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drawings/drawing15.xml" ContentType="application/vnd.openxmlformats-officedocument.drawing+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drawings/drawing16.xml" ContentType="application/vnd.openxmlformats-officedocument.drawing+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drawings/drawing17.xml" ContentType="application/vnd.openxmlformats-officedocument.drawing+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18.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drawings/drawing19.xml" ContentType="application/vnd.openxmlformats-officedocument.drawing+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drawings/drawing23.xml" ContentType="application/vnd.openxmlformats-officedocument.drawing+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24.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25.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drawings/drawing26.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27.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drawings/drawing28.xml" ContentType="application/vnd.openxmlformats-officedocument.drawing+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omments14.xml" ContentType="application/vnd.openxmlformats-officedocument.spreadsheetml.comments+xml"/>
  <Override PartName="/xl/drawings/drawing29.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drawings/drawing30.xml" ContentType="application/vnd.openxmlformats-officedocument.drawing+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drawings/drawing31.xml" ContentType="application/vnd.openxmlformats-officedocument.drawing+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32.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drawings/drawing33.xml" ContentType="application/vnd.openxmlformats-officedocument.drawing+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drawings/drawing34.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drawings/drawing35.xml" ContentType="application/vnd.openxmlformats-officedocument.drawing+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drawings/drawing36.xml" ContentType="application/vnd.openxmlformats-officedocument.drawing+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drawings/drawing37.xml" ContentType="application/vnd.openxmlformats-officedocument.drawing+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drawings/drawing38.xml" ContentType="application/vnd.openxmlformats-officedocument.drawing+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drawings/drawing39.xml" ContentType="application/vnd.openxmlformats-officedocument.drawing+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drawings/drawing40.xml" ContentType="application/vnd.openxmlformats-officedocument.drawing+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2 令和５年度監査調書\"/>
    </mc:Choice>
  </mc:AlternateContent>
  <bookViews>
    <workbookView xWindow="-15" yWindow="14805" windowWidth="19230" windowHeight="6030" tabRatio="687"/>
  </bookViews>
  <sheets>
    <sheet name="留意事項・添付書類等 " sheetId="186" r:id="rId1"/>
    <sheet name="平面図（参考）" sheetId="185" r:id="rId2"/>
    <sheet name="表紙" sheetId="167" r:id="rId3"/>
    <sheet name="No1" sheetId="162" r:id="rId4"/>
    <sheet name="No2" sheetId="163" r:id="rId5"/>
    <sheet name="No3" sheetId="97" r:id="rId6"/>
    <sheet name="記入例No4" sheetId="187" r:id="rId7"/>
    <sheet name="No4" sheetId="188" r:id="rId8"/>
    <sheet name="記入例No5-①" sheetId="193" r:id="rId9"/>
    <sheet name="No5-①" sheetId="194" r:id="rId10"/>
    <sheet name="No5-②" sheetId="195" r:id="rId11"/>
    <sheet name="No5-③" sheetId="196" r:id="rId12"/>
    <sheet name="No5-④" sheetId="197" r:id="rId13"/>
    <sheet name="No6 " sheetId="165" r:id="rId14"/>
    <sheet name="No7 " sheetId="202" r:id="rId15"/>
    <sheet name="No8" sheetId="134" r:id="rId16"/>
    <sheet name="No9" sheetId="190" r:id="rId17"/>
    <sheet name="No10" sheetId="191" r:id="rId18"/>
    <sheet name="No11" sheetId="192" r:id="rId19"/>
    <sheet name="No12" sheetId="21" r:id="rId20"/>
    <sheet name="No13" sheetId="149" r:id="rId21"/>
    <sheet name="No14" sheetId="179" r:id="rId22"/>
    <sheet name="No15" sheetId="180" r:id="rId23"/>
    <sheet name="No16" sheetId="181" r:id="rId24"/>
    <sheet name="No17" sheetId="182" r:id="rId25"/>
    <sheet name="No18" sheetId="156" r:id="rId26"/>
    <sheet name="No19" sheetId="157" r:id="rId27"/>
    <sheet name="No20" sheetId="119" r:id="rId28"/>
    <sheet name="No21" sheetId="189" r:id="rId29"/>
    <sheet name="No22" sheetId="159" r:id="rId30"/>
    <sheet name="No23" sheetId="120" r:id="rId31"/>
    <sheet name="No24" sheetId="121" r:id="rId32"/>
    <sheet name="No25" sheetId="122" r:id="rId33"/>
    <sheet name="No26" sheetId="123" r:id="rId34"/>
    <sheet name="Nｏ27" sheetId="124" r:id="rId35"/>
    <sheet name="No28" sheetId="125" r:id="rId36"/>
    <sheet name="No29" sheetId="126" r:id="rId37"/>
    <sheet name="No30" sheetId="127" r:id="rId38"/>
    <sheet name="No31" sheetId="128" r:id="rId39"/>
    <sheet name="No32" sheetId="129" r:id="rId40"/>
    <sheet name="No33" sheetId="160" r:id="rId41"/>
    <sheet name="No34" sheetId="161" r:id="rId42"/>
    <sheet name="No35" sheetId="132" r:id="rId43"/>
    <sheet name="No36" sheetId="133" r:id="rId44"/>
    <sheet name="No3７" sheetId="166" r:id="rId45"/>
  </sheets>
  <definedNames>
    <definedName name="_xlnm.Print_Area" localSheetId="3">'No1'!$A$1:$AR$62</definedName>
    <definedName name="_xlnm.Print_Area" localSheetId="17">'No10'!$A$1:$AN$71</definedName>
    <definedName name="_xlnm.Print_Area" localSheetId="18">'No11'!$A$1:$AN$66</definedName>
    <definedName name="_xlnm.Print_Area" localSheetId="19">'No12'!$A$1:$AU$43</definedName>
    <definedName name="_xlnm.Print_Area" localSheetId="20">'No13'!$A$1:$AM$58</definedName>
    <definedName name="_xlnm.Print_Area" localSheetId="21">'No14'!$A$1:$BT$127</definedName>
    <definedName name="_xlnm.Print_Area" localSheetId="22">'No15'!$A$1:$BS$127</definedName>
    <definedName name="_xlnm.Print_Area" localSheetId="23">'No16'!$A$1:$BQ$126</definedName>
    <definedName name="_xlnm.Print_Area" localSheetId="24">'No17'!$A$1:$BM$126</definedName>
    <definedName name="_xlnm.Print_Area" localSheetId="25">'No18'!$A$1:$AM$60</definedName>
    <definedName name="_xlnm.Print_Area" localSheetId="26">'No19'!$A$1:$AL$61</definedName>
    <definedName name="_xlnm.Print_Area" localSheetId="4">'No2'!$A$1:$AR$67</definedName>
    <definedName name="_xlnm.Print_Area" localSheetId="27">'No20'!$A$1:$AL$62</definedName>
    <definedName name="_xlnm.Print_Area" localSheetId="28">'No21'!$A$1:$AL$60</definedName>
    <definedName name="_xlnm.Print_Area" localSheetId="29">'No22'!$A$1:$AL$63</definedName>
    <definedName name="_xlnm.Print_Area" localSheetId="30">'No23'!$A$1:$AL$65</definedName>
    <definedName name="_xlnm.Print_Area" localSheetId="31">'No24'!$A$1:$AL$61</definedName>
    <definedName name="_xlnm.Print_Area" localSheetId="32">'No25'!$A$1:$AL$66</definedName>
    <definedName name="_xlnm.Print_Area" localSheetId="33">'No26'!$A$1:$AL$62</definedName>
    <definedName name="_xlnm.Print_Area" localSheetId="34">'Nｏ27'!$A$1:$AL$65</definedName>
    <definedName name="_xlnm.Print_Area" localSheetId="35">'No28'!$A$1:$AL$62</definedName>
    <definedName name="_xlnm.Print_Area" localSheetId="36">'No29'!$A$1:$AL$64</definedName>
    <definedName name="_xlnm.Print_Area" localSheetId="5">'No3'!$A$1:$AM$64</definedName>
    <definedName name="_xlnm.Print_Area" localSheetId="37">'No30'!$A$1:$AL$62</definedName>
    <definedName name="_xlnm.Print_Area" localSheetId="38">'No31'!$A$1:$AL$65</definedName>
    <definedName name="_xlnm.Print_Area" localSheetId="39">'No32'!$A$1:$AN$63</definedName>
    <definedName name="_xlnm.Print_Area" localSheetId="40">'No33'!$A$1:$AO$60</definedName>
    <definedName name="_xlnm.Print_Area" localSheetId="41">'No34'!$A$1:$AL$64</definedName>
    <definedName name="_xlnm.Print_Area" localSheetId="42">'No35'!$A$1:$AL$61</definedName>
    <definedName name="_xlnm.Print_Area" localSheetId="43">'No36'!$A$1:$AL$62</definedName>
    <definedName name="_xlnm.Print_Area" localSheetId="44">'No3７'!$A$1:$AL$59</definedName>
    <definedName name="_xlnm.Print_Area" localSheetId="7">'No4'!$A$1:$AQ$73</definedName>
    <definedName name="_xlnm.Print_Area" localSheetId="9">'No5-①'!$A$1:$AT$65</definedName>
    <definedName name="_xlnm.Print_Area" localSheetId="10">'No5-②'!$A$1:$AT$65</definedName>
    <definedName name="_xlnm.Print_Area" localSheetId="11">'No5-③'!$A$1:$AS$65</definedName>
    <definedName name="_xlnm.Print_Area" localSheetId="12">'No5-④'!$A$1:$AS$65</definedName>
    <definedName name="_xlnm.Print_Area" localSheetId="13">'No6 '!$A$1:$AJ$64</definedName>
    <definedName name="_xlnm.Print_Area" localSheetId="14">'No7 '!$A$1:$AV$56</definedName>
    <definedName name="_xlnm.Print_Area" localSheetId="15">'No8'!$A$1:$AL$69</definedName>
    <definedName name="_xlnm.Print_Area" localSheetId="16">'No9'!$A$1:$AN$61</definedName>
    <definedName name="_xlnm.Print_Area" localSheetId="6">記入例No4!$A$1:$AQ$73</definedName>
    <definedName name="_xlnm.Print_Area" localSheetId="8">'記入例No5-①'!$A$1:$AS$65</definedName>
    <definedName name="_xlnm.Print_Area" localSheetId="2">表紙!$A$1:$AK$34</definedName>
    <definedName name="_xlnm.Print_Area" localSheetId="1">'平面図（参考）'!$A$1:$K$59</definedName>
    <definedName name="_xlnm.Print_Area" localSheetId="0">'留意事項・添付書類等 '!$A$1:$AQ$82</definedName>
  </definedNames>
  <calcPr calcId="162913"/>
</workbook>
</file>

<file path=xl/calcChain.xml><?xml version="1.0" encoding="utf-8"?>
<calcChain xmlns="http://schemas.openxmlformats.org/spreadsheetml/2006/main">
  <c r="AZ44" i="188" l="1"/>
  <c r="BF47" i="182" l="1"/>
  <c r="BF89" i="182"/>
  <c r="BI47" i="181"/>
  <c r="BI89" i="181" s="1"/>
  <c r="BK48" i="180"/>
  <c r="BK90" i="180"/>
  <c r="BB32" i="180"/>
  <c r="AP32" i="180"/>
  <c r="BE32" i="180" s="1"/>
  <c r="BE29" i="180"/>
  <c r="BB29" i="180"/>
  <c r="AP29" i="180"/>
  <c r="BB26" i="180"/>
  <c r="AP26" i="180"/>
  <c r="BE26" i="180" s="1"/>
  <c r="BE23" i="180"/>
  <c r="BB23" i="180"/>
  <c r="AP23" i="180"/>
  <c r="BB20" i="180"/>
  <c r="AP20" i="180"/>
  <c r="BE20" i="180" s="1"/>
  <c r="BE17" i="180"/>
  <c r="BB17" i="180"/>
  <c r="AP17" i="180"/>
  <c r="BB14" i="180"/>
  <c r="AP14" i="180"/>
  <c r="BE14" i="180" s="1"/>
  <c r="BB83" i="180"/>
  <c r="AP83" i="180"/>
  <c r="BE83" i="180" s="1"/>
  <c r="BB80" i="180"/>
  <c r="AP80" i="180"/>
  <c r="BE80" i="180" s="1"/>
  <c r="BB77" i="180"/>
  <c r="AP77" i="180"/>
  <c r="BE77" i="180" s="1"/>
  <c r="BB74" i="180"/>
  <c r="AP74" i="180"/>
  <c r="BE74" i="180" s="1"/>
  <c r="BB71" i="180"/>
  <c r="AP71" i="180"/>
  <c r="BE71" i="180" s="1"/>
  <c r="BB68" i="180"/>
  <c r="AP68" i="180"/>
  <c r="BE68" i="180" s="1"/>
  <c r="BB65" i="180"/>
  <c r="AP65" i="180"/>
  <c r="BE65" i="180" s="1"/>
  <c r="BB62" i="180"/>
  <c r="AP62" i="180"/>
  <c r="BE62" i="180" s="1"/>
  <c r="BB59" i="180"/>
  <c r="AP59" i="180"/>
  <c r="BE59" i="180" s="1"/>
  <c r="BB56" i="180"/>
  <c r="AP56" i="180"/>
  <c r="BE56" i="180" s="1"/>
  <c r="BB122" i="180"/>
  <c r="AP122" i="180"/>
  <c r="BE122" i="180" s="1"/>
  <c r="BB119" i="180"/>
  <c r="AP119" i="180"/>
  <c r="BE119" i="180" s="1"/>
  <c r="BB116" i="180"/>
  <c r="AP116" i="180"/>
  <c r="BE116" i="180" s="1"/>
  <c r="BB113" i="180"/>
  <c r="AP113" i="180"/>
  <c r="BE113" i="180" s="1"/>
  <c r="BB110" i="180"/>
  <c r="AP110" i="180"/>
  <c r="BE110" i="180" s="1"/>
  <c r="BB107" i="180"/>
  <c r="AP107" i="180"/>
  <c r="BE107" i="180" s="1"/>
  <c r="BB104" i="180"/>
  <c r="AP104" i="180"/>
  <c r="BE104" i="180" s="1"/>
  <c r="BB101" i="180"/>
  <c r="AP101" i="180"/>
  <c r="BE101" i="180" s="1"/>
  <c r="BB98" i="180"/>
  <c r="AP98" i="180"/>
  <c r="BE98" i="180" s="1"/>
  <c r="BL48" i="179"/>
  <c r="BL90" i="179"/>
  <c r="BC32" i="179"/>
  <c r="AQ32" i="179"/>
  <c r="BF32" i="179" s="1"/>
  <c r="BC29" i="179"/>
  <c r="AQ29" i="179"/>
  <c r="BF29" i="179" s="1"/>
  <c r="BC26" i="179"/>
  <c r="AQ26" i="179"/>
  <c r="BF26" i="179" s="1"/>
  <c r="BC23" i="179"/>
  <c r="AQ23" i="179"/>
  <c r="BF23" i="179" s="1"/>
  <c r="BC20" i="179"/>
  <c r="AQ20" i="179"/>
  <c r="BF20" i="179" s="1"/>
  <c r="BC17" i="179"/>
  <c r="AQ17" i="179"/>
  <c r="BF17" i="179" s="1"/>
  <c r="BC14" i="179"/>
  <c r="AQ14" i="179"/>
  <c r="BF14" i="179" s="1"/>
  <c r="BC83" i="179"/>
  <c r="AQ83" i="179"/>
  <c r="BF83" i="179" s="1"/>
  <c r="BC80" i="179"/>
  <c r="AQ80" i="179"/>
  <c r="BF80" i="179" s="1"/>
  <c r="BC77" i="179"/>
  <c r="AQ77" i="179"/>
  <c r="BF77" i="179" s="1"/>
  <c r="BC74" i="179"/>
  <c r="AQ74" i="179"/>
  <c r="BF74" i="179" s="1"/>
  <c r="BC71" i="179"/>
  <c r="AQ71" i="179"/>
  <c r="BF71" i="179" s="1"/>
  <c r="BC68" i="179"/>
  <c r="AQ68" i="179"/>
  <c r="BF68" i="179" s="1"/>
  <c r="BC65" i="179"/>
  <c r="AQ65" i="179"/>
  <c r="BF65" i="179" s="1"/>
  <c r="BC62" i="179"/>
  <c r="AQ62" i="179"/>
  <c r="BF62" i="179" s="1"/>
  <c r="BC59" i="179"/>
  <c r="AQ59" i="179"/>
  <c r="BF59" i="179" s="1"/>
  <c r="BC56" i="179"/>
  <c r="AQ56" i="179"/>
  <c r="BF56" i="179" s="1"/>
  <c r="BC122" i="179"/>
  <c r="AQ122" i="179"/>
  <c r="BF122" i="179" s="1"/>
  <c r="BC119" i="179"/>
  <c r="AQ119" i="179"/>
  <c r="BF119" i="179" s="1"/>
  <c r="BC116" i="179"/>
  <c r="AQ116" i="179"/>
  <c r="BF116" i="179" s="1"/>
  <c r="BC113" i="179"/>
  <c r="AQ113" i="179"/>
  <c r="BF113" i="179" s="1"/>
  <c r="BC110" i="179"/>
  <c r="AQ110" i="179"/>
  <c r="BF110" i="179" s="1"/>
  <c r="BC107" i="179"/>
  <c r="AQ107" i="179"/>
  <c r="BF107" i="179" s="1"/>
  <c r="BC104" i="179"/>
  <c r="AQ104" i="179"/>
  <c r="BF104" i="179" s="1"/>
  <c r="BC101" i="179"/>
  <c r="AQ101" i="179"/>
  <c r="BF101" i="179" s="1"/>
  <c r="BC98" i="179"/>
  <c r="AQ98" i="179"/>
  <c r="BF98" i="179" s="1"/>
  <c r="AN44" i="202" l="1"/>
  <c r="AT44" i="202" s="1"/>
  <c r="T44" i="202"/>
  <c r="Z44" i="202" s="1"/>
  <c r="AT43" i="202"/>
  <c r="AN43" i="202"/>
  <c r="T43" i="202"/>
  <c r="Z43" i="202" s="1"/>
  <c r="AN42" i="202"/>
  <c r="AT42" i="202" s="1"/>
  <c r="T42" i="202"/>
  <c r="Z42" i="202" s="1"/>
  <c r="AN41" i="202"/>
  <c r="AT41" i="202" s="1"/>
  <c r="T41" i="202"/>
  <c r="Z41" i="202" s="1"/>
  <c r="AN40" i="202"/>
  <c r="AT40" i="202" s="1"/>
  <c r="T40" i="202"/>
  <c r="Z40" i="202" s="1"/>
  <c r="AN39" i="202"/>
  <c r="AT39" i="202" s="1"/>
  <c r="T39" i="202"/>
  <c r="Z39" i="202" s="1"/>
  <c r="AN38" i="202"/>
  <c r="AT38" i="202" s="1"/>
  <c r="T38" i="202"/>
  <c r="Z38" i="202" s="1"/>
  <c r="AN37" i="202"/>
  <c r="AT37" i="202" s="1"/>
  <c r="T37" i="202"/>
  <c r="Z37" i="202" s="1"/>
  <c r="AN36" i="202"/>
  <c r="AT36" i="202" s="1"/>
  <c r="T36" i="202"/>
  <c r="Z36" i="202" s="1"/>
  <c r="AN35" i="202"/>
  <c r="AT35" i="202" s="1"/>
  <c r="T35" i="202"/>
  <c r="Z35" i="202" s="1"/>
  <c r="AN34" i="202"/>
  <c r="AT34" i="202" s="1"/>
  <c r="T34" i="202"/>
  <c r="Z34" i="202" s="1"/>
  <c r="AN33" i="202"/>
  <c r="AT33" i="202" s="1"/>
  <c r="T33" i="202"/>
  <c r="Z33" i="202" s="1"/>
  <c r="AN32" i="202"/>
  <c r="AT32" i="202" s="1"/>
  <c r="T32" i="202"/>
  <c r="Z32" i="202" s="1"/>
  <c r="Z56" i="197" l="1"/>
  <c r="Z54" i="197"/>
  <c r="AD53" i="197"/>
  <c r="Z51" i="197" s="1"/>
  <c r="S52" i="197"/>
  <c r="Q52" i="197"/>
  <c r="O52" i="197"/>
  <c r="M52" i="197"/>
  <c r="K52" i="197"/>
  <c r="I52" i="197"/>
  <c r="U52" i="197" s="1"/>
  <c r="AD51" i="197"/>
  <c r="AC51" i="197"/>
  <c r="S51" i="197"/>
  <c r="Q51" i="197"/>
  <c r="O51" i="197"/>
  <c r="M51" i="197"/>
  <c r="K51" i="197"/>
  <c r="I51" i="197"/>
  <c r="U51" i="197" s="1"/>
  <c r="F51" i="197"/>
  <c r="U49" i="197"/>
  <c r="Z48" i="197"/>
  <c r="W48" i="197"/>
  <c r="U48" i="197"/>
  <c r="U46" i="197"/>
  <c r="W45" i="197" s="1"/>
  <c r="Z45" i="197"/>
  <c r="U45" i="197"/>
  <c r="U43" i="197"/>
  <c r="Z42" i="197"/>
  <c r="W42" i="197"/>
  <c r="U42" i="197"/>
  <c r="U40" i="197"/>
  <c r="Z39" i="197"/>
  <c r="W39" i="197"/>
  <c r="U39" i="197"/>
  <c r="U37" i="197"/>
  <c r="W36" i="197" s="1"/>
  <c r="Z36" i="197"/>
  <c r="U36" i="197"/>
  <c r="U34" i="197"/>
  <c r="Z33" i="197"/>
  <c r="W33" i="197"/>
  <c r="U33" i="197"/>
  <c r="U31" i="197"/>
  <c r="Z30" i="197"/>
  <c r="W30" i="197"/>
  <c r="U30" i="197"/>
  <c r="U28" i="197"/>
  <c r="W27" i="197" s="1"/>
  <c r="Z27" i="197"/>
  <c r="U27" i="197"/>
  <c r="BK26" i="197"/>
  <c r="BG26" i="197"/>
  <c r="AY26" i="197"/>
  <c r="AU26" i="197"/>
  <c r="U25" i="197"/>
  <c r="Z24" i="197"/>
  <c r="W24" i="197"/>
  <c r="U24" i="197"/>
  <c r="Z22" i="197"/>
  <c r="W22" i="197"/>
  <c r="U22" i="197"/>
  <c r="U21" i="197"/>
  <c r="BK19" i="197"/>
  <c r="BK21" i="197" s="1"/>
  <c r="AY19" i="197"/>
  <c r="AY21" i="197" s="1"/>
  <c r="Z56" i="196"/>
  <c r="Z54" i="196"/>
  <c r="AD53" i="196"/>
  <c r="Z51" i="196" s="1"/>
  <c r="S52" i="196"/>
  <c r="Q52" i="196"/>
  <c r="O52" i="196"/>
  <c r="M52" i="196"/>
  <c r="K52" i="196"/>
  <c r="I52" i="196"/>
  <c r="U52" i="196" s="1"/>
  <c r="AD51" i="196"/>
  <c r="AC51" i="196"/>
  <c r="S51" i="196"/>
  <c r="Q51" i="196"/>
  <c r="O51" i="196"/>
  <c r="M51" i="196"/>
  <c r="K51" i="196"/>
  <c r="I51" i="196"/>
  <c r="U51" i="196" s="1"/>
  <c r="F51" i="196"/>
  <c r="U49" i="196"/>
  <c r="Z48" i="196"/>
  <c r="W48" i="196"/>
  <c r="U48" i="196"/>
  <c r="U46" i="196"/>
  <c r="W45" i="196" s="1"/>
  <c r="Z45" i="196"/>
  <c r="U45" i="196"/>
  <c r="U43" i="196"/>
  <c r="Z42" i="196"/>
  <c r="W42" i="196"/>
  <c r="U42" i="196"/>
  <c r="U40" i="196"/>
  <c r="Z39" i="196"/>
  <c r="W39" i="196"/>
  <c r="U39" i="196"/>
  <c r="U37" i="196"/>
  <c r="W36" i="196" s="1"/>
  <c r="Z36" i="196"/>
  <c r="U36" i="196"/>
  <c r="U34" i="196"/>
  <c r="Z33" i="196"/>
  <c r="W33" i="196"/>
  <c r="U33" i="196"/>
  <c r="U31" i="196"/>
  <c r="Z30" i="196"/>
  <c r="W30" i="196"/>
  <c r="U30" i="196"/>
  <c r="U28" i="196"/>
  <c r="W27" i="196" s="1"/>
  <c r="Z27" i="196"/>
  <c r="U27" i="196"/>
  <c r="BK26" i="196"/>
  <c r="BG26" i="196"/>
  <c r="AY26" i="196"/>
  <c r="AU26" i="196"/>
  <c r="U25" i="196"/>
  <c r="Z24" i="196"/>
  <c r="W24" i="196"/>
  <c r="U24" i="196"/>
  <c r="Z22" i="196"/>
  <c r="W22" i="196"/>
  <c r="U22" i="196"/>
  <c r="U21" i="196"/>
  <c r="BK19" i="196"/>
  <c r="BK21" i="196" s="1"/>
  <c r="AY19" i="196"/>
  <c r="AY21" i="196" s="1"/>
  <c r="AB56" i="195"/>
  <c r="AB54" i="195"/>
  <c r="AF53" i="195"/>
  <c r="U52" i="195"/>
  <c r="S52" i="195"/>
  <c r="Q52" i="195"/>
  <c r="O52" i="195"/>
  <c r="M52" i="195"/>
  <c r="K52" i="195"/>
  <c r="I52" i="195"/>
  <c r="W52" i="195" s="1"/>
  <c r="AF51" i="195"/>
  <c r="AE51" i="195"/>
  <c r="AB51" i="195" s="1"/>
  <c r="U51" i="195"/>
  <c r="S51" i="195"/>
  <c r="Q51" i="195"/>
  <c r="O51" i="195"/>
  <c r="M51" i="195"/>
  <c r="K51" i="195"/>
  <c r="I51" i="195"/>
  <c r="W51" i="195" s="1"/>
  <c r="F51" i="195"/>
  <c r="W49" i="195"/>
  <c r="Y48" i="195" s="1"/>
  <c r="AB48" i="195"/>
  <c r="W48" i="195"/>
  <c r="W46" i="195"/>
  <c r="AB45" i="195"/>
  <c r="Y45" i="195"/>
  <c r="W45" i="195"/>
  <c r="W43" i="195"/>
  <c r="Y42" i="195" s="1"/>
  <c r="AB42" i="195"/>
  <c r="W42" i="195"/>
  <c r="W40" i="195"/>
  <c r="AB39" i="195"/>
  <c r="Y39" i="195"/>
  <c r="W39" i="195"/>
  <c r="W37" i="195"/>
  <c r="AB36" i="195"/>
  <c r="Y36" i="195"/>
  <c r="W36" i="195"/>
  <c r="W34" i="195"/>
  <c r="Y33" i="195" s="1"/>
  <c r="AB33" i="195"/>
  <c r="W33" i="195"/>
  <c r="W31" i="195"/>
  <c r="AB30" i="195"/>
  <c r="Y30" i="195"/>
  <c r="W30" i="195"/>
  <c r="W28" i="195"/>
  <c r="AB27" i="195"/>
  <c r="Y27" i="195"/>
  <c r="W27" i="195"/>
  <c r="BL26" i="195"/>
  <c r="BL19" i="195" s="1"/>
  <c r="BL21" i="195" s="1"/>
  <c r="BH26" i="195"/>
  <c r="AZ26" i="195"/>
  <c r="AV26" i="195"/>
  <c r="W25" i="195"/>
  <c r="AB24" i="195"/>
  <c r="Y24" i="195"/>
  <c r="W24" i="195"/>
  <c r="AB22" i="195"/>
  <c r="W22" i="195"/>
  <c r="Y22" i="195" s="1"/>
  <c r="AZ21" i="195"/>
  <c r="W21" i="195"/>
  <c r="AZ19" i="195"/>
  <c r="AB56" i="194"/>
  <c r="AB54" i="194"/>
  <c r="AF53" i="194"/>
  <c r="AB51" i="194" s="1"/>
  <c r="U52" i="194"/>
  <c r="S52" i="194"/>
  <c r="Q52" i="194"/>
  <c r="O52" i="194"/>
  <c r="M52" i="194"/>
  <c r="K52" i="194"/>
  <c r="I52" i="194"/>
  <c r="W52" i="194" s="1"/>
  <c r="AF51" i="194"/>
  <c r="AE51" i="194"/>
  <c r="U51" i="194"/>
  <c r="S51" i="194"/>
  <c r="Q51" i="194"/>
  <c r="O51" i="194"/>
  <c r="M51" i="194"/>
  <c r="K51" i="194"/>
  <c r="I51" i="194"/>
  <c r="W51" i="194" s="1"/>
  <c r="F51" i="194"/>
  <c r="W49" i="194"/>
  <c r="AB48" i="194"/>
  <c r="Y48" i="194"/>
  <c r="W48" i="194"/>
  <c r="W46" i="194"/>
  <c r="AB45" i="194"/>
  <c r="Y45" i="194"/>
  <c r="W45" i="194"/>
  <c r="W43" i="194"/>
  <c r="Y42" i="194" s="1"/>
  <c r="AB42" i="194"/>
  <c r="W42" i="194"/>
  <c r="W40" i="194"/>
  <c r="AB39" i="194"/>
  <c r="Y39" i="194"/>
  <c r="W39" i="194"/>
  <c r="W37" i="194"/>
  <c r="AB36" i="194"/>
  <c r="Y36" i="194"/>
  <c r="W36" i="194"/>
  <c r="W34" i="194"/>
  <c r="Y33" i="194" s="1"/>
  <c r="AB33" i="194"/>
  <c r="W33" i="194"/>
  <c r="W31" i="194"/>
  <c r="AB30" i="194"/>
  <c r="Y30" i="194"/>
  <c r="W30" i="194"/>
  <c r="W28" i="194"/>
  <c r="AB27" i="194"/>
  <c r="Y27" i="194"/>
  <c r="W27" i="194"/>
  <c r="BL26" i="194"/>
  <c r="BL19" i="194" s="1"/>
  <c r="BL21" i="194" s="1"/>
  <c r="BH26" i="194"/>
  <c r="AZ26" i="194"/>
  <c r="AV26" i="194"/>
  <c r="W25" i="194"/>
  <c r="AB24" i="194"/>
  <c r="Y24" i="194"/>
  <c r="W24" i="194"/>
  <c r="AB22" i="194"/>
  <c r="W22" i="194"/>
  <c r="Y22" i="194" s="1"/>
  <c r="AZ21" i="194"/>
  <c r="W21" i="194"/>
  <c r="AZ19" i="194"/>
  <c r="AB56" i="193"/>
  <c r="AB54" i="193"/>
  <c r="AF53" i="193"/>
  <c r="AB51" i="193" s="1"/>
  <c r="U52" i="193"/>
  <c r="S52" i="193"/>
  <c r="Q52" i="193"/>
  <c r="O52" i="193"/>
  <c r="M52" i="193"/>
  <c r="K52" i="193"/>
  <c r="W52" i="193" s="1"/>
  <c r="I52" i="193"/>
  <c r="AF51" i="193"/>
  <c r="AE51" i="193"/>
  <c r="U51" i="193"/>
  <c r="S51" i="193"/>
  <c r="Q51" i="193"/>
  <c r="O51" i="193"/>
  <c r="M51" i="193"/>
  <c r="K51" i="193"/>
  <c r="I51" i="193"/>
  <c r="F51" i="193"/>
  <c r="W49" i="193"/>
  <c r="Y48" i="193" s="1"/>
  <c r="AB48" i="193"/>
  <c r="W48" i="193"/>
  <c r="W46" i="193"/>
  <c r="AB45" i="193"/>
  <c r="Y45" i="193"/>
  <c r="W45" i="193"/>
  <c r="W43" i="193"/>
  <c r="Y42" i="193" s="1"/>
  <c r="AB42" i="193"/>
  <c r="W42" i="193"/>
  <c r="W40" i="193"/>
  <c r="Y39" i="193" s="1"/>
  <c r="AB39" i="193"/>
  <c r="W39" i="193"/>
  <c r="W37" i="193"/>
  <c r="AB36" i="193"/>
  <c r="Y36" i="193"/>
  <c r="W36" i="193"/>
  <c r="W34" i="193"/>
  <c r="Y33" i="193" s="1"/>
  <c r="AB33" i="193"/>
  <c r="W33" i="193"/>
  <c r="W31" i="193"/>
  <c r="AB30" i="193"/>
  <c r="Y30" i="193"/>
  <c r="W30" i="193"/>
  <c r="W28" i="193"/>
  <c r="AB27" i="193"/>
  <c r="Y27" i="193"/>
  <c r="W27" i="193"/>
  <c r="BL26" i="193"/>
  <c r="BL19" i="193" s="1"/>
  <c r="BL21" i="193" s="1"/>
  <c r="BH26" i="193"/>
  <c r="AZ26" i="193"/>
  <c r="AV26" i="193"/>
  <c r="W25" i="193"/>
  <c r="AB24" i="193"/>
  <c r="Y24" i="193"/>
  <c r="W24" i="193"/>
  <c r="AB22" i="193"/>
  <c r="W22" i="193"/>
  <c r="Y22" i="193" s="1"/>
  <c r="W21" i="193"/>
  <c r="AZ19" i="193"/>
  <c r="AZ21" i="193" s="1"/>
  <c r="W51" i="193" l="1"/>
  <c r="W51" i="197"/>
  <c r="W51" i="196"/>
  <c r="Y51" i="195"/>
  <c r="Y51" i="194"/>
  <c r="Y51" i="193"/>
  <c r="BL39" i="187" l="1"/>
  <c r="AZ39" i="187"/>
  <c r="Q28" i="188" l="1"/>
  <c r="AN18" i="188"/>
  <c r="H35" i="162"/>
  <c r="Y58" i="165" l="1"/>
  <c r="Y55" i="165"/>
  <c r="K55" i="165"/>
  <c r="K58" i="165"/>
  <c r="V33" i="188" l="1"/>
  <c r="AK10" i="162"/>
  <c r="AK9" i="162"/>
  <c r="AC17" i="162"/>
  <c r="AC16" i="162"/>
  <c r="AC15" i="162"/>
  <c r="AC13" i="162"/>
  <c r="AC12" i="162"/>
  <c r="AC11" i="162"/>
  <c r="AC9" i="162"/>
  <c r="V6" i="163" l="1"/>
  <c r="AK14" i="162"/>
  <c r="AK13" i="162"/>
  <c r="Z17" i="162" l="1"/>
  <c r="P17" i="162"/>
  <c r="S17" i="162"/>
  <c r="W17" i="162"/>
  <c r="I17" i="162"/>
  <c r="L17" i="162"/>
  <c r="M38" i="188" l="1"/>
  <c r="J66" i="188" l="1"/>
  <c r="J61" i="188"/>
  <c r="J61" i="187"/>
  <c r="Q127" i="188" l="1"/>
  <c r="Q125" i="188"/>
  <c r="W57" i="188"/>
  <c r="W54" i="188"/>
  <c r="W51" i="188"/>
  <c r="S51" i="188"/>
  <c r="N51" i="188"/>
  <c r="J51" i="188"/>
  <c r="W50" i="188"/>
  <c r="N50" i="188"/>
  <c r="J50" i="188"/>
  <c r="W49" i="188"/>
  <c r="S49" i="188"/>
  <c r="N49" i="188"/>
  <c r="J49" i="188"/>
  <c r="AR45" i="188"/>
  <c r="BL44" i="188"/>
  <c r="BL37" i="188" s="1"/>
  <c r="BL39" i="188" s="1"/>
  <c r="X29" i="188" s="1"/>
  <c r="BH44" i="188"/>
  <c r="AZ37" i="188"/>
  <c r="AZ39" i="188" s="1"/>
  <c r="Q29" i="188" s="1"/>
  <c r="AV44" i="188"/>
  <c r="AR44" i="188"/>
  <c r="K43" i="188"/>
  <c r="I43" i="188"/>
  <c r="M42" i="188"/>
  <c r="M41" i="188"/>
  <c r="S50" i="188" s="1"/>
  <c r="M40" i="188"/>
  <c r="S48" i="188" s="1"/>
  <c r="M39" i="188"/>
  <c r="S47" i="188" s="1"/>
  <c r="W47" i="188" s="1"/>
  <c r="S46" i="188"/>
  <c r="S52" i="188" s="1"/>
  <c r="S66" i="188" s="1"/>
  <c r="X28" i="188"/>
  <c r="V33" i="187"/>
  <c r="J47" i="188" l="1"/>
  <c r="N47" i="188" s="1"/>
  <c r="J46" i="188"/>
  <c r="J52" i="188"/>
  <c r="W52" i="188"/>
  <c r="W66" i="188"/>
  <c r="W61" i="188"/>
  <c r="S61" i="188"/>
  <c r="S53" i="188"/>
  <c r="W46" i="188"/>
  <c r="W53" i="188" s="1"/>
  <c r="M43" i="188"/>
  <c r="W47" i="162"/>
  <c r="V9" i="163" s="1"/>
  <c r="AR45" i="187"/>
  <c r="AR44" i="187"/>
  <c r="J53" i="188" l="1"/>
  <c r="J67" i="188" s="1"/>
  <c r="J62" i="188"/>
  <c r="N46" i="188"/>
  <c r="N53" i="188" s="1"/>
  <c r="N52" i="188"/>
  <c r="W67" i="188"/>
  <c r="W62" i="188"/>
  <c r="S67" i="188"/>
  <c r="S62" i="188"/>
  <c r="X28" i="187"/>
  <c r="Q28" i="187"/>
  <c r="Q27" i="188" l="1"/>
  <c r="N62" i="188"/>
  <c r="N67" i="188"/>
  <c r="N66" i="188"/>
  <c r="N61" i="188"/>
  <c r="AN18" i="187"/>
  <c r="X27" i="188" l="1"/>
  <c r="Q127" i="187"/>
  <c r="Q125" i="187"/>
  <c r="N66" i="187"/>
  <c r="J66" i="187"/>
  <c r="N61" i="187"/>
  <c r="W57" i="187"/>
  <c r="W54" i="187"/>
  <c r="N52" i="187"/>
  <c r="W51" i="187"/>
  <c r="S51" i="187"/>
  <c r="N51" i="187"/>
  <c r="J51" i="187"/>
  <c r="W50" i="187"/>
  <c r="N50" i="187"/>
  <c r="J50" i="187"/>
  <c r="W49" i="187"/>
  <c r="W52" i="187" s="1"/>
  <c r="S49" i="187"/>
  <c r="S52" i="187" s="1"/>
  <c r="N49" i="187"/>
  <c r="J49" i="187"/>
  <c r="J52" i="187" s="1"/>
  <c r="S47" i="187"/>
  <c r="W47" i="187" s="1"/>
  <c r="J47" i="187"/>
  <c r="N47" i="187" s="1"/>
  <c r="J46" i="187"/>
  <c r="N46" i="187" s="1"/>
  <c r="BL44" i="187"/>
  <c r="BL37" i="187" s="1"/>
  <c r="X29" i="187" s="1"/>
  <c r="BH44" i="187"/>
  <c r="AZ44" i="187"/>
  <c r="AZ37" i="187" s="1"/>
  <c r="Q29" i="187" s="1"/>
  <c r="AV44" i="187"/>
  <c r="K43" i="187"/>
  <c r="I43" i="187"/>
  <c r="M42" i="187"/>
  <c r="M41" i="187"/>
  <c r="S50" i="187" s="1"/>
  <c r="M40" i="187"/>
  <c r="S48" i="187" s="1"/>
  <c r="M39" i="187"/>
  <c r="M38" i="187"/>
  <c r="S46" i="187" s="1"/>
  <c r="W46" i="187" s="1"/>
  <c r="S66" i="187" l="1"/>
  <c r="S61" i="187"/>
  <c r="W61" i="187"/>
  <c r="W66" i="187"/>
  <c r="N53" i="187"/>
  <c r="N62" i="187" s="1"/>
  <c r="J53" i="187"/>
  <c r="S53" i="187"/>
  <c r="S62" i="187" s="1"/>
  <c r="W53" i="187"/>
  <c r="W67" i="187" s="1"/>
  <c r="M43" i="187"/>
  <c r="BC37" i="179"/>
  <c r="N67" i="187" l="1"/>
  <c r="X27" i="187" s="1"/>
  <c r="S67" i="187"/>
  <c r="W62" i="187"/>
  <c r="J67" i="187"/>
  <c r="Q27" i="187" s="1"/>
  <c r="J62" i="187"/>
  <c r="AZ124" i="182" l="1"/>
  <c r="AN124" i="182"/>
  <c r="AZ121" i="182"/>
  <c r="AN121" i="182"/>
  <c r="AZ118" i="182"/>
  <c r="AN118" i="182"/>
  <c r="AZ115" i="182"/>
  <c r="AN115" i="182"/>
  <c r="BC115" i="182" s="1"/>
  <c r="AZ112" i="182"/>
  <c r="AN112" i="182"/>
  <c r="AZ109" i="182"/>
  <c r="AN109" i="182"/>
  <c r="AZ106" i="182"/>
  <c r="AN106" i="182"/>
  <c r="AZ103" i="182"/>
  <c r="AN103" i="182"/>
  <c r="AZ100" i="182"/>
  <c r="AN100" i="182"/>
  <c r="AZ97" i="182"/>
  <c r="AN97" i="182"/>
  <c r="AZ82" i="182"/>
  <c r="AN82" i="182"/>
  <c r="AZ79" i="182"/>
  <c r="AN79" i="182"/>
  <c r="AZ76" i="182"/>
  <c r="AN76" i="182"/>
  <c r="AZ73" i="182"/>
  <c r="AN73" i="182"/>
  <c r="AZ70" i="182"/>
  <c r="AN70" i="182"/>
  <c r="AZ67" i="182"/>
  <c r="AN67" i="182"/>
  <c r="AZ64" i="182"/>
  <c r="AN64" i="182"/>
  <c r="AZ61" i="182"/>
  <c r="AN61" i="182"/>
  <c r="AZ58" i="182"/>
  <c r="AN58" i="182"/>
  <c r="AZ55" i="182"/>
  <c r="AN55" i="182"/>
  <c r="BC55" i="182" s="1"/>
  <c r="AZ35" i="182"/>
  <c r="AN35" i="182"/>
  <c r="AZ32" i="182"/>
  <c r="AN32" i="182"/>
  <c r="AZ29" i="182"/>
  <c r="AN29" i="182"/>
  <c r="AZ26" i="182"/>
  <c r="AN26" i="182"/>
  <c r="AZ23" i="182"/>
  <c r="AN23" i="182"/>
  <c r="AZ20" i="182"/>
  <c r="AN20" i="182"/>
  <c r="AZ17" i="182"/>
  <c r="AN17" i="182"/>
  <c r="AZ14" i="182"/>
  <c r="AN14" i="182"/>
  <c r="BC14" i="182" s="1"/>
  <c r="AQ11" i="182"/>
  <c r="AZ11" i="182" s="1"/>
  <c r="AN11" i="182"/>
  <c r="BA124" i="181"/>
  <c r="AO124" i="181"/>
  <c r="BA121" i="181"/>
  <c r="AO121" i="181"/>
  <c r="BA118" i="181"/>
  <c r="AO118" i="181"/>
  <c r="BA115" i="181"/>
  <c r="AO115" i="181"/>
  <c r="BA112" i="181"/>
  <c r="AO112" i="181"/>
  <c r="BA109" i="181"/>
  <c r="AO109" i="181"/>
  <c r="BA106" i="181"/>
  <c r="AO106" i="181"/>
  <c r="BA103" i="181"/>
  <c r="AO103" i="181"/>
  <c r="BA100" i="181"/>
  <c r="AO100" i="181"/>
  <c r="BD100" i="181" s="1"/>
  <c r="BA97" i="181"/>
  <c r="AO97" i="181"/>
  <c r="BA82" i="181"/>
  <c r="AO82" i="181"/>
  <c r="BA79" i="181"/>
  <c r="AO79" i="181"/>
  <c r="BD79" i="181" s="1"/>
  <c r="BA76" i="181"/>
  <c r="AO76" i="181"/>
  <c r="BA73" i="181"/>
  <c r="AO73" i="181"/>
  <c r="BA70" i="181"/>
  <c r="AO70" i="181"/>
  <c r="BA67" i="181"/>
  <c r="AO67" i="181"/>
  <c r="BA64" i="181"/>
  <c r="AO64" i="181"/>
  <c r="BA61" i="181"/>
  <c r="AO61" i="181"/>
  <c r="BD61" i="181" s="1"/>
  <c r="BA58" i="181"/>
  <c r="AO58" i="181"/>
  <c r="BA55" i="181"/>
  <c r="AO55" i="181"/>
  <c r="BA35" i="181"/>
  <c r="AO35" i="181"/>
  <c r="BA32" i="181"/>
  <c r="AO32" i="181"/>
  <c r="BA29" i="181"/>
  <c r="AO29" i="181"/>
  <c r="BA26" i="181"/>
  <c r="AO26" i="181"/>
  <c r="BA23" i="181"/>
  <c r="AO23" i="181"/>
  <c r="BA20" i="181"/>
  <c r="AO20" i="181"/>
  <c r="BA17" i="181"/>
  <c r="AO17" i="181"/>
  <c r="BA14" i="181"/>
  <c r="AO14" i="181"/>
  <c r="BA11" i="181"/>
  <c r="AO11" i="181"/>
  <c r="BB125" i="180"/>
  <c r="AP125" i="180"/>
  <c r="AS11" i="180"/>
  <c r="BB11" i="180" s="1"/>
  <c r="AP11" i="180"/>
  <c r="BC125" i="179"/>
  <c r="AQ125" i="179"/>
  <c r="AQ37" i="179"/>
  <c r="BC11" i="179"/>
  <c r="AQ11" i="179"/>
  <c r="BD112" i="181" l="1"/>
  <c r="BC67" i="182"/>
  <c r="BD23" i="181"/>
  <c r="BC17" i="182"/>
  <c r="BC26" i="182"/>
  <c r="BC61" i="182"/>
  <c r="BC79" i="182"/>
  <c r="BC109" i="182"/>
  <c r="BC11" i="182"/>
  <c r="BD55" i="181"/>
  <c r="BD64" i="181"/>
  <c r="BD82" i="181"/>
  <c r="BC112" i="182"/>
  <c r="BC64" i="182"/>
  <c r="BF125" i="179"/>
  <c r="BD58" i="181"/>
  <c r="BD76" i="181"/>
  <c r="BD97" i="181"/>
  <c r="BC32" i="182"/>
  <c r="BC82" i="182"/>
  <c r="BC103" i="182"/>
  <c r="BC121" i="182"/>
  <c r="BF11" i="179"/>
  <c r="BC35" i="182"/>
  <c r="BC70" i="182"/>
  <c r="BC124" i="182"/>
  <c r="BD14" i="181"/>
  <c r="BD20" i="181"/>
  <c r="BD35" i="181"/>
  <c r="BD118" i="181"/>
  <c r="BD124" i="181"/>
  <c r="BD11" i="181"/>
  <c r="BD17" i="181"/>
  <c r="BD115" i="181"/>
  <c r="BD121" i="181"/>
  <c r="BC76" i="182"/>
  <c r="BC23" i="182"/>
  <c r="BC29" i="182"/>
  <c r="BC73" i="182"/>
  <c r="BC100" i="182"/>
  <c r="BC106" i="182"/>
  <c r="BC20" i="182"/>
  <c r="BC58" i="182"/>
  <c r="BC97" i="182"/>
  <c r="BC118" i="182"/>
  <c r="BD26" i="181"/>
  <c r="BD32" i="181"/>
  <c r="BD70" i="181"/>
  <c r="BD103" i="181"/>
  <c r="BD109" i="181"/>
  <c r="BD29" i="181"/>
  <c r="BD67" i="181"/>
  <c r="BD73" i="181"/>
  <c r="BD106" i="181"/>
  <c r="BE11" i="180"/>
  <c r="BE125" i="180"/>
  <c r="AE51" i="165" l="1"/>
  <c r="AC51" i="165"/>
  <c r="AA51" i="165"/>
  <c r="Y51" i="165"/>
  <c r="W51" i="165"/>
  <c r="U51" i="165"/>
  <c r="Q51" i="165"/>
  <c r="O51" i="165"/>
  <c r="M51" i="165"/>
  <c r="K51" i="165"/>
  <c r="I51" i="165"/>
  <c r="G51" i="165"/>
  <c r="AE50" i="165"/>
  <c r="AC50" i="165"/>
  <c r="AA50" i="165"/>
  <c r="Q50" i="165"/>
  <c r="O50" i="165"/>
  <c r="M50" i="165"/>
  <c r="AG48" i="165"/>
  <c r="S48" i="165"/>
  <c r="AG47" i="165"/>
  <c r="S47" i="165"/>
  <c r="AG46" i="165"/>
  <c r="S46" i="165"/>
  <c r="AG45" i="165"/>
  <c r="S45" i="165"/>
  <c r="AG44" i="165"/>
  <c r="S44" i="165"/>
  <c r="AG43" i="165"/>
  <c r="S43" i="165"/>
  <c r="AG42" i="165"/>
  <c r="S42" i="165"/>
  <c r="AG41" i="165"/>
  <c r="S41" i="165"/>
  <c r="AG40" i="165"/>
  <c r="S40" i="165"/>
  <c r="AG39" i="165"/>
  <c r="S39" i="165"/>
  <c r="AG38" i="165"/>
  <c r="S38" i="165"/>
  <c r="AG37" i="165"/>
  <c r="S37" i="165"/>
  <c r="AG36" i="165"/>
  <c r="S36" i="165"/>
  <c r="AG35" i="165"/>
  <c r="S35" i="165"/>
  <c r="AG34" i="165"/>
  <c r="S34" i="165"/>
  <c r="AG33" i="165"/>
  <c r="S33" i="165"/>
  <c r="AG32" i="165"/>
  <c r="S32" i="165"/>
  <c r="AG31" i="165"/>
  <c r="S31" i="165"/>
  <c r="AG30" i="165"/>
  <c r="S30" i="165"/>
  <c r="AG29" i="165"/>
  <c r="S29" i="165"/>
  <c r="AG28" i="165"/>
  <c r="S28" i="165"/>
  <c r="AG27" i="165"/>
  <c r="S27" i="165"/>
  <c r="AG26" i="165"/>
  <c r="S26" i="165"/>
  <c r="AG25" i="165"/>
  <c r="AG50" i="165" s="1"/>
  <c r="S25" i="165"/>
  <c r="AN10" i="163"/>
  <c r="AG9" i="163"/>
  <c r="AW4" i="163" s="1"/>
  <c r="AN8" i="163"/>
  <c r="AG8" i="163"/>
  <c r="AT4" i="163" s="1"/>
  <c r="AG6" i="163"/>
  <c r="I59" i="162"/>
  <c r="AH57" i="162"/>
  <c r="W56" i="162"/>
  <c r="W57" i="162" s="1"/>
  <c r="V8" i="163" s="1"/>
  <c r="AC8" i="163" s="1"/>
  <c r="M56" i="162"/>
  <c r="AH55" i="162"/>
  <c r="AD55" i="162"/>
  <c r="AH54" i="162"/>
  <c r="AD54" i="162"/>
  <c r="AH53" i="162"/>
  <c r="AD53" i="162"/>
  <c r="AH52" i="162"/>
  <c r="AD52" i="162"/>
  <c r="AH51" i="162"/>
  <c r="AD51" i="162"/>
  <c r="AH50" i="162"/>
  <c r="AD50" i="162"/>
  <c r="AH49" i="162"/>
  <c r="AD49" i="162"/>
  <c r="AH47" i="162"/>
  <c r="AD47" i="162"/>
  <c r="M45" i="162"/>
  <c r="AH42" i="162"/>
  <c r="AH40" i="162"/>
  <c r="R9" i="163"/>
  <c r="L34" i="162"/>
  <c r="L33" i="162"/>
  <c r="L32" i="162"/>
  <c r="W42" i="162"/>
  <c r="AD57" i="162" l="1"/>
  <c r="W40" i="162"/>
  <c r="W45" i="162" s="1"/>
  <c r="L35" i="162"/>
  <c r="M59" i="162"/>
  <c r="AT32" i="162"/>
  <c r="AG51" i="165"/>
  <c r="U57" i="165" s="1"/>
  <c r="AE57" i="165" s="1"/>
  <c r="AT34" i="162"/>
  <c r="AD56" i="162"/>
  <c r="S51" i="165"/>
  <c r="G57" i="165" s="1"/>
  <c r="Q57" i="165" s="1"/>
  <c r="AD42" i="162"/>
  <c r="AK17" i="162"/>
  <c r="AT33" i="162"/>
  <c r="AD43" i="162"/>
  <c r="S50" i="165"/>
  <c r="G56" i="165" s="1"/>
  <c r="AC9" i="163"/>
  <c r="U56" i="165"/>
  <c r="U53" i="165"/>
  <c r="AC6" i="163"/>
  <c r="AE56" i="165" l="1"/>
  <c r="U58" i="165"/>
  <c r="AE58" i="165" s="1"/>
  <c r="AE53" i="165"/>
  <c r="Q56" i="165"/>
  <c r="G58" i="165"/>
  <c r="Q58" i="165" s="1"/>
  <c r="AD40" i="162"/>
  <c r="AK18" i="162"/>
  <c r="G54" i="165"/>
  <c r="Q54" i="165" s="1"/>
  <c r="U54" i="165"/>
  <c r="AE54" i="165" s="1"/>
  <c r="G53" i="165"/>
  <c r="AD44" i="162"/>
  <c r="AD45" i="162" s="1"/>
  <c r="AM42" i="162" s="1"/>
  <c r="AM47" i="162" s="1"/>
  <c r="U55" i="165" l="1"/>
  <c r="AE55" i="165" s="1"/>
  <c r="Q53" i="165"/>
  <c r="G55" i="165"/>
  <c r="Q55" i="165" s="1"/>
  <c r="AE60" i="125" l="1"/>
  <c r="P60" i="125"/>
</calcChain>
</file>

<file path=xl/comments1.xml><?xml version="1.0" encoding="utf-8"?>
<comments xmlns="http://schemas.openxmlformats.org/spreadsheetml/2006/main">
  <authors>
    <author>沖縄県</author>
  </authors>
  <commentList>
    <comment ref="Y59" authorId="0" shapeId="0">
      <text>
        <r>
          <rPr>
            <b/>
            <sz val="9"/>
            <color indexed="81"/>
            <rFont val="ＭＳ Ｐゴシック"/>
            <family val="3"/>
            <charset val="128"/>
          </rPr>
          <t>労基署による受領日付のあるもの</t>
        </r>
      </text>
    </comment>
    <comment ref="Y61"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満3歳児対応加配加算対象児(3月31日現在満2歳で本年度中に満3歳に到達して入所した1号認定子ども）であって、同加算を受けない場合は、「3歳児」に計上すること。</t>
        </r>
      </text>
    </comment>
    <comment ref="AC18" authorId="1" shapeId="0">
      <text>
        <r>
          <rPr>
            <sz val="9"/>
            <color indexed="81"/>
            <rFont val="ＭＳ Ｐ明朝"/>
            <family val="1"/>
            <charset val="128"/>
          </rPr>
          <t>正規・非正規を問わず、正規職員就業規則で規定する所定労働時間で雇用されている者</t>
        </r>
      </text>
    </comment>
    <comment ref="AU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G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Y21" authorId="1" shapeId="0">
      <text>
        <r>
          <rPr>
            <sz val="9"/>
            <color indexed="81"/>
            <rFont val="ＭＳ Ｐゴシック"/>
            <family val="3"/>
            <charset val="128"/>
          </rPr>
          <t>式が入っています。</t>
        </r>
      </text>
    </comment>
    <comment ref="BK21" authorId="1" shapeId="0">
      <text>
        <r>
          <rPr>
            <sz val="9"/>
            <color indexed="81"/>
            <rFont val="ＭＳ Ｐゴシック"/>
            <family val="3"/>
            <charset val="128"/>
          </rPr>
          <t>式が入っています。</t>
        </r>
      </text>
    </comment>
  </commentList>
</comments>
</file>

<file path=xl/comments11.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満3歳児対応加配加算対象児(3月31日現在満2歳で本年度中に満3歳に到達して入所した1号認定子ども）であって、同加算を受けない場合は、「3歳児」に計上すること。</t>
        </r>
      </text>
    </comment>
    <comment ref="AC18" authorId="1" shapeId="0">
      <text>
        <r>
          <rPr>
            <sz val="9"/>
            <color indexed="81"/>
            <rFont val="ＭＳ Ｐ明朝"/>
            <family val="1"/>
            <charset val="128"/>
          </rPr>
          <t>正規・非正規を問わず、正規職員就業規則で規定する所定労働時間で雇用されている者</t>
        </r>
      </text>
    </comment>
    <comment ref="AU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G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Y21" authorId="1" shapeId="0">
      <text>
        <r>
          <rPr>
            <sz val="9"/>
            <color indexed="81"/>
            <rFont val="ＭＳ Ｐゴシック"/>
            <family val="3"/>
            <charset val="128"/>
          </rPr>
          <t>式が入っています。</t>
        </r>
      </text>
    </comment>
    <comment ref="BK21" authorId="1" shapeId="0">
      <text>
        <r>
          <rPr>
            <sz val="9"/>
            <color indexed="81"/>
            <rFont val="ＭＳ Ｐゴシック"/>
            <family val="3"/>
            <charset val="128"/>
          </rPr>
          <t>式が入っています。</t>
        </r>
      </text>
    </comment>
  </commentList>
</comments>
</file>

<file path=xl/comments12.xml><?xml version="1.0" encoding="utf-8"?>
<comments xmlns="http://schemas.openxmlformats.org/spreadsheetml/2006/main">
  <authors>
    <author>沖縄県</author>
  </authors>
  <commentList>
    <comment ref="C2"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3.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2" authorId="0" shapeId="0">
      <text>
        <r>
          <rPr>
            <sz val="9"/>
            <color indexed="81"/>
            <rFont val="ＭＳ Ｐ明朝"/>
            <family val="1"/>
            <charset val="128"/>
          </rPr>
          <t>リスト（退職、転職）から選択してください。</t>
        </r>
      </text>
    </comment>
    <comment ref="S22" authorId="1" shapeId="0">
      <text>
        <r>
          <rPr>
            <sz val="9"/>
            <color indexed="81"/>
            <rFont val="ＭＳ Ｐ明朝"/>
            <family val="1"/>
            <charset val="128"/>
          </rPr>
          <t>選択肢リストにない場合は、手入力してください。</t>
        </r>
      </text>
    </comment>
    <comment ref="Y22" authorId="1" shapeId="0">
      <text>
        <r>
          <rPr>
            <sz val="9"/>
            <color indexed="81"/>
            <rFont val="ＭＳ Ｐ明朝"/>
            <family val="1"/>
            <charset val="128"/>
          </rPr>
          <t>リストから選択（正規職員、常勤(非正規)、常勤的非常勤、短期間</t>
        </r>
      </text>
    </comment>
  </commentList>
</comments>
</file>

<file path=xl/comments14.xml><?xml version="1.0" encoding="utf-8"?>
<comments xmlns="http://schemas.openxmlformats.org/spreadsheetml/2006/main">
  <authors>
    <author>soramimi69</author>
  </authors>
  <commentList>
    <comment ref="M53"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那覇市役所</author>
  </authors>
  <commentList>
    <comment ref="AG20" authorId="0" shapeId="0">
      <text>
        <r>
          <rPr>
            <sz val="9"/>
            <color indexed="81"/>
            <rFont val="ＭＳ Ｐゴシック"/>
            <family val="3"/>
            <charset val="128"/>
          </rPr>
          <t xml:space="preserve">認可保育園から幼保連携型認定こども園に移行している場合に記入
</t>
        </r>
      </text>
    </comment>
  </commentList>
</comments>
</file>

<file path=xl/comments3.xml><?xml version="1.0" encoding="utf-8"?>
<comments xmlns="http://schemas.openxmlformats.org/spreadsheetml/2006/main">
  <authors>
    <author>那覇市役所</author>
    <author>soramimi69</author>
    <author>沖縄県</author>
  </authors>
  <commentList>
    <comment ref="W27" authorId="0" shapeId="0">
      <text>
        <r>
          <rPr>
            <sz val="9"/>
            <color indexed="81"/>
            <rFont val="ＭＳ Ｐゴシック"/>
            <family val="3"/>
            <charset val="128"/>
          </rPr>
          <t xml:space="preserve">県の調書内容
 </t>
        </r>
        <r>
          <rPr>
            <b/>
            <sz val="9"/>
            <color indexed="81"/>
            <rFont val="ＭＳ Ｐゴシック"/>
            <family val="3"/>
            <charset val="128"/>
          </rPr>
          <t>※②、④の配置と②の各部屋の面積が分かる平面図等を添付すること</t>
        </r>
        <r>
          <rPr>
            <sz val="9"/>
            <color indexed="81"/>
            <rFont val="ＭＳ Ｐゴシック"/>
            <family val="3"/>
            <charset val="128"/>
          </rPr>
          <t>。</t>
        </r>
      </text>
    </comment>
    <comment ref="P32" authorId="1" shapeId="0">
      <text>
        <r>
          <rPr>
            <sz val="9"/>
            <color indexed="81"/>
            <rFont val="ＭＳ Ｐ明朝"/>
            <family val="1"/>
            <charset val="128"/>
          </rPr>
          <t>クラス名入力</t>
        </r>
      </text>
    </comment>
    <comment ref="U32" authorId="1" shapeId="0">
      <text>
        <r>
          <rPr>
            <sz val="9"/>
            <color indexed="81"/>
            <rFont val="ＭＳ Ｐ明朝"/>
            <family val="1"/>
            <charset val="128"/>
          </rPr>
          <t>学級児童数</t>
        </r>
      </text>
    </comment>
    <comment ref="P38" authorId="0" shapeId="0">
      <text>
        <r>
          <rPr>
            <b/>
            <sz val="9"/>
            <color indexed="81"/>
            <rFont val="ＭＳ Ｐゴシック"/>
            <family val="3"/>
            <charset val="128"/>
          </rPr>
          <t>那覇市役所:</t>
        </r>
        <r>
          <rPr>
            <sz val="9"/>
            <color indexed="81"/>
            <rFont val="ＭＳ Ｐゴシック"/>
            <family val="3"/>
            <charset val="128"/>
          </rPr>
          <t xml:space="preserve">
条文確認要！</t>
        </r>
      </text>
    </comment>
    <comment ref="AK52" authorId="2" shapeId="0">
      <text>
        <r>
          <rPr>
            <sz val="9"/>
            <color indexed="81"/>
            <rFont val="ＭＳ Ｐ明朝"/>
            <family val="1"/>
            <charset val="128"/>
          </rPr>
          <t>選択肢（園舎内,園舎外）</t>
        </r>
      </text>
    </comment>
    <comment ref="AK54" authorId="2" shapeId="0">
      <text>
        <r>
          <rPr>
            <sz val="9"/>
            <color indexed="81"/>
            <rFont val="ＭＳ Ｐ明朝"/>
            <family val="1"/>
            <charset val="128"/>
          </rPr>
          <t>選択肢（園舎内,園舎外）</t>
        </r>
      </text>
    </comment>
    <comment ref="AK56" authorId="2" shapeId="0">
      <text>
        <r>
          <rPr>
            <sz val="9"/>
            <color indexed="81"/>
            <rFont val="ＭＳ Ｐ明朝"/>
            <family val="1"/>
            <charset val="128"/>
          </rPr>
          <t>選択肢（園舎内,園舎外）</t>
        </r>
      </text>
    </comment>
    <comment ref="AK58" authorId="2" shapeId="0">
      <text>
        <r>
          <rPr>
            <sz val="9"/>
            <color indexed="81"/>
            <rFont val="ＭＳ Ｐ明朝"/>
            <family val="1"/>
            <charset val="128"/>
          </rPr>
          <t>選択肢（園舎内,園舎外）</t>
        </r>
      </text>
    </comment>
  </commentList>
</comments>
</file>

<file path=xl/comments4.xml><?xml version="1.0" encoding="utf-8"?>
<comments xmlns="http://schemas.openxmlformats.org/spreadsheetml/2006/main">
  <authors>
    <author>soramimi69</author>
  </authors>
  <commentList>
    <comment ref="E2" authorId="0" shapeId="0">
      <text>
        <r>
          <rPr>
            <sz val="9"/>
            <color indexed="81"/>
            <rFont val="ＭＳ Ｐ明朝"/>
            <family val="1"/>
            <charset val="128"/>
          </rPr>
          <t>園舎全床面積及び屋外遊戯場面積は、</t>
        </r>
        <r>
          <rPr>
            <b/>
            <sz val="9"/>
            <color indexed="81"/>
            <rFont val="ＭＳ Ｐゴシック"/>
            <family val="3"/>
            <charset val="128"/>
          </rPr>
          <t>黄色のセル</t>
        </r>
        <r>
          <rPr>
            <sz val="9"/>
            <color indexed="81"/>
            <rFont val="ＭＳ Ｐ明朝"/>
            <family val="1"/>
            <charset val="128"/>
          </rPr>
          <t>に入力すること。</t>
        </r>
      </text>
    </comment>
    <comment ref="K6" authorId="0" shapeId="0">
      <text>
        <r>
          <rPr>
            <sz val="9"/>
            <color indexed="81"/>
            <rFont val="ＭＳ Ｐ明朝"/>
            <family val="1"/>
            <charset val="128"/>
          </rPr>
          <t>Ｄ：園舎全床面積
Ｃ：3才未満児に係る面積</t>
        </r>
      </text>
    </comment>
    <comment ref="R9" authorId="0" shapeId="0">
      <text>
        <r>
          <rPr>
            <sz val="9"/>
            <color indexed="81"/>
            <rFont val="ＭＳ Ｐ明朝"/>
            <family val="1"/>
            <charset val="128"/>
          </rPr>
          <t>学級数に応じた3歳以上児の面積</t>
        </r>
      </text>
    </comment>
    <comment ref="V9" authorId="0" shapeId="0">
      <text>
        <r>
          <rPr>
            <sz val="9"/>
            <color indexed="81"/>
            <rFont val="ＭＳ Ｐ明朝"/>
            <family val="1"/>
            <charset val="128"/>
          </rPr>
          <t>満2歳児の人数（1歳児室で保育している満2歳到達児を含む）</t>
        </r>
      </text>
    </comment>
  </commentList>
</comments>
</file>

<file path=xl/comments5.xml><?xml version="1.0" encoding="utf-8"?>
<comments xmlns="http://schemas.openxmlformats.org/spreadsheetml/2006/main">
  <authors>
    <author>soramimi69</author>
    <author>沖縄県</author>
  </authors>
  <commentList>
    <comment ref="V4" authorId="0" shapeId="0">
      <text>
        <r>
          <rPr>
            <sz val="9"/>
            <color indexed="81"/>
            <rFont val="ＭＳ Ｐ明朝"/>
            <family val="1"/>
            <charset val="128"/>
          </rPr>
          <t>色のついたセルには数式が入っています。
色なしセルに入力してください。</t>
        </r>
      </text>
    </comment>
    <comment ref="H9" authorId="1" shapeId="0">
      <text>
        <r>
          <rPr>
            <sz val="9"/>
            <color indexed="81"/>
            <rFont val="ＭＳ Ｐゴシック"/>
            <family val="3"/>
            <charset val="128"/>
          </rPr>
          <t>産休・育休・病休等の代替職員は、正規職員に含め、再掲表示してください。</t>
        </r>
      </text>
    </comment>
    <comment ref="J9" authorId="0" shapeId="0">
      <text>
        <r>
          <rPr>
            <sz val="9"/>
            <color indexed="81"/>
            <rFont val="ＭＳ Ｐ明朝"/>
            <family val="1"/>
            <charset val="128"/>
          </rPr>
          <t>1日6時間以上かつ月20日以上勤務の者（常勤＋常勤的非常勤）</t>
        </r>
      </text>
    </comment>
    <comment ref="S9" authorId="1" shapeId="0">
      <text>
        <r>
          <rPr>
            <sz val="9"/>
            <color indexed="81"/>
            <rFont val="ＭＳ Ｐゴシック"/>
            <family val="3"/>
            <charset val="128"/>
          </rPr>
          <t>産休・育休・病休等の代替職員は、正規職員に含め、再掲表示してください。</t>
        </r>
      </text>
    </comment>
    <comment ref="U9" authorId="0" shapeId="0">
      <text>
        <r>
          <rPr>
            <sz val="9"/>
            <color indexed="81"/>
            <rFont val="ＭＳ Ｐ明朝"/>
            <family val="1"/>
            <charset val="128"/>
          </rPr>
          <t>1日6時間以上かつ月20日以上勤務の者（常勤＋常勤的非常勤）</t>
        </r>
      </text>
    </comment>
    <comment ref="AC9" authorId="1" shapeId="0">
      <text>
        <r>
          <rPr>
            <sz val="9"/>
            <color indexed="81"/>
            <rFont val="ＭＳ Ｐゴシック"/>
            <family val="3"/>
            <charset val="128"/>
          </rPr>
          <t>産休・育休・病休等の代替職員は、正規職員に含め、再掲表示してください。</t>
        </r>
      </text>
    </comment>
    <comment ref="AE9" authorId="0" shapeId="0">
      <text>
        <r>
          <rPr>
            <sz val="9"/>
            <color indexed="81"/>
            <rFont val="ＭＳ Ｐ明朝"/>
            <family val="1"/>
            <charset val="128"/>
          </rPr>
          <t>1日6時間以上かつ月20日以上勤務の者（常勤＋常勤的非常勤）</t>
        </r>
      </text>
    </comment>
    <comment ref="AZ35" authorId="0" shapeId="0">
      <text>
        <r>
          <rPr>
            <sz val="9"/>
            <color indexed="81"/>
            <rFont val="ＭＳ Ｐ明朝"/>
            <family val="1"/>
            <charset val="128"/>
          </rPr>
          <t>正規職員就業規則に定める所定労働時間を入力</t>
        </r>
      </text>
    </comment>
    <comment ref="H37" authorId="0" shapeId="0">
      <text>
        <r>
          <rPr>
            <sz val="9"/>
            <color indexed="81"/>
            <rFont val="ＭＳ Ｐ明朝"/>
            <family val="1"/>
            <charset val="128"/>
          </rPr>
          <t>保育所運営Ｎｏ1の１(1)表から引用する数式が入っています。手入力可。</t>
        </r>
      </text>
    </comment>
    <comment ref="AV37" authorId="1" shapeId="0">
      <text>
        <r>
          <rPr>
            <sz val="9"/>
            <color indexed="81"/>
            <rFont val="ＭＳ Ｐ明朝"/>
            <family val="1"/>
            <charset val="128"/>
          </rPr>
          <t>保育士カウントの看護師等を含む</t>
        </r>
      </text>
    </comment>
    <comment ref="BH37" authorId="1" shapeId="0">
      <text>
        <r>
          <rPr>
            <sz val="9"/>
            <color indexed="81"/>
            <rFont val="ＭＳ Ｐ明朝"/>
            <family val="1"/>
            <charset val="128"/>
          </rPr>
          <t>保育士カウントの看護師等を含む</t>
        </r>
      </text>
    </comment>
    <comment ref="AZ39" authorId="0" shapeId="0">
      <text>
        <r>
          <rPr>
            <sz val="9"/>
            <color indexed="81"/>
            <rFont val="ＭＳ Ｐゴシック"/>
            <family val="3"/>
            <charset val="128"/>
          </rPr>
          <t>式が入っています。</t>
        </r>
      </text>
    </comment>
    <comment ref="BL39" authorId="0" shapeId="0">
      <text>
        <r>
          <rPr>
            <sz val="9"/>
            <color indexed="81"/>
            <rFont val="ＭＳ Ｐゴシック"/>
            <family val="3"/>
            <charset val="128"/>
          </rPr>
          <t>式が入っています。</t>
        </r>
      </text>
    </comment>
    <comment ref="S59"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0"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6.xml><?xml version="1.0" encoding="utf-8"?>
<comments xmlns="http://schemas.openxmlformats.org/spreadsheetml/2006/main">
  <authors>
    <author>soramimi69</author>
    <author>沖縄県</author>
    <author>那覇市役所</author>
  </authors>
  <commentList>
    <comment ref="V4" authorId="0" shapeId="0">
      <text>
        <r>
          <rPr>
            <sz val="9"/>
            <color indexed="81"/>
            <rFont val="ＭＳ Ｐ明朝"/>
            <family val="1"/>
            <charset val="128"/>
          </rPr>
          <t>色のついたセルには数式が入っています。
色なしセルに入力してください。</t>
        </r>
      </text>
    </comment>
    <comment ref="H9" authorId="1" shapeId="0">
      <text>
        <r>
          <rPr>
            <sz val="9"/>
            <color indexed="81"/>
            <rFont val="ＭＳ Ｐゴシック"/>
            <family val="3"/>
            <charset val="128"/>
          </rPr>
          <t>産休・育休・病休等の代替職員は、正規職員に含め、再掲表示してください。</t>
        </r>
      </text>
    </comment>
    <comment ref="J9" authorId="0" shapeId="0">
      <text>
        <r>
          <rPr>
            <sz val="9"/>
            <color indexed="81"/>
            <rFont val="ＭＳ Ｐ明朝"/>
            <family val="1"/>
            <charset val="128"/>
          </rPr>
          <t>1日6時間以上かつ月20日以上勤務の者（常勤＋常勤的非常勤）</t>
        </r>
      </text>
    </comment>
    <comment ref="S9" authorId="1" shapeId="0">
      <text>
        <r>
          <rPr>
            <sz val="9"/>
            <color indexed="81"/>
            <rFont val="ＭＳ Ｐゴシック"/>
            <family val="3"/>
            <charset val="128"/>
          </rPr>
          <t>産休・育休・病休等の代替職員は、正規職員に含め、再掲表示してください。</t>
        </r>
      </text>
    </comment>
    <comment ref="U9" authorId="0" shapeId="0">
      <text>
        <r>
          <rPr>
            <sz val="9"/>
            <color indexed="81"/>
            <rFont val="ＭＳ Ｐ明朝"/>
            <family val="1"/>
            <charset val="128"/>
          </rPr>
          <t>1日6時間以上かつ月20日以上勤務の者（常勤＋常勤的非常勤）</t>
        </r>
      </text>
    </comment>
    <comment ref="AC9" authorId="1" shapeId="0">
      <text>
        <r>
          <rPr>
            <sz val="9"/>
            <color indexed="81"/>
            <rFont val="ＭＳ Ｐゴシック"/>
            <family val="3"/>
            <charset val="128"/>
          </rPr>
          <t>産休・育休・病休等の代替職員は、正規職員に含め、再掲表示してください。</t>
        </r>
      </text>
    </comment>
    <comment ref="AE9" authorId="0" shapeId="0">
      <text>
        <r>
          <rPr>
            <sz val="9"/>
            <color indexed="81"/>
            <rFont val="ＭＳ Ｐ明朝"/>
            <family val="1"/>
            <charset val="128"/>
          </rPr>
          <t>1日6時間以上かつ月20日以上勤務の者（常勤＋常勤的非常勤）</t>
        </r>
      </text>
    </comment>
    <comment ref="P15" authorId="2" shapeId="0">
      <text>
        <r>
          <rPr>
            <sz val="9"/>
            <color indexed="81"/>
            <rFont val="ＭＳ Ｐゴシック"/>
            <family val="3"/>
            <charset val="128"/>
          </rPr>
          <t>乳児を4名以上入所させる保育所にあっては、保健師又は看護師を1人に限り保育士とみなすことができる。</t>
        </r>
      </text>
    </comment>
    <comment ref="AZ35" authorId="0" shapeId="0">
      <text>
        <r>
          <rPr>
            <sz val="9"/>
            <color indexed="81"/>
            <rFont val="ＭＳ Ｐ明朝"/>
            <family val="1"/>
            <charset val="128"/>
          </rPr>
          <t>正規職員就業規則に定める所定労働時間を入力</t>
        </r>
      </text>
    </comment>
    <comment ref="H37" authorId="0" shapeId="0">
      <text>
        <r>
          <rPr>
            <sz val="9"/>
            <color indexed="81"/>
            <rFont val="ＭＳ Ｐ明朝"/>
            <family val="1"/>
            <charset val="128"/>
          </rPr>
          <t>保育所運営Ｎｏ1の１(1)表から引用する数式が入っています。手入力可。</t>
        </r>
      </text>
    </comment>
    <comment ref="AV37" authorId="1" shapeId="0">
      <text>
        <r>
          <rPr>
            <sz val="9"/>
            <color indexed="81"/>
            <rFont val="ＭＳ Ｐ明朝"/>
            <family val="1"/>
            <charset val="128"/>
          </rPr>
          <t>保育士カウントの看護師等を含む</t>
        </r>
      </text>
    </comment>
    <comment ref="BH37" authorId="1" shapeId="0">
      <text>
        <r>
          <rPr>
            <sz val="9"/>
            <color indexed="81"/>
            <rFont val="ＭＳ Ｐ明朝"/>
            <family val="1"/>
            <charset val="128"/>
          </rPr>
          <t>保育士カウントの看護師等を含む</t>
        </r>
      </text>
    </comment>
    <comment ref="AZ39" authorId="0" shapeId="0">
      <text>
        <r>
          <rPr>
            <sz val="9"/>
            <color indexed="81"/>
            <rFont val="ＭＳ Ｐゴシック"/>
            <family val="3"/>
            <charset val="128"/>
          </rPr>
          <t>式が入っています。</t>
        </r>
      </text>
    </comment>
    <comment ref="BL39" authorId="0" shapeId="0">
      <text>
        <r>
          <rPr>
            <sz val="9"/>
            <color indexed="81"/>
            <rFont val="ＭＳ Ｐゴシック"/>
            <family val="3"/>
            <charset val="128"/>
          </rPr>
          <t>式が入っています。</t>
        </r>
      </text>
    </comment>
    <comment ref="S59"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0"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7.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満3歳児対応加配加算対象児(3月31日現在満2歳で本年度中に満3歳に到達して入所した1号認定子ども）であって、同加算を受ける場合は、「満3歳児」に計上すること。</t>
        </r>
      </text>
    </comment>
    <comment ref="AE18" authorId="1" shapeId="0">
      <text>
        <r>
          <rPr>
            <sz val="9"/>
            <color indexed="81"/>
            <rFont val="ＭＳ Ｐ明朝"/>
            <family val="1"/>
            <charset val="128"/>
          </rPr>
          <t>正規・非正規を問わず、正規職員就業規則で規定する所定労働時間で雇用されている者</t>
        </r>
      </text>
    </comment>
    <comment ref="AV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H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Z21" authorId="1" shapeId="0">
      <text>
        <r>
          <rPr>
            <sz val="9"/>
            <color indexed="81"/>
            <rFont val="ＭＳ Ｐゴシック"/>
            <family val="3"/>
            <charset val="128"/>
          </rPr>
          <t>式が入っています。</t>
        </r>
      </text>
    </comment>
    <comment ref="BL21"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満3歳児対応加配加算対象児(3月31日現在満2歳で本年度中に満3歳に到達して入所した1号認定子ども）であって、同加算を受ける場合は、「満3歳児」に計上すること。</t>
        </r>
      </text>
    </comment>
    <comment ref="AE18" authorId="1" shapeId="0">
      <text>
        <r>
          <rPr>
            <sz val="9"/>
            <color indexed="81"/>
            <rFont val="ＭＳ Ｐ明朝"/>
            <family val="1"/>
            <charset val="128"/>
          </rPr>
          <t>正規・非正規を問わず、正規職員就業規則で規定する所定労働時間で雇用されている者</t>
        </r>
      </text>
    </comment>
    <comment ref="AV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H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Z21" authorId="1" shapeId="0">
      <text>
        <r>
          <rPr>
            <sz val="9"/>
            <color indexed="81"/>
            <rFont val="ＭＳ Ｐゴシック"/>
            <family val="3"/>
            <charset val="128"/>
          </rPr>
          <t>式が入っています。</t>
        </r>
      </text>
    </comment>
    <comment ref="BL21"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O18" authorId="1" shapeId="0">
      <text>
        <r>
          <rPr>
            <sz val="9"/>
            <color indexed="81"/>
            <rFont val="ＭＳ Ｐ明朝"/>
            <family val="1"/>
            <charset val="128"/>
          </rPr>
          <t>満3歳児対応加配加算対象児(3月31日現在満2歳で本年度中に満3歳に到達して入所した1号認定子ども）であって、同加算を受ける場合は、「満3歳児」に計上すること。</t>
        </r>
      </text>
    </comment>
    <comment ref="AE18" authorId="1" shapeId="0">
      <text>
        <r>
          <rPr>
            <sz val="9"/>
            <color indexed="81"/>
            <rFont val="ＭＳ Ｐ明朝"/>
            <family val="1"/>
            <charset val="128"/>
          </rPr>
          <t>正規・非正規を問わず、正規職員就業規則で規定する所定労働時間で雇用されている者</t>
        </r>
      </text>
    </comment>
    <comment ref="AV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BH19" authorId="0" shapeId="0">
      <text>
        <r>
          <rPr>
            <sz val="9"/>
            <color indexed="81"/>
            <rFont val="ＭＳ Ｐ明朝"/>
            <family val="1"/>
            <charset val="128"/>
          </rPr>
          <t>保育士カウントの看護師等を含む</t>
        </r>
        <r>
          <rPr>
            <sz val="9"/>
            <color indexed="10"/>
            <rFont val="ＭＳ Ｐ明朝"/>
            <family val="1"/>
            <charset val="128"/>
          </rPr>
          <t>(子育て支援員除く)</t>
        </r>
      </text>
    </comment>
    <comment ref="AZ21" authorId="1" shapeId="0">
      <text>
        <r>
          <rPr>
            <sz val="9"/>
            <color indexed="81"/>
            <rFont val="ＭＳ Ｐゴシック"/>
            <family val="3"/>
            <charset val="128"/>
          </rPr>
          <t>式が入っています。</t>
        </r>
      </text>
    </comment>
    <comment ref="BL21"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<sst xmlns="http://schemas.openxmlformats.org/spreadsheetml/2006/main" count="6274" uniqueCount="2321">
  <si>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</si>
  <si>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</si>
  <si>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</si>
  <si>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</si>
  <si>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</si>
  <si>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電話番号</t>
    <rPh sb="0" eb="2">
      <t>デンワ</t>
    </rPh>
    <rPh sb="2" eb="4">
      <t>バンゴウ</t>
    </rPh>
    <phoneticPr fontId="3"/>
  </si>
  <si>
    <t>特　記　事　項</t>
    <rPh sb="0" eb="1">
      <t>トク</t>
    </rPh>
    <rPh sb="2" eb="3">
      <t>キ</t>
    </rPh>
    <rPh sb="4" eb="5">
      <t>コト</t>
    </rPh>
    <rPh sb="6" eb="7">
      <t>コウ</t>
    </rPh>
    <phoneticPr fontId="9"/>
  </si>
  <si>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</si>
  <si>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</si>
  <si>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</si>
  <si>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</si>
  <si>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</si>
  <si>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</si>
  <si>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</si>
  <si>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人</t>
  </si>
  <si>
    <t>施設長</t>
    <rPh sb="0" eb="3">
      <t>シセツチョウ</t>
    </rPh>
    <phoneticPr fontId="9"/>
  </si>
  <si>
    <t>・</t>
    <phoneticPr fontId="9"/>
  </si>
  <si>
    <t>ているか。</t>
    <phoneticPr fontId="9"/>
  </si>
  <si>
    <t>］</t>
    <phoneticPr fontId="9"/>
  </si>
  <si>
    <t>)</t>
    <phoneticPr fontId="9"/>
  </si>
  <si>
    <t>おやつ</t>
    <phoneticPr fontId="9"/>
  </si>
  <si>
    <t>　　</t>
    <phoneticPr fontId="9"/>
  </si>
  <si>
    <t>・</t>
    <phoneticPr fontId="9"/>
  </si>
  <si>
    <t xml:space="preserve"> ･</t>
    <phoneticPr fontId="9"/>
  </si>
  <si>
    <t>(1)　苦情解決に関する規程等を整備しているか。</t>
    <phoneticPr fontId="9"/>
  </si>
  <si>
    <t xml:space="preserve">   ＜整備していない場合＞</t>
    <phoneticPr fontId="9"/>
  </si>
  <si>
    <t>○　今後の整備について</t>
    <phoneticPr fontId="9"/>
  </si>
  <si>
    <t xml:space="preserve">   ＜整備している場合＞</t>
    <phoneticPr fontId="9"/>
  </si>
  <si>
    <t>苦情受付担当者:</t>
    <phoneticPr fontId="9"/>
  </si>
  <si>
    <t>氏名［</t>
    <phoneticPr fontId="9"/>
  </si>
  <si>
    <t>苦情解決責任者:</t>
    <phoneticPr fontId="9"/>
  </si>
  <si>
    <t>短時間</t>
    <rPh sb="0" eb="3">
      <t>タンジカン</t>
    </rPh>
    <phoneticPr fontId="9"/>
  </si>
  <si>
    <t>年</t>
    <rPh sb="0" eb="1">
      <t>ネン</t>
    </rPh>
    <phoneticPr fontId="3"/>
  </si>
  <si>
    <t>月</t>
    <rPh sb="0" eb="1">
      <t>ツキ</t>
    </rPh>
    <phoneticPr fontId="3"/>
  </si>
  <si>
    <t>　・「いる」の場合、どのように行っているか。</t>
    <rPh sb="7" eb="9">
      <t>バアイ</t>
    </rPh>
    <phoneticPr fontId="9"/>
  </si>
  <si>
    <t>部屋数計</t>
    <rPh sb="0" eb="2">
      <t>ヘヤ</t>
    </rPh>
    <rPh sb="2" eb="3">
      <t>カズ</t>
    </rPh>
    <rPh sb="3" eb="4">
      <t>ケイ</t>
    </rPh>
    <phoneticPr fontId="9"/>
  </si>
  <si>
    <t>月</t>
    <rPh sb="0" eb="1">
      <t>ツキ</t>
    </rPh>
    <phoneticPr fontId="9"/>
  </si>
  <si>
    <t>施設、設備関係</t>
    <rPh sb="0" eb="2">
      <t>シセツ</t>
    </rPh>
    <rPh sb="3" eb="5">
      <t>セツビ</t>
    </rPh>
    <phoneticPr fontId="9"/>
  </si>
  <si>
    <t>職員配置関係</t>
    <rPh sb="0" eb="2">
      <t>ショクイン</t>
    </rPh>
    <rPh sb="2" eb="4">
      <t>ハイチ</t>
    </rPh>
    <phoneticPr fontId="9"/>
  </si>
  <si>
    <t>※</t>
    <phoneticPr fontId="9"/>
  </si>
  <si>
    <t>クラス名</t>
    <rPh sb="3" eb="4">
      <t>ナ</t>
    </rPh>
    <phoneticPr fontId="9"/>
  </si>
  <si>
    <t>②</t>
    <phoneticPr fontId="9"/>
  </si>
  <si>
    <t>・</t>
    <phoneticPr fontId="9"/>
  </si>
  <si>
    <t>①</t>
    <phoneticPr fontId="9"/>
  </si>
  <si>
    <t>児童福祉法第25条</t>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</si>
  <si>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</si>
  <si>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</si>
  <si>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</si>
  <si>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</si>
  <si>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</si>
  <si>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</si>
  <si>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</si>
  <si>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平　　　日</t>
  </si>
  <si>
    <t>土曜日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</si>
  <si>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</si>
  <si>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</si>
  <si>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</si>
  <si>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</si>
  <si>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</si>
  <si>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</si>
  <si>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年齢</t>
    <rPh sb="0" eb="2">
      <t>ネンレイ</t>
    </rPh>
    <phoneticPr fontId="9"/>
  </si>
  <si>
    <t>職種</t>
    <rPh sb="0" eb="2">
      <t>ショクシュ</t>
    </rPh>
    <phoneticPr fontId="9"/>
  </si>
  <si>
    <t>退職（転出）の理由</t>
    <rPh sb="0" eb="2">
      <t>タイショク</t>
    </rPh>
    <rPh sb="3" eb="5">
      <t>テンシュツ</t>
    </rPh>
    <rPh sb="7" eb="9">
      <t>リユウ</t>
    </rPh>
    <phoneticPr fontId="9"/>
  </si>
  <si>
    <t>職名</t>
    <rPh sb="0" eb="2">
      <t>ショクメイ</t>
    </rPh>
    <phoneticPr fontId="9"/>
  </si>
  <si>
    <t>資格の有無</t>
    <rPh sb="0" eb="2">
      <t>シカク</t>
    </rPh>
    <rPh sb="3" eb="5">
      <t>ウム</t>
    </rPh>
    <phoneticPr fontId="9"/>
  </si>
  <si>
    <t>資格の種 　類</t>
    <rPh sb="0" eb="2">
      <t>シカク</t>
    </rPh>
    <rPh sb="3" eb="4">
      <t>タネ</t>
    </rPh>
    <rPh sb="6" eb="7">
      <t>タグイ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</si>
  <si>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</si>
  <si>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</si>
  <si>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</si>
  <si>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</si>
  <si>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</si>
  <si>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</si>
  <si>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</si>
  <si>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</si>
  <si>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</si>
  <si>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</si>
  <si>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</si>
  <si>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</si>
  <si>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</si>
  <si>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</si>
  <si>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</si>
  <si>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</si>
  <si>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</si>
  <si>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</si>
  <si>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</si>
  <si>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</si>
  <si>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</si>
  <si>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</si>
  <si>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</si>
  <si>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</si>
  <si>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</si>
  <si>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</si>
  <si>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</si>
  <si>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</si>
  <si>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</si>
  <si>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</si>
  <si>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</si>
  <si>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</si>
  <si>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通勤手当、住居手当または扶養手当は、届出書、家賃証明書等</t>
  </si>
  <si>
    <t xml:space="preserve">○  賞与算定基礎額は、規定しているか。  </t>
  </si>
  <si>
    <t>（</t>
    <phoneticPr fontId="9"/>
  </si>
  <si>
    <t>）</t>
    <phoneticPr fontId="9"/>
  </si>
  <si>
    <t>昇給号数</t>
    <rPh sb="0" eb="2">
      <t>ショウキュウ</t>
    </rPh>
    <rPh sb="2" eb="4">
      <t>ゴウスウ</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</si>
  <si>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</si>
  <si>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</si>
  <si>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</si>
  <si>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</si>
  <si>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</si>
  <si>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</si>
  <si>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</si>
  <si>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</si>
  <si>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</si>
  <si>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</si>
  <si>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</si>
  <si>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</si>
  <si>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</si>
  <si>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</si>
  <si>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</si>
  <si>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職名［</t>
    <rPh sb="0" eb="2">
      <t>ショクメイ</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</si>
  <si>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</si>
  <si>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</si>
  <si>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</si>
  <si>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</si>
  <si>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</si>
  <si>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</si>
  <si>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</si>
  <si>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</si>
  <si>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</si>
  <si>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</si>
  <si>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</si>
  <si>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</si>
  <si>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</si>
  <si>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</si>
  <si>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</si>
  <si>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</si>
  <si>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</si>
  <si>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</si>
  <si>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</si>
  <si>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</si>
  <si>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</si>
  <si>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</si>
  <si>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</si>
  <si>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</si>
  <si>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</si>
  <si>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</si>
  <si>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</si>
  <si>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</si>
  <si>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</si>
  <si>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</si>
  <si>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</si>
  <si>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</si>
  <si>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</si>
  <si>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</si>
  <si>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①　苦情受付の窓口を設置し、保護者等へ周知しているか。</t>
  </si>
  <si>
    <t>・</t>
    <phoneticPr fontId="9"/>
  </si>
  <si>
    <t>勤務
年数</t>
    <rPh sb="0" eb="2">
      <t>キンム</t>
    </rPh>
    <rPh sb="3" eb="5">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</si>
  <si>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</si>
  <si>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</si>
  <si>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</si>
  <si>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</si>
  <si>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</si>
  <si>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</si>
  <si>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</si>
  <si>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</si>
  <si>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</si>
  <si>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　イ　第三者委員の状況を記入すること。</t>
    <phoneticPr fontId="9"/>
  </si>
  <si>
    <t>職業　・　会社名</t>
    <rPh sb="0" eb="2">
      <t>ショクギョウ</t>
    </rPh>
    <rPh sb="5" eb="8">
      <t>カイシャメイ</t>
    </rPh>
    <phoneticPr fontId="9"/>
  </si>
  <si>
    <t>任　　期</t>
    <rPh sb="0" eb="1">
      <t>ニン</t>
    </rPh>
    <rPh sb="3" eb="4">
      <t>キ</t>
    </rPh>
    <phoneticPr fontId="9"/>
  </si>
  <si>
    <t>報酬金額</t>
    <rPh sb="0" eb="3">
      <t>ホウシュウキン</t>
    </rPh>
    <rPh sb="3" eb="4">
      <t>ガク</t>
    </rPh>
    <phoneticPr fontId="9"/>
  </si>
  <si>
    <t>１回</t>
    <rPh sb="1" eb="2">
      <t>カイ</t>
    </rPh>
    <phoneticPr fontId="9"/>
  </si>
  <si>
    <t>円</t>
    <rPh sb="0" eb="1">
      <t>エン</t>
    </rPh>
    <phoneticPr fontId="9"/>
  </si>
  <si>
    <t>日迄</t>
    <rPh sb="0" eb="1">
      <t>ニチ</t>
    </rPh>
    <rPh sb="1" eb="2">
      <t>マデ</t>
    </rPh>
    <phoneticPr fontId="9"/>
  </si>
  <si>
    <t>エ　第三者委員会の開催状況は</t>
  </si>
  <si>
    <t>オ　第三者委員を選任していない場合、今後の対応</t>
  </si>
  <si>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</si>
  <si>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</si>
  <si>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</si>
  <si>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</si>
  <si>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現員</t>
    <rPh sb="0" eb="2">
      <t>ゲンイン</t>
    </rPh>
    <phoneticPr fontId="3"/>
  </si>
  <si>
    <t>保育室</t>
    <rPh sb="0" eb="3">
      <t>ホイクシツ</t>
    </rPh>
    <phoneticPr fontId="3"/>
  </si>
  <si>
    <t>小計</t>
    <rPh sb="0" eb="2">
      <t>ショウケイ</t>
    </rPh>
    <phoneticPr fontId="3"/>
  </si>
  <si>
    <t>屋外遊技場</t>
    <rPh sb="0" eb="2">
      <t>オクガイ</t>
    </rPh>
    <rPh sb="2" eb="5">
      <t>ユウギジョウ</t>
    </rPh>
    <phoneticPr fontId="3"/>
  </si>
  <si>
    <t xml:space="preserve"> イ　転落事故防止設備はあるか。</t>
    <phoneticPr fontId="9"/>
  </si>
  <si>
    <t>人</t>
    <rPh sb="0" eb="1">
      <t>ヒト</t>
    </rPh>
    <phoneticPr fontId="3"/>
  </si>
  <si>
    <t>人</t>
    <rPh sb="0" eb="1">
      <t>ヒト</t>
    </rPh>
    <phoneticPr fontId="9"/>
  </si>
  <si>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</si>
  <si>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</si>
  <si>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</si>
  <si>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</si>
  <si>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</si>
  <si>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</si>
  <si>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</si>
  <si>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</si>
  <si>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</si>
  <si>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</si>
  <si>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</si>
  <si>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</si>
  <si>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t>
    <phoneticPr fontId="3"/>
  </si>
  <si>
    <t>号、適用月日</t>
    <rPh sb="0" eb="1">
      <t>ゴウ</t>
    </rPh>
    <rPh sb="2" eb="4">
      <t>テキヨウ</t>
    </rPh>
    <rPh sb="4" eb="6">
      <t>ガッピ</t>
    </rPh>
    <phoneticPr fontId="9"/>
  </si>
  <si>
    <t>[職</t>
    <rPh sb="1" eb="2">
      <t>ショク</t>
    </rPh>
    <phoneticPr fontId="9"/>
  </si>
  <si>
    <t>・</t>
    <phoneticPr fontId="9"/>
  </si>
  <si>
    <t>回、・保育室　１日</t>
    <rPh sb="0" eb="1">
      <t>カイ</t>
    </rPh>
    <rPh sb="8" eb="9">
      <t>ニチ</t>
    </rPh>
    <phoneticPr fontId="9"/>
  </si>
  <si>
    <t>記録</t>
    <rPh sb="0" eb="2">
      <t>キロク</t>
    </rPh>
    <phoneticPr fontId="9"/>
  </si>
  <si>
    <t xml:space="preserve">周知の具体的方法 </t>
    <phoneticPr fontId="9"/>
  </si>
  <si>
    <t>ホームページに掲載</t>
    <rPh sb="7" eb="9">
      <t>ケイサイ</t>
    </rPh>
    <phoneticPr fontId="9"/>
  </si>
  <si>
    <t>園内掲示板に掲示</t>
    <rPh sb="0" eb="2">
      <t>エンナイ</t>
    </rPh>
    <rPh sb="2" eb="5">
      <t>ケイジバン</t>
    </rPh>
    <rPh sb="6" eb="8">
      <t>ケイジ</t>
    </rPh>
    <phoneticPr fontId="9"/>
  </si>
  <si>
    <t>公表</t>
    <rPh sb="0" eb="2">
      <t>コウヒョウ</t>
    </rPh>
    <phoneticPr fontId="9"/>
  </si>
  <si>
    <t>4月</t>
    <rPh sb="1" eb="2">
      <t>ガツ</t>
    </rPh>
    <phoneticPr fontId="9"/>
  </si>
  <si>
    <t>回、</t>
    <rPh sb="0" eb="1">
      <t>カイ</t>
    </rPh>
    <phoneticPr fontId="9"/>
  </si>
  <si>
    <t>イ　回数</t>
    <phoneticPr fontId="9"/>
  </si>
  <si>
    <t>日現在）</t>
    <rPh sb="0" eb="1">
      <t>ニチ</t>
    </rPh>
    <rPh sb="1" eb="3">
      <t>ゲンザイ</t>
    </rPh>
    <phoneticPr fontId="9"/>
  </si>
  <si>
    <t>利用定員</t>
    <rPh sb="0" eb="2">
      <t>リヨウ</t>
    </rPh>
    <rPh sb="2" eb="4">
      <t>テイイン</t>
    </rPh>
    <rPh sb="3" eb="4">
      <t>イン</t>
    </rPh>
    <phoneticPr fontId="3"/>
  </si>
  <si>
    <t>前年度末現在</t>
    <rPh sb="0" eb="4">
      <t>ゼンネンドマツ</t>
    </rPh>
    <rPh sb="4" eb="6">
      <t>ゲンザイ</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</si>
  <si>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</si>
  <si>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</si>
  <si>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</si>
  <si>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</si>
  <si>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（変更年月日）</t>
    <rPh sb="1" eb="3">
      <t>ヘンコウ</t>
    </rPh>
    <rPh sb="3" eb="6">
      <t>ネンガッピ</t>
    </rPh>
    <phoneticPr fontId="3"/>
  </si>
  <si>
    <t>　</t>
  </si>
  <si>
    <t>法人</t>
    <rPh sb="0" eb="2">
      <t>ホウジン</t>
    </rPh>
    <phoneticPr fontId="3"/>
  </si>
  <si>
    <t>入所児童・施設、設備関係</t>
    <rPh sb="0" eb="2">
      <t>ニュウショ</t>
    </rPh>
    <rPh sb="2" eb="4">
      <t>ジドウ</t>
    </rPh>
    <rPh sb="5" eb="7">
      <t>シセツ</t>
    </rPh>
    <rPh sb="8" eb="10">
      <t>セツビ</t>
    </rPh>
    <phoneticPr fontId="9"/>
  </si>
  <si>
    <t>合計</t>
    <rPh sb="0" eb="2">
      <t>ゴウケイ</t>
    </rPh>
    <phoneticPr fontId="3"/>
  </si>
  <si>
    <t>㎡</t>
    <phoneticPr fontId="3"/>
  </si>
  <si>
    <t>上有効なバルコニー、準耐火構造（※）の屋外傾斜路・これに準</t>
    <rPh sb="28" eb="29">
      <t>ジュン</t>
    </rPh>
    <phoneticPr fontId="9"/>
  </si>
  <si>
    <t xml:space="preserve"> ア　常用の屋内階段、屋外階段のどちらかがあるか。</t>
    <phoneticPr fontId="9"/>
  </si>
  <si>
    <t>エ　壁及び天井の室内に面する部分が不燃材料であるか。</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</si>
  <si>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</si>
  <si>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</si>
  <si>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</si>
  <si>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</si>
  <si>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</si>
  <si>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</si>
  <si>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</si>
  <si>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</si>
  <si>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9"/>
  </si>
  <si>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</si>
  <si>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</si>
  <si>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</si>
  <si>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</si>
  <si>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</si>
  <si>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</si>
  <si>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</si>
  <si>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</si>
  <si>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</si>
  <si>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</si>
  <si>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</si>
  <si>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</si>
  <si>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</si>
  <si>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</si>
  <si>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</si>
  <si>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</si>
  <si>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水道法施行規則第56条</t>
    <rPh sb="3" eb="5">
      <t>シコウ</t>
    </rPh>
    <rPh sb="5" eb="7">
      <t>キソク</t>
    </rPh>
    <phoneticPr fontId="3"/>
  </si>
  <si>
    <t>法第34条の2第2項 の規定による検査は、1年以内ごとに1回とする。
2　検査の方法その他必要な事項については、厚生労働大臣が定めるところによるものとする。</t>
    <phoneticPr fontId="3"/>
  </si>
  <si>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</si>
  <si>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</si>
  <si>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</si>
  <si>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(ｳ) 検査記録･報告書は整備しているか。</t>
    <rPh sb="10" eb="13">
      <t>ホウコクショ</t>
    </rPh>
    <rPh sb="14" eb="16">
      <t>セイビ</t>
    </rPh>
    <phoneticPr fontId="9"/>
  </si>
  <si>
    <t xml:space="preserve"> ③ 「井戸水等の自家水」を使用している場合</t>
    <rPh sb="6" eb="7">
      <t>ミズ</t>
    </rPh>
    <rPh sb="7" eb="8">
      <t>トウ</t>
    </rPh>
    <rPh sb="9" eb="12">
      <t>ジカスイ</t>
    </rPh>
    <phoneticPr fontId="3"/>
  </si>
  <si>
    <t>ア　水質検査を行っているか。</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</si>
  <si>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</si>
  <si>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</si>
  <si>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</si>
  <si>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</si>
  <si>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</si>
  <si>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</si>
  <si>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</si>
  <si>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t>
    <phoneticPr fontId="3"/>
  </si>
  <si>
    <t>(3) 昇降機設備の管理について</t>
    <rPh sb="4" eb="7">
      <t>ショウコウキ</t>
    </rPh>
    <rPh sb="7" eb="9">
      <t>セツビ</t>
    </rPh>
    <rPh sb="10" eb="12">
      <t>カンリ</t>
    </rPh>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</si>
  <si>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</si>
  <si>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</si>
  <si>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</si>
  <si>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</si>
  <si>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</si>
  <si>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</si>
  <si>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区分</t>
    <rPh sb="0" eb="2">
      <t>クブン</t>
    </rPh>
    <phoneticPr fontId="9"/>
  </si>
  <si>
    <t>配置基準</t>
    <rPh sb="0" eb="2">
      <t>ハイチ</t>
    </rPh>
    <rPh sb="2" eb="4">
      <t>キジュン</t>
    </rPh>
    <phoneticPr fontId="9"/>
  </si>
  <si>
    <t>（注）3歳児配置改善加算</t>
    <rPh sb="1" eb="2">
      <t>チュウ</t>
    </rPh>
    <rPh sb="4" eb="6">
      <t>サイジ</t>
    </rPh>
    <rPh sb="6" eb="8">
      <t>ハイチ</t>
    </rPh>
    <rPh sb="8" eb="10">
      <t>カイゼン</t>
    </rPh>
    <rPh sb="10" eb="12">
      <t>カサン</t>
    </rPh>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</si>
  <si>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</si>
  <si>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</si>
  <si>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</si>
  <si>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</si>
  <si>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</si>
  <si>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</si>
  <si>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</si>
  <si>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</si>
  <si>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面積</t>
    <rPh sb="0" eb="2">
      <t>メンセキ</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</si>
  <si>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</si>
  <si>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</si>
  <si>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</si>
  <si>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</si>
  <si>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</si>
  <si>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</si>
  <si>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</si>
  <si>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</si>
  <si>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</si>
  <si>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</si>
  <si>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</si>
  <si>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</si>
  <si>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</si>
  <si>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 xml:space="preserve"> ① 必要職員数を満たしているか。</t>
    <rPh sb="3" eb="5">
      <t>ヒツヨウ</t>
    </rPh>
    <rPh sb="5" eb="8">
      <t>ショクインスウ</t>
    </rPh>
    <rPh sb="9" eb="10">
      <t>ミ</t>
    </rPh>
    <phoneticPr fontId="9"/>
  </si>
  <si>
    <t>【参考通知】（印刷不用）</t>
    <rPh sb="1" eb="3">
      <t>サンコウ</t>
    </rPh>
    <rPh sb="3" eb="5">
      <t>ツウチ</t>
    </rPh>
    <rPh sb="7" eb="9">
      <t>インサツ</t>
    </rPh>
    <rPh sb="9" eb="11">
      <t>フヨウ</t>
    </rPh>
    <phoneticPr fontId="3"/>
  </si>
  <si>
    <t>特記事項</t>
    <rPh sb="0" eb="2">
      <t>トッキ</t>
    </rPh>
    <rPh sb="2" eb="4">
      <t>ジコウ</t>
    </rPh>
    <phoneticPr fontId="3"/>
  </si>
  <si>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</si>
  <si>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</si>
  <si>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</si>
  <si>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延長保育</t>
    <rPh sb="0" eb="2">
      <t>エンチョウ</t>
    </rPh>
    <rPh sb="2" eb="4">
      <t>ホイク</t>
    </rPh>
    <phoneticPr fontId="9"/>
  </si>
  <si>
    <t>短時間認定</t>
    <rPh sb="0" eb="1">
      <t>ミジカ</t>
    </rPh>
    <rPh sb="1" eb="3">
      <t>ジカン</t>
    </rPh>
    <rPh sb="3" eb="5">
      <t>ニンテイ</t>
    </rPh>
    <phoneticPr fontId="9"/>
  </si>
  <si>
    <t>＜記入方法＞</t>
    <rPh sb="1" eb="3">
      <t>キニュウ</t>
    </rPh>
    <rPh sb="3" eb="5">
      <t>ホウホウ</t>
    </rPh>
    <phoneticPr fontId="9"/>
  </si>
  <si>
    <t>土曜日閉園をしている場合、該当するものにチェックすること。</t>
    <rPh sb="0" eb="3">
      <t>ドヨウビ</t>
    </rPh>
    <rPh sb="3" eb="5">
      <t>ヘイエン</t>
    </rPh>
    <rPh sb="10" eb="12">
      <t>バアイ</t>
    </rPh>
    <rPh sb="13" eb="15">
      <t>ガイトウ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</si>
  <si>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</si>
  <si>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</si>
  <si>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</si>
  <si>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</si>
  <si>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</si>
  <si>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 xml:space="preserve"> ① 周知の方法として、該当するものにチェックすること。（複数可）</t>
    <rPh sb="29" eb="31">
      <t>フクスウ</t>
    </rPh>
    <rPh sb="31" eb="32">
      <t>カ</t>
    </rPh>
    <phoneticPr fontId="9"/>
  </si>
  <si>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</si>
  <si>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</si>
  <si>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</si>
  <si>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</si>
  <si>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</si>
  <si>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園便り綴り</t>
    <rPh sb="3" eb="4">
      <t>ツヅ</t>
    </rPh>
    <phoneticPr fontId="9"/>
  </si>
  <si>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</si>
  <si>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</si>
  <si>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</si>
  <si>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</si>
  <si>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</si>
  <si>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</si>
  <si>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</si>
  <si>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</si>
  <si>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</si>
  <si>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</si>
  <si>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</si>
  <si>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</si>
  <si>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</si>
  <si>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</si>
  <si>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</si>
  <si>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</si>
  <si>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</si>
  <si>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 xml:space="preserve">休憩時間は一斉に与えなければならない。ただし、労働者の過半数で組織する労働組合または労働者の過半数を代表する者との書面による協定があるときは、この限りでない。 </t>
    <phoneticPr fontId="3"/>
  </si>
  <si>
    <t>労働基準法第39条</t>
    <rPh sb="0" eb="2">
      <t>ロウドウ</t>
    </rPh>
    <rPh sb="2" eb="5">
      <t>キジュンホウ</t>
    </rPh>
    <rPh sb="5" eb="6">
      <t>ダイ</t>
    </rPh>
    <rPh sb="8" eb="9">
      <t>ジョウ</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</si>
  <si>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</si>
  <si>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</si>
  <si>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</si>
  <si>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届出月日は直近の届出日を記入すること。</t>
    <rPh sb="8" eb="10">
      <t>トドケデ</t>
    </rPh>
    <rPh sb="10" eb="11">
      <t>ニチ</t>
    </rPh>
    <phoneticPr fontId="9"/>
  </si>
  <si>
    <t>※</t>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</si>
  <si>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</si>
  <si>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</si>
  <si>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</si>
  <si>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</si>
  <si>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</si>
  <si>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</si>
  <si>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</si>
  <si>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</si>
  <si>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(直近の届出月日：</t>
    <rPh sb="1" eb="3">
      <t>チョッキン</t>
    </rPh>
    <rPh sb="4" eb="6">
      <t>トドケデ</t>
    </rPh>
    <rPh sb="6" eb="8">
      <t>ガッピ</t>
    </rPh>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</si>
  <si>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</si>
  <si>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</si>
  <si>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その他（</t>
    <rPh sb="2" eb="3">
      <t>タ</t>
    </rPh>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</si>
  <si>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</si>
  <si>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</si>
  <si>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</si>
  <si>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(3)　就業規則と現状（実際の運用）に差異はないか。</t>
    <rPh sb="9" eb="11">
      <t>ゲンジョウ</t>
    </rPh>
    <rPh sb="12" eb="14">
      <t>ジッサイ</t>
    </rPh>
    <rPh sb="15" eb="17">
      <t>ウンヨウ</t>
    </rPh>
    <rPh sb="19" eb="21">
      <t>サイ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</si>
  <si>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</si>
  <si>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(5)　職員採用手続きについて</t>
    <rPh sb="4" eb="6">
      <t>ショクイン</t>
    </rPh>
    <rPh sb="6" eb="8">
      <t>サイヨウ</t>
    </rPh>
    <rPh sb="8" eb="10">
      <t>テツヅ</t>
    </rPh>
    <phoneticPr fontId="9"/>
  </si>
  <si>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</si>
  <si>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</si>
  <si>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</si>
  <si>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</si>
  <si>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</si>
  <si>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</si>
  <si>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</si>
  <si>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</si>
  <si>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</si>
  <si>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</si>
  <si>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t>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</si>
  <si>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</si>
  <si>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</si>
  <si>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</si>
  <si>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</si>
  <si>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</si>
  <si>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</si>
  <si>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</si>
  <si>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</si>
  <si>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</si>
  <si>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</si>
  <si>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</si>
  <si>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</si>
  <si>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</si>
  <si>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</si>
  <si>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</si>
  <si>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　 育児休業等を取得したこと等を理由とする解雇その他の不利益取扱いを禁止。</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</si>
  <si>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</si>
  <si>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</si>
  <si>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</si>
  <si>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</si>
  <si>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</si>
  <si>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</si>
  <si>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</si>
  <si>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</si>
  <si>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</si>
  <si>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</si>
  <si>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</si>
  <si>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</si>
  <si>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</si>
  <si>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</si>
  <si>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</si>
  <si>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</si>
  <si>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</si>
  <si>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</si>
  <si>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</si>
  <si>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</si>
  <si>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常勤(非正規)</t>
    <rPh sb="0" eb="2">
      <t>ジョウキン</t>
    </rPh>
    <rPh sb="3" eb="6">
      <t>ヒセイキ</t>
    </rPh>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</si>
  <si>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</si>
  <si>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</si>
  <si>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（給食従業員の検便）</t>
    <phoneticPr fontId="3"/>
  </si>
  <si>
    <t>労働安全衛生規則第43条</t>
    <phoneticPr fontId="9"/>
  </si>
  <si>
    <t>労働安全衛生規則第51条</t>
    <rPh sb="8" eb="9">
      <t>ダイ</t>
    </rPh>
    <phoneticPr fontId="9"/>
  </si>
  <si>
    <t xml:space="preserve"> 再検査の結果を確認しているか。</t>
    <rPh sb="1" eb="2">
      <t>サイ</t>
    </rPh>
    <rPh sb="2" eb="4">
      <t>ケンサ</t>
    </rPh>
    <phoneticPr fontId="9"/>
  </si>
  <si>
    <t>有</t>
  </si>
  <si>
    <t>簿記2級</t>
  </si>
  <si>
    <t>大学</t>
  </si>
  <si>
    <t>役職加算</t>
    <rPh sb="0" eb="2">
      <t>ヤクショク</t>
    </rPh>
    <rPh sb="2" eb="4">
      <t>カサン</t>
    </rPh>
    <phoneticPr fontId="9"/>
  </si>
  <si>
    <t>扶養</t>
    <rPh sb="0" eb="2">
      <t>フヨウ</t>
    </rPh>
    <phoneticPr fontId="9"/>
  </si>
  <si>
    <t>小計</t>
    <rPh sb="0" eb="2">
      <t>ショウケイ</t>
    </rPh>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</si>
  <si>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</si>
  <si>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</si>
  <si>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</si>
  <si>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</si>
  <si>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（調理員）</t>
    <phoneticPr fontId="3"/>
  </si>
  <si>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</si>
  <si>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「諸手当」欄には、支給されている全ての手当の名称及び金額を記入すること。「処遇改善」は、処遇改善等加算のうち賃金改善要求分を毎月の諸手当として支給する場合に記入すること。</t>
    <rPh sb="37" eb="39">
      <t>ショグウ</t>
    </rPh>
    <rPh sb="39" eb="41">
      <t>カイゼン</t>
    </rPh>
    <rPh sb="44" eb="46">
      <t>ショグウ</t>
    </rPh>
    <rPh sb="46" eb="48">
      <t>カイゼン</t>
    </rPh>
    <rPh sb="48" eb="49">
      <t>トウ</t>
    </rPh>
    <rPh sb="49" eb="51">
      <t>カサン</t>
    </rPh>
    <rPh sb="54" eb="56">
      <t>チンギン</t>
    </rPh>
    <rPh sb="56" eb="58">
      <t>カイゼン</t>
    </rPh>
    <rPh sb="58" eb="61">
      <t>ヨウキュウブン</t>
    </rPh>
    <rPh sb="62" eb="64">
      <t>マイツキ</t>
    </rPh>
    <rPh sb="65" eb="68">
      <t>ショテアテ</t>
    </rPh>
    <rPh sb="71" eb="73">
      <t>シキュウ</t>
    </rPh>
    <rPh sb="75" eb="77">
      <t>バアイ</t>
    </rPh>
    <rPh sb="78" eb="80">
      <t>キニュウ</t>
    </rPh>
    <phoneticPr fontId="9"/>
  </si>
  <si>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9"/>
  </si>
  <si>
    <t>常勤</t>
  </si>
  <si>
    <t>雇用
形態</t>
    <rPh sb="0" eb="2">
      <t>コヨウ</t>
    </rPh>
    <rPh sb="3" eb="5">
      <t>ケイタイ</t>
    </rPh>
    <phoneticPr fontId="3"/>
  </si>
  <si>
    <t>非常勤</t>
  </si>
  <si>
    <t>保育　好子</t>
    <rPh sb="0" eb="2">
      <t>ホイク</t>
    </rPh>
    <rPh sb="3" eb="4">
      <t>ス</t>
    </rPh>
    <rPh sb="4" eb="5">
      <t>コ</t>
    </rPh>
    <phoneticPr fontId="9"/>
  </si>
  <si>
    <t>短大</t>
  </si>
  <si>
    <t>事務員</t>
  </si>
  <si>
    <t>月給</t>
  </si>
  <si>
    <t>日給</t>
  </si>
  <si>
    <t>主任加算</t>
    <rPh sb="0" eb="2">
      <t>シュニン</t>
    </rPh>
    <rPh sb="2" eb="4">
      <t>カサン</t>
    </rPh>
    <phoneticPr fontId="9"/>
  </si>
  <si>
    <t>格付表</t>
  </si>
  <si>
    <t>本年度 C</t>
    <rPh sb="0" eb="3">
      <t>ホンネンド</t>
    </rPh>
    <phoneticPr fontId="9"/>
  </si>
  <si>
    <t>諸手当 D       (円)</t>
    <rPh sb="0" eb="1">
      <t>モロ</t>
    </rPh>
    <rPh sb="1" eb="2">
      <t>テ</t>
    </rPh>
    <rPh sb="2" eb="3">
      <t>トウ</t>
    </rPh>
    <rPh sb="13" eb="14">
      <t>エン</t>
    </rPh>
    <phoneticPr fontId="9"/>
  </si>
  <si>
    <t>算定根拠</t>
    <rPh sb="0" eb="2">
      <t>サンテイ</t>
    </rPh>
    <rPh sb="2" eb="4">
      <t>コンキョ</t>
    </rPh>
    <phoneticPr fontId="3"/>
  </si>
  <si>
    <t>保育　太郎</t>
    <rPh sb="0" eb="2">
      <t>ホイク</t>
    </rPh>
    <rPh sb="3" eb="5">
      <t>タロウ</t>
    </rPh>
    <phoneticPr fontId="9"/>
  </si>
  <si>
    <t>時給</t>
  </si>
  <si>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</si>
  <si>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</si>
  <si>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t>
    <phoneticPr fontId="9"/>
  </si>
  <si>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</si>
  <si>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</si>
  <si>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</si>
  <si>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時間帯</t>
    <rPh sb="0" eb="3">
      <t>ジカンタイ</t>
    </rPh>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</si>
  <si>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</si>
  <si>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</si>
  <si>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</si>
  <si>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</si>
  <si>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</si>
  <si>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</si>
  <si>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（ア）園長、副園長</t>
    <rPh sb="3" eb="5">
      <t>エンチョウ</t>
    </rPh>
    <rPh sb="6" eb="9">
      <t>フクエンチョウ</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</si>
  <si>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</si>
  <si>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</si>
  <si>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</si>
  <si>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</si>
  <si>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</si>
  <si>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いるか。</t>
    <phoneticPr fontId="3"/>
  </si>
  <si>
    <t xml:space="preserve"> ① ３歳未満児の指導計画 </t>
    <phoneticPr fontId="9"/>
  </si>
  <si>
    <t>人）</t>
    <rPh sb="0" eb="1">
      <t>ヒト</t>
    </rPh>
    <phoneticPr fontId="9"/>
  </si>
  <si>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9"/>
  </si>
  <si>
    <t>・関係機関との連携の具体的内容・方法</t>
    <rPh sb="1" eb="3">
      <t>カンケイ</t>
    </rPh>
    <rPh sb="3" eb="5">
      <t>キカン</t>
    </rPh>
    <rPh sb="7" eb="9">
      <t>レンケイ</t>
    </rPh>
    <rPh sb="10" eb="13">
      <t>グタイテキ</t>
    </rPh>
    <rPh sb="13" eb="15">
      <t>ナイヨウ</t>
    </rPh>
    <rPh sb="16" eb="18">
      <t>ホウホウ</t>
    </rPh>
    <phoneticPr fontId="9"/>
  </si>
  <si>
    <t>(6)　児童出欠簿を作成しているか。</t>
    <rPh sb="4" eb="6">
      <t>ジドウ</t>
    </rPh>
    <rPh sb="6" eb="8">
      <t>シュッケツ</t>
    </rPh>
    <rPh sb="8" eb="9">
      <t>ボ</t>
    </rPh>
    <rPh sb="10" eb="12">
      <t>サクセイ</t>
    </rPh>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</si>
  <si>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</si>
  <si>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</si>
  <si>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</si>
  <si>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</si>
  <si>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</si>
  <si>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</si>
  <si>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</si>
  <si>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</si>
  <si>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</si>
  <si>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</si>
  <si>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</si>
  <si>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</si>
  <si>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(9) 小学校との連携</t>
    <rPh sb="4" eb="7">
      <t>ショウガッコウ</t>
    </rPh>
    <rPh sb="9" eb="11">
      <t>レンケイ</t>
    </rPh>
    <phoneticPr fontId="3"/>
  </si>
  <si>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</si>
  <si>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</si>
  <si>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</si>
  <si>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</si>
  <si>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</si>
  <si>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</si>
  <si>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</si>
  <si>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</si>
  <si>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</si>
  <si>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</si>
  <si>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</si>
  <si>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「保育所における食事の提供について」（H22.6.1雇児発0601第4号）</t>
    <phoneticPr fontId="9"/>
  </si>
  <si>
    <t>※</t>
    <phoneticPr fontId="9"/>
  </si>
  <si>
    <t>保菌者は調理及び食事介助に従事させない。</t>
    <phoneticPr fontId="9"/>
  </si>
  <si>
    <t>いるか。</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</si>
  <si>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</si>
  <si>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</si>
  <si>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</si>
  <si>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</si>
  <si>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</si>
  <si>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</si>
  <si>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</si>
  <si>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</si>
  <si>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</si>
  <si>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</si>
  <si>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</si>
  <si>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</si>
  <si>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</si>
  <si>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</si>
  <si>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</si>
  <si>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</si>
  <si>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</si>
  <si>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</si>
  <si>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</si>
  <si>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食事時間前に、調理従事者以外の者が実施すること。</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</si>
  <si>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</si>
  <si>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</si>
  <si>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(財)児童育成協会から購入するスキムミルクについては、関税が無税となっており、受払台帳を整備し、受入年月日、受入数量、使用年月日、使用数量、残量を記入しなければならない。</t>
    <phoneticPr fontId="9"/>
  </si>
  <si>
    <t>（検査日</t>
    <phoneticPr fontId="9"/>
  </si>
  <si>
    <t xml:space="preserve"> ③ 指摘改善命令事項に対する改善状況</t>
    <phoneticPr fontId="9"/>
  </si>
  <si>
    <t xml:space="preserve"> </t>
    <phoneticPr fontId="9"/>
  </si>
  <si>
    <t>①　給食に対する基本方針等</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</si>
  <si>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</si>
  <si>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</si>
  <si>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</si>
  <si>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 xml:space="preserve"> ① 前年度の実施状況（新設保育所は当年度の監査調書提出月まで）</t>
    <rPh sb="3" eb="6">
      <t>ゼンネンド</t>
    </rPh>
    <rPh sb="7" eb="9">
      <t>ジッシ</t>
    </rPh>
    <rPh sb="9" eb="11">
      <t>ジョウキョウ</t>
    </rPh>
    <rPh sb="12" eb="14">
      <t>シンセツ</t>
    </rPh>
    <rPh sb="14" eb="17">
      <t>ホイクショ</t>
    </rPh>
    <rPh sb="18" eb="21">
      <t>トウネンド</t>
    </rPh>
    <rPh sb="22" eb="24">
      <t>カンサ</t>
    </rPh>
    <rPh sb="24" eb="26">
      <t>チョウショ</t>
    </rPh>
    <rPh sb="26" eb="28">
      <t>テイシュツ</t>
    </rPh>
    <rPh sb="28" eb="29">
      <t>ツキ</t>
    </rPh>
    <phoneticPr fontId="9"/>
  </si>
  <si>
    <t>・</t>
    <phoneticPr fontId="9"/>
  </si>
  <si>
    <t>（）</t>
    <phoneticPr fontId="9"/>
  </si>
  <si>
    <t xml:space="preserve"> ② 健康診断の当日に欠席した児童を再受診させているか。</t>
    <phoneticPr fontId="9"/>
  </si>
  <si>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</si>
  <si>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</si>
  <si>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</si>
  <si>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</si>
  <si>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</si>
  <si>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</si>
  <si>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② 睡眠時呼吸チェック表の使用の有無：</t>
    <rPh sb="3" eb="6">
      <t>スイミンジ</t>
    </rPh>
    <rPh sb="6" eb="8">
      <t>コキュウ</t>
    </rPh>
    <rPh sb="12" eb="13">
      <t>ヒョウ</t>
    </rPh>
    <rPh sb="14" eb="16">
      <t>シヨウ</t>
    </rPh>
    <rPh sb="17" eb="19">
      <t>ウム</t>
    </rPh>
    <phoneticPr fontId="3"/>
  </si>
  <si>
    <t xml:space="preserve"> ③ 具体的対策</t>
    <rPh sb="3" eb="6">
      <t>グタイテキ</t>
    </rPh>
    <rPh sb="6" eb="8">
      <t>タイサク</t>
    </rPh>
    <phoneticPr fontId="3"/>
  </si>
  <si>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</si>
  <si>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</si>
  <si>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</si>
  <si>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</si>
  <si>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</si>
  <si>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</si>
  <si>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</si>
  <si>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</si>
  <si>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</si>
  <si>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・賠償すべき事故が発生した場合は、損害賠償を速やかに行って</t>
    <rPh sb="1" eb="3">
      <t>バイショウ</t>
    </rPh>
    <rPh sb="6" eb="8">
      <t>ジコ</t>
    </rPh>
    <rPh sb="9" eb="11">
      <t>ハッセイ</t>
    </rPh>
    <rPh sb="13" eb="15">
      <t>バアイ</t>
    </rPh>
    <rPh sb="17" eb="19">
      <t>ソンガイ</t>
    </rPh>
    <rPh sb="19" eb="21">
      <t>バイショウ</t>
    </rPh>
    <rPh sb="22" eb="23">
      <t>スミ</t>
    </rPh>
    <rPh sb="26" eb="27">
      <t>オコナ</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</si>
  <si>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</si>
  <si>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</si>
  <si>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</si>
  <si>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</si>
  <si>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① 避難訓練及び消火訓練の記録はあるか。　</t>
    <rPh sb="6" eb="7">
      <t>オヨ</t>
    </rPh>
    <rPh sb="8" eb="10">
      <t>ショウカ</t>
    </rPh>
    <rPh sb="10" eb="12">
      <t>クンレン</t>
    </rPh>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</si>
  <si>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</si>
  <si>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① 業者点検を行っているか</t>
    <rPh sb="7" eb="8">
      <t>オコナ</t>
    </rPh>
    <phoneticPr fontId="9"/>
  </si>
  <si>
    <t>記録しているか。</t>
    <rPh sb="0" eb="2">
      <t>キロク</t>
    </rPh>
    <phoneticPr fontId="3"/>
  </si>
  <si>
    <t>② 自主点検を行っているか</t>
    <rPh sb="7" eb="8">
      <t>オコナ</t>
    </rPh>
    <phoneticPr fontId="9"/>
  </si>
  <si>
    <t>（検査日</t>
    <rPh sb="1" eb="3">
      <t>ケンサ</t>
    </rPh>
    <rPh sb="3" eb="4">
      <t>ビ</t>
    </rPh>
    <phoneticPr fontId="9"/>
  </si>
  <si>
    <t>っているか。</t>
    <phoneticPr fontId="3"/>
  </si>
  <si>
    <t>１日の過ごし方</t>
    <phoneticPr fontId="9"/>
  </si>
  <si>
    <t>保育所の保育方針</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</si>
  <si>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</si>
  <si>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</si>
  <si>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</si>
  <si>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</si>
  <si>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</si>
  <si>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社会福祉法第82条</t>
    <phoneticPr fontId="9"/>
  </si>
  <si>
    <t>苦情受付担当者を決める</t>
    <phoneticPr fontId="9"/>
  </si>
  <si>
    <t>②　苦情受付の窓口の他に、意見箱（苦情・意見・相談など）を設置し</t>
    <rPh sb="2" eb="4">
      <t>クジョウ</t>
    </rPh>
    <rPh sb="4" eb="6">
      <t>ウケツケ</t>
    </rPh>
    <rPh sb="7" eb="9">
      <t>マドグチ</t>
    </rPh>
    <phoneticPr fontId="9"/>
  </si>
  <si>
    <t>③　苦情解決の第三者委員を選任しているか。</t>
    <phoneticPr fontId="9"/>
  </si>
  <si>
    <t>～</t>
    <phoneticPr fontId="9"/>
  </si>
  <si>
    <t>ウ　報酬を支給している場合、報酬規程等は、整備しているか。</t>
    <phoneticPr fontId="9"/>
  </si>
  <si>
    <t xml:space="preserve"> ④　苦情解決状況</t>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</si>
  <si>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</si>
  <si>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</si>
  <si>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9"/>
  </si>
  <si>
    <t>【業務の質の評価への取組み】</t>
    <rPh sb="1" eb="3">
      <t>ギョウム</t>
    </rPh>
    <rPh sb="4" eb="5">
      <t>シツ</t>
    </rPh>
    <rPh sb="6" eb="8">
      <t>ヒョウカ</t>
    </rPh>
    <rPh sb="10" eb="12">
      <t>トリク</t>
    </rPh>
    <phoneticPr fontId="9"/>
  </si>
  <si>
    <t>　(4)　福祉サービスの第三者評価を受審しているか。</t>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</si>
  <si>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</si>
  <si>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</si>
  <si>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</si>
  <si>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 xml:space="preserve"> ＜受審予定の場合＞</t>
    <rPh sb="3" eb="4">
      <t>シン</t>
    </rPh>
    <rPh sb="4" eb="6">
      <t>ヨテイ</t>
    </rPh>
    <phoneticPr fontId="3"/>
  </si>
  <si>
    <t xml:space="preserve"> ③ 受ける予定は、いつ頃か。</t>
    <phoneticPr fontId="9"/>
  </si>
  <si>
    <t>年</t>
    <phoneticPr fontId="9"/>
  </si>
  <si>
    <t>月頃</t>
    <phoneticPr fontId="9"/>
  </si>
  <si>
    <t>］</t>
    <phoneticPr fontId="9"/>
  </si>
  <si>
    <t xml:space="preserve"> ⑤ 受付件数が少ない場合、どのように活性化を図るのか、今後の対応について記入すること。</t>
    <phoneticPr fontId="3"/>
  </si>
  <si>
    <t xml:space="preserve"> ⑥ 苦情内容及び解決結果を定期的に公表しているか。</t>
    <phoneticPr fontId="9"/>
  </si>
  <si>
    <t>日〕</t>
    <rPh sb="0" eb="1">
      <t>ニチ</t>
    </rPh>
    <phoneticPr fontId="9"/>
  </si>
  <si>
    <t xml:space="preserve"> ⑤　理由</t>
    <rPh sb="3" eb="5">
      <t>リユウ</t>
    </rPh>
    <phoneticPr fontId="9"/>
  </si>
  <si>
    <t>〔</t>
    <phoneticPr fontId="9"/>
  </si>
  <si>
    <t>・</t>
    <phoneticPr fontId="9"/>
  </si>
  <si>
    <t>※</t>
    <phoneticPr fontId="3"/>
  </si>
  <si>
    <t>所長設置加算（従前の所長設置単価）は次の①～③の全て満たしていることが必要。
①所定の資格要件を満たしている
　こと。
②常時実際に、その保育所の管
　理業務に専従していること。（1日
　6時間以上、月20日以上勤務）
③有給であること。</t>
    <rPh sb="0" eb="2">
      <t>ショチョウ</t>
    </rPh>
    <rPh sb="2" eb="4">
      <t>セッチ</t>
    </rPh>
    <rPh sb="4" eb="6">
      <t>カサン</t>
    </rPh>
    <rPh sb="7" eb="9">
      <t>ジュウゼン</t>
    </rPh>
    <rPh sb="10" eb="12">
      <t>ショチョウ</t>
    </rPh>
    <rPh sb="12" eb="14">
      <t>セッチ</t>
    </rPh>
    <rPh sb="14" eb="16">
      <t>タンカ</t>
    </rPh>
    <rPh sb="18" eb="19">
      <t>ツギ</t>
    </rPh>
    <rPh sb="24" eb="25">
      <t>スベ</t>
    </rPh>
    <rPh sb="26" eb="27">
      <t>ミ</t>
    </rPh>
    <rPh sb="35" eb="37">
      <t>ヒツヨウ</t>
    </rPh>
    <rPh sb="103" eb="104">
      <t>ニチ</t>
    </rPh>
    <phoneticPr fontId="3"/>
  </si>
  <si>
    <t xml:space="preserve"> ① 園長の就任年月日</t>
    <rPh sb="3" eb="4">
      <t>ソノ</t>
    </rPh>
    <rPh sb="6" eb="8">
      <t>シュウニン</t>
    </rPh>
    <rPh sb="8" eb="11">
      <t>ネンガッピ</t>
    </rPh>
    <phoneticPr fontId="9"/>
  </si>
  <si>
    <t xml:space="preserve"> ③ 園長は、所定の資格要件を満たしているか。</t>
    <rPh sb="3" eb="4">
      <t>ソノ</t>
    </rPh>
    <phoneticPr fontId="9"/>
  </si>
  <si>
    <t>【園長が専従していない場合】</t>
    <rPh sb="1" eb="3">
      <t>エンチョウ</t>
    </rPh>
    <rPh sb="4" eb="6">
      <t>センジュウ</t>
    </rPh>
    <rPh sb="11" eb="13">
      <t>バアイ</t>
    </rPh>
    <phoneticPr fontId="3"/>
  </si>
  <si>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</si>
  <si>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</si>
  <si>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</si>
  <si>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＜「いる」場合＞</t>
    <rPh sb="5" eb="7">
      <t>バアイ</t>
    </rPh>
    <phoneticPr fontId="3"/>
  </si>
  <si>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</si>
  <si>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</si>
  <si>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</si>
  <si>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</si>
  <si>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</si>
  <si>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</si>
  <si>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</si>
  <si>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</si>
  <si>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</si>
  <si>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</si>
  <si>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9"/>
  </si>
  <si>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</si>
  <si>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</si>
  <si>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</si>
  <si>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 「いない」場合、その理由は</t>
    <rPh sb="12" eb="14">
      <t>リユウ</t>
    </rPh>
    <phoneticPr fontId="9"/>
  </si>
  <si>
    <t>・「 いる」場合、苦情受付担当者、責任者及び周知の具体的方法は</t>
    <phoneticPr fontId="3"/>
  </si>
  <si>
    <t>選任の際に、評議員会への諮問や利用者からの意見徴収</t>
    <rPh sb="0" eb="2">
      <t>センニン</t>
    </rPh>
    <rPh sb="3" eb="4">
      <t>サイ</t>
    </rPh>
    <rPh sb="6" eb="9">
      <t>ヒョウギイン</t>
    </rPh>
    <rPh sb="9" eb="10">
      <t>カイ</t>
    </rPh>
    <rPh sb="12" eb="14">
      <t>シモン</t>
    </rPh>
    <rPh sb="15" eb="18">
      <t>リヨウシャ</t>
    </rPh>
    <rPh sb="21" eb="23">
      <t>イケン</t>
    </rPh>
    <rPh sb="23" eb="25">
      <t>チョウシュウ</t>
    </rPh>
    <phoneticPr fontId="9"/>
  </si>
  <si>
    <t>その他</t>
    <rPh sb="2" eb="3">
      <t>タ</t>
    </rPh>
    <phoneticPr fontId="3"/>
  </si>
  <si>
    <t>受付件数</t>
    <rPh sb="0" eb="2">
      <t>ウケツケ</t>
    </rPh>
    <rPh sb="2" eb="4">
      <t>ケンスウ</t>
    </rPh>
    <phoneticPr fontId="3"/>
  </si>
  <si>
    <t>・「いる」場合、公表方法は</t>
    <phoneticPr fontId="3"/>
  </si>
  <si>
    <t>・「いない」場合、その理由について記入すること。</t>
    <phoneticPr fontId="3"/>
  </si>
  <si>
    <t>・公表している場合、公表方法は</t>
    <rPh sb="1" eb="3">
      <t>コウヒョウ</t>
    </rPh>
    <phoneticPr fontId="9"/>
  </si>
  <si>
    <t xml:space="preserve"> ②「いない」場合、その理由を記入すること。</t>
    <rPh sb="7" eb="9">
      <t>バアイ</t>
    </rPh>
    <rPh sb="15" eb="17">
      <t>キニュウ</t>
    </rPh>
    <phoneticPr fontId="9"/>
  </si>
  <si>
    <t>正規職員</t>
    <rPh sb="0" eb="2">
      <t>セイキ</t>
    </rPh>
    <rPh sb="2" eb="4">
      <t>ショクイン</t>
    </rPh>
    <phoneticPr fontId="9"/>
  </si>
  <si>
    <t>【参考】（印刷不要）</t>
    <rPh sb="1" eb="3">
      <t>サンコウ</t>
    </rPh>
    <rPh sb="5" eb="7">
      <t>インサツ</t>
    </rPh>
    <rPh sb="7" eb="9">
      <t>フヨウ</t>
    </rPh>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</si>
  <si>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</si>
  <si>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</si>
  <si>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</si>
  <si>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</si>
  <si>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</si>
  <si>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</si>
  <si>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</si>
  <si>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</si>
  <si>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</si>
  <si>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</si>
  <si>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</si>
  <si>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</si>
  <si>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園長</t>
  </si>
  <si>
    <t>施設長</t>
  </si>
  <si>
    <t>理事長の妻</t>
    <rPh sb="0" eb="3">
      <t>リジチョウ</t>
    </rPh>
    <rPh sb="4" eb="5">
      <t>ツマ</t>
    </rPh>
    <phoneticPr fontId="9"/>
  </si>
  <si>
    <t>H20/4/1園長就任</t>
    <rPh sb="7" eb="9">
      <t>エンチョウ</t>
    </rPh>
    <rPh sb="9" eb="11">
      <t>シュウニン</t>
    </rPh>
    <phoneticPr fontId="9"/>
  </si>
  <si>
    <t>保育花子</t>
    <rPh sb="0" eb="2">
      <t>ホイク</t>
    </rPh>
    <phoneticPr fontId="3"/>
  </si>
  <si>
    <t>円</t>
  </si>
  <si>
    <t>夏期</t>
    <rPh sb="0" eb="2">
      <t>カキ</t>
    </rPh>
    <phoneticPr fontId="9"/>
  </si>
  <si>
    <t>冬期</t>
    <rPh sb="0" eb="2">
      <t>トウキ</t>
    </rPh>
    <phoneticPr fontId="9"/>
  </si>
  <si>
    <t>年度末</t>
    <rPh sb="0" eb="3">
      <t>ネンドマツ</t>
    </rPh>
    <phoneticPr fontId="9"/>
  </si>
  <si>
    <t>常勤的非常勤</t>
    <rPh sb="0" eb="2">
      <t>ジョウキン</t>
    </rPh>
    <rPh sb="2" eb="3">
      <t>テキ</t>
    </rPh>
    <rPh sb="3" eb="6">
      <t>ヒジョウキン</t>
    </rPh>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</si>
  <si>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</si>
  <si>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</si>
  <si>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</si>
  <si>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</si>
  <si>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</si>
  <si>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</si>
  <si>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非正規－常勤</t>
    <rPh sb="0" eb="3">
      <t>ヒセイキ</t>
    </rPh>
    <rPh sb="4" eb="6">
      <t>ジョウキン</t>
    </rPh>
    <phoneticPr fontId="9"/>
  </si>
  <si>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</si>
  <si>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</si>
  <si>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t>常勤的非常勤</t>
    <rPh sb="0" eb="2">
      <t>ジョウキン</t>
    </rPh>
    <rPh sb="2" eb="3">
      <t>テキ</t>
    </rPh>
    <rPh sb="3" eb="4">
      <t>ヒ</t>
    </rPh>
    <rPh sb="4" eb="6">
      <t>ジョウキン</t>
    </rPh>
    <phoneticPr fontId="9"/>
  </si>
  <si>
    <t>＜(2)①のC　常勤換算人数算出方法＞</t>
    <rPh sb="8" eb="10">
      <t>ジョウキン</t>
    </rPh>
    <rPh sb="10" eb="12">
      <t>カンサン</t>
    </rPh>
    <rPh sb="12" eb="14">
      <t>ニンズウ</t>
    </rPh>
    <rPh sb="14" eb="16">
      <t>サンシュツ</t>
    </rPh>
    <rPh sb="16" eb="18">
      <t>ホウホウ</t>
    </rPh>
    <phoneticPr fontId="9"/>
  </si>
  <si>
    <t>施設運営管理関係</t>
    <rPh sb="2" eb="4">
      <t>ウンエイ</t>
    </rPh>
    <rPh sb="4" eb="6">
      <t>カンリ</t>
    </rPh>
    <rPh sb="6" eb="8">
      <t>カンケイ</t>
    </rPh>
    <phoneticPr fontId="9"/>
  </si>
  <si>
    <t>①現員/利用定員</t>
    <rPh sb="4" eb="6">
      <t>リヨウ</t>
    </rPh>
    <phoneticPr fontId="3"/>
  </si>
  <si>
    <t>②現員/認可定員</t>
    <rPh sb="4" eb="6">
      <t>ニンカ</t>
    </rPh>
    <rPh sb="6" eb="8">
      <t>テイイン</t>
    </rPh>
    <phoneticPr fontId="3"/>
  </si>
  <si>
    <t>(6)　本年度の開所時間</t>
    <rPh sb="4" eb="7">
      <t>ホンネンド</t>
    </rPh>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</si>
  <si>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</si>
  <si>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r>
      <t>このシートは、</t>
    </r>
    <r>
      <rPr>
        <b/>
        <sz val="14"/>
        <rFont val="ＭＳ Ｐゴシック"/>
        <family val="3"/>
        <charset val="128"/>
      </rPr>
      <t>給食設備を有する分園を設置している保育所</t>
    </r>
    <r>
      <rPr>
        <sz val="14"/>
        <rFont val="ＭＳ Ｐ明朝"/>
        <family val="1"/>
        <charset val="128"/>
      </rPr>
      <t xml:space="preserve">は、中心園、分園ごとに作成してください。
</t>
    </r>
    <rPh sb="15" eb="17">
      <t>ブンエン</t>
    </rPh>
    <rPh sb="18" eb="20">
      <t>セッチ</t>
    </rPh>
    <rPh sb="24" eb="27">
      <t>ホイクショ</t>
    </rPh>
    <rPh sb="29" eb="31">
      <t>チュウシン</t>
    </rPh>
    <rPh sb="31" eb="32">
      <t>エン</t>
    </rPh>
    <rPh sb="33" eb="35">
      <t>ブンエン</t>
    </rPh>
    <rPh sb="38" eb="40">
      <t>サクセイ</t>
    </rPh>
    <phoneticPr fontId="3"/>
  </si>
  <si>
    <t>入所率 ％</t>
    <rPh sb="0" eb="2">
      <t>ニュウショ</t>
    </rPh>
    <phoneticPr fontId="3"/>
  </si>
  <si>
    <t>児童福祉法施行規則第37条第6項</t>
    <rPh sb="13" eb="14">
      <t>ダイ</t>
    </rPh>
    <rPh sb="15" eb="16">
      <t>コウ</t>
    </rPh>
    <phoneticPr fontId="3"/>
  </si>
  <si>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</si>
  <si>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</si>
  <si>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t>ずる設備、屋外階段のいずれかがあるか。</t>
    <phoneticPr fontId="9"/>
  </si>
  <si>
    <r>
      <t xml:space="preserve"> ⑨ </t>
    </r>
    <r>
      <rPr>
        <u/>
        <sz val="10"/>
        <rFont val="ＭＳ Ｐゴシック"/>
        <family val="3"/>
        <charset val="128"/>
      </rPr>
      <t>３階以上</t>
    </r>
    <r>
      <rPr>
        <sz val="10"/>
        <rFont val="ＭＳ Ｐ明朝"/>
        <family val="1"/>
        <charset val="128"/>
      </rPr>
      <t>に保育室又は遊戯室がある場合</t>
    </r>
    <rPh sb="5" eb="7">
      <t>イジョウ</t>
    </rPh>
    <phoneticPr fontId="9"/>
  </si>
  <si>
    <t>ア　常用の屋内階段(※)、屋外階段のどちらかがあるか。</t>
    <rPh sb="6" eb="7">
      <t>ウチ</t>
    </rPh>
    <rPh sb="14" eb="15">
      <t>ソト</t>
    </rPh>
    <phoneticPr fontId="9"/>
  </si>
  <si>
    <r>
      <t>＜</t>
    </r>
    <r>
      <rPr>
        <sz val="10"/>
        <rFont val="ＭＳ Ｐゴシック"/>
        <family val="3"/>
        <charset val="128"/>
      </rPr>
      <t>３階</t>
    </r>
    <r>
      <rPr>
        <sz val="10"/>
        <rFont val="ＭＳ Ｐ明朝"/>
        <family val="1"/>
        <charset val="128"/>
      </rPr>
      <t>＞</t>
    </r>
    <rPh sb="2" eb="3">
      <t>カイ</t>
    </rPh>
    <phoneticPr fontId="3"/>
  </si>
  <si>
    <r>
      <t>＜</t>
    </r>
    <r>
      <rPr>
        <sz val="10"/>
        <rFont val="ＭＳ Ｐゴシック"/>
        <family val="3"/>
        <charset val="128"/>
      </rPr>
      <t>４階以上</t>
    </r>
    <r>
      <rPr>
        <sz val="10"/>
        <rFont val="ＭＳ Ｐ明朝"/>
        <family val="1"/>
        <charset val="128"/>
      </rPr>
      <t>＞</t>
    </r>
    <rPh sb="2" eb="3">
      <t>カイ</t>
    </rPh>
    <rPh sb="3" eb="5">
      <t>イジョウ</t>
    </rPh>
    <phoneticPr fontId="3"/>
  </si>
  <si>
    <t>○　「ある」場合、内容とその対策について</t>
    <rPh sb="14" eb="16">
      <t>タイサク</t>
    </rPh>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</si>
  <si>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</si>
  <si>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</si>
  <si>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 xml:space="preserve"> ５　施設運営管理の状況</t>
    <rPh sb="3" eb="5">
      <t>シセツ</t>
    </rPh>
    <rPh sb="5" eb="7">
      <t>ウンエイ</t>
    </rPh>
    <rPh sb="7" eb="9">
      <t>カンリ</t>
    </rPh>
    <rPh sb="10" eb="12">
      <t>ジョウキョウ</t>
    </rPh>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</si>
  <si>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</si>
  <si>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⑥　施設運営に支障が生じないようどのような体制を講じているか。</t>
    <rPh sb="3" eb="5">
      <t>シセツ</t>
    </rPh>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</si>
  <si>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</si>
  <si>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</si>
  <si>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</si>
  <si>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</si>
  <si>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</si>
  <si>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</si>
  <si>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</si>
  <si>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</si>
  <si>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児童処遇関係</t>
    <rPh sb="0" eb="2">
      <t>ジドウ</t>
    </rPh>
    <rPh sb="2" eb="4">
      <t>ショグウ</t>
    </rPh>
    <rPh sb="4" eb="5">
      <t>セキ</t>
    </rPh>
    <rPh sb="5" eb="6">
      <t>ガカリ</t>
    </rPh>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</si>
  <si>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</si>
  <si>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</si>
  <si>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</si>
  <si>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</si>
  <si>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</si>
  <si>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</si>
  <si>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</si>
  <si>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</si>
  <si>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</si>
  <si>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</si>
  <si>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</si>
  <si>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</si>
  <si>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</si>
  <si>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</si>
  <si>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</si>
  <si>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</si>
  <si>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</si>
  <si>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</si>
  <si>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① 前年度の状況（新設保育所は当年度の監査調書提出月まで）</t>
    <rPh sb="3" eb="6">
      <t>ゼンネンド</t>
    </rPh>
    <rPh sb="7" eb="9">
      <t>ジョウキョウ</t>
    </rPh>
    <rPh sb="10" eb="12">
      <t>シンセツ</t>
    </rPh>
    <rPh sb="12" eb="15">
      <t>ホイクショ</t>
    </rPh>
    <rPh sb="16" eb="19">
      <t>トウネンド</t>
    </rPh>
    <rPh sb="20" eb="22">
      <t>カンサ</t>
    </rPh>
    <rPh sb="22" eb="24">
      <t>チョウショ</t>
    </rPh>
    <rPh sb="24" eb="26">
      <t>テイシュツ</t>
    </rPh>
    <rPh sb="26" eb="27">
      <t>ツキ</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</si>
  <si>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</si>
  <si>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</si>
  <si>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　設置している場合、作動状況の点検等を行っているか。</t>
    <rPh sb="3" eb="5">
      <t>セッチ</t>
    </rPh>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</si>
  <si>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</si>
  <si>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</si>
  <si>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</si>
  <si>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</si>
  <si>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</si>
  <si>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</si>
  <si>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</si>
  <si>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9"/>
  </si>
  <si>
    <t>(9)　非常口、避難経路、消火器等の付近に障害物を置いていないか。</t>
    <phoneticPr fontId="3"/>
  </si>
  <si>
    <t>(10)　ピアノ､ロッカー等の転倒防止対策や子どもの頭上にある物品等</t>
    <rPh sb="22" eb="23">
      <t>コ</t>
    </rPh>
    <phoneticPr fontId="3"/>
  </si>
  <si>
    <t>分園を設置している場合は、分園にも苦情受付窓口の保護者等への周知、意見箱（苦情・意見・相談など）を設置すること。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9">
      <t>クジョウ</t>
    </rPh>
    <rPh sb="40" eb="42">
      <t>イケン</t>
    </rPh>
    <rPh sb="43" eb="45">
      <t>ソウダン</t>
    </rPh>
    <rPh sb="49" eb="51">
      <t>セッチ</t>
    </rPh>
    <phoneticPr fontId="3"/>
  </si>
  <si>
    <t>※</t>
    <phoneticPr fontId="3"/>
  </si>
  <si>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</si>
  <si>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（参考：印刷不要）</t>
    <rPh sb="1" eb="3">
      <t>サンコウ</t>
    </rPh>
    <rPh sb="4" eb="6">
      <t>インサツ</t>
    </rPh>
    <rPh sb="6" eb="8">
      <t>フヨウ</t>
    </rPh>
    <phoneticPr fontId="3"/>
  </si>
  <si>
    <t>保育所は、定期的に外部の者による評価を受けて、それらの結果を公表し、常にその改善を図るよう努めなければならない。</t>
    <phoneticPr fontId="3"/>
  </si>
  <si>
    <t>労働時間</t>
    <rPh sb="0" eb="2">
      <t>ロウドウ</t>
    </rPh>
    <rPh sb="2" eb="4">
      <t>ジカン</t>
    </rPh>
    <phoneticPr fontId="3"/>
  </si>
  <si>
    <t>研修内容（①研修名、②主催、③内容）</t>
    <rPh sb="0" eb="2">
      <t>ケンシュウ</t>
    </rPh>
    <rPh sb="2" eb="4">
      <t>ナイヨウ</t>
    </rPh>
    <phoneticPr fontId="3"/>
  </si>
  <si>
    <t>研修内容（①研修名、②主催、③内容）</t>
    <phoneticPr fontId="9"/>
  </si>
  <si>
    <t>・既設保育所は前年度分、新設保育所は本年度分（監査調書提出月の前月までの実績）を記入。</t>
    <rPh sb="7" eb="10">
      <t>ゼンネンド</t>
    </rPh>
    <rPh sb="10" eb="11">
      <t>ブン</t>
    </rPh>
    <rPh sb="12" eb="14">
      <t>シンセツ</t>
    </rPh>
    <rPh sb="14" eb="17">
      <t>ホイクショ</t>
    </rPh>
    <rPh sb="18" eb="21">
      <t>ホンネンド</t>
    </rPh>
    <rPh sb="21" eb="22">
      <t>ブン</t>
    </rPh>
    <rPh sb="23" eb="25">
      <t>カンサ</t>
    </rPh>
    <rPh sb="25" eb="27">
      <t>チョウショ</t>
    </rPh>
    <rPh sb="27" eb="29">
      <t>テイシュツ</t>
    </rPh>
    <rPh sb="29" eb="30">
      <t>ツキ</t>
    </rPh>
    <rPh sb="31" eb="33">
      <t>ゼンゲツ</t>
    </rPh>
    <rPh sb="36" eb="38">
      <t>ジッセキ</t>
    </rPh>
    <rPh sb="40" eb="42">
      <t>キニュウ</t>
    </rPh>
    <phoneticPr fontId="9"/>
  </si>
  <si>
    <t>給食費予算額</t>
  </si>
  <si>
    <t>給食費支出額</t>
  </si>
  <si>
    <t>差　　　　引</t>
  </si>
  <si>
    <t>給食日数</t>
  </si>
  <si>
    <t>１人１日</t>
  </si>
  <si>
    <t>平均給食費</t>
  </si>
  <si>
    <t>(A)</t>
  </si>
  <si>
    <t>(B)</t>
  </si>
  <si>
    <t>(C)</t>
  </si>
  <si>
    <t>（Ｂ÷Ｃ）</t>
  </si>
  <si>
    <t>年間報酬額（円）</t>
    <rPh sb="0" eb="2">
      <t>ネンカン</t>
    </rPh>
    <rPh sb="2" eb="5">
      <t>ホウシュウガク</t>
    </rPh>
    <rPh sb="6" eb="7">
      <t>エン</t>
    </rPh>
    <phoneticPr fontId="3"/>
  </si>
  <si>
    <t>年</t>
    <rPh sb="0" eb="1">
      <t>ネン</t>
    </rPh>
    <phoneticPr fontId="3"/>
  </si>
  <si>
    <t>回開催</t>
    <phoneticPr fontId="9"/>
  </si>
  <si>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</si>
  <si>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常勤</t>
    <rPh sb="0" eb="2">
      <t>ジョウキン</t>
    </rPh>
    <phoneticPr fontId="3"/>
  </si>
  <si>
    <t>非常勤</t>
    <rPh sb="0" eb="3">
      <t>ヒジョウキン</t>
    </rPh>
    <phoneticPr fontId="3"/>
  </si>
  <si>
    <t>A</t>
    <phoneticPr fontId="3"/>
  </si>
  <si>
    <t>B</t>
    <phoneticPr fontId="3"/>
  </si>
  <si>
    <t>C</t>
    <phoneticPr fontId="3"/>
  </si>
  <si>
    <t>人</t>
    <phoneticPr fontId="3"/>
  </si>
  <si>
    <t>うさぎ</t>
    <phoneticPr fontId="3"/>
  </si>
  <si>
    <t>①</t>
    <phoneticPr fontId="9"/>
  </si>
  <si>
    <t>(ｱ)</t>
    <phoneticPr fontId="3"/>
  </si>
  <si>
    <t>(ｲ)</t>
    <phoneticPr fontId="3"/>
  </si>
  <si>
    <t>(ｳ)</t>
    <phoneticPr fontId="3"/>
  </si>
  <si>
    <t>・</t>
    <phoneticPr fontId="3"/>
  </si>
  <si>
    <t>しているか。</t>
    <phoneticPr fontId="3"/>
  </si>
  <si>
    <t>クラス毎のB,Cの労働時間</t>
    <rPh sb="3" eb="4">
      <t>ゴト</t>
    </rPh>
    <rPh sb="9" eb="11">
      <t>ロウドウ</t>
    </rPh>
    <rPh sb="11" eb="13">
      <t>ジカン</t>
    </rPh>
    <phoneticPr fontId="3"/>
  </si>
  <si>
    <t>・「 いる」場合の方法</t>
    <phoneticPr fontId="9"/>
  </si>
  <si>
    <t>　（雇入時の健康診断）</t>
    <phoneticPr fontId="3"/>
  </si>
  <si>
    <t>市条例第36条第2項ただし書き</t>
    <rPh sb="0" eb="1">
      <t>シ</t>
    </rPh>
    <rPh sb="1" eb="3">
      <t>ジョウレイ</t>
    </rPh>
    <rPh sb="7" eb="8">
      <t>ダイ</t>
    </rPh>
    <rPh sb="9" eb="10">
      <t>コウ</t>
    </rPh>
    <phoneticPr fontId="3"/>
  </si>
  <si>
    <t>市条例第17条第2項</t>
    <rPh sb="0" eb="1">
      <t>シ</t>
    </rPh>
    <rPh sb="1" eb="3">
      <t>ジョウレイ</t>
    </rPh>
    <rPh sb="3" eb="4">
      <t>ダイ</t>
    </rPh>
    <rPh sb="6" eb="7">
      <t>ジョウ</t>
    </rPh>
    <rPh sb="7" eb="8">
      <t>ダイ</t>
    </rPh>
    <rPh sb="9" eb="10">
      <t>コウ</t>
    </rPh>
    <phoneticPr fontId="9"/>
  </si>
  <si>
    <t>市条例第6条の2第3項</t>
    <rPh sb="0" eb="1">
      <t>シ</t>
    </rPh>
    <rPh sb="1" eb="3">
      <t>ジョウレイ</t>
    </rPh>
    <rPh sb="3" eb="4">
      <t>ダイ</t>
    </rPh>
    <rPh sb="5" eb="6">
      <t>ジョウ</t>
    </rPh>
    <rPh sb="8" eb="9">
      <t>ダイ</t>
    </rPh>
    <rPh sb="10" eb="11">
      <t>コウ</t>
    </rPh>
    <phoneticPr fontId="9"/>
  </si>
  <si>
    <t>　児童福祉施設は、児童の保護者及び地域社会に対し、当該児童福祉施設の運営の内容を適切に説明するよう努めなければならない。</t>
    <rPh sb="1" eb="3">
      <t>ジドウ</t>
    </rPh>
    <rPh sb="3" eb="5">
      <t>フクシ</t>
    </rPh>
    <rPh sb="5" eb="7">
      <t>シセツ</t>
    </rPh>
    <rPh sb="9" eb="11">
      <t>ジドウ</t>
    </rPh>
    <rPh sb="12" eb="15">
      <t>ホゴシャ</t>
    </rPh>
    <rPh sb="15" eb="16">
      <t>オヨ</t>
    </rPh>
    <rPh sb="17" eb="19">
      <t>チイキ</t>
    </rPh>
    <rPh sb="19" eb="21">
      <t>シャカイ</t>
    </rPh>
    <rPh sb="22" eb="23">
      <t>タイ</t>
    </rPh>
    <rPh sb="25" eb="27">
      <t>トウガイ</t>
    </rPh>
    <rPh sb="27" eb="29">
      <t>ジドウ</t>
    </rPh>
    <rPh sb="29" eb="31">
      <t>フクシ</t>
    </rPh>
    <rPh sb="31" eb="33">
      <t>シセツ</t>
    </rPh>
    <rPh sb="34" eb="36">
      <t>ウンエイ</t>
    </rPh>
    <rPh sb="37" eb="39">
      <t>ナイヨウ</t>
    </rPh>
    <rPh sb="40" eb="42">
      <t>テキセツ</t>
    </rPh>
    <rPh sb="43" eb="45">
      <t>セツメイ</t>
    </rPh>
    <rPh sb="49" eb="50">
      <t>ツト</t>
    </rPh>
    <phoneticPr fontId="9"/>
  </si>
  <si>
    <t>市条例第18条</t>
    <rPh sb="0" eb="1">
      <t>シ</t>
    </rPh>
    <rPh sb="1" eb="3">
      <t>ジョウレイ</t>
    </rPh>
    <rPh sb="3" eb="4">
      <t>ダイ</t>
    </rPh>
    <rPh sb="6" eb="7">
      <t>ジョウ</t>
    </rPh>
    <phoneticPr fontId="9"/>
  </si>
  <si>
    <t>　児童福祉施設には、職員、財産、収支及び入所している者の処遇の状況を明らかにする帳簿を整備しておかなければならない。</t>
    <rPh sb="1" eb="3">
      <t>ジドウ</t>
    </rPh>
    <rPh sb="3" eb="5">
      <t>フクシ</t>
    </rPh>
    <rPh sb="5" eb="7">
      <t>シセツ</t>
    </rPh>
    <rPh sb="10" eb="12">
      <t>ショクイン</t>
    </rPh>
    <rPh sb="13" eb="15">
      <t>ザイサン</t>
    </rPh>
    <rPh sb="16" eb="18">
      <t>シュウシ</t>
    </rPh>
    <rPh sb="18" eb="19">
      <t>オヨ</t>
    </rPh>
    <rPh sb="20" eb="22">
      <t>ニュウショ</t>
    </rPh>
    <rPh sb="26" eb="27">
      <t>モノ</t>
    </rPh>
    <rPh sb="28" eb="30">
      <t>ショグウ</t>
    </rPh>
    <rPh sb="31" eb="33">
      <t>ジョウキョウ</t>
    </rPh>
    <rPh sb="34" eb="35">
      <t>アキ</t>
    </rPh>
    <rPh sb="40" eb="42">
      <t>チョウボ</t>
    </rPh>
    <rPh sb="43" eb="45">
      <t>セイビ</t>
    </rPh>
    <phoneticPr fontId="9"/>
  </si>
  <si>
    <t>市条例第35条</t>
    <rPh sb="0" eb="1">
      <t>シ</t>
    </rPh>
    <rPh sb="1" eb="3">
      <t>ジョウレイ</t>
    </rPh>
    <rPh sb="3" eb="4">
      <t>ダイ</t>
    </rPh>
    <rPh sb="6" eb="7">
      <t>ジョウ</t>
    </rPh>
    <phoneticPr fontId="9"/>
  </si>
  <si>
    <t>市条例第14条第4項</t>
    <rPh sb="0" eb="1">
      <t>シ</t>
    </rPh>
    <phoneticPr fontId="9"/>
  </si>
  <si>
    <t>市条例第36条第１項　</t>
    <rPh sb="0" eb="1">
      <t>シ</t>
    </rPh>
    <rPh sb="1" eb="3">
      <t>ジョウレイ</t>
    </rPh>
    <rPh sb="7" eb="8">
      <t>ダイ</t>
    </rPh>
    <rPh sb="9" eb="10">
      <t>コウ</t>
    </rPh>
    <phoneticPr fontId="9"/>
  </si>
  <si>
    <t>市条例16条第1項、第2項</t>
    <rPh sb="0" eb="1">
      <t>シ</t>
    </rPh>
    <rPh sb="1" eb="3">
      <t>ジョウレイ</t>
    </rPh>
    <rPh sb="6" eb="7">
      <t>ダイ</t>
    </rPh>
    <rPh sb="8" eb="9">
      <t>コウ</t>
    </rPh>
    <rPh sb="10" eb="11">
      <t>ダイ</t>
    </rPh>
    <rPh sb="12" eb="13">
      <t>コウ</t>
    </rPh>
    <phoneticPr fontId="9"/>
  </si>
  <si>
    <t>市条例第7条第1項</t>
    <rPh sb="0" eb="1">
      <t>シ</t>
    </rPh>
    <phoneticPr fontId="3"/>
  </si>
  <si>
    <t>市条例第40条第2項</t>
    <rPh sb="0" eb="1">
      <t>シ</t>
    </rPh>
    <rPh sb="1" eb="3">
      <t>ジョウレイ</t>
    </rPh>
    <rPh sb="3" eb="4">
      <t>ダイ</t>
    </rPh>
    <rPh sb="6" eb="7">
      <t>ジョウ</t>
    </rPh>
    <rPh sb="7" eb="8">
      <t>ダイ</t>
    </rPh>
    <rPh sb="9" eb="10">
      <t>コウ</t>
    </rPh>
    <phoneticPr fontId="3"/>
  </si>
  <si>
    <t>市条例第40条第1項</t>
    <rPh sb="0" eb="1">
      <t>シ</t>
    </rPh>
    <rPh sb="1" eb="3">
      <t>ジョウレイ</t>
    </rPh>
    <rPh sb="3" eb="4">
      <t>ダイ</t>
    </rPh>
    <rPh sb="6" eb="7">
      <t>ジョウ</t>
    </rPh>
    <rPh sb="7" eb="8">
      <t>ダイ</t>
    </rPh>
    <rPh sb="9" eb="10">
      <t>コウ</t>
    </rPh>
    <phoneticPr fontId="3"/>
  </si>
  <si>
    <t>保育所は、自ら法第39条に規定する業務の質の評価を行い、常にその改善を図らなければならない。</t>
    <phoneticPr fontId="3"/>
  </si>
  <si>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9"/>
  </si>
  <si>
    <t>％</t>
    <phoneticPr fontId="9"/>
  </si>
  <si>
    <t>施設運営管理関係</t>
    <phoneticPr fontId="9"/>
  </si>
  <si>
    <t>(3)　私的契約児の保育を行っているか。</t>
    <phoneticPr fontId="9"/>
  </si>
  <si>
    <t>※</t>
    <phoneticPr fontId="9"/>
  </si>
  <si>
    <t>定員超過の範囲</t>
    <phoneticPr fontId="9"/>
  </si>
  <si>
    <t>・</t>
    <phoneticPr fontId="9"/>
  </si>
  <si>
    <t>保育の実施は定員の範囲内で行うことが原則であるが、待機の状況等にある場合、連続する過去２年度間の年間平均在所率は、120％以内であること。（「保育所への入所の円滑化について」（10.2.13児保第3号））</t>
    <phoneticPr fontId="9"/>
  </si>
  <si>
    <t>早朝</t>
    <phoneticPr fontId="9"/>
  </si>
  <si>
    <t>夕方</t>
    <phoneticPr fontId="9"/>
  </si>
  <si>
    <t>当該保育士の数は、保育所１につき２人を下回ることはできない。</t>
    <phoneticPr fontId="9"/>
  </si>
  <si>
    <t>「児童福祉施設における「食事摂取基準」を活用した食事計画について」（平成27.3.31雇児母発0331第1号）</t>
    <phoneticPr fontId="9"/>
  </si>
  <si>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</si>
  <si>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</si>
  <si>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</si>
  <si>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</si>
  <si>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</si>
  <si>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</si>
  <si>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</si>
  <si>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　給食費</t>
    <phoneticPr fontId="9"/>
  </si>
  <si>
    <t>給食延人員(食数)</t>
    <phoneticPr fontId="9"/>
  </si>
  <si>
    <t>(A-B)</t>
    <phoneticPr fontId="9"/>
  </si>
  <si>
    <t>日</t>
    <phoneticPr fontId="9"/>
  </si>
  <si>
    <t>特　記　事　項</t>
    <phoneticPr fontId="9"/>
  </si>
  <si>
    <t>　・乳児室（ほふく室）</t>
    <phoneticPr fontId="9"/>
  </si>
  <si>
    <t xml:space="preserve"> ④ 歯ブラシ、コップ、タオルなど一人一人のものを使用しているか。</t>
    <phoneticPr fontId="9"/>
  </si>
  <si>
    <t xml:space="preserve"> ⑤ 玩具、教材などが清潔に保たれているか。</t>
    <phoneticPr fontId="9"/>
  </si>
  <si>
    <t xml:space="preserve"> 「社会福祉施設等における感染症等発生時に係る報告について」
（平成17年2月22日健発第0222002号・薬食発第0222001号・雇児発第0222001号・社援発第0222002号・老発第0222001号）</t>
    <phoneticPr fontId="9"/>
  </si>
  <si>
    <t>ア　点検者</t>
    <phoneticPr fontId="9"/>
  </si>
  <si>
    <t>(</t>
    <phoneticPr fontId="9"/>
  </si>
  <si>
    <t>)</t>
    <phoneticPr fontId="9"/>
  </si>
  <si>
    <t>消防法施行規則第3条第1項</t>
    <phoneticPr fontId="9"/>
  </si>
  <si>
    <t>「保育所及び認可外保育施設における事故防止について」(H25.3.8雇児保発0308第1号)</t>
    <rPh sb="19" eb="21">
      <t>ボウシ</t>
    </rPh>
    <phoneticPr fontId="3"/>
  </si>
  <si>
    <t>市が作成したものを利用している。</t>
    <phoneticPr fontId="9"/>
  </si>
  <si>
    <t>市が作成したものを一部変更して利用している。</t>
    <phoneticPr fontId="9"/>
  </si>
  <si>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</si>
  <si>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t>
    <phoneticPr fontId="3"/>
  </si>
  <si>
    <t>「児童福祉施設等における衛生管理等について」（Ｈ16.1.20雇児発第0120001号）</t>
    <rPh sb="1" eb="3">
      <t>ジドウ</t>
    </rPh>
    <rPh sb="3" eb="5">
      <t>フクシ</t>
    </rPh>
    <rPh sb="5" eb="7">
      <t>シセツ</t>
    </rPh>
    <rPh sb="7" eb="8">
      <t>トウ</t>
    </rPh>
    <rPh sb="12" eb="14">
      <t>エイセイ</t>
    </rPh>
    <rPh sb="14" eb="16">
      <t>カンリ</t>
    </rPh>
    <rPh sb="16" eb="17">
      <t>トウ</t>
    </rPh>
    <rPh sb="31" eb="32">
      <t>ヤトイ</t>
    </rPh>
    <rPh sb="32" eb="33">
      <t>ジ</t>
    </rPh>
    <rPh sb="33" eb="34">
      <t>ハツ</t>
    </rPh>
    <rPh sb="34" eb="35">
      <t>ダイ</t>
    </rPh>
    <rPh sb="42" eb="43">
      <t>ゴウ</t>
    </rPh>
    <phoneticPr fontId="3"/>
  </si>
  <si>
    <t xml:space="preserve"> ４　職員配置の状況（監査調書提出月初日現在）</t>
    <phoneticPr fontId="9"/>
  </si>
  <si>
    <t>1日6時間以上かつ月20日以上勤務で、正規職員就業規則で定める所定労働時間を通じて勤務する者</t>
    <phoneticPr fontId="3"/>
  </si>
  <si>
    <t>1日6時間未満又は月20日未満勤務の者</t>
    <phoneticPr fontId="3"/>
  </si>
  <si>
    <t>事故報告を行っているか。</t>
    <rPh sb="0" eb="2">
      <t>ジコ</t>
    </rPh>
    <rPh sb="5" eb="6">
      <t>オコナ</t>
    </rPh>
    <phoneticPr fontId="9"/>
  </si>
  <si>
    <t xml:space="preserve"> ２　施設、設備の状況</t>
    <phoneticPr fontId="9"/>
  </si>
  <si>
    <t>(2)　施設の状況について</t>
    <phoneticPr fontId="9"/>
  </si>
  <si>
    <t>㎡</t>
    <phoneticPr fontId="9"/>
  </si>
  <si>
    <t>正規</t>
    <rPh sb="0" eb="2">
      <t>セイキ</t>
    </rPh>
    <phoneticPr fontId="3"/>
  </si>
  <si>
    <t>保育所保育指針第1章3(2)キ</t>
    <rPh sb="7" eb="8">
      <t>ダイ</t>
    </rPh>
    <rPh sb="9" eb="10">
      <t>ショウ</t>
    </rPh>
    <phoneticPr fontId="9"/>
  </si>
  <si>
    <t>保育所保育指針第1章3(3)エ</t>
    <rPh sb="7" eb="8">
      <t>ダイ</t>
    </rPh>
    <rPh sb="9" eb="10">
      <t>ショウ</t>
    </rPh>
    <phoneticPr fontId="9"/>
  </si>
  <si>
    <t>保育所保育指針第1章3(2)イ（ア）</t>
    <rPh sb="7" eb="8">
      <t>ダイ</t>
    </rPh>
    <rPh sb="9" eb="10">
      <t>ショウ</t>
    </rPh>
    <phoneticPr fontId="9"/>
  </si>
  <si>
    <t>(ｱ)  発達支援児の指導計画</t>
    <rPh sb="5" eb="7">
      <t>ハッタツ</t>
    </rPh>
    <rPh sb="7" eb="9">
      <t>シエン</t>
    </rPh>
    <phoneticPr fontId="9"/>
  </si>
  <si>
    <t>保育所保育指針第1章3(2)イ(ウ）</t>
    <rPh sb="7" eb="8">
      <t>ダイ</t>
    </rPh>
    <rPh sb="9" eb="10">
      <t>ショウ</t>
    </rPh>
    <phoneticPr fontId="9"/>
  </si>
  <si>
    <t>(ｲ)  療育支援加算又は発達支援保育の対象児の状況</t>
    <rPh sb="5" eb="7">
      <t>リョウイク</t>
    </rPh>
    <rPh sb="7" eb="9">
      <t>シエン</t>
    </rPh>
    <rPh sb="9" eb="11">
      <t>カサン</t>
    </rPh>
    <rPh sb="11" eb="12">
      <t>マタ</t>
    </rPh>
    <rPh sb="13" eb="15">
      <t>ハッタツ</t>
    </rPh>
    <rPh sb="15" eb="17">
      <t>シエン</t>
    </rPh>
    <rPh sb="17" eb="19">
      <t>ホイク</t>
    </rPh>
    <rPh sb="24" eb="26">
      <t>ジョウキョウ</t>
    </rPh>
    <phoneticPr fontId="9"/>
  </si>
  <si>
    <t xml:space="preserve"> ② 療育支援加算又は発達支援保育の対象児はいるか。 </t>
    <rPh sb="9" eb="10">
      <t>マタ</t>
    </rPh>
    <rPh sb="11" eb="13">
      <t>ハッタツ</t>
    </rPh>
    <rPh sb="13" eb="15">
      <t>シエン</t>
    </rPh>
    <rPh sb="15" eb="17">
      <t>ホイク</t>
    </rPh>
    <phoneticPr fontId="9"/>
  </si>
  <si>
    <t>保育所保育指針第1章3(1)</t>
    <rPh sb="7" eb="8">
      <t>ダイ</t>
    </rPh>
    <rPh sb="9" eb="10">
      <t>ショウ</t>
    </rPh>
    <phoneticPr fontId="9"/>
  </si>
  <si>
    <t>保育所保育指針第1章3(2)</t>
    <rPh sb="7" eb="8">
      <t>ダイ</t>
    </rPh>
    <rPh sb="9" eb="10">
      <t>ショウ</t>
    </rPh>
    <phoneticPr fontId="9"/>
  </si>
  <si>
    <t>保育所保育指針第2章4（2）</t>
    <rPh sb="0" eb="3">
      <t>ホイクショ</t>
    </rPh>
    <rPh sb="3" eb="5">
      <t>ホイク</t>
    </rPh>
    <rPh sb="5" eb="7">
      <t>シシン</t>
    </rPh>
    <rPh sb="7" eb="8">
      <t>ダイ</t>
    </rPh>
    <rPh sb="9" eb="10">
      <t>ショウ</t>
    </rPh>
    <phoneticPr fontId="9"/>
  </si>
  <si>
    <t>保育士等は、保育の計画や保育の記録を通して、自らの保育実践を振り返り、自己評価することを通して、その専門性の向上や保育実践の改善に努めなければならない。(保育指針第1章3(4)ア)</t>
    <rPh sb="77" eb="79">
      <t>ホイク</t>
    </rPh>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</si>
  <si>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(保育指針第1章3(4)アイ)</t>
    <rPh sb="90" eb="92">
      <t>ホイク</t>
    </rPh>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</si>
  <si>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</si>
  <si>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t>
    <phoneticPr fontId="3"/>
  </si>
  <si>
    <t>保育所保育指針第3章1（2）ｱ</t>
    <rPh sb="0" eb="3">
      <t>ホイクショ</t>
    </rPh>
    <rPh sb="3" eb="5">
      <t>ホイク</t>
    </rPh>
    <rPh sb="5" eb="7">
      <t>シシン</t>
    </rPh>
    <rPh sb="7" eb="8">
      <t>ダイ</t>
    </rPh>
    <rPh sb="9" eb="10">
      <t>ショウ</t>
    </rPh>
    <phoneticPr fontId="3"/>
  </si>
  <si>
    <t>・</t>
    <phoneticPr fontId="9"/>
  </si>
  <si>
    <t>保育所保育指針第3章2(2)ｳ</t>
    <rPh sb="0" eb="3">
      <t>ホイクショ</t>
    </rPh>
    <rPh sb="3" eb="5">
      <t>ホイク</t>
    </rPh>
    <rPh sb="5" eb="7">
      <t>シシン</t>
    </rPh>
    <rPh sb="7" eb="8">
      <t>ダイ</t>
    </rPh>
    <rPh sb="9" eb="10">
      <t>ショウ</t>
    </rPh>
    <phoneticPr fontId="9"/>
  </si>
  <si>
    <t>保育所保育指針第3章1(3)(ｳ)</t>
    <rPh sb="0" eb="3">
      <t>ホイクショ</t>
    </rPh>
    <rPh sb="3" eb="5">
      <t>ホイク</t>
    </rPh>
    <rPh sb="5" eb="7">
      <t>シシン</t>
    </rPh>
    <rPh sb="7" eb="8">
      <t>ダイ</t>
    </rPh>
    <rPh sb="9" eb="10">
      <t>ショウ</t>
    </rPh>
    <phoneticPr fontId="9"/>
  </si>
  <si>
    <t>「児童福祉施設における「食事摂取基準」を活用した食事計画について」（平成27.3.31雇児母発0331第1号）</t>
  </si>
  <si>
    <t>・</t>
    <phoneticPr fontId="3"/>
  </si>
  <si>
    <t>「児童福祉施設における食事の提供に関する援助及び指導について」(平成27.3.31雇児発0331第1号､障発0331第16号)</t>
    <phoneticPr fontId="9"/>
  </si>
  <si>
    <t>特　記　事　項</t>
    <phoneticPr fontId="9"/>
  </si>
  <si>
    <t>所定労働時間に満たない者を含む</t>
    <phoneticPr fontId="3"/>
  </si>
  <si>
    <t>正規職員の所定労働時間と同じ労働時間</t>
    <phoneticPr fontId="3"/>
  </si>
  <si>
    <t>1日6時間以上かつ20日以上勤務</t>
    <phoneticPr fontId="3"/>
  </si>
  <si>
    <t>1日6時間未満又は1日20日未満勤務</t>
    <phoneticPr fontId="3"/>
  </si>
  <si>
    <t xml:space="preserve">  (ｱ) 必要な検査項目を満たしているか。</t>
    <phoneticPr fontId="9"/>
  </si>
  <si>
    <t>労働安全衛生規則第47条</t>
    <phoneticPr fontId="9"/>
  </si>
  <si>
    <t>労働安全衛生規則第44条</t>
    <phoneticPr fontId="9"/>
  </si>
  <si>
    <t>浄化槽法第7条</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</si>
  <si>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</si>
  <si>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浄化槽法第10条</t>
    <phoneticPr fontId="3"/>
  </si>
  <si>
    <t>年1回、保守点検及び清掃することが義務付けられている。</t>
    <phoneticPr fontId="3"/>
  </si>
  <si>
    <t>浄化槽法第11条</t>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</si>
  <si>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</si>
  <si>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主任保育士専任加算</t>
    <phoneticPr fontId="3"/>
  </si>
  <si>
    <t>　※可能な限り、両面印刷をすること。</t>
    <rPh sb="2" eb="4">
      <t>カノウ</t>
    </rPh>
    <rPh sb="5" eb="6">
      <t>カギ</t>
    </rPh>
    <rPh sb="8" eb="10">
      <t>リョウメン</t>
    </rPh>
    <rPh sb="10" eb="12">
      <t>インサツ</t>
    </rPh>
    <phoneticPr fontId="9"/>
  </si>
  <si>
    <t>　（福祉政策課でコピーや保存するときに支障となるため）　</t>
    <rPh sb="2" eb="7">
      <t>フ</t>
    </rPh>
    <rPh sb="12" eb="14">
      <t>ホゾン</t>
    </rPh>
    <rPh sb="19" eb="21">
      <t>シショウ</t>
    </rPh>
    <phoneticPr fontId="9"/>
  </si>
  <si>
    <r>
      <t>　 また、製本する場合は、</t>
    </r>
    <r>
      <rPr>
        <u/>
        <sz val="11"/>
        <rFont val="ＭＳ Ｐ明朝"/>
        <family val="1"/>
        <charset val="128"/>
      </rPr>
      <t>パンチ穴を開けて綴りひも等を利用すること（</t>
    </r>
    <r>
      <rPr>
        <b/>
        <u/>
        <sz val="11"/>
        <rFont val="ＭＳ Ｐ明朝"/>
        <family val="1"/>
        <charset val="128"/>
      </rPr>
      <t>バインダー等は必要ありません</t>
    </r>
    <r>
      <rPr>
        <u/>
        <sz val="11"/>
        <rFont val="ＭＳ Ｐ明朝"/>
        <family val="1"/>
        <charset val="128"/>
      </rPr>
      <t>）。</t>
    </r>
    <rPh sb="18" eb="19">
      <t>ア</t>
    </rPh>
    <rPh sb="25" eb="26">
      <t>トウ</t>
    </rPh>
    <phoneticPr fontId="9"/>
  </si>
  <si>
    <t>①　監査調書添付資料</t>
  </si>
  <si>
    <t>（表1-1）</t>
    <rPh sb="1" eb="2">
      <t>ヒョウ</t>
    </rPh>
    <phoneticPr fontId="9"/>
  </si>
  <si>
    <t xml:space="preserve"> 資　料　名</t>
  </si>
  <si>
    <t>ﾁｪｯｸ</t>
  </si>
  <si>
    <t>法人全体</t>
    <rPh sb="0" eb="2">
      <t>ホウジン</t>
    </rPh>
    <rPh sb="2" eb="4">
      <t>ゼンタイ</t>
    </rPh>
    <phoneticPr fontId="9"/>
  </si>
  <si>
    <t>貸借対照表</t>
    <rPh sb="0" eb="2">
      <t>タイシャク</t>
    </rPh>
    <rPh sb="2" eb="5">
      <t>タイショウヒョウ</t>
    </rPh>
    <phoneticPr fontId="9"/>
  </si>
  <si>
    <t>定款施行細則等</t>
    <rPh sb="2" eb="4">
      <t>シコウ</t>
    </rPh>
    <phoneticPr fontId="9"/>
  </si>
  <si>
    <t>事業活動計算書</t>
    <rPh sb="0" eb="2">
      <t>ジギョウ</t>
    </rPh>
    <rPh sb="2" eb="4">
      <t>カツドウ</t>
    </rPh>
    <rPh sb="4" eb="7">
      <t>ケイサンショ</t>
    </rPh>
    <phoneticPr fontId="9"/>
  </si>
  <si>
    <t>資金収支計算書</t>
    <rPh sb="0" eb="2">
      <t>シキン</t>
    </rPh>
    <rPh sb="2" eb="4">
      <t>シュウシ</t>
    </rPh>
    <rPh sb="4" eb="7">
      <t>ケイサンショ</t>
    </rPh>
    <phoneticPr fontId="9"/>
  </si>
  <si>
    <t>法人全体
（事業区分別）</t>
    <rPh sb="0" eb="2">
      <t>ホウジン</t>
    </rPh>
    <rPh sb="2" eb="4">
      <t>ゼンタイ</t>
    </rPh>
    <rPh sb="6" eb="8">
      <t>ジギョウ</t>
    </rPh>
    <rPh sb="8" eb="10">
      <t>クブン</t>
    </rPh>
    <rPh sb="10" eb="11">
      <t>ベツ</t>
    </rPh>
    <phoneticPr fontId="9"/>
  </si>
  <si>
    <t>貸借対照表内訳表</t>
    <rPh sb="0" eb="2">
      <t>タイシャク</t>
    </rPh>
    <rPh sb="2" eb="4">
      <t>タイショウ</t>
    </rPh>
    <rPh sb="4" eb="5">
      <t>ヒョウ</t>
    </rPh>
    <rPh sb="5" eb="8">
      <t>ウチワケヒョウ</t>
    </rPh>
    <phoneticPr fontId="9"/>
  </si>
  <si>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9"/>
  </si>
  <si>
    <t>育児・介護休業等規程</t>
    <rPh sb="0" eb="2">
      <t>イクジ</t>
    </rPh>
    <rPh sb="3" eb="5">
      <t>カイゴ</t>
    </rPh>
    <rPh sb="5" eb="7">
      <t>キュウギョウ</t>
    </rPh>
    <rPh sb="7" eb="8">
      <t>トウ</t>
    </rPh>
    <rPh sb="8" eb="10">
      <t>キテイ</t>
    </rPh>
    <phoneticPr fontId="9"/>
  </si>
  <si>
    <t>事業活動内訳表</t>
    <rPh sb="0" eb="2">
      <t>ジギョウ</t>
    </rPh>
    <rPh sb="2" eb="4">
      <t>カツドウ</t>
    </rPh>
    <rPh sb="4" eb="7">
      <t>ウチワケヒョウ</t>
    </rPh>
    <phoneticPr fontId="9"/>
  </si>
  <si>
    <t>資金収支内訳表</t>
    <rPh sb="0" eb="2">
      <t>シキン</t>
    </rPh>
    <rPh sb="2" eb="4">
      <t>シュウシ</t>
    </rPh>
    <rPh sb="4" eb="6">
      <t>ウチワケ</t>
    </rPh>
    <rPh sb="6" eb="7">
      <t>ヒョウ</t>
    </rPh>
    <phoneticPr fontId="9"/>
  </si>
  <si>
    <t>拠点区分が一つの法人は、省略できる。</t>
    <rPh sb="0" eb="2">
      <t>キョテン</t>
    </rPh>
    <rPh sb="2" eb="4">
      <t>クブン</t>
    </rPh>
    <rPh sb="5" eb="6">
      <t>ヒト</t>
    </rPh>
    <rPh sb="8" eb="10">
      <t>ホウジン</t>
    </rPh>
    <rPh sb="12" eb="14">
      <t>ショウリャク</t>
    </rPh>
    <phoneticPr fontId="9"/>
  </si>
  <si>
    <t>拠点区分別</t>
    <rPh sb="0" eb="2">
      <t>キョテン</t>
    </rPh>
    <rPh sb="2" eb="4">
      <t>クブン</t>
    </rPh>
    <rPh sb="4" eb="5">
      <t>ベツ</t>
    </rPh>
    <phoneticPr fontId="9"/>
  </si>
  <si>
    <t>◯◯事業区分貸借対照表内訳表</t>
    <rPh sb="2" eb="4">
      <t>ジギョウ</t>
    </rPh>
    <rPh sb="4" eb="6">
      <t>クブン</t>
    </rPh>
    <rPh sb="6" eb="8">
      <t>タイシャク</t>
    </rPh>
    <rPh sb="8" eb="10">
      <t>タイショウ</t>
    </rPh>
    <rPh sb="10" eb="11">
      <t>ヒョウ</t>
    </rPh>
    <rPh sb="11" eb="14">
      <t>ウチワケヒョウ</t>
    </rPh>
    <phoneticPr fontId="9"/>
  </si>
  <si>
    <t>役員等費用弁償及び報酬規程</t>
    <rPh sb="2" eb="3">
      <t>トウ</t>
    </rPh>
    <phoneticPr fontId="9"/>
  </si>
  <si>
    <t>◯◯事業区分事業活動内訳表</t>
    <rPh sb="2" eb="4">
      <t>ジギョウ</t>
    </rPh>
    <rPh sb="4" eb="6">
      <t>クブン</t>
    </rPh>
    <rPh sb="6" eb="8">
      <t>ジギョウ</t>
    </rPh>
    <rPh sb="8" eb="10">
      <t>カツドウ</t>
    </rPh>
    <rPh sb="10" eb="13">
      <t>ウチワケヒョウ</t>
    </rPh>
    <phoneticPr fontId="9"/>
  </si>
  <si>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9"/>
  </si>
  <si>
    <t>◯◯事業区分資金収支内訳表</t>
    <rPh sb="2" eb="4">
      <t>ジギョウ</t>
    </rPh>
    <rPh sb="4" eb="6">
      <t>クブン</t>
    </rPh>
    <rPh sb="6" eb="8">
      <t>シキン</t>
    </rPh>
    <rPh sb="8" eb="10">
      <t>シュウシ</t>
    </rPh>
    <rPh sb="10" eb="13">
      <t>ウチワケヒョウ</t>
    </rPh>
    <phoneticPr fontId="9"/>
  </si>
  <si>
    <t>◯◯拠点区分貸借対照表</t>
    <rPh sb="2" eb="4">
      <t>キョテン</t>
    </rPh>
    <rPh sb="4" eb="6">
      <t>クブン</t>
    </rPh>
    <rPh sb="6" eb="8">
      <t>タイシャク</t>
    </rPh>
    <rPh sb="8" eb="11">
      <t>タイショウヒョウ</t>
    </rPh>
    <phoneticPr fontId="9"/>
  </si>
  <si>
    <t>直近の不動産登記全部事項証明書（写）</t>
    <rPh sb="0" eb="2">
      <t>チョッキン</t>
    </rPh>
    <phoneticPr fontId="59"/>
  </si>
  <si>
    <t>◯◯拠点区分事業活動計算書</t>
    <rPh sb="2" eb="4">
      <t>キョテン</t>
    </rPh>
    <rPh sb="4" eb="6">
      <t>クブン</t>
    </rPh>
    <rPh sb="6" eb="8">
      <t>ジギョウ</t>
    </rPh>
    <rPh sb="8" eb="10">
      <t>カツドウ</t>
    </rPh>
    <rPh sb="10" eb="12">
      <t>ケイサン</t>
    </rPh>
    <phoneticPr fontId="9"/>
  </si>
  <si>
    <t>◯◯拠点区分資金収支計算書</t>
    <rPh sb="2" eb="4">
      <t>キョテン</t>
    </rPh>
    <rPh sb="4" eb="6">
      <t>クブン</t>
    </rPh>
    <rPh sb="6" eb="8">
      <t>シキン</t>
    </rPh>
    <rPh sb="8" eb="10">
      <t>シュウシ</t>
    </rPh>
    <rPh sb="10" eb="13">
      <t>ケイサンショ</t>
    </rPh>
    <phoneticPr fontId="9"/>
  </si>
  <si>
    <t>サービス
区分別</t>
    <rPh sb="5" eb="7">
      <t>クブン</t>
    </rPh>
    <rPh sb="7" eb="8">
      <t>ベツ</t>
    </rPh>
    <phoneticPr fontId="9"/>
  </si>
  <si>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9"/>
  </si>
  <si>
    <t>※１　給与規程（給与表含む）を改正した場合は、改正前も添付すること。</t>
  </si>
  <si>
    <t>保育所又は措置施設を実施する拠点は作成する。</t>
    <rPh sb="0" eb="3">
      <t>ホイクショ</t>
    </rPh>
    <rPh sb="3" eb="4">
      <t>マタ</t>
    </rPh>
    <rPh sb="5" eb="7">
      <t>ソチ</t>
    </rPh>
    <rPh sb="7" eb="9">
      <t>シセツ</t>
    </rPh>
    <rPh sb="10" eb="12">
      <t>ジッシ</t>
    </rPh>
    <rPh sb="14" eb="16">
      <t>キョテン</t>
    </rPh>
    <rPh sb="17" eb="19">
      <t>サクセイ</t>
    </rPh>
    <phoneticPr fontId="9"/>
  </si>
  <si>
    <t>②　監査当日準備する資料等</t>
  </si>
  <si>
    <t>（表2）</t>
    <rPh sb="1" eb="2">
      <t>ヒョウ</t>
    </rPh>
    <phoneticPr fontId="9"/>
  </si>
  <si>
    <t>上記以外の拠点は、いずれかを作成する。</t>
    <rPh sb="0" eb="2">
      <t>ジョウキ</t>
    </rPh>
    <rPh sb="2" eb="4">
      <t>イガイ</t>
    </rPh>
    <rPh sb="5" eb="7">
      <t>キョテン</t>
    </rPh>
    <rPh sb="14" eb="16">
      <t>サクセイ</t>
    </rPh>
    <phoneticPr fontId="9"/>
  </si>
  <si>
    <t>法人及び運営管理</t>
  </si>
  <si>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9"/>
  </si>
  <si>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9"/>
  </si>
  <si>
    <t>直近の法人登記履歴事項全部証明書</t>
    <rPh sb="5" eb="7">
      <t>トウキ</t>
    </rPh>
    <rPh sb="7" eb="9">
      <t>リレキ</t>
    </rPh>
    <rPh sb="9" eb="11">
      <t>ジコウ</t>
    </rPh>
    <rPh sb="11" eb="13">
      <t>ゼンブ</t>
    </rPh>
    <rPh sb="13" eb="16">
      <t>ショウメイショ</t>
    </rPh>
    <phoneticPr fontId="9"/>
  </si>
  <si>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9"/>
  </si>
  <si>
    <t>土地・建物の賃貸借契約書、使用貸借契約書</t>
    <rPh sb="3" eb="5">
      <t>タテモノ</t>
    </rPh>
    <rPh sb="6" eb="9">
      <t>チンタイシャク</t>
    </rPh>
    <rPh sb="13" eb="15">
      <t>シヨウ</t>
    </rPh>
    <rPh sb="15" eb="17">
      <t>タイシャク</t>
    </rPh>
    <rPh sb="17" eb="20">
      <t>ケイヤクショ</t>
    </rPh>
    <phoneticPr fontId="9"/>
  </si>
  <si>
    <t>役員・評議員選任関係書類</t>
    <rPh sb="0" eb="2">
      <t>ヤクイン</t>
    </rPh>
    <rPh sb="3" eb="6">
      <t>ヒョウギイン</t>
    </rPh>
    <rPh sb="6" eb="8">
      <t>センニン</t>
    </rPh>
    <rPh sb="8" eb="10">
      <t>カンケイ</t>
    </rPh>
    <rPh sb="10" eb="12">
      <t>ショルイ</t>
    </rPh>
    <phoneticPr fontId="9"/>
  </si>
  <si>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59"/>
  </si>
  <si>
    <t>スキムミルク受払簿</t>
    <rPh sb="6" eb="8">
      <t>ウケハライ</t>
    </rPh>
    <rPh sb="8" eb="9">
      <t>ボ</t>
    </rPh>
    <phoneticPr fontId="59"/>
  </si>
  <si>
    <t>調理員の衛生チェック票</t>
    <rPh sb="0" eb="3">
      <t>チョウリイン</t>
    </rPh>
    <rPh sb="4" eb="6">
      <t>エイセイ</t>
    </rPh>
    <rPh sb="10" eb="11">
      <t>ヒョウ</t>
    </rPh>
    <phoneticPr fontId="59"/>
  </si>
  <si>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9"/>
  </si>
  <si>
    <t>職員処遇関係</t>
  </si>
  <si>
    <t>理事会開催通知、評議員会開催通知</t>
    <rPh sb="8" eb="11">
      <t>ヒョウギイン</t>
    </rPh>
    <rPh sb="11" eb="12">
      <t>カイ</t>
    </rPh>
    <rPh sb="12" eb="14">
      <t>カイサイ</t>
    </rPh>
    <rPh sb="14" eb="16">
      <t>ツウチ</t>
    </rPh>
    <phoneticPr fontId="9"/>
  </si>
  <si>
    <t>理事会議事録、評議員会議事録</t>
    <rPh sb="0" eb="3">
      <t>リジカイ</t>
    </rPh>
    <rPh sb="7" eb="10">
      <t>ヒョウギイン</t>
    </rPh>
    <rPh sb="10" eb="11">
      <t>カイ</t>
    </rPh>
    <rPh sb="11" eb="14">
      <t>ギジロク</t>
    </rPh>
    <phoneticPr fontId="9"/>
  </si>
  <si>
    <t>拠点区分</t>
    <rPh sb="0" eb="2">
      <t>キョテン</t>
    </rPh>
    <rPh sb="2" eb="4">
      <t>クブン</t>
    </rPh>
    <phoneticPr fontId="59"/>
  </si>
  <si>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59"/>
  </si>
  <si>
    <t>会計帳簿関係</t>
  </si>
  <si>
    <t>有給休暇簿</t>
    <rPh sb="0" eb="2">
      <t>ユウキュウ</t>
    </rPh>
    <rPh sb="2" eb="4">
      <t>キュウカ</t>
    </rPh>
    <rPh sb="4" eb="5">
      <t>ボ</t>
    </rPh>
    <phoneticPr fontId="9"/>
  </si>
  <si>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59"/>
  </si>
  <si>
    <t>計算書類・附属明細書等</t>
    <rPh sb="0" eb="2">
      <t>ケイサン</t>
    </rPh>
    <rPh sb="2" eb="4">
      <t>ショルイ</t>
    </rPh>
    <rPh sb="5" eb="7">
      <t>フゾク</t>
    </rPh>
    <rPh sb="7" eb="10">
      <t>メイサイショ</t>
    </rPh>
    <rPh sb="10" eb="11">
      <t>トウ</t>
    </rPh>
    <phoneticPr fontId="9"/>
  </si>
  <si>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9"/>
  </si>
  <si>
    <t>職員諸手当申請書・認定簿</t>
    <rPh sb="0" eb="2">
      <t>ショクイン</t>
    </rPh>
    <rPh sb="2" eb="3">
      <t>ショ</t>
    </rPh>
    <rPh sb="3" eb="5">
      <t>テアテ</t>
    </rPh>
    <rPh sb="5" eb="8">
      <t>シンセイショ</t>
    </rPh>
    <rPh sb="9" eb="11">
      <t>ニンテイ</t>
    </rPh>
    <rPh sb="11" eb="12">
      <t>ボ</t>
    </rPh>
    <phoneticPr fontId="59"/>
  </si>
  <si>
    <t>時間外勤務・休日勤務命令簿</t>
    <rPh sb="0" eb="3">
      <t>ジカンガイ</t>
    </rPh>
    <rPh sb="3" eb="5">
      <t>キンム</t>
    </rPh>
    <rPh sb="6" eb="8">
      <t>キュウジツ</t>
    </rPh>
    <rPh sb="8" eb="10">
      <t>キンム</t>
    </rPh>
    <rPh sb="10" eb="12">
      <t>メイレイ</t>
    </rPh>
    <rPh sb="12" eb="13">
      <t>ボ</t>
    </rPh>
    <phoneticPr fontId="59"/>
  </si>
  <si>
    <t>自家用車使用規程</t>
    <rPh sb="0" eb="4">
      <t>ジカヨウシャ</t>
    </rPh>
    <rPh sb="4" eb="6">
      <t>シヨウ</t>
    </rPh>
    <rPh sb="6" eb="8">
      <t>キテイ</t>
    </rPh>
    <phoneticPr fontId="59"/>
  </si>
  <si>
    <t>緊急連絡網（職員・児童）</t>
    <rPh sb="0" eb="2">
      <t>キンキュウ</t>
    </rPh>
    <rPh sb="2" eb="5">
      <t>レンラクモウ</t>
    </rPh>
    <rPh sb="6" eb="8">
      <t>ショクイン</t>
    </rPh>
    <rPh sb="9" eb="11">
      <t>ジドウ</t>
    </rPh>
    <phoneticPr fontId="59"/>
  </si>
  <si>
    <t>自家用車使用申請書・認定簿</t>
    <rPh sb="0" eb="4">
      <t>ジカヨウシャ</t>
    </rPh>
    <rPh sb="4" eb="6">
      <t>シヨウ</t>
    </rPh>
    <rPh sb="6" eb="9">
      <t>シンセイショ</t>
    </rPh>
    <rPh sb="10" eb="12">
      <t>ニンテイ</t>
    </rPh>
    <rPh sb="12" eb="13">
      <t>ボ</t>
    </rPh>
    <phoneticPr fontId="59"/>
  </si>
  <si>
    <t>児童処遇関係</t>
  </si>
  <si>
    <t>園車運行管理簿</t>
    <rPh sb="0" eb="1">
      <t>エン</t>
    </rPh>
    <rPh sb="1" eb="2">
      <t>クルマ</t>
    </rPh>
    <rPh sb="2" eb="4">
      <t>ウンコウ</t>
    </rPh>
    <rPh sb="4" eb="6">
      <t>カンリ</t>
    </rPh>
    <rPh sb="6" eb="7">
      <t>ボ</t>
    </rPh>
    <phoneticPr fontId="59"/>
  </si>
  <si>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9"/>
  </si>
  <si>
    <t>保育所児童保育要録</t>
    <rPh sb="0" eb="3">
      <t>ホイクショ</t>
    </rPh>
    <rPh sb="3" eb="5">
      <t>ジドウ</t>
    </rPh>
    <rPh sb="5" eb="7">
      <t>ホイク</t>
    </rPh>
    <rPh sb="7" eb="9">
      <t>ヨウロク</t>
    </rPh>
    <phoneticPr fontId="9"/>
  </si>
  <si>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9"/>
  </si>
  <si>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9"/>
  </si>
  <si>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9"/>
  </si>
  <si>
    <t>嘱託医契約書（内科、歯科）</t>
    <rPh sb="0" eb="3">
      <t>ショクタクイ</t>
    </rPh>
    <rPh sb="3" eb="6">
      <t>ケイヤクショ</t>
    </rPh>
    <rPh sb="7" eb="9">
      <t>ナイカ</t>
    </rPh>
    <rPh sb="10" eb="12">
      <t>シカ</t>
    </rPh>
    <phoneticPr fontId="9"/>
  </si>
  <si>
    <t>危機管理マニュアル　等</t>
    <rPh sb="0" eb="2">
      <t>キキ</t>
    </rPh>
    <rPh sb="2" eb="4">
      <t>カンリ</t>
    </rPh>
    <rPh sb="10" eb="11">
      <t>トウ</t>
    </rPh>
    <phoneticPr fontId="9"/>
  </si>
  <si>
    <t>個別支援計画（3歳未満児、発達支援児）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59"/>
  </si>
  <si>
    <t>福祉サービスの質の向上関係</t>
    <rPh sb="0" eb="2">
      <t>フクシ</t>
    </rPh>
    <rPh sb="7" eb="8">
      <t>シツ</t>
    </rPh>
    <rPh sb="9" eb="11">
      <t>コウジョウ</t>
    </rPh>
    <rPh sb="11" eb="13">
      <t>カンケイ</t>
    </rPh>
    <phoneticPr fontId="9"/>
  </si>
  <si>
    <t>非常災害関係</t>
  </si>
  <si>
    <t>苦情への対応に関する規程</t>
    <rPh sb="0" eb="2">
      <t>クジョウ</t>
    </rPh>
    <rPh sb="4" eb="6">
      <t>タイオウ</t>
    </rPh>
    <rPh sb="7" eb="8">
      <t>カン</t>
    </rPh>
    <rPh sb="10" eb="12">
      <t>キテイ</t>
    </rPh>
    <phoneticPr fontId="9"/>
  </si>
  <si>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9"/>
  </si>
  <si>
    <t>福祉サービス第三者評価関係書類</t>
    <rPh sb="0" eb="2">
      <t>フクシ</t>
    </rPh>
    <rPh sb="6" eb="9">
      <t>ダイサンシャ</t>
    </rPh>
    <rPh sb="9" eb="11">
      <t>ヒョウカ</t>
    </rPh>
    <rPh sb="11" eb="13">
      <t>カンケイ</t>
    </rPh>
    <rPh sb="13" eb="15">
      <t>ショルイ</t>
    </rPh>
    <phoneticPr fontId="9"/>
  </si>
  <si>
    <t>・</t>
    <phoneticPr fontId="3"/>
  </si>
  <si>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</si>
  <si>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</si>
  <si>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</si>
  <si>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ア　研修記録は整備しているか。</t>
    <phoneticPr fontId="3"/>
  </si>
  <si>
    <t>・</t>
    <phoneticPr fontId="3"/>
  </si>
  <si>
    <t>保育所保育指針第5章1（1）（2）</t>
    <rPh sb="0" eb="3">
      <t>ホイクショ</t>
    </rPh>
    <rPh sb="3" eb="5">
      <t>ホイク</t>
    </rPh>
    <rPh sb="5" eb="7">
      <t>シシン</t>
    </rPh>
    <rPh sb="7" eb="8">
      <t>ダイ</t>
    </rPh>
    <rPh sb="9" eb="10">
      <t>ショウ</t>
    </rPh>
    <phoneticPr fontId="3"/>
  </si>
  <si>
    <t>～</t>
    <phoneticPr fontId="3"/>
  </si>
  <si>
    <t>～</t>
    <phoneticPr fontId="3"/>
  </si>
  <si>
    <t>～</t>
    <phoneticPr fontId="3"/>
  </si>
  <si>
    <t>～</t>
    <phoneticPr fontId="3"/>
  </si>
  <si>
    <t>・</t>
    <phoneticPr fontId="3"/>
  </si>
  <si>
    <t>保育所保育指針第5章3（2）</t>
    <rPh sb="0" eb="3">
      <t>ホイクショ</t>
    </rPh>
    <rPh sb="3" eb="5">
      <t>ホイク</t>
    </rPh>
    <rPh sb="5" eb="7">
      <t>シシン</t>
    </rPh>
    <rPh sb="7" eb="8">
      <t>ダイ</t>
    </rPh>
    <rPh sb="9" eb="10">
      <t>ショウ</t>
    </rPh>
    <phoneticPr fontId="3"/>
  </si>
  <si>
    <t>保育所保育指針第5章4（3）</t>
    <rPh sb="0" eb="3">
      <t>ホイクショ</t>
    </rPh>
    <rPh sb="3" eb="5">
      <t>ホイク</t>
    </rPh>
    <rPh sb="5" eb="7">
      <t>シシン</t>
    </rPh>
    <rPh sb="7" eb="8">
      <t>ダイ</t>
    </rPh>
    <rPh sb="9" eb="10">
      <t>ショウ</t>
    </rPh>
    <phoneticPr fontId="3"/>
  </si>
  <si>
    <t>参加職員の偏りがないこと。</t>
    <phoneticPr fontId="9"/>
  </si>
  <si>
    <t>保育所保育指針第5章4（2）</t>
    <rPh sb="0" eb="3">
      <t>ホイクショ</t>
    </rPh>
    <rPh sb="3" eb="5">
      <t>ホイク</t>
    </rPh>
    <rPh sb="5" eb="7">
      <t>シシン</t>
    </rPh>
    <rPh sb="7" eb="8">
      <t>ダイ</t>
    </rPh>
    <rPh sb="9" eb="10">
      <t>ショウ</t>
    </rPh>
    <phoneticPr fontId="3"/>
  </si>
  <si>
    <t xml:space="preserve"> ７　給与の状況</t>
    <phoneticPr fontId="9"/>
  </si>
  <si>
    <t>(2)　給与規程の最終改定は、</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</si>
  <si>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</si>
  <si>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</si>
  <si>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t>
    <phoneticPr fontId="9"/>
  </si>
  <si>
    <t>（</t>
    <phoneticPr fontId="9"/>
  </si>
  <si>
    <t>特　記　事　項</t>
    <phoneticPr fontId="9"/>
  </si>
  <si>
    <t>・</t>
    <phoneticPr fontId="9"/>
  </si>
  <si>
    <t>労働基準法第108条、109条</t>
    <rPh sb="0" eb="2">
      <t>ロウドウ</t>
    </rPh>
    <rPh sb="2" eb="5">
      <t>キジュンホウ</t>
    </rPh>
    <rPh sb="5" eb="6">
      <t>ダイ</t>
    </rPh>
    <rPh sb="9" eb="10">
      <t>ジョウ</t>
    </rPh>
    <rPh sb="14" eb="15">
      <t>ジョウ</t>
    </rPh>
    <phoneticPr fontId="9"/>
  </si>
  <si>
    <t xml:space="preserve">①支払い方法    </t>
    <phoneticPr fontId="9"/>
  </si>
  <si>
    <t>〔　</t>
    <phoneticPr fontId="9"/>
  </si>
  <si>
    <t>　〕</t>
    <phoneticPr fontId="9"/>
  </si>
  <si>
    <t>②給与支給台帳に受領印はあるか。</t>
    <phoneticPr fontId="9"/>
  </si>
  <si>
    <t>※</t>
    <phoneticPr fontId="9"/>
  </si>
  <si>
    <t>給与が振込の場合は受領印は不要</t>
    <phoneticPr fontId="9"/>
  </si>
  <si>
    <t xml:space="preserve">〈賞与支給状況〉  　      </t>
    <phoneticPr fontId="9"/>
  </si>
  <si>
    <t>ヶ月</t>
    <phoneticPr fontId="9"/>
  </si>
  <si>
    <t>年度末</t>
    <phoneticPr fontId="9"/>
  </si>
  <si>
    <t>（</t>
    <phoneticPr fontId="9"/>
  </si>
  <si>
    <t>)</t>
    <phoneticPr fontId="9"/>
  </si>
  <si>
    <t>② 非正規職員へ賞与を支給しているか。</t>
    <phoneticPr fontId="9"/>
  </si>
  <si>
    <t xml:space="preserve">〈賞与支給状況〉 </t>
    <phoneticPr fontId="9"/>
  </si>
  <si>
    <t>）</t>
    <phoneticPr fontId="9"/>
  </si>
  <si>
    <t xml:space="preserve"> １１　非常災害対策の状況</t>
    <phoneticPr fontId="9"/>
  </si>
  <si>
    <t>(1)　防火管理者は届け出ているか。</t>
    <phoneticPr fontId="3"/>
  </si>
  <si>
    <t>･</t>
    <phoneticPr fontId="9"/>
  </si>
  <si>
    <t>消防法第8条第2項</t>
    <phoneticPr fontId="9"/>
  </si>
  <si>
    <t>消防法　第8条第2項</t>
    <phoneticPr fontId="3"/>
  </si>
  <si>
    <t>※</t>
    <phoneticPr fontId="9"/>
  </si>
  <si>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</si>
  <si>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(2)　消防計画は届出（変更）を適正に行っているか。</t>
    <rPh sb="12" eb="14">
      <t>ヘンコウ</t>
    </rPh>
    <rPh sb="16" eb="18">
      <t>テキセイ</t>
    </rPh>
    <rPh sb="19" eb="20">
      <t>オコナ</t>
    </rPh>
    <phoneticPr fontId="3"/>
  </si>
  <si>
    <t>･</t>
    <phoneticPr fontId="9"/>
  </si>
  <si>
    <t>・</t>
    <phoneticPr fontId="3"/>
  </si>
  <si>
    <t>(4)　避難及び消火に対する訓練の回数は、</t>
    <phoneticPr fontId="3"/>
  </si>
  <si>
    <t>那覇市児童福祉施設の設備及び運営に関する基準を定める条例　第７条</t>
    <phoneticPr fontId="3"/>
  </si>
  <si>
    <t>　児童福祉施設においては、消火器等の消火用具、非常口その他非常災害に必要な設備を設けるとともに、非常災害に対する具体的な計画を立て、これに対する不断の注意と訓練をするように努めなければならない。
2　前項の訓練のうち、避難及び消火に対する訓練は、少なくとも毎月1回は、これを行わなければならない。</t>
    <phoneticPr fontId="3"/>
  </si>
  <si>
    <t>② 避難場所は、</t>
    <phoneticPr fontId="9"/>
  </si>
  <si>
    <t>※</t>
    <phoneticPr fontId="3"/>
  </si>
  <si>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</si>
  <si>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</si>
  <si>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</si>
  <si>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</si>
  <si>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</si>
  <si>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</si>
  <si>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</si>
  <si>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</si>
  <si>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</si>
  <si>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</si>
  <si>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</si>
  <si>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</si>
  <si>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④ 地域との協力体制は、</t>
    <phoneticPr fontId="9"/>
  </si>
  <si>
    <t>⑤ 保護者への連絡体制は、整備しているか。</t>
    <phoneticPr fontId="9"/>
  </si>
  <si>
    <t>※</t>
    <phoneticPr fontId="9"/>
  </si>
  <si>
    <t>非常時の連絡網は最新のものを作成すること。</t>
    <phoneticPr fontId="9"/>
  </si>
  <si>
    <t>（非常時連絡表）</t>
    <phoneticPr fontId="9"/>
  </si>
  <si>
    <t>　</t>
    <phoneticPr fontId="9"/>
  </si>
  <si>
    <t>・</t>
    <phoneticPr fontId="9"/>
  </si>
  <si>
    <t>(6)　消防設備、火気使用設備、器具等の定期点検の状況について</t>
    <phoneticPr fontId="3"/>
  </si>
  <si>
    <t>消防法第17条の3の3</t>
    <phoneticPr fontId="9"/>
  </si>
  <si>
    <t>消防法施行規則第31条の6</t>
    <phoneticPr fontId="9"/>
  </si>
  <si>
    <t>・</t>
    <phoneticPr fontId="3"/>
  </si>
  <si>
    <t>日 　異常：</t>
    <phoneticPr fontId="3"/>
  </si>
  <si>
    <t>・</t>
    <phoneticPr fontId="3"/>
  </si>
  <si>
    <t>(7)　消防用設備等の点検結果は、消防署へ報告しているか。</t>
    <phoneticPr fontId="3"/>
  </si>
  <si>
    <t>　</t>
    <phoneticPr fontId="9"/>
  </si>
  <si>
    <t>(8)　消防署の立入検査は、</t>
    <phoneticPr fontId="3"/>
  </si>
  <si>
    <t>・</t>
    <phoneticPr fontId="9"/>
  </si>
  <si>
    <t>）</t>
    <phoneticPr fontId="9"/>
  </si>
  <si>
    <t xml:space="preserve"> ○ 指示事項はあるか</t>
    <phoneticPr fontId="3"/>
  </si>
  <si>
    <t>ア　指示事項の内容は、</t>
    <phoneticPr fontId="3"/>
  </si>
  <si>
    <t>の落下防止対策をするなど、安全確保に配慮した耐震対策等は行</t>
    <phoneticPr fontId="3"/>
  </si>
  <si>
    <t>・</t>
    <phoneticPr fontId="3"/>
  </si>
  <si>
    <t>保育所保育指針第1章1(5)イ</t>
    <phoneticPr fontId="9"/>
  </si>
  <si>
    <t>②</t>
    <phoneticPr fontId="9"/>
  </si>
  <si>
    <t>年間行事予定</t>
    <phoneticPr fontId="9"/>
  </si>
  <si>
    <t>③</t>
    <phoneticPr fontId="9"/>
  </si>
  <si>
    <t>④</t>
    <phoneticPr fontId="9"/>
  </si>
  <si>
    <t>保育所保育指針　第4章</t>
    <rPh sb="0" eb="2">
      <t>ホイク</t>
    </rPh>
    <rPh sb="2" eb="3">
      <t>ショ</t>
    </rPh>
    <rPh sb="3" eb="5">
      <t>ホイク</t>
    </rPh>
    <rPh sb="5" eb="7">
      <t>シシン</t>
    </rPh>
    <rPh sb="8" eb="9">
      <t>ダイ</t>
    </rPh>
    <rPh sb="10" eb="11">
      <t>ショウ</t>
    </rPh>
    <phoneticPr fontId="3"/>
  </si>
  <si>
    <t>３　地域の保護者等に対する子育て支援</t>
    <rPh sb="2" eb="4">
      <t>チイキ</t>
    </rPh>
    <rPh sb="5" eb="8">
      <t>ホゴシャ</t>
    </rPh>
    <rPh sb="8" eb="9">
      <t>ナド</t>
    </rPh>
    <rPh sb="10" eb="11">
      <t>タイ</t>
    </rPh>
    <rPh sb="13" eb="15">
      <t>コソダ</t>
    </rPh>
    <rPh sb="16" eb="18">
      <t>シエン</t>
    </rPh>
    <phoneticPr fontId="3"/>
  </si>
  <si>
    <t>(1)地域に開かれた子育て支援</t>
    <phoneticPr fontId="3"/>
  </si>
  <si>
    <t xml:space="preserve">(2)地域の関係機関等との連携
</t>
    <rPh sb="3" eb="5">
      <t>チイキ</t>
    </rPh>
    <rPh sb="6" eb="8">
      <t>カンケイ</t>
    </rPh>
    <rPh sb="8" eb="10">
      <t>キカン</t>
    </rPh>
    <rPh sb="10" eb="11">
      <t>ナド</t>
    </rPh>
    <rPh sb="13" eb="15">
      <t>レンケイ</t>
    </rPh>
    <phoneticPr fontId="3"/>
  </si>
  <si>
    <t>消防法施行規則　第3条第1項　（防火管理に係る消防計画）</t>
    <phoneticPr fontId="3"/>
  </si>
  <si>
    <t>－保育所型認定こども園運営No.１－</t>
    <rPh sb="1" eb="4">
      <t>ホイクショ</t>
    </rPh>
    <rPh sb="4" eb="5">
      <t>カタ</t>
    </rPh>
    <rPh sb="5" eb="7">
      <t>ニンテイ</t>
    </rPh>
    <rPh sb="10" eb="11">
      <t>ソノ</t>
    </rPh>
    <phoneticPr fontId="9"/>
  </si>
  <si>
    <t xml:space="preserve"> １　入所児童の状況</t>
    <phoneticPr fontId="9"/>
  </si>
  <si>
    <t>(1)　監査調書提出月初日現在の児童現員数を記入すること。</t>
    <phoneticPr fontId="3"/>
  </si>
  <si>
    <t>クラス</t>
    <phoneticPr fontId="3"/>
  </si>
  <si>
    <t>1歳児</t>
    <rPh sb="1" eb="3">
      <t>サイジ</t>
    </rPh>
    <phoneticPr fontId="3"/>
  </si>
  <si>
    <t>2歳児</t>
    <rPh sb="1" eb="3">
      <t>サイジ</t>
    </rPh>
    <phoneticPr fontId="9"/>
  </si>
  <si>
    <t>3歳児</t>
    <rPh sb="1" eb="3">
      <t>サイジ</t>
    </rPh>
    <phoneticPr fontId="3"/>
  </si>
  <si>
    <t>4歳児</t>
    <phoneticPr fontId="3"/>
  </si>
  <si>
    <t>5歳児</t>
    <phoneticPr fontId="3"/>
  </si>
  <si>
    <t>1号</t>
    <rPh sb="1" eb="2">
      <t>ゴウ</t>
    </rPh>
    <phoneticPr fontId="3"/>
  </si>
  <si>
    <t>2号・3号</t>
    <rPh sb="1" eb="2">
      <t>ゴウ</t>
    </rPh>
    <rPh sb="4" eb="5">
      <t>ゴウ</t>
    </rPh>
    <phoneticPr fontId="3"/>
  </si>
  <si>
    <r>
      <t xml:space="preserve"> ① 学級数</t>
    </r>
    <r>
      <rPr>
        <sz val="10"/>
        <rFont val="ＭＳ Ｐゴシック"/>
        <family val="3"/>
        <charset val="128"/>
      </rPr>
      <t>（必須入力）</t>
    </r>
    <rPh sb="3" eb="5">
      <t>ガッキュウ</t>
    </rPh>
    <rPh sb="5" eb="6">
      <t>スウ</t>
    </rPh>
    <rPh sb="7" eb="9">
      <t>ヒッス</t>
    </rPh>
    <rPh sb="9" eb="11">
      <t>ニュウリョク</t>
    </rPh>
    <phoneticPr fontId="9"/>
  </si>
  <si>
    <t>学級数</t>
    <rPh sb="0" eb="3">
      <t>ガッキュウスウ</t>
    </rPh>
    <phoneticPr fontId="3"/>
  </si>
  <si>
    <t>児童数</t>
    <rPh sb="0" eb="2">
      <t>ジドウ</t>
    </rPh>
    <rPh sb="2" eb="3">
      <t>スウ</t>
    </rPh>
    <phoneticPr fontId="3"/>
  </si>
  <si>
    <t>クラス名（児童数）</t>
    <rPh sb="3" eb="4">
      <t>メイ</t>
    </rPh>
    <rPh sb="5" eb="8">
      <t>ジドウスウ</t>
    </rPh>
    <phoneticPr fontId="3"/>
  </si>
  <si>
    <t>（</t>
    <phoneticPr fontId="3"/>
  </si>
  <si>
    <t>）</t>
    <phoneticPr fontId="3"/>
  </si>
  <si>
    <t>4歳児</t>
    <rPh sb="1" eb="3">
      <t>サイジ</t>
    </rPh>
    <phoneticPr fontId="3"/>
  </si>
  <si>
    <t>）</t>
    <phoneticPr fontId="3"/>
  </si>
  <si>
    <t>（</t>
    <phoneticPr fontId="3"/>
  </si>
  <si>
    <t>5歳児</t>
    <rPh sb="1" eb="3">
      <t>サイジ</t>
    </rPh>
    <phoneticPr fontId="3"/>
  </si>
  <si>
    <t xml:space="preserve"> ② 各部屋の面積を記入すること。</t>
    <phoneticPr fontId="9"/>
  </si>
  <si>
    <t>適否</t>
    <phoneticPr fontId="3"/>
  </si>
  <si>
    <t>ほふく室</t>
    <rPh sb="3" eb="4">
      <t>シツ</t>
    </rPh>
    <phoneticPr fontId="3"/>
  </si>
  <si>
    <t xml:space="preserve"> 乳児室・</t>
    <phoneticPr fontId="3"/>
  </si>
  <si>
    <t>0歳児室</t>
    <phoneticPr fontId="3"/>
  </si>
  <si>
    <t>㎡</t>
    <phoneticPr fontId="9"/>
  </si>
  <si>
    <t>A</t>
    <phoneticPr fontId="3"/>
  </si>
  <si>
    <t>乳児室、ほふく室、2歳児保育室</t>
    <rPh sb="0" eb="2">
      <t>ニュウジ</t>
    </rPh>
    <rPh sb="2" eb="3">
      <t>シツ</t>
    </rPh>
    <rPh sb="7" eb="8">
      <t>シツ</t>
    </rPh>
    <rPh sb="10" eb="12">
      <t>サイジ</t>
    </rPh>
    <rPh sb="12" eb="15">
      <t>ホイクシツ</t>
    </rPh>
    <phoneticPr fontId="3"/>
  </si>
  <si>
    <t>1歳児室</t>
    <phoneticPr fontId="3"/>
  </si>
  <si>
    <t>㎡</t>
    <phoneticPr fontId="3"/>
  </si>
  <si>
    <t>B</t>
    <phoneticPr fontId="3"/>
  </si>
  <si>
    <t>3歳未満児に係るその他の施設設備</t>
    <rPh sb="0" eb="3">
      <t>サイミマン</t>
    </rPh>
    <rPh sb="2" eb="3">
      <t>ジ</t>
    </rPh>
    <rPh sb="4" eb="5">
      <t>カカ</t>
    </rPh>
    <phoneticPr fontId="3"/>
  </si>
  <si>
    <t>㎡</t>
    <phoneticPr fontId="3"/>
  </si>
  <si>
    <r>
      <t xml:space="preserve">小計
</t>
    </r>
    <r>
      <rPr>
        <sz val="8"/>
        <rFont val="ＭＳ Ｐ明朝"/>
        <family val="1"/>
        <charset val="128"/>
      </rPr>
      <t>（部屋数）</t>
    </r>
    <rPh sb="0" eb="1">
      <t>ショウ</t>
    </rPh>
    <phoneticPr fontId="3"/>
  </si>
  <si>
    <t>㎡</t>
    <phoneticPr fontId="9"/>
  </si>
  <si>
    <t>C：A+B</t>
    <phoneticPr fontId="3"/>
  </si>
  <si>
    <t>2歳児
保育室</t>
    <rPh sb="4" eb="6">
      <t>ホイク</t>
    </rPh>
    <rPh sb="6" eb="7">
      <t>シツ</t>
    </rPh>
    <phoneticPr fontId="9"/>
  </si>
  <si>
    <t>㎡</t>
    <phoneticPr fontId="9"/>
  </si>
  <si>
    <t>＝</t>
    <phoneticPr fontId="3"/>
  </si>
  <si>
    <t>3歳以上児
保育室</t>
    <rPh sb="1" eb="2">
      <t>サイ</t>
    </rPh>
    <rPh sb="4" eb="5">
      <t>コ</t>
    </rPh>
    <rPh sb="6" eb="8">
      <t>ホイク</t>
    </rPh>
    <rPh sb="8" eb="9">
      <t>シツ</t>
    </rPh>
    <phoneticPr fontId="3"/>
  </si>
  <si>
    <t>①</t>
    <phoneticPr fontId="3"/>
  </si>
  <si>
    <t>子育て支援事業
専用室</t>
    <rPh sb="0" eb="2">
      <t>コソダ</t>
    </rPh>
    <rPh sb="3" eb="5">
      <t>シエン</t>
    </rPh>
    <rPh sb="5" eb="7">
      <t>ジギョウ</t>
    </rPh>
    <rPh sb="8" eb="10">
      <t>センヨウ</t>
    </rPh>
    <rPh sb="10" eb="11">
      <t>シツ</t>
    </rPh>
    <phoneticPr fontId="3"/>
  </si>
  <si>
    <t>②</t>
    <phoneticPr fontId="3"/>
  </si>
  <si>
    <t>③</t>
    <phoneticPr fontId="3"/>
  </si>
  <si>
    <t>3歳以上児</t>
    <phoneticPr fontId="3"/>
  </si>
  <si>
    <t>一時預かり事業</t>
    <rPh sb="0" eb="2">
      <t>イチジ</t>
    </rPh>
    <rPh sb="2" eb="3">
      <t>アズ</t>
    </rPh>
    <rPh sb="5" eb="7">
      <t>ジギョウ</t>
    </rPh>
    <phoneticPr fontId="3"/>
  </si>
  <si>
    <t>④</t>
    <phoneticPr fontId="3"/>
  </si>
  <si>
    <t>保育室</t>
    <phoneticPr fontId="3"/>
  </si>
  <si>
    <t>⑤</t>
    <phoneticPr fontId="3"/>
  </si>
  <si>
    <t>地域子育て支援拠点事業</t>
    <rPh sb="0" eb="2">
      <t>チイキ</t>
    </rPh>
    <rPh sb="2" eb="4">
      <t>コソダ</t>
    </rPh>
    <rPh sb="5" eb="7">
      <t>シエン</t>
    </rPh>
    <rPh sb="7" eb="9">
      <t>キョテン</t>
    </rPh>
    <rPh sb="9" eb="11">
      <t>ジギョウ</t>
    </rPh>
    <phoneticPr fontId="3"/>
  </si>
  <si>
    <t>⑥</t>
    <phoneticPr fontId="3"/>
  </si>
  <si>
    <t>⑦</t>
    <phoneticPr fontId="3"/>
  </si>
  <si>
    <t>小計</t>
    <phoneticPr fontId="3"/>
  </si>
  <si>
    <t>・</t>
    <phoneticPr fontId="3"/>
  </si>
  <si>
    <t>県条例第45条(1)～(2)</t>
    <rPh sb="0" eb="1">
      <t>ケン</t>
    </rPh>
    <rPh sb="1" eb="3">
      <t>ジョウレイ</t>
    </rPh>
    <rPh sb="3" eb="4">
      <t>ダイ</t>
    </rPh>
    <rPh sb="6" eb="7">
      <t>ジョウ</t>
    </rPh>
    <phoneticPr fontId="3"/>
  </si>
  <si>
    <t>「保育所における乳児に係る保母の配置基準の見直し等について」(H10.4.9児発第305号)</t>
    <phoneticPr fontId="3"/>
  </si>
  <si>
    <t>「「地域の自主性及び自立性を高めるための改革の推進を図るための関係法律の整備に関する法律の一部の施行に伴う厚生労働省関係省令の整備に関する省令について」の留意事項について」（H23.10.28雇児保発1028第1号）</t>
    <phoneticPr fontId="3"/>
  </si>
  <si>
    <t>県条例附則(H26.10.21条例第51号)2
経過措置適用保育所→H27年4月1日現在の既設保育所（建築中のものを含み、H27年4月1日経過後に増築され、又は全面的に改築されたものを除く。）</t>
    <rPh sb="0" eb="1">
      <t>ケン</t>
    </rPh>
    <phoneticPr fontId="3"/>
  </si>
  <si>
    <t>－保育所型認定こども園運営No.２－</t>
    <rPh sb="4" eb="5">
      <t>カタ</t>
    </rPh>
    <rPh sb="5" eb="7">
      <t>ニンテイ</t>
    </rPh>
    <rPh sb="10" eb="11">
      <t>ソノ</t>
    </rPh>
    <phoneticPr fontId="9"/>
  </si>
  <si>
    <t>【削除厳禁】</t>
    <rPh sb="1" eb="3">
      <t>サクジョ</t>
    </rPh>
    <rPh sb="3" eb="5">
      <t>ゲンキン</t>
    </rPh>
    <phoneticPr fontId="3"/>
  </si>
  <si>
    <t xml:space="preserve"> ③ 園舎､屋外遊技場の面積を記入すること。</t>
    <rPh sb="3" eb="5">
      <t>エンシャ</t>
    </rPh>
    <rPh sb="6" eb="8">
      <t>オクガイ</t>
    </rPh>
    <rPh sb="8" eb="11">
      <t>ユウギジョウ</t>
    </rPh>
    <phoneticPr fontId="9"/>
  </si>
  <si>
    <t>適否</t>
    <rPh sb="0" eb="2">
      <t>テキヒ</t>
    </rPh>
    <phoneticPr fontId="3"/>
  </si>
  <si>
    <t>特例措置適否</t>
    <rPh sb="0" eb="2">
      <t>トクレイ</t>
    </rPh>
    <rPh sb="2" eb="4">
      <t>ソチ</t>
    </rPh>
    <rPh sb="4" eb="6">
      <t>テキヒ</t>
    </rPh>
    <phoneticPr fontId="3"/>
  </si>
  <si>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3"/>
  </si>
  <si>
    <t>園舎</t>
  </si>
  <si>
    <t>D:全床面積</t>
    <rPh sb="2" eb="3">
      <t>ゼン</t>
    </rPh>
    <rPh sb="3" eb="6">
      <t>ユカメンセキ</t>
    </rPh>
    <phoneticPr fontId="3"/>
  </si>
  <si>
    <t>D-C</t>
    <phoneticPr fontId="3"/>
  </si>
  <si>
    <t>学級＝</t>
    <rPh sb="0" eb="2">
      <t>ガッキュウ</t>
    </rPh>
    <phoneticPr fontId="3"/>
  </si>
  <si>
    <t>特例措置
(※1)</t>
    <rPh sb="2" eb="4">
      <t>ソチ</t>
    </rPh>
    <phoneticPr fontId="3"/>
  </si>
  <si>
    <t>(1)</t>
    <phoneticPr fontId="3"/>
  </si>
  <si>
    <t>満2歳以上児</t>
    <phoneticPr fontId="3"/>
  </si>
  <si>
    <t>特例措置
(※2)</t>
    <rPh sb="2" eb="4">
      <t>ソチ</t>
    </rPh>
    <phoneticPr fontId="3"/>
  </si>
  <si>
    <t>屋外遊戯場</t>
    <rPh sb="2" eb="4">
      <t>ユウギ</t>
    </rPh>
    <phoneticPr fontId="3"/>
  </si>
  <si>
    <t>(2)</t>
    <phoneticPr fontId="3"/>
  </si>
  <si>
    <t>㎡＋</t>
    <phoneticPr fontId="3"/>
  </si>
  <si>
    <t>園舎</t>
    <rPh sb="0" eb="2">
      <t>エンシャ</t>
    </rPh>
    <phoneticPr fontId="3"/>
  </si>
  <si>
    <t>近隣公園</t>
    <rPh sb="0" eb="2">
      <t>キンリン</t>
    </rPh>
    <rPh sb="2" eb="4">
      <t>コウエン</t>
    </rPh>
    <phoneticPr fontId="3"/>
  </si>
  <si>
    <t xml:space="preserve"> 子どもが安全に利用できる。</t>
    <rPh sb="1" eb="2">
      <t>コ</t>
    </rPh>
    <rPh sb="5" eb="7">
      <t>アンゼン</t>
    </rPh>
    <rPh sb="8" eb="10">
      <t>リヨウ</t>
    </rPh>
    <phoneticPr fontId="3"/>
  </si>
  <si>
    <t>特例措置
(※3)</t>
    <rPh sb="2" eb="4">
      <t>ソチ</t>
    </rPh>
    <phoneticPr fontId="3"/>
  </si>
  <si>
    <t xml:space="preserve"> 利用時間を日常的に確保できる。</t>
    <rPh sb="1" eb="3">
      <t>リヨウ</t>
    </rPh>
    <rPh sb="3" eb="5">
      <t>ジカン</t>
    </rPh>
    <rPh sb="6" eb="9">
      <t>ニチジョウテキ</t>
    </rPh>
    <rPh sb="10" eb="12">
      <t>カクホ</t>
    </rPh>
    <phoneticPr fontId="3"/>
  </si>
  <si>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3"/>
  </si>
  <si>
    <t xml:space="preserve"> 面積基準を満たす。</t>
    <rPh sb="1" eb="3">
      <t>メンセキ</t>
    </rPh>
    <rPh sb="3" eb="5">
      <t>キジュン</t>
    </rPh>
    <rPh sb="6" eb="7">
      <t>ミ</t>
    </rPh>
    <phoneticPr fontId="3"/>
  </si>
  <si>
    <t xml:space="preserve"> ④ 設備運営基準に定める（ア）～（ウ）の設備を有しているか。また、（エ）～（オ）の設備を有しているか。</t>
    <rPh sb="3" eb="5">
      <t>セツビ</t>
    </rPh>
    <rPh sb="5" eb="7">
      <t>ウンエイ</t>
    </rPh>
    <rPh sb="42" eb="44">
      <t>セツビ</t>
    </rPh>
    <rPh sb="45" eb="46">
      <t>ユウ</t>
    </rPh>
    <phoneticPr fontId="9"/>
  </si>
  <si>
    <t>(ｱ) 医務室（</t>
    <phoneticPr fontId="3"/>
  </si>
  <si>
    <t xml:space="preserve"> (ｲ) 便　 所（</t>
    <rPh sb="5" eb="6">
      <t>ビン</t>
    </rPh>
    <rPh sb="8" eb="9">
      <t>ショ</t>
    </rPh>
    <phoneticPr fontId="3"/>
  </si>
  <si>
    <t xml:space="preserve"> (ｳ) 調理室（</t>
    <rPh sb="5" eb="7">
      <t>チョウリ</t>
    </rPh>
    <rPh sb="7" eb="8">
      <t>シツ</t>
    </rPh>
    <phoneticPr fontId="3"/>
  </si>
  <si>
    <t>(ｴ) 調乳室（</t>
    <rPh sb="4" eb="7">
      <t>チョウニュウシツ</t>
    </rPh>
    <phoneticPr fontId="3"/>
  </si>
  <si>
    <t xml:space="preserve"> (ｵ) 沐浴室（</t>
    <rPh sb="5" eb="7">
      <t>モクヨク</t>
    </rPh>
    <rPh sb="7" eb="8">
      <t>シツ</t>
    </rPh>
    <phoneticPr fontId="3"/>
  </si>
  <si>
    <t>－保育所型認定こども園運営No.４－</t>
    <rPh sb="4" eb="5">
      <t>カタ</t>
    </rPh>
    <rPh sb="5" eb="7">
      <t>ニンテイ</t>
    </rPh>
    <rPh sb="10" eb="11">
      <t>ソノ</t>
    </rPh>
    <phoneticPr fontId="9"/>
  </si>
  <si>
    <t>1日6時間以上かつ月20日以上勤務で、正規職員就業規則で定める所定労働時間数を下回る者</t>
    <phoneticPr fontId="3"/>
  </si>
  <si>
    <t>教育及び保育に従事する者</t>
    <rPh sb="0" eb="2">
      <t>キョウイク</t>
    </rPh>
    <rPh sb="2" eb="3">
      <t>オヨ</t>
    </rPh>
    <rPh sb="4" eb="6">
      <t>ホイク</t>
    </rPh>
    <rPh sb="7" eb="9">
      <t>ジュウジ</t>
    </rPh>
    <rPh sb="11" eb="12">
      <t>モノ</t>
    </rPh>
    <phoneticPr fontId="3"/>
  </si>
  <si>
    <t>保育士資格・幼稚園教教諭免許状あり</t>
    <rPh sb="0" eb="3">
      <t>ホイクシ</t>
    </rPh>
    <rPh sb="3" eb="5">
      <t>シカク</t>
    </rPh>
    <rPh sb="6" eb="9">
      <t>ヨウチエン</t>
    </rPh>
    <rPh sb="9" eb="10">
      <t>キョウ</t>
    </rPh>
    <rPh sb="10" eb="12">
      <t>キョウユ</t>
    </rPh>
    <rPh sb="12" eb="15">
      <t>メンキョジョウ</t>
    </rPh>
    <phoneticPr fontId="3"/>
  </si>
  <si>
    <t>保育士資格のみ</t>
    <rPh sb="0" eb="3">
      <t>ホイクシ</t>
    </rPh>
    <rPh sb="3" eb="5">
      <t>シカク</t>
    </rPh>
    <phoneticPr fontId="9"/>
  </si>
  <si>
    <t>幼稚園教諭免許状のみ</t>
    <rPh sb="0" eb="3">
      <t>ヨウチエン</t>
    </rPh>
    <rPh sb="3" eb="5">
      <t>キョウユ</t>
    </rPh>
    <rPh sb="5" eb="8">
      <t>メンキョジョウ</t>
    </rPh>
    <phoneticPr fontId="9"/>
  </si>
  <si>
    <t>代替</t>
    <phoneticPr fontId="3"/>
  </si>
  <si>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3"/>
  </si>
  <si>
    <t>教育及び保育に従事する者</t>
    <phoneticPr fontId="3"/>
  </si>
  <si>
    <t>看護師・准看護師</t>
    <rPh sb="0" eb="3">
      <t>カンゴシ</t>
    </rPh>
    <rPh sb="4" eb="8">
      <t>ジュンカンゴシ</t>
    </rPh>
    <phoneticPr fontId="3"/>
  </si>
  <si>
    <t>主幹養護
教諭</t>
    <rPh sb="0" eb="2">
      <t>シュカン</t>
    </rPh>
    <rPh sb="2" eb="4">
      <t>ヨウゴ</t>
    </rPh>
    <rPh sb="5" eb="7">
      <t>キョウユ</t>
    </rPh>
    <phoneticPr fontId="3"/>
  </si>
  <si>
    <t>栄養
教諭</t>
    <phoneticPr fontId="3"/>
  </si>
  <si>
    <t>調理員</t>
    <rPh sb="0" eb="3">
      <t>チョウリイン</t>
    </rPh>
    <phoneticPr fontId="3"/>
  </si>
  <si>
    <t>その他（事務員）</t>
    <rPh sb="2" eb="3">
      <t>タ</t>
    </rPh>
    <rPh sb="4" eb="7">
      <t>ジムイン</t>
    </rPh>
    <phoneticPr fontId="3"/>
  </si>
  <si>
    <t>・代替職員がいない場合は、カウントしない。</t>
    <rPh sb="1" eb="3">
      <t>ダイタイ</t>
    </rPh>
    <rPh sb="3" eb="5">
      <t>ショクイン</t>
    </rPh>
    <rPh sb="9" eb="11">
      <t>バアイ</t>
    </rPh>
    <phoneticPr fontId="3"/>
  </si>
  <si>
    <t>(再)保育士カウント看護師</t>
    <rPh sb="1" eb="2">
      <t>サイ</t>
    </rPh>
    <rPh sb="3" eb="6">
      <t>ホイクシ</t>
    </rPh>
    <rPh sb="10" eb="13">
      <t>カンゴシ</t>
    </rPh>
    <phoneticPr fontId="3"/>
  </si>
  <si>
    <t>正規
職員</t>
    <rPh sb="0" eb="2">
      <t>セイキ</t>
    </rPh>
    <rPh sb="3" eb="5">
      <t>ショクイン</t>
    </rPh>
    <phoneticPr fontId="3"/>
  </si>
  <si>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</si>
  <si>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</si>
  <si>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</si>
  <si>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(ｱ)</t>
    <phoneticPr fontId="9"/>
  </si>
  <si>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9"/>
  </si>
  <si>
    <t>人件費を賄っている職員(No5の(3))･･･｢その他｣に計上</t>
    <rPh sb="0" eb="3">
      <t>ジンケンヒ</t>
    </rPh>
    <phoneticPr fontId="3"/>
  </si>
  <si>
    <t>④「その他」に計上している看護師のうち、乳児4人以上を受入れ1人を保育士としてｶｳﾝﾄする場合、再掲する。</t>
    <rPh sb="4" eb="5">
      <t>タ</t>
    </rPh>
    <rPh sb="7" eb="9">
      <t>ケイジョウ</t>
    </rPh>
    <rPh sb="13" eb="16">
      <t>カンゴシ</t>
    </rPh>
    <rPh sb="20" eb="22">
      <t>ニュウジ</t>
    </rPh>
    <rPh sb="23" eb="24">
      <t>ヒト</t>
    </rPh>
    <rPh sb="24" eb="26">
      <t>イジョウ</t>
    </rPh>
    <rPh sb="27" eb="29">
      <t>ウケイ</t>
    </rPh>
    <rPh sb="31" eb="32">
      <t>ヒト</t>
    </rPh>
    <rPh sb="33" eb="36">
      <t>ホイクシ</t>
    </rPh>
    <rPh sb="45" eb="47">
      <t>バアイ</t>
    </rPh>
    <rPh sb="48" eb="50">
      <t>サイケイ</t>
    </rPh>
    <phoneticPr fontId="3"/>
  </si>
  <si>
    <t>(ｲ)</t>
    <phoneticPr fontId="9"/>
  </si>
  <si>
    <t>○週40時間労働の場合（参考例）</t>
    <rPh sb="1" eb="2">
      <t>シュウ</t>
    </rPh>
    <rPh sb="4" eb="6">
      <t>ジカン</t>
    </rPh>
    <rPh sb="6" eb="8">
      <t>ロウドウ</t>
    </rPh>
    <rPh sb="9" eb="11">
      <t>バアイ</t>
    </rPh>
    <rPh sb="12" eb="14">
      <t>サンコウ</t>
    </rPh>
    <rPh sb="14" eb="15">
      <t>レイ</t>
    </rPh>
    <phoneticPr fontId="3"/>
  </si>
  <si>
    <t xml:space="preserve"> (2)　教育・保育従事者の配置基準について</t>
    <rPh sb="5" eb="7">
      <t>キョウイク</t>
    </rPh>
    <rPh sb="8" eb="10">
      <t>ホイク</t>
    </rPh>
    <rPh sb="10" eb="13">
      <t>ジュウジシャ</t>
    </rPh>
    <rPh sb="14" eb="16">
      <t>ハイチ</t>
    </rPh>
    <rPh sb="16" eb="18">
      <t>キジュン</t>
    </rPh>
    <phoneticPr fontId="9"/>
  </si>
  <si>
    <t>A．</t>
    <phoneticPr fontId="9"/>
  </si>
  <si>
    <t>基準配置教育・保育従事者数：</t>
    <rPh sb="0" eb="2">
      <t>キジュン</t>
    </rPh>
    <rPh sb="2" eb="4">
      <t>ハイチ</t>
    </rPh>
    <rPh sb="4" eb="6">
      <t>キョウイク</t>
    </rPh>
    <rPh sb="7" eb="9">
      <t>ホイク</t>
    </rPh>
    <rPh sb="9" eb="12">
      <t>ジュウジシャ</t>
    </rPh>
    <rPh sb="12" eb="13">
      <t>スウ</t>
    </rPh>
    <phoneticPr fontId="3"/>
  </si>
  <si>
    <t>(うち保育士</t>
    <rPh sb="3" eb="6">
      <t>ホイクシ</t>
    </rPh>
    <phoneticPr fontId="3"/>
  </si>
  <si>
    <t>常勤換算人数＝「(1)の表「教育及び保育に従事する者」及び「(再)保育士ｶｳﾝﾄ看護師」の1ｶ月の労働時間数（雇用契約による）の合計」÷「正規職員就業規則で定めた1ｶ月の所定労働時間数」（小数点以下の端数処理をしない）」</t>
    <rPh sb="12" eb="13">
      <t>ヒョウ</t>
    </rPh>
    <rPh sb="14" eb="16">
      <t>キョウイク</t>
    </rPh>
    <rPh sb="16" eb="17">
      <t>オヨ</t>
    </rPh>
    <rPh sb="18" eb="20">
      <t>ホイク</t>
    </rPh>
    <rPh sb="21" eb="23">
      <t>ジュウジ</t>
    </rPh>
    <rPh sb="25" eb="26">
      <t>モノ</t>
    </rPh>
    <rPh sb="27" eb="28">
      <t>オヨ</t>
    </rPh>
    <rPh sb="31" eb="32">
      <t>サイ</t>
    </rPh>
    <rPh sb="33" eb="36">
      <t>ホイクシ</t>
    </rPh>
    <rPh sb="40" eb="43">
      <t>カンゴシ</t>
    </rPh>
    <rPh sb="47" eb="48">
      <t>ゲツ</t>
    </rPh>
    <rPh sb="49" eb="51">
      <t>ロウドウ</t>
    </rPh>
    <rPh sb="51" eb="54">
      <t>ジカンスウ</t>
    </rPh>
    <rPh sb="55" eb="57">
      <t>コヨウ</t>
    </rPh>
    <rPh sb="57" eb="59">
      <t>ケイヤク</t>
    </rPh>
    <rPh sb="64" eb="66">
      <t>ゴウケイ</t>
    </rPh>
    <rPh sb="85" eb="87">
      <t>ショテイ</t>
    </rPh>
    <rPh sb="87" eb="89">
      <t>ロウドウ</t>
    </rPh>
    <rPh sb="97" eb="99">
      <t>イカ</t>
    </rPh>
    <rPh sb="100" eb="102">
      <t>ハスウ</t>
    </rPh>
    <rPh sb="102" eb="104">
      <t>ショリ</t>
    </rPh>
    <phoneticPr fontId="3"/>
  </si>
  <si>
    <t>B．</t>
    <phoneticPr fontId="9"/>
  </si>
  <si>
    <t>教育・保育従事者現員数：</t>
    <rPh sb="0" eb="2">
      <t>キョウイク</t>
    </rPh>
    <rPh sb="3" eb="5">
      <t>ホイク</t>
    </rPh>
    <rPh sb="5" eb="8">
      <t>ジュウジシャ</t>
    </rPh>
    <rPh sb="8" eb="10">
      <t>ゲンイン</t>
    </rPh>
    <rPh sb="10" eb="11">
      <t>スウ</t>
    </rPh>
    <phoneticPr fontId="3"/>
  </si>
  <si>
    <t>C．</t>
    <phoneticPr fontId="9"/>
  </si>
  <si>
    <t>常勤換算教育及び保育従事者数：</t>
    <rPh sb="4" eb="6">
      <t>キョウイク</t>
    </rPh>
    <rPh sb="6" eb="7">
      <t>オヨ</t>
    </rPh>
    <rPh sb="8" eb="10">
      <t>ホイク</t>
    </rPh>
    <rPh sb="10" eb="13">
      <t>ジュウジシャ</t>
    </rPh>
    <phoneticPr fontId="3"/>
  </si>
  <si>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9"/>
  </si>
  <si>
    <t>2・3号</t>
    <rPh sb="3" eb="4">
      <t>ゴウ</t>
    </rPh>
    <phoneticPr fontId="3"/>
  </si>
  <si>
    <t>（注）満3歳児配置改善加算</t>
    <rPh sb="1" eb="2">
      <t>チュウ</t>
    </rPh>
    <rPh sb="3" eb="4">
      <t>マン</t>
    </rPh>
    <rPh sb="5" eb="7">
      <t>サイジ</t>
    </rPh>
    <rPh sb="7" eb="9">
      <t>ハイチ</t>
    </rPh>
    <rPh sb="9" eb="11">
      <t>カイゼン</t>
    </rPh>
    <rPh sb="11" eb="13">
      <t>カサン</t>
    </rPh>
    <phoneticPr fontId="9"/>
  </si>
  <si>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3"/>
  </si>
  <si>
    <t>全教育・保育従事者働時間</t>
    <rPh sb="0" eb="1">
      <t>ゼン</t>
    </rPh>
    <rPh sb="1" eb="3">
      <t>キョウイク</t>
    </rPh>
    <rPh sb="4" eb="6">
      <t>ホイク</t>
    </rPh>
    <rPh sb="6" eb="9">
      <t>ジュウジシャ</t>
    </rPh>
    <rPh sb="9" eb="10">
      <t>ドウ</t>
    </rPh>
    <rPh sb="10" eb="12">
      <t>ジカン</t>
    </rPh>
    <phoneticPr fontId="3"/>
  </si>
  <si>
    <t>1～2歳児</t>
    <phoneticPr fontId="9"/>
  </si>
  <si>
    <t>満3歳児</t>
    <rPh sb="0" eb="1">
      <t>マン</t>
    </rPh>
    <phoneticPr fontId="9"/>
  </si>
  <si>
    <t>教育・保育従事者の月労働時間数(雇用契約による時間数）</t>
    <rPh sb="0" eb="2">
      <t>キョウイク</t>
    </rPh>
    <rPh sb="3" eb="5">
      <t>ホイク</t>
    </rPh>
    <rPh sb="5" eb="8">
      <t>ジュウジシャ</t>
    </rPh>
    <rPh sb="9" eb="10">
      <t>ツキ</t>
    </rPh>
    <rPh sb="10" eb="12">
      <t>ロウドウ</t>
    </rPh>
    <rPh sb="12" eb="15">
      <t>ジカンスウ</t>
    </rPh>
    <rPh sb="16" eb="18">
      <t>コヨウ</t>
    </rPh>
    <rPh sb="18" eb="20">
      <t>ケイヤク</t>
    </rPh>
    <rPh sb="23" eb="26">
      <t>ジカンスウ</t>
    </rPh>
    <phoneticPr fontId="3"/>
  </si>
  <si>
    <t>保育士のみの月労働時間数(雇用契約による時間数）</t>
    <rPh sb="0" eb="3">
      <t>ホイクシ</t>
    </rPh>
    <rPh sb="6" eb="7">
      <t>ツキ</t>
    </rPh>
    <rPh sb="7" eb="9">
      <t>ロウドウ</t>
    </rPh>
    <rPh sb="9" eb="12">
      <t>ジカンスウ</t>
    </rPh>
    <rPh sb="13" eb="15">
      <t>コヨウ</t>
    </rPh>
    <rPh sb="15" eb="17">
      <t>ケイヤク</t>
    </rPh>
    <rPh sb="20" eb="23">
      <t>ジカンスウ</t>
    </rPh>
    <phoneticPr fontId="3"/>
  </si>
  <si>
    <t>労働時間/月</t>
    <rPh sb="0" eb="2">
      <t>ロウドウ</t>
    </rPh>
    <rPh sb="2" eb="4">
      <t>ジカン</t>
    </rPh>
    <rPh sb="5" eb="6">
      <t>ツキ</t>
    </rPh>
    <phoneticPr fontId="3"/>
  </si>
  <si>
    <t>基本部分</t>
    <phoneticPr fontId="3"/>
  </si>
  <si>
    <t xml:space="preserve"> 0歳児</t>
    <rPh sb="2" eb="4">
      <t>サイジ</t>
    </rPh>
    <phoneticPr fontId="3"/>
  </si>
  <si>
    <t xml:space="preserve"> 1～2歳児</t>
    <rPh sb="4" eb="6">
      <t>サイジ</t>
    </rPh>
    <phoneticPr fontId="3"/>
  </si>
  <si>
    <t xml:space="preserve"> 満3歳児</t>
    <rPh sb="1" eb="2">
      <t>マン</t>
    </rPh>
    <rPh sb="3" eb="5">
      <t>サイジ</t>
    </rPh>
    <phoneticPr fontId="3"/>
  </si>
  <si>
    <t xml:space="preserve"> 3歳児</t>
    <rPh sb="2" eb="4">
      <t>サイジ</t>
    </rPh>
    <phoneticPr fontId="3"/>
  </si>
  <si>
    <t>（保育教諭等）</t>
    <rPh sb="1" eb="3">
      <t>ホイク</t>
    </rPh>
    <rPh sb="3" eb="5">
      <t>キョウユ</t>
    </rPh>
    <rPh sb="5" eb="6">
      <t>トウ</t>
    </rPh>
    <phoneticPr fontId="3"/>
  </si>
  <si>
    <t xml:space="preserve"> 4歳以上児</t>
    <rPh sb="2" eb="3">
      <t>サイ</t>
    </rPh>
    <rPh sb="3" eb="5">
      <t>イジョウ</t>
    </rPh>
    <rPh sb="5" eb="6">
      <t>ジ</t>
    </rPh>
    <phoneticPr fontId="3"/>
  </si>
  <si>
    <t>2･3号の利用定員90人以下</t>
    <rPh sb="3" eb="4">
      <t>ゴウ</t>
    </rPh>
    <rPh sb="5" eb="7">
      <t>リヨウ</t>
    </rPh>
    <rPh sb="7" eb="9">
      <t>テイイン</t>
    </rPh>
    <rPh sb="11" eb="12">
      <t>ヒト</t>
    </rPh>
    <rPh sb="12" eb="14">
      <t>イカ</t>
    </rPh>
    <phoneticPr fontId="3"/>
  </si>
  <si>
    <t>2･3号の利用定員90人以下の施設は1人加配</t>
    <rPh sb="15" eb="17">
      <t>シセツ</t>
    </rPh>
    <rPh sb="19" eb="20">
      <t>ヒト</t>
    </rPh>
    <rPh sb="20" eb="22">
      <t>カハイ</t>
    </rPh>
    <phoneticPr fontId="3"/>
  </si>
  <si>
    <t>主幹保育教諭等専任化の代替要員</t>
    <rPh sb="0" eb="2">
      <t>シュカン</t>
    </rPh>
    <rPh sb="2" eb="4">
      <t>ホイク</t>
    </rPh>
    <rPh sb="4" eb="7">
      <t>キョウユナド</t>
    </rPh>
    <rPh sb="7" eb="9">
      <t>センニン</t>
    </rPh>
    <rPh sb="9" eb="10">
      <t>バ</t>
    </rPh>
    <rPh sb="11" eb="13">
      <t>ダイタイ</t>
    </rPh>
    <rPh sb="13" eb="15">
      <t>ヨウイン</t>
    </rPh>
    <phoneticPr fontId="3"/>
  </si>
  <si>
    <t>保育標準時間認定こどもを受入れる施設</t>
    <rPh sb="0" eb="2">
      <t>ホイク</t>
    </rPh>
    <rPh sb="2" eb="4">
      <t>ヒョウジュン</t>
    </rPh>
    <rPh sb="4" eb="6">
      <t>ジカン</t>
    </rPh>
    <rPh sb="6" eb="8">
      <t>ニンテイ</t>
    </rPh>
    <rPh sb="12" eb="14">
      <t>ウケイ</t>
    </rPh>
    <rPh sb="16" eb="18">
      <t>シセツ</t>
    </rPh>
    <phoneticPr fontId="3"/>
  </si>
  <si>
    <t>基本加算部分</t>
    <rPh sb="0" eb="2">
      <t>キホン</t>
    </rPh>
    <rPh sb="2" eb="4">
      <t>カサン</t>
    </rPh>
    <rPh sb="4" eb="6">
      <t>ブブン</t>
    </rPh>
    <phoneticPr fontId="3"/>
  </si>
  <si>
    <t xml:space="preserve"> チーム保育加配加算</t>
    <rPh sb="4" eb="6">
      <t>ホイク</t>
    </rPh>
    <rPh sb="6" eb="8">
      <t>カハイ</t>
    </rPh>
    <rPh sb="8" eb="10">
      <t>カサン</t>
    </rPh>
    <phoneticPr fontId="3"/>
  </si>
  <si>
    <t>教育・保育従事者数には、無資格保育補助者を含めないこと。</t>
    <rPh sb="0" eb="2">
      <t>キョウイク</t>
    </rPh>
    <rPh sb="3" eb="5">
      <t>ホイク</t>
    </rPh>
    <rPh sb="5" eb="8">
      <t>ジュウジシャ</t>
    </rPh>
    <rPh sb="8" eb="9">
      <t>スウ</t>
    </rPh>
    <phoneticPr fontId="9"/>
  </si>
  <si>
    <t>③ 無資格者が補助的な業務を超えて保育・教育に従事していないか。</t>
    <rPh sb="20" eb="22">
      <t>キョウイク</t>
    </rPh>
    <phoneticPr fontId="9"/>
  </si>
  <si>
    <t>－保育所型認定こども園運営No.６－</t>
    <rPh sb="4" eb="5">
      <t>カタ</t>
    </rPh>
    <rPh sb="5" eb="7">
      <t>ニンテイ</t>
    </rPh>
    <rPh sb="10" eb="11">
      <t>ソノ</t>
    </rPh>
    <phoneticPr fontId="9"/>
  </si>
  <si>
    <t>施設運営管理関係</t>
    <phoneticPr fontId="9"/>
  </si>
  <si>
    <t>【参考：印刷不要】</t>
    <rPh sb="1" eb="3">
      <t>サンコウ</t>
    </rPh>
    <rPh sb="4" eb="6">
      <t>インサツ</t>
    </rPh>
    <rPh sb="6" eb="8">
      <t>フヨウ</t>
    </rPh>
    <phoneticPr fontId="3"/>
  </si>
  <si>
    <t xml:space="preserve"> ② 各クラスには常勤の教育・保育従事者【表（常勤A)】を各1名以上</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rPh sb="32" eb="34">
      <t>イジョウ</t>
    </rPh>
    <phoneticPr fontId="3"/>
  </si>
  <si>
    <t>・</t>
    <phoneticPr fontId="3"/>
  </si>
  <si>
    <t>配置しているか。</t>
  </si>
  <si>
    <t>(5)　学級担任について</t>
    <rPh sb="4" eb="6">
      <t>ガッキュウ</t>
    </rPh>
    <rPh sb="6" eb="8">
      <t>タンニン</t>
    </rPh>
    <phoneticPr fontId="9"/>
  </si>
  <si>
    <t>（学級担任）</t>
    <phoneticPr fontId="3"/>
  </si>
  <si>
    <t xml:space="preserve"> ① 学級担任は常勤専任となっているか。</t>
    <rPh sb="3" eb="5">
      <t>ガッキュウ</t>
    </rPh>
    <rPh sb="5" eb="7">
      <t>タンニン</t>
    </rPh>
    <rPh sb="8" eb="10">
      <t>ジョウキン</t>
    </rPh>
    <rPh sb="10" eb="12">
      <t>センニン</t>
    </rPh>
    <phoneticPr fontId="9"/>
  </si>
  <si>
    <t>公定価格に関するFAQ　Ver.11　No.9</t>
    <rPh sb="0" eb="2">
      <t>コウテイ</t>
    </rPh>
    <rPh sb="2" eb="4">
      <t>カカク</t>
    </rPh>
    <rPh sb="5" eb="6">
      <t>カン</t>
    </rPh>
    <phoneticPr fontId="3"/>
  </si>
  <si>
    <t>○沖縄県幼保連携型認定こども園以外の認定こども園の認定の要件に関する条例施行規則</t>
    <rPh sb="1" eb="4">
      <t>オキナワケン</t>
    </rPh>
    <rPh sb="36" eb="38">
      <t>シコウ</t>
    </rPh>
    <rPh sb="38" eb="40">
      <t>キソク</t>
    </rPh>
    <phoneticPr fontId="3"/>
  </si>
  <si>
    <t xml:space="preserve"> ② 学級担任は全て幼稚園免許状所持者か。</t>
    <rPh sb="3" eb="5">
      <t>ガッキュウ</t>
    </rPh>
    <rPh sb="5" eb="7">
      <t>タンニン</t>
    </rPh>
    <rPh sb="8" eb="9">
      <t>スベ</t>
    </rPh>
    <rPh sb="10" eb="13">
      <t>ヨウチエン</t>
    </rPh>
    <rPh sb="13" eb="16">
      <t>メンキョジョウ</t>
    </rPh>
    <rPh sb="16" eb="18">
      <t>ショジ</t>
    </rPh>
    <rPh sb="18" eb="19">
      <t>モノ</t>
    </rPh>
    <phoneticPr fontId="9"/>
  </si>
  <si>
    <t>・</t>
    <phoneticPr fontId="3"/>
  </si>
  <si>
    <t xml:space="preserve">（職員の資格）
第３条　条例別表第２の３に規定する規則で定める者は、保育士の資格を有する者であって、その意欲、適性及び能力等を考慮して適当と認められるものとする。
２　条例別表第２の３に規定する規則で定める場合は、幼稚園の教員の免許の取得に向けた努力を行っている場合とする。
</t>
    <phoneticPr fontId="3"/>
  </si>
  <si>
    <t>　を配置しているか。</t>
    <phoneticPr fontId="3"/>
  </si>
  <si>
    <t>(6)　調理員の配置について</t>
    <rPh sb="4" eb="7">
      <t>チョウリイン</t>
    </rPh>
    <rPh sb="8" eb="10">
      <t>ハイチ</t>
    </rPh>
    <phoneticPr fontId="9"/>
  </si>
  <si>
    <t>○平成18年10月24日付け幼保連携推進室事務連絡　Q38</t>
    <phoneticPr fontId="3"/>
  </si>
  <si>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</si>
  <si>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 xml:space="preserve"> ② </t>
    <phoneticPr fontId="9"/>
  </si>
  <si>
    <t>栄養管理加算を受けている場合、栄養士を配置しているか。</t>
    <phoneticPr fontId="3"/>
  </si>
  <si>
    <t>栄養管理加算を受ける場合は、栄養士の配置が必要。</t>
    <phoneticPr fontId="3"/>
  </si>
  <si>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</si>
  <si>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(1)　月初日在籍児童数の状況</t>
    <rPh sb="4" eb="5">
      <t>ツキ</t>
    </rPh>
    <rPh sb="5" eb="7">
      <t>ショニチ</t>
    </rPh>
    <rPh sb="7" eb="9">
      <t>ザイセキ</t>
    </rPh>
    <rPh sb="9" eb="12">
      <t>ジドウスウ</t>
    </rPh>
    <rPh sb="13" eb="15">
      <t>ジョウキョウ</t>
    </rPh>
    <phoneticPr fontId="9"/>
  </si>
  <si>
    <t>前年度</t>
    <rPh sb="0" eb="1">
      <t>マエ</t>
    </rPh>
    <rPh sb="1" eb="3">
      <t>ネンド</t>
    </rPh>
    <phoneticPr fontId="3"/>
  </si>
  <si>
    <t>本年度</t>
    <rPh sb="0" eb="3">
      <t>ホンネンド</t>
    </rPh>
    <phoneticPr fontId="3"/>
  </si>
  <si>
    <t>月別</t>
    <rPh sb="0" eb="1">
      <t>ツキ</t>
    </rPh>
    <rPh sb="1" eb="2">
      <t>ベツ</t>
    </rPh>
    <phoneticPr fontId="3"/>
  </si>
  <si>
    <t>4月</t>
    <rPh sb="1" eb="2">
      <t>ツキ</t>
    </rPh>
    <phoneticPr fontId="3"/>
  </si>
  <si>
    <t>5月</t>
    <rPh sb="1" eb="2">
      <t>ツキ</t>
    </rPh>
    <phoneticPr fontId="3"/>
  </si>
  <si>
    <t>6月</t>
    <rPh sb="1" eb="2">
      <t>ツキ</t>
    </rPh>
    <phoneticPr fontId="3"/>
  </si>
  <si>
    <t>7月</t>
    <rPh sb="1" eb="2">
      <t>ツキ</t>
    </rPh>
    <phoneticPr fontId="3"/>
  </si>
  <si>
    <t>8月</t>
    <rPh sb="1" eb="2">
      <t>ツキ</t>
    </rPh>
    <phoneticPr fontId="3"/>
  </si>
  <si>
    <t>9月</t>
    <rPh sb="1" eb="2">
      <t>ツキ</t>
    </rPh>
    <phoneticPr fontId="3"/>
  </si>
  <si>
    <t>10月</t>
    <rPh sb="2" eb="3">
      <t>ツキ</t>
    </rPh>
    <phoneticPr fontId="3"/>
  </si>
  <si>
    <t>11月</t>
    <rPh sb="2" eb="3">
      <t>ツキ</t>
    </rPh>
    <phoneticPr fontId="3"/>
  </si>
  <si>
    <t>12月</t>
    <rPh sb="2" eb="3">
      <t>ツキ</t>
    </rPh>
    <phoneticPr fontId="3"/>
  </si>
  <si>
    <t>1月</t>
    <rPh sb="1" eb="2">
      <t>ツキ</t>
    </rPh>
    <phoneticPr fontId="3"/>
  </si>
  <si>
    <t>2月</t>
    <rPh sb="1" eb="2">
      <t>ツキ</t>
    </rPh>
    <phoneticPr fontId="3"/>
  </si>
  <si>
    <t>3月</t>
    <rPh sb="1" eb="2">
      <t>ツキ</t>
    </rPh>
    <phoneticPr fontId="3"/>
  </si>
  <si>
    <t>(A)</t>
    <phoneticPr fontId="3"/>
  </si>
  <si>
    <t>(B)</t>
    <phoneticPr fontId="3"/>
  </si>
  <si>
    <t>　入所率</t>
    <rPh sb="1" eb="3">
      <t>ニュウショ</t>
    </rPh>
    <rPh sb="3" eb="4">
      <t>リツ</t>
    </rPh>
    <phoneticPr fontId="3"/>
  </si>
  <si>
    <t>（Ａ）</t>
    <phoneticPr fontId="3"/>
  </si>
  <si>
    <t>÷(定員×月数)×100＝</t>
    <phoneticPr fontId="3"/>
  </si>
  <si>
    <t>（B）</t>
    <phoneticPr fontId="3"/>
  </si>
  <si>
    <t>利用</t>
    <rPh sb="0" eb="2">
      <t>リヨウ</t>
    </rPh>
    <phoneticPr fontId="3"/>
  </si>
  <si>
    <t>÷</t>
    <phoneticPr fontId="3"/>
  </si>
  <si>
    <t>×100＝</t>
    <phoneticPr fontId="3"/>
  </si>
  <si>
    <t>÷</t>
    <phoneticPr fontId="3"/>
  </si>
  <si>
    <t>×100＝</t>
    <phoneticPr fontId="3"/>
  </si>
  <si>
    <t>％</t>
    <phoneticPr fontId="9"/>
  </si>
  <si>
    <t>認可</t>
    <rPh sb="0" eb="2">
      <t>ニンカ</t>
    </rPh>
    <phoneticPr fontId="3"/>
  </si>
  <si>
    <t>÷</t>
    <phoneticPr fontId="3"/>
  </si>
  <si>
    <t>×100＝</t>
    <phoneticPr fontId="3"/>
  </si>
  <si>
    <t>％</t>
    <phoneticPr fontId="9"/>
  </si>
  <si>
    <t>＜記入要領＞</t>
    <phoneticPr fontId="3"/>
  </si>
  <si>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3"/>
  </si>
  <si>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3"/>
  </si>
  <si>
    <t xml:space="preserve"> ② 認定こども園こども要録又は保育所児童保育要録を作成しているか。</t>
    <rPh sb="3" eb="5">
      <t>ニンテイ</t>
    </rPh>
    <rPh sb="8" eb="9">
      <t>ソノ</t>
    </rPh>
    <rPh sb="12" eb="14">
      <t>ヨウロク</t>
    </rPh>
    <rPh sb="14" eb="15">
      <t>マタ</t>
    </rPh>
    <phoneticPr fontId="3"/>
  </si>
  <si>
    <t xml:space="preserve"> ③ 小学校就学に際し、小学校への送付はなされているか。</t>
    <rPh sb="3" eb="6">
      <t>ショウガッコウ</t>
    </rPh>
    <rPh sb="6" eb="8">
      <t>シュウガク</t>
    </rPh>
    <rPh sb="9" eb="10">
      <t>サイ</t>
    </rPh>
    <rPh sb="12" eb="15">
      <t>ショウガッコウ</t>
    </rPh>
    <rPh sb="17" eb="19">
      <t>ソウフ</t>
    </rPh>
    <phoneticPr fontId="3"/>
  </si>
  <si>
    <t>その他－利用手続き等</t>
    <rPh sb="2" eb="3">
      <t>タ</t>
    </rPh>
    <rPh sb="4" eb="6">
      <t>リヨウ</t>
    </rPh>
    <rPh sb="6" eb="8">
      <t>テツヅ</t>
    </rPh>
    <rPh sb="9" eb="10">
      <t>トウ</t>
    </rPh>
    <phoneticPr fontId="3"/>
  </si>
  <si>
    <t xml:space="preserve"> １４　その他－利用手続き等</t>
    <rPh sb="6" eb="7">
      <t>タ</t>
    </rPh>
    <rPh sb="8" eb="10">
      <t>リヨウ</t>
    </rPh>
    <rPh sb="10" eb="12">
      <t>テツヅ</t>
    </rPh>
    <rPh sb="13" eb="14">
      <t>トウ</t>
    </rPh>
    <phoneticPr fontId="9"/>
  </si>
  <si>
    <t>子ども・子育て支援法施行規則第2条第3項、第5項</t>
    <rPh sb="0" eb="1">
      <t>コ</t>
    </rPh>
    <rPh sb="4" eb="6">
      <t>コソダ</t>
    </rPh>
    <rPh sb="7" eb="10">
      <t>シエンホウ</t>
    </rPh>
    <rPh sb="10" eb="12">
      <t>シコウ</t>
    </rPh>
    <rPh sb="12" eb="14">
      <t>キソク</t>
    </rPh>
    <rPh sb="14" eb="15">
      <t>ダイ</t>
    </rPh>
    <rPh sb="16" eb="17">
      <t>ジョウ</t>
    </rPh>
    <rPh sb="17" eb="18">
      <t>ダイ</t>
    </rPh>
    <rPh sb="19" eb="20">
      <t>コウ</t>
    </rPh>
    <rPh sb="21" eb="22">
      <t>ダイ</t>
    </rPh>
    <rPh sb="23" eb="24">
      <t>コウ</t>
    </rPh>
    <phoneticPr fontId="3"/>
  </si>
  <si>
    <t>子ども・子育て支援法第33条第1項</t>
    <rPh sb="0" eb="1">
      <t>コ</t>
    </rPh>
    <rPh sb="4" eb="6">
      <t>コソダ</t>
    </rPh>
    <rPh sb="7" eb="10">
      <t>シエンホウ</t>
    </rPh>
    <rPh sb="10" eb="11">
      <t>ダイ</t>
    </rPh>
    <rPh sb="13" eb="14">
      <t>ジョウ</t>
    </rPh>
    <rPh sb="14" eb="15">
      <t>ダイ</t>
    </rPh>
    <rPh sb="16" eb="17">
      <t>コウ</t>
    </rPh>
    <phoneticPr fontId="3"/>
  </si>
  <si>
    <t>特定教育・保育施設の設置者は、支給認定保護者から利用の申込みを受けたときは、正当な理由がなければ、これを拒んではならない。</t>
    <rPh sb="0" eb="2">
      <t>トクテイ</t>
    </rPh>
    <rPh sb="2" eb="4">
      <t>キョウイク</t>
    </rPh>
    <rPh sb="5" eb="7">
      <t>ホイク</t>
    </rPh>
    <rPh sb="7" eb="9">
      <t>シセツ</t>
    </rPh>
    <rPh sb="10" eb="13">
      <t>セッチシャ</t>
    </rPh>
    <rPh sb="15" eb="17">
      <t>シキュウ</t>
    </rPh>
    <rPh sb="17" eb="19">
      <t>ニンテイ</t>
    </rPh>
    <rPh sb="19" eb="22">
      <t>ホゴシャ</t>
    </rPh>
    <rPh sb="24" eb="26">
      <t>リヨウ</t>
    </rPh>
    <rPh sb="27" eb="29">
      <t>モウシコ</t>
    </rPh>
    <rPh sb="31" eb="32">
      <t>ウ</t>
    </rPh>
    <rPh sb="38" eb="40">
      <t>セイトウ</t>
    </rPh>
    <rPh sb="41" eb="43">
      <t>リユウ</t>
    </rPh>
    <rPh sb="52" eb="53">
      <t>コバ</t>
    </rPh>
    <phoneticPr fontId="3"/>
  </si>
  <si>
    <t>・「ある」場合、具体的な内容について記入すること。</t>
    <rPh sb="8" eb="11">
      <t>グタイテキ</t>
    </rPh>
    <rPh sb="12" eb="14">
      <t>ナイヨウ</t>
    </rPh>
    <rPh sb="18" eb="20">
      <t>キニュウ</t>
    </rPh>
    <phoneticPr fontId="3"/>
  </si>
  <si>
    <t>子ども・子育て支援法第33条第2項</t>
    <rPh sb="0" eb="1">
      <t>コ</t>
    </rPh>
    <rPh sb="4" eb="6">
      <t>コソダ</t>
    </rPh>
    <rPh sb="7" eb="10">
      <t>シエンホウ</t>
    </rPh>
    <rPh sb="10" eb="11">
      <t>ダイ</t>
    </rPh>
    <rPh sb="13" eb="14">
      <t>ジョウ</t>
    </rPh>
    <rPh sb="14" eb="15">
      <t>ダイ</t>
    </rPh>
    <rPh sb="16" eb="17">
      <t>コウ</t>
    </rPh>
    <phoneticPr fontId="3"/>
  </si>
  <si>
    <t>特定教育・保育施設及び特定地域型保育事業の運営に関する基準第6条第4項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2" eb="33">
      <t>ダイ</t>
    </rPh>
    <rPh sb="34" eb="35">
      <t>コウ</t>
    </rPh>
    <phoneticPr fontId="3"/>
  </si>
  <si>
    <t>特定教育・保育施設及び特定地域型保育事業の運営に関する基準第5条・・・※電磁的方法→第2項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6" eb="39">
      <t>デンジテキ</t>
    </rPh>
    <rPh sb="39" eb="41">
      <t>ホウホウ</t>
    </rPh>
    <rPh sb="42" eb="43">
      <t>ダイ</t>
    </rPh>
    <rPh sb="44" eb="45">
      <t>コウ</t>
    </rPh>
    <phoneticPr fontId="3"/>
  </si>
  <si>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3"/>
  </si>
  <si>
    <t xml:space="preserve"> ⑤ 施設の認可面積と現況面積は一致しているか。</t>
    <rPh sb="6" eb="8">
      <t>ニンカ</t>
    </rPh>
    <rPh sb="8" eb="10">
      <t>メンセキ</t>
    </rPh>
    <phoneticPr fontId="3"/>
  </si>
  <si>
    <t xml:space="preserve"> ・ 市への認可事項変更届は提出しているか。</t>
    <rPh sb="3" eb="4">
      <t>シ</t>
    </rPh>
    <rPh sb="6" eb="8">
      <t>ニンカ</t>
    </rPh>
    <rPh sb="10" eb="12">
      <t>ヘンコウ</t>
    </rPh>
    <rPh sb="14" eb="16">
      <t>テイシュツ</t>
    </rPh>
    <phoneticPr fontId="3"/>
  </si>
  <si>
    <t>（</t>
    <phoneticPr fontId="9"/>
  </si>
  <si>
    <t>）</t>
    <phoneticPr fontId="9"/>
  </si>
  <si>
    <t>名称</t>
    <rPh sb="0" eb="2">
      <t>メイショウ</t>
    </rPh>
    <phoneticPr fontId="3"/>
  </si>
  <si>
    <t>認定こども園</t>
    <rPh sb="0" eb="2">
      <t>ニンテイ</t>
    </rPh>
    <rPh sb="5" eb="6">
      <t>ソノ</t>
    </rPh>
    <phoneticPr fontId="3"/>
  </si>
  <si>
    <t>　〃　事業開始年月日</t>
    <rPh sb="3" eb="5">
      <t>ジギョウ</t>
    </rPh>
    <rPh sb="5" eb="7">
      <t>カイシ</t>
    </rPh>
    <rPh sb="7" eb="10">
      <t>ネンガッピ</t>
    </rPh>
    <phoneticPr fontId="3"/>
  </si>
  <si>
    <t>保育所認可年月日</t>
    <rPh sb="0" eb="3">
      <t>ホイクショ</t>
    </rPh>
    <rPh sb="3" eb="5">
      <t>ニンカ</t>
    </rPh>
    <phoneticPr fontId="3"/>
  </si>
  <si>
    <t>建替年月日</t>
    <phoneticPr fontId="3"/>
  </si>
  <si>
    <t>認可定員</t>
    <rPh sb="0" eb="2">
      <t>ニンカ</t>
    </rPh>
    <rPh sb="2" eb="3">
      <t>サダム</t>
    </rPh>
    <rPh sb="3" eb="4">
      <t>イン</t>
    </rPh>
    <phoneticPr fontId="3"/>
  </si>
  <si>
    <t>（1号）</t>
    <rPh sb="2" eb="3">
      <t>ゴウ</t>
    </rPh>
    <phoneticPr fontId="3"/>
  </si>
  <si>
    <t>（2・3号）</t>
    <rPh sb="4" eb="5">
      <t>ゴウ</t>
    </rPh>
    <phoneticPr fontId="3"/>
  </si>
  <si>
    <t>◎監査調書提出に関する留意事項(社会福祉法人・保育所型こども園)</t>
    <rPh sb="16" eb="18">
      <t>シャカイ</t>
    </rPh>
    <rPh sb="18" eb="20">
      <t>フクシ</t>
    </rPh>
    <rPh sb="20" eb="22">
      <t>ホウジン</t>
    </rPh>
    <rPh sb="23" eb="25">
      <t>ホイク</t>
    </rPh>
    <rPh sb="25" eb="26">
      <t>ショ</t>
    </rPh>
    <rPh sb="26" eb="27">
      <t>ガタ</t>
    </rPh>
    <rPh sb="30" eb="31">
      <t>エン</t>
    </rPh>
    <phoneticPr fontId="9"/>
  </si>
  <si>
    <t>－保育所型認定こども園運営No.７－</t>
    <rPh sb="4" eb="5">
      <t>ガタ</t>
    </rPh>
    <rPh sb="5" eb="7">
      <t>ニンテイ</t>
    </rPh>
    <rPh sb="10" eb="11">
      <t>エン</t>
    </rPh>
    <rPh sb="11" eb="13">
      <t>ウンエイ</t>
    </rPh>
    <phoneticPr fontId="9"/>
  </si>
  <si>
    <t>－保育所型認定こども園運営No.８－</t>
    <rPh sb="4" eb="5">
      <t>ガタ</t>
    </rPh>
    <rPh sb="5" eb="7">
      <t>ニンテイ</t>
    </rPh>
    <rPh sb="10" eb="11">
      <t>エン</t>
    </rPh>
    <phoneticPr fontId="9"/>
  </si>
  <si>
    <t>※保育所型認定こども園運営No.４で記入した職員数と整合性を持たせること。</t>
    <rPh sb="1" eb="4">
      <t>ホイクショ</t>
    </rPh>
    <rPh sb="4" eb="5">
      <t>ガタ</t>
    </rPh>
    <rPh sb="5" eb="7">
      <t>ニンテイ</t>
    </rPh>
    <rPh sb="10" eb="11">
      <t>エン</t>
    </rPh>
    <rPh sb="11" eb="13">
      <t>ウンエイ</t>
    </rPh>
    <rPh sb="18" eb="20">
      <t>キニュウ</t>
    </rPh>
    <rPh sb="22" eb="25">
      <t>ショクインスウ</t>
    </rPh>
    <rPh sb="26" eb="29">
      <t>セイゴウセイ</t>
    </rPh>
    <rPh sb="30" eb="31">
      <t>モ</t>
    </rPh>
    <phoneticPr fontId="3"/>
  </si>
  <si>
    <t>番　号</t>
    <rPh sb="0" eb="1">
      <t>バン</t>
    </rPh>
    <rPh sb="2" eb="3">
      <t>ゴウ</t>
    </rPh>
    <phoneticPr fontId="9"/>
  </si>
  <si>
    <t>担任
クラス名</t>
    <rPh sb="0" eb="2">
      <t>タンニン</t>
    </rPh>
    <rPh sb="6" eb="7">
      <t>メイ</t>
    </rPh>
    <phoneticPr fontId="9"/>
  </si>
  <si>
    <t>保育士登録</t>
    <rPh sb="0" eb="3">
      <t>ホイクシ</t>
    </rPh>
    <rPh sb="3" eb="5">
      <t>トウロク</t>
    </rPh>
    <phoneticPr fontId="9"/>
  </si>
  <si>
    <t>幼稚園免許</t>
    <rPh sb="0" eb="3">
      <t>ヨウチエン</t>
    </rPh>
    <rPh sb="3" eb="5">
      <t>メンキョ</t>
    </rPh>
    <phoneticPr fontId="9"/>
  </si>
  <si>
    <t>最終学歴</t>
    <rPh sb="0" eb="2">
      <t>サイシュウ</t>
    </rPh>
    <rPh sb="2" eb="4">
      <t>ガクレキ</t>
    </rPh>
    <phoneticPr fontId="9"/>
  </si>
  <si>
    <t>採用
年月日</t>
    <rPh sb="0" eb="1">
      <t>サイ</t>
    </rPh>
    <rPh sb="1" eb="2">
      <t>ヨウ</t>
    </rPh>
    <rPh sb="3" eb="6">
      <t>ネンガッピ</t>
    </rPh>
    <phoneticPr fontId="9"/>
  </si>
  <si>
    <t>勤続
年数
A</t>
    <rPh sb="0" eb="1">
      <t>ツトム</t>
    </rPh>
    <rPh sb="1" eb="2">
      <t>ゾク</t>
    </rPh>
    <rPh sb="3" eb="5">
      <t>ネンスウ</t>
    </rPh>
    <phoneticPr fontId="9"/>
  </si>
  <si>
    <t>給与
改善</t>
    <rPh sb="0" eb="2">
      <t>キュウヨ</t>
    </rPh>
    <rPh sb="3" eb="5">
      <t>カイゼン</t>
    </rPh>
    <phoneticPr fontId="9"/>
  </si>
  <si>
    <t>教職
調整額</t>
    <rPh sb="0" eb="2">
      <t>キョウショク</t>
    </rPh>
    <rPh sb="3" eb="6">
      <t>チョウセイガク</t>
    </rPh>
    <phoneticPr fontId="3"/>
  </si>
  <si>
    <t>市町村補助</t>
    <rPh sb="0" eb="3">
      <t>シチョウソン</t>
    </rPh>
    <rPh sb="3" eb="5">
      <t>ホジョ</t>
    </rPh>
    <phoneticPr fontId="9"/>
  </si>
  <si>
    <t>特殊業務</t>
    <rPh sb="0" eb="2">
      <t>トクシュ</t>
    </rPh>
    <rPh sb="2" eb="4">
      <t>ギョウム</t>
    </rPh>
    <phoneticPr fontId="3"/>
  </si>
  <si>
    <t>そら組</t>
    <rPh sb="2" eb="3">
      <t>クミ</t>
    </rPh>
    <phoneticPr fontId="9"/>
  </si>
  <si>
    <t>○</t>
  </si>
  <si>
    <t>理事長の長女</t>
    <rPh sb="0" eb="3">
      <t>リジチョウ</t>
    </rPh>
    <rPh sb="4" eb="6">
      <t>チョウジョ</t>
    </rPh>
    <phoneticPr fontId="9"/>
  </si>
  <si>
    <t>1組</t>
    <rPh sb="1" eb="2">
      <t>クミ</t>
    </rPh>
    <phoneticPr fontId="9"/>
  </si>
  <si>
    <t>○教育及び保育従事者の平均経験年数、平均給与及び有給休暇の状況を記入すること。</t>
    <rPh sb="1" eb="3">
      <t>キョウイク</t>
    </rPh>
    <rPh sb="3" eb="4">
      <t>オヨ</t>
    </rPh>
    <rPh sb="5" eb="7">
      <t>ホイク</t>
    </rPh>
    <rPh sb="7" eb="10">
      <t>ジュウジシャ</t>
    </rPh>
    <phoneticPr fontId="9"/>
  </si>
  <si>
    <t>年　齢</t>
    <rPh sb="0" eb="1">
      <t>ネン</t>
    </rPh>
    <rPh sb="2" eb="3">
      <t>トシ</t>
    </rPh>
    <phoneticPr fontId="9"/>
  </si>
  <si>
    <t>経　験　年　数</t>
    <phoneticPr fontId="3"/>
  </si>
  <si>
    <t>週
平均
労働
時間</t>
    <rPh sb="0" eb="1">
      <t>シュウ</t>
    </rPh>
    <rPh sb="2" eb="4">
      <t>ヘイキン</t>
    </rPh>
    <rPh sb="5" eb="7">
      <t>ロウドウ</t>
    </rPh>
    <rPh sb="8" eb="10">
      <t>ジカン</t>
    </rPh>
    <phoneticPr fontId="3"/>
  </si>
  <si>
    <t>たいよう組</t>
    <rPh sb="4" eb="5">
      <t>クミ</t>
    </rPh>
    <phoneticPr fontId="9"/>
  </si>
  <si>
    <t>専門学校</t>
  </si>
  <si>
    <t>（イ）教育及び保育従事者</t>
    <rPh sb="3" eb="5">
      <t>キョウイク</t>
    </rPh>
    <rPh sb="5" eb="6">
      <t>オヨ</t>
    </rPh>
    <rPh sb="7" eb="9">
      <t>ホイク</t>
    </rPh>
    <rPh sb="9" eb="12">
      <t>ジュウジシャ</t>
    </rPh>
    <phoneticPr fontId="3"/>
  </si>
  <si>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3"/>
  </si>
  <si>
    <t xml:space="preserve"> 1３　福祉サービスの質の向上のための措置</t>
    <phoneticPr fontId="9"/>
  </si>
  <si>
    <t>　</t>
    <phoneticPr fontId="9"/>
  </si>
  <si>
    <t>・</t>
    <phoneticPr fontId="9"/>
  </si>
  <si>
    <t>幼保連携型認定こども園教育・保育要領第1章第2-1</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</si>
  <si>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（認定こども園法 ＝ 就学前の子どもに関する教育、保育等の総合的な提供の推進に関する法律）</t>
    <rPh sb="1" eb="3">
      <t>ニンテイ</t>
    </rPh>
    <rPh sb="6" eb="7">
      <t>ソノ</t>
    </rPh>
    <rPh sb="7" eb="8">
      <t>ホウ</t>
    </rPh>
    <rPh sb="11" eb="14">
      <t>シュウガクマエ</t>
    </rPh>
    <rPh sb="19" eb="20">
      <t>カン</t>
    </rPh>
    <rPh sb="22" eb="24">
      <t>キョウイク</t>
    </rPh>
    <rPh sb="25" eb="27">
      <t>ホイク</t>
    </rPh>
    <rPh sb="27" eb="28">
      <t>ナド</t>
    </rPh>
    <rPh sb="29" eb="32">
      <t>ソウゴウテキ</t>
    </rPh>
    <rPh sb="33" eb="35">
      <t>テイキョウ</t>
    </rPh>
    <rPh sb="36" eb="38">
      <t>スイシン</t>
    </rPh>
    <rPh sb="39" eb="40">
      <t>カン</t>
    </rPh>
    <rPh sb="42" eb="44">
      <t>ホウリツ</t>
    </rPh>
    <phoneticPr fontId="3"/>
  </si>
  <si>
    <t>認定こども園法　第6条</t>
    <rPh sb="0" eb="2">
      <t>ニンテイ</t>
    </rPh>
    <rPh sb="5" eb="6">
      <t>ソノ</t>
    </rPh>
    <phoneticPr fontId="3"/>
  </si>
  <si>
    <t>（教育及び保育の内容）
　第3条第1項又は第3項の認定を受けた施設及び同条第9項の規定による公示がされた施設の設置者は、当該施設において教育又は保育を行うに当たっては、第10条第1項の幼保連携型認定こども園の教育課程その他の教育及び保育の内容に関する事項を踏まえて行わなければならない。</t>
    <rPh sb="1" eb="3">
      <t>キョウイク</t>
    </rPh>
    <rPh sb="3" eb="4">
      <t>オヨ</t>
    </rPh>
    <rPh sb="5" eb="7">
      <t>ホイク</t>
    </rPh>
    <rPh sb="8" eb="10">
      <t>ナイヨウ</t>
    </rPh>
    <rPh sb="13" eb="14">
      <t>ダイ</t>
    </rPh>
    <rPh sb="15" eb="16">
      <t>ジョウ</t>
    </rPh>
    <rPh sb="16" eb="17">
      <t>ダイ</t>
    </rPh>
    <rPh sb="18" eb="19">
      <t>コウ</t>
    </rPh>
    <rPh sb="19" eb="20">
      <t>マタ</t>
    </rPh>
    <rPh sb="21" eb="22">
      <t>ダイ</t>
    </rPh>
    <rPh sb="25" eb="27">
      <t>ニンテイ</t>
    </rPh>
    <rPh sb="28" eb="29">
      <t>ウ</t>
    </rPh>
    <rPh sb="33" eb="34">
      <t>オヨ</t>
    </rPh>
    <rPh sb="35" eb="36">
      <t>ドウ</t>
    </rPh>
    <rPh sb="41" eb="43">
      <t>キテイ</t>
    </rPh>
    <rPh sb="46" eb="48">
      <t>コウジ</t>
    </rPh>
    <rPh sb="52" eb="54">
      <t>シセツ</t>
    </rPh>
    <rPh sb="55" eb="58">
      <t>セッチシャ</t>
    </rPh>
    <rPh sb="60" eb="62">
      <t>トウガイ</t>
    </rPh>
    <rPh sb="62" eb="64">
      <t>シセツ</t>
    </rPh>
    <rPh sb="68" eb="70">
      <t>キョウイク</t>
    </rPh>
    <rPh sb="70" eb="71">
      <t>マタ</t>
    </rPh>
    <rPh sb="72" eb="74">
      <t>ホイク</t>
    </rPh>
    <rPh sb="75" eb="76">
      <t>オコナ</t>
    </rPh>
    <rPh sb="78" eb="79">
      <t>ア</t>
    </rPh>
    <rPh sb="92" eb="94">
      <t>ヨウホ</t>
    </rPh>
    <rPh sb="94" eb="97">
      <t>レンケイガタ</t>
    </rPh>
    <rPh sb="97" eb="99">
      <t>ニンテイ</t>
    </rPh>
    <rPh sb="102" eb="103">
      <t>ソノ</t>
    </rPh>
    <rPh sb="104" eb="106">
      <t>キョウイク</t>
    </rPh>
    <rPh sb="106" eb="108">
      <t>カテイ</t>
    </rPh>
    <rPh sb="110" eb="111">
      <t>タ</t>
    </rPh>
    <rPh sb="112" eb="114">
      <t>キョウイク</t>
    </rPh>
    <rPh sb="114" eb="115">
      <t>オヨ</t>
    </rPh>
    <rPh sb="116" eb="118">
      <t>ホイク</t>
    </rPh>
    <rPh sb="119" eb="121">
      <t>ナイヨウ</t>
    </rPh>
    <rPh sb="122" eb="123">
      <t>カン</t>
    </rPh>
    <rPh sb="125" eb="127">
      <t>ジコウ</t>
    </rPh>
    <rPh sb="128" eb="129">
      <t>フ</t>
    </rPh>
    <rPh sb="132" eb="133">
      <t>オコナ</t>
    </rPh>
    <phoneticPr fontId="3"/>
  </si>
  <si>
    <t>↓　　　　　　（意訳）　　　　　　↓</t>
    <phoneticPr fontId="3"/>
  </si>
  <si>
    <t>　保育所型認定こども園においても、「幼保連携型認定こども園教育・保育要領」を踏まえて、教育又は保育を行わなければならない。
　（保育所型は「保育所保育指針」に基づくことが前提。）</t>
    <rPh sb="1" eb="4">
      <t>ホイクショ</t>
    </rPh>
    <rPh sb="4" eb="5">
      <t>ガタ</t>
    </rPh>
    <rPh sb="5" eb="7">
      <t>ニンテイ</t>
    </rPh>
    <rPh sb="10" eb="11">
      <t>ソノ</t>
    </rPh>
    <rPh sb="38" eb="39">
      <t>フ</t>
    </rPh>
    <rPh sb="70" eb="73">
      <t>ホイクショ</t>
    </rPh>
    <rPh sb="73" eb="75">
      <t>ホイク</t>
    </rPh>
    <rPh sb="75" eb="77">
      <t>シシン</t>
    </rPh>
    <rPh sb="79" eb="80">
      <t>モト</t>
    </rPh>
    <rPh sb="85" eb="87">
      <t>ゼンテイ</t>
    </rPh>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</si>
  <si>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</si>
  <si>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上記カが確認できる書類(振替簿等)を整理している。</t>
    <rPh sb="0" eb="2">
      <t>ジョウキ</t>
    </rPh>
    <rPh sb="4" eb="6">
      <t>カクニン</t>
    </rPh>
    <rPh sb="9" eb="11">
      <t>ショルイ</t>
    </rPh>
    <rPh sb="12" eb="15">
      <t>フリカエボ</t>
    </rPh>
    <rPh sb="15" eb="16">
      <t>トウ</t>
    </rPh>
    <rPh sb="18" eb="20">
      <t>セイリ</t>
    </rPh>
    <phoneticPr fontId="3"/>
  </si>
  <si>
    <t>カ</t>
    <phoneticPr fontId="3"/>
  </si>
  <si>
    <t>キ</t>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</si>
  <si>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</si>
  <si>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</si>
  <si>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③副園長、看護師、准看護師、用務員、保育補助、地域子ども・子育て支援交付金や市町村単独補助金等実施事業で</t>
    <rPh sb="1" eb="4">
      <t>フクエンチョウ</t>
    </rPh>
    <rPh sb="5" eb="8">
      <t>カンゴシ</t>
    </rPh>
    <rPh sb="9" eb="10">
      <t>ジュン</t>
    </rPh>
    <rPh sb="10" eb="13">
      <t>カンゴシ</t>
    </rPh>
    <rPh sb="14" eb="17">
      <t>ヨウムイン</t>
    </rPh>
    <rPh sb="18" eb="20">
      <t>ホイク</t>
    </rPh>
    <rPh sb="20" eb="22">
      <t>ホジョ</t>
    </rPh>
    <rPh sb="46" eb="47">
      <t>トウ</t>
    </rPh>
    <phoneticPr fontId="3"/>
  </si>
  <si>
    <t>⑤常勤換算の算出方法</t>
    <rPh sb="1" eb="3">
      <t>ジョウキン</t>
    </rPh>
    <rPh sb="3" eb="5">
      <t>カンサン</t>
    </rPh>
    <rPh sb="6" eb="8">
      <t>サンシュツ</t>
    </rPh>
    <rPh sb="8" eb="10">
      <t>ホウホウ</t>
    </rPh>
    <phoneticPr fontId="3"/>
  </si>
  <si>
    <t>0歳児</t>
    <phoneticPr fontId="9"/>
  </si>
  <si>
    <t>なし・・・①欄</t>
    <rPh sb="6" eb="7">
      <t>ラン</t>
    </rPh>
    <phoneticPr fontId="3"/>
  </si>
  <si>
    <t>あり・・・②欄</t>
    <rPh sb="6" eb="7">
      <t>ラン</t>
    </rPh>
    <phoneticPr fontId="3"/>
  </si>
  <si>
    <t>4歳以上児</t>
    <phoneticPr fontId="9"/>
  </si>
  <si>
    <t>なし・・・3歳児A</t>
    <rPh sb="6" eb="8">
      <t>サイジ</t>
    </rPh>
    <phoneticPr fontId="3"/>
  </si>
  <si>
    <t>最低基準上の配置基準（3歳児20人につき1人配置）はAに、3歳児配置改善加算を受ける場合（3歳児の現員が15人以上であって、15人につき1人配置）は、Bに計上すること。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9"/>
  </si>
  <si>
    <t>あり・・・3歳児B</t>
    <rPh sb="6" eb="8">
      <t>サイジ</t>
    </rPh>
    <phoneticPr fontId="3"/>
  </si>
  <si>
    <t>基本単価に含まれる職員構成（公定価格に関するFAQ_Ver.11_No.3）</t>
    <phoneticPr fontId="9"/>
  </si>
  <si>
    <t>(</t>
    <phoneticPr fontId="3"/>
  </si>
  <si>
    <t>加配職員</t>
    <phoneticPr fontId="3"/>
  </si>
  <si>
    <t>代替職員のうち常勤は表下参考(太枠外)に入力。</t>
    <rPh sb="0" eb="2">
      <t>ダイタイ</t>
    </rPh>
    <rPh sb="2" eb="4">
      <t>ショクイン</t>
    </rPh>
    <rPh sb="7" eb="9">
      <t>ジョウキン</t>
    </rPh>
    <rPh sb="10" eb="11">
      <t>ヒョウ</t>
    </rPh>
    <rPh sb="11" eb="12">
      <t>シタ</t>
    </rPh>
    <rPh sb="12" eb="14">
      <t>サンコウ</t>
    </rPh>
    <rPh sb="15" eb="17">
      <t>フトワク</t>
    </rPh>
    <rPh sb="17" eb="18">
      <t>ガイ</t>
    </rPh>
    <rPh sb="20" eb="22">
      <t>ニュウリョク</t>
    </rPh>
    <phoneticPr fontId="3"/>
  </si>
  <si>
    <t>A:</t>
    <phoneticPr fontId="3"/>
  </si>
  <si>
    <t>B:</t>
    <phoneticPr fontId="3"/>
  </si>
  <si>
    <t>基本部分</t>
    <rPh sb="0" eb="2">
      <t>キホン</t>
    </rPh>
    <rPh sb="2" eb="4">
      <t>ブブン</t>
    </rPh>
    <phoneticPr fontId="3"/>
  </si>
  <si>
    <t>＊</t>
    <phoneticPr fontId="9"/>
  </si>
  <si>
    <t>講師配置加算（＊）（非常勤講師等）</t>
    <rPh sb="0" eb="2">
      <t>コウシ</t>
    </rPh>
    <rPh sb="2" eb="4">
      <t>ハイチ</t>
    </rPh>
    <rPh sb="4" eb="6">
      <t>カサン</t>
    </rPh>
    <rPh sb="10" eb="13">
      <t>ヒジョウキン</t>
    </rPh>
    <rPh sb="13" eb="15">
      <t>コウシ</t>
    </rPh>
    <rPh sb="15" eb="16">
      <t>トウ</t>
    </rPh>
    <phoneticPr fontId="3"/>
  </si>
  <si>
    <t>合計（参考を含む）</t>
    <rPh sb="0" eb="2">
      <t>ゴウケイ</t>
    </rPh>
    <rPh sb="3" eb="5">
      <t>サンコウ</t>
    </rPh>
    <rPh sb="6" eb="7">
      <t>フク</t>
    </rPh>
    <phoneticPr fontId="9"/>
  </si>
  <si>
    <t>② 無資格者に「保育士」の名称を使用していないか。</t>
    <phoneticPr fontId="9"/>
  </si>
  <si>
    <r>
      <t>副園長</t>
    </r>
    <r>
      <rPr>
        <sz val="9"/>
        <rFont val="HGｺﾞｼｯｸM"/>
        <family val="3"/>
        <charset val="128"/>
      </rPr>
      <t>、用務員、保育補助、子育て支援事業を担当する教育・保育従事者等事業で配置する職員等は「その他」に計上すること。看護師のうち1人を保育士にｶｳﾝﾄする場合は再掲すること。</t>
    </r>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9"/>
  </si>
  <si>
    <t>②保育に従事する職員における正職員率について</t>
    <rPh sb="1" eb="3">
      <t>ホイク</t>
    </rPh>
    <rPh sb="4" eb="6">
      <t>ジュウジ</t>
    </rPh>
    <rPh sb="8" eb="10">
      <t>ショクイン</t>
    </rPh>
    <rPh sb="14" eb="17">
      <t>セイショクイン</t>
    </rPh>
    <rPh sb="17" eb="18">
      <t>リツ</t>
    </rPh>
    <phoneticPr fontId="3"/>
  </si>
  <si>
    <t>正職員率</t>
    <rPh sb="0" eb="3">
      <t>セイショクイン</t>
    </rPh>
    <rPh sb="3" eb="4">
      <t>リツ</t>
    </rPh>
    <phoneticPr fontId="3"/>
  </si>
  <si>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3"/>
  </si>
  <si>
    <r>
      <t>３歳児配置改善加算</t>
    </r>
    <r>
      <rPr>
        <sz val="9"/>
        <rFont val="HGｺﾞｼｯｸM"/>
        <family val="3"/>
        <charset val="128"/>
      </rPr>
      <t>（必須ﾁｪｯｸ）</t>
    </r>
    <rPh sb="3" eb="5">
      <t>ハイチ</t>
    </rPh>
    <rPh sb="5" eb="7">
      <t>カイゼン</t>
    </rPh>
    <rPh sb="7" eb="9">
      <t>カサン</t>
    </rPh>
    <phoneticPr fontId="3"/>
  </si>
  <si>
    <t>35人以下又は121名以上の施設</t>
    <rPh sb="2" eb="3">
      <t>ニン</t>
    </rPh>
    <rPh sb="3" eb="5">
      <t>イカ</t>
    </rPh>
    <rPh sb="5" eb="6">
      <t>マタ</t>
    </rPh>
    <rPh sb="10" eb="11">
      <t>メイ</t>
    </rPh>
    <rPh sb="11" eb="13">
      <t>イジョウ</t>
    </rPh>
    <rPh sb="14" eb="16">
      <t>シセツ</t>
    </rPh>
    <phoneticPr fontId="9"/>
  </si>
  <si>
    <t>－保育所型認定こども園運営No.５－①－</t>
    <rPh sb="1" eb="4">
      <t>ホイクショ</t>
    </rPh>
    <rPh sb="4" eb="6">
      <t>ニンテイ</t>
    </rPh>
    <rPh sb="9" eb="10">
      <t>ソノ</t>
    </rPh>
    <phoneticPr fontId="9"/>
  </si>
  <si>
    <t>【記入例】</t>
    <rPh sb="1" eb="3">
      <t>キニュウ</t>
    </rPh>
    <rPh sb="3" eb="4">
      <t>レイ</t>
    </rPh>
    <phoneticPr fontId="3"/>
  </si>
  <si>
    <t>【3歳児対応加配加算あり・3歳児配置改善加算ありの施設】</t>
    <rPh sb="25" eb="27">
      <t>シセツ</t>
    </rPh>
    <phoneticPr fontId="3"/>
  </si>
  <si>
    <t>No５-①からNo５-④のうち、
該当するシートを記入して下さい。</t>
    <rPh sb="17" eb="19">
      <t>ガイトウ</t>
    </rPh>
    <rPh sb="25" eb="27">
      <t>キニュウ</t>
    </rPh>
    <rPh sb="29" eb="30">
      <t>シタ</t>
    </rPh>
    <phoneticPr fontId="3"/>
  </si>
  <si>
    <t>(3)　前頁の４(1)の配置職員のうち、施設型給付費加算分や子ども・子育て支援交付</t>
    <rPh sb="4" eb="5">
      <t>ゼン</t>
    </rPh>
    <rPh sb="5" eb="6">
      <t>ページ</t>
    </rPh>
    <rPh sb="12" eb="14">
      <t>ハイチ</t>
    </rPh>
    <rPh sb="14" eb="16">
      <t>ショクイン</t>
    </rPh>
    <rPh sb="20" eb="22">
      <t>シセツ</t>
    </rPh>
    <rPh sb="22" eb="23">
      <t>カタ</t>
    </rPh>
    <rPh sb="23" eb="26">
      <t>キュウフヒ</t>
    </rPh>
    <rPh sb="26" eb="28">
      <t>カサン</t>
    </rPh>
    <phoneticPr fontId="9"/>
  </si>
  <si>
    <t>金対象事業等での配置・加配はあるか。</t>
    <phoneticPr fontId="9"/>
  </si>
  <si>
    <t>※監査調書提出時の状況について記入してください。</t>
  </si>
  <si>
    <t xml:space="preserve"> ○ 「ある」場合  　※下記以外の加算については、空欄に追記してください。</t>
    <phoneticPr fontId="9"/>
  </si>
  <si>
    <t>（例：月労働時間の算出方法）</t>
    <rPh sb="1" eb="2">
      <t>レイ</t>
    </rPh>
    <rPh sb="3" eb="4">
      <t>ツキ</t>
    </rPh>
    <rPh sb="4" eb="6">
      <t>ロウドウ</t>
    </rPh>
    <rPh sb="6" eb="8">
      <t>ジカン</t>
    </rPh>
    <rPh sb="9" eb="11">
      <t>サンシュツ</t>
    </rPh>
    <rPh sb="11" eb="13">
      <t>ホウホウ</t>
    </rPh>
    <phoneticPr fontId="3"/>
  </si>
  <si>
    <t>療育支援加算（A）</t>
    <rPh sb="0" eb="2">
      <t>リョウイク</t>
    </rPh>
    <rPh sb="2" eb="4">
      <t>シエン</t>
    </rPh>
    <rPh sb="4" eb="6">
      <t>カサン</t>
    </rPh>
    <phoneticPr fontId="3"/>
  </si>
  <si>
    <t>下地</t>
    <rPh sb="0" eb="2">
      <t>シモジ</t>
    </rPh>
    <phoneticPr fontId="3"/>
  </si>
  <si>
    <t>与那国、伊良部</t>
    <rPh sb="0" eb="3">
      <t>ヨナグニ</t>
    </rPh>
    <rPh sb="4" eb="7">
      <t>イラブ</t>
    </rPh>
    <phoneticPr fontId="3"/>
  </si>
  <si>
    <t>療育支援加算（B)</t>
    <rPh sb="0" eb="2">
      <t>リョウイク</t>
    </rPh>
    <rPh sb="2" eb="4">
      <t>シエン</t>
    </rPh>
    <rPh sb="4" eb="6">
      <t>カサン</t>
    </rPh>
    <phoneticPr fontId="3"/>
  </si>
  <si>
    <t>花子</t>
    <rPh sb="0" eb="2">
      <t>ハナコ</t>
    </rPh>
    <phoneticPr fontId="3"/>
  </si>
  <si>
    <t>病児保育事業（</t>
    <rPh sb="0" eb="2">
      <t>ビョウジ</t>
    </rPh>
    <rPh sb="2" eb="4">
      <t>ホイク</t>
    </rPh>
    <rPh sb="4" eb="6">
      <t>ジギョウ</t>
    </rPh>
    <phoneticPr fontId="3"/>
  </si>
  <si>
    <t>山城、中田</t>
    <rPh sb="0" eb="2">
      <t>ヤマシロ</t>
    </rPh>
    <rPh sb="3" eb="5">
      <t>ナカタ</t>
    </rPh>
    <phoneticPr fontId="3"/>
  </si>
  <si>
    <t xml:space="preserve"> ① クラス編成の状況を年齢の低いクラス順に記入すること。</t>
    <phoneticPr fontId="3"/>
  </si>
  <si>
    <t>教育・保育従事者</t>
    <rPh sb="0" eb="2">
      <t>キョウイク</t>
    </rPh>
    <rPh sb="3" eb="5">
      <t>ホイク</t>
    </rPh>
    <rPh sb="5" eb="8">
      <t>ジュウジシャ</t>
    </rPh>
    <phoneticPr fontId="3"/>
  </si>
  <si>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3"/>
  </si>
  <si>
    <t>時間/週</t>
    <rPh sb="0" eb="2">
      <t>ジカン</t>
    </rPh>
    <rPh sb="3" eb="4">
      <t>シュウ</t>
    </rPh>
    <phoneticPr fontId="3"/>
  </si>
  <si>
    <t>満
3歳</t>
    <rPh sb="0" eb="1">
      <t>マン</t>
    </rPh>
    <phoneticPr fontId="3"/>
  </si>
  <si>
    <t>(例)</t>
    <phoneticPr fontId="3"/>
  </si>
  <si>
    <t>◯山田</t>
    <rPh sb="1" eb="3">
      <t>ヤマダ</t>
    </rPh>
    <phoneticPr fontId="3"/>
  </si>
  <si>
    <t>虹</t>
    <rPh sb="0" eb="1">
      <t>ニジ</t>
    </rPh>
    <phoneticPr fontId="3"/>
  </si>
  <si>
    <t>ひよこ</t>
    <phoneticPr fontId="3"/>
  </si>
  <si>
    <t>糸満、平良</t>
    <phoneticPr fontId="3"/>
  </si>
  <si>
    <t>月労働時間</t>
    <rPh sb="0" eb="1">
      <t>ツキ</t>
    </rPh>
    <rPh sb="1" eb="3">
      <t>ロウドウ</t>
    </rPh>
    <rPh sb="3" eb="5">
      <t>ジカン</t>
    </rPh>
    <phoneticPr fontId="3"/>
  </si>
  <si>
    <t>石垣</t>
    <rPh sb="0" eb="2">
      <t>イシガキ</t>
    </rPh>
    <phoneticPr fontId="3"/>
  </si>
  <si>
    <t>すずめ</t>
    <phoneticPr fontId="3"/>
  </si>
  <si>
    <t>山田、宮城</t>
    <phoneticPr fontId="3"/>
  </si>
  <si>
    <t>うぐいす</t>
    <phoneticPr fontId="3"/>
  </si>
  <si>
    <t>◯浦添</t>
    <rPh sb="1" eb="3">
      <t>ウラソエ</t>
    </rPh>
    <phoneticPr fontId="3"/>
  </si>
  <si>
    <t>りす</t>
    <phoneticPr fontId="3"/>
  </si>
  <si>
    <t>◯鈴木</t>
    <rPh sb="1" eb="3">
      <t>スズキ</t>
    </rPh>
    <phoneticPr fontId="3"/>
  </si>
  <si>
    <t>きりん</t>
    <phoneticPr fontId="3"/>
  </si>
  <si>
    <t>◯金城</t>
    <rPh sb="1" eb="3">
      <t>キンジョウ</t>
    </rPh>
    <phoneticPr fontId="3"/>
  </si>
  <si>
    <t>ぞう</t>
    <phoneticPr fontId="3"/>
  </si>
  <si>
    <t>◯山川、森</t>
    <rPh sb="1" eb="3">
      <t>ヤマカワ</t>
    </rPh>
    <rPh sb="4" eb="5">
      <t>モリ</t>
    </rPh>
    <phoneticPr fontId="3"/>
  </si>
  <si>
    <t>らいおん</t>
    <phoneticPr fontId="3"/>
  </si>
  <si>
    <t>◯東</t>
    <rPh sb="1" eb="2">
      <t>ヒガシ</t>
    </rPh>
    <phoneticPr fontId="3"/>
  </si>
  <si>
    <t>そら</t>
    <phoneticPr fontId="3"/>
  </si>
  <si>
    <t>◯大宜見</t>
    <rPh sb="1" eb="4">
      <t>オオギミ</t>
    </rPh>
    <phoneticPr fontId="3"/>
  </si>
  <si>
    <t>フリー教育・保育従事者</t>
    <rPh sb="3" eb="5">
      <t>キョウイク</t>
    </rPh>
    <rPh sb="6" eb="8">
      <t>ホイク</t>
    </rPh>
    <rPh sb="8" eb="11">
      <t>ジュウジシャ</t>
    </rPh>
    <phoneticPr fontId="3"/>
  </si>
  <si>
    <t>宜野座、金武</t>
    <phoneticPr fontId="3"/>
  </si>
  <si>
    <t>※「基準配置教育・保育従事者」は、前頁４（2）の表とは必ずしも一致しない。</t>
    <rPh sb="6" eb="8">
      <t>キョウイク</t>
    </rPh>
    <rPh sb="9" eb="11">
      <t>ホイク</t>
    </rPh>
    <rPh sb="11" eb="14">
      <t>ジュウジシャ</t>
    </rPh>
    <phoneticPr fontId="3"/>
  </si>
  <si>
    <t>(ｴ)</t>
    <phoneticPr fontId="3"/>
  </si>
  <si>
    <t>(4) 過去2年間の入所率が各年度120％超過していないか。</t>
    <rPh sb="4" eb="6">
      <t>カコ</t>
    </rPh>
    <rPh sb="7" eb="9">
      <t>ネンカン</t>
    </rPh>
    <rPh sb="10" eb="12">
      <t>ニュウショ</t>
    </rPh>
    <rPh sb="12" eb="13">
      <t>リツ</t>
    </rPh>
    <rPh sb="14" eb="17">
      <t>カクネンド</t>
    </rPh>
    <rPh sb="21" eb="23">
      <t>チョウカ</t>
    </rPh>
    <phoneticPr fontId="3"/>
  </si>
  <si>
    <t>％</t>
    <phoneticPr fontId="3"/>
  </si>
  <si>
    <t>前々年度</t>
    <rPh sb="0" eb="2">
      <t>ゼンゼン</t>
    </rPh>
    <rPh sb="2" eb="4">
      <t>ネンド</t>
    </rPh>
    <phoneticPr fontId="3"/>
  </si>
  <si>
    <t>、</t>
    <phoneticPr fontId="3"/>
  </si>
  <si>
    <t>期  間　(日　数)</t>
    <rPh sb="0" eb="1">
      <t>キ</t>
    </rPh>
    <rPh sb="3" eb="4">
      <t>アイダ</t>
    </rPh>
    <rPh sb="6" eb="7">
      <t>ニチ</t>
    </rPh>
    <rPh sb="8" eb="9">
      <t>スウ</t>
    </rPh>
    <phoneticPr fontId="3"/>
  </si>
  <si>
    <t>職員の勤務体制</t>
    <phoneticPr fontId="3"/>
  </si>
  <si>
    <t>１号認定</t>
    <phoneticPr fontId="3"/>
  </si>
  <si>
    <t>夏期休業</t>
    <rPh sb="0" eb="2">
      <t>カキ</t>
    </rPh>
    <rPh sb="2" eb="4">
      <t>キュウギョウ</t>
    </rPh>
    <phoneticPr fontId="3"/>
  </si>
  <si>
    <t>日～</t>
    <rPh sb="0" eb="1">
      <t>ニチ</t>
    </rPh>
    <phoneticPr fontId="3"/>
  </si>
  <si>
    <t>日（</t>
    <rPh sb="0" eb="1">
      <t>ニチ</t>
    </rPh>
    <phoneticPr fontId="3"/>
  </si>
  <si>
    <t>日）</t>
    <rPh sb="0" eb="1">
      <t>ニチ</t>
    </rPh>
    <phoneticPr fontId="3"/>
  </si>
  <si>
    <t>冬期休業</t>
    <rPh sb="0" eb="2">
      <t>トウキ</t>
    </rPh>
    <rPh sb="2" eb="4">
      <t>キュウギョウ</t>
    </rPh>
    <phoneticPr fontId="3"/>
  </si>
  <si>
    <t>　</t>
    <phoneticPr fontId="3"/>
  </si>
  <si>
    <t>共通</t>
    <rPh sb="0" eb="2">
      <t>キョウツウ</t>
    </rPh>
    <phoneticPr fontId="3"/>
  </si>
  <si>
    <t>年末年始</t>
    <rPh sb="0" eb="2">
      <t>ネンマツ</t>
    </rPh>
    <rPh sb="2" eb="4">
      <t>ネンシ</t>
    </rPh>
    <phoneticPr fontId="3"/>
  </si>
  <si>
    <t>　</t>
    <phoneticPr fontId="3"/>
  </si>
  <si>
    <t>年月日・期間等</t>
  </si>
  <si>
    <t>理　　　由　　　等</t>
    <rPh sb="0" eb="1">
      <t>リ</t>
    </rPh>
    <rPh sb="4" eb="5">
      <t>ヨシ</t>
    </rPh>
    <rPh sb="8" eb="9">
      <t>トウ</t>
    </rPh>
    <phoneticPr fontId="3"/>
  </si>
  <si>
    <t>2号3号認定</t>
    <rPh sb="1" eb="2">
      <t>ゴウ</t>
    </rPh>
    <rPh sb="3" eb="4">
      <t>ゴウ</t>
    </rPh>
    <rPh sb="4" eb="6">
      <t>ニンテイ</t>
    </rPh>
    <phoneticPr fontId="3"/>
  </si>
  <si>
    <t>「いる」場合、説明・連絡の方法</t>
    <rPh sb="4" eb="6">
      <t>バアイ</t>
    </rPh>
    <rPh sb="7" eb="9">
      <t>セツメイ</t>
    </rPh>
    <rPh sb="10" eb="12">
      <t>レンラク</t>
    </rPh>
    <rPh sb="13" eb="15">
      <t>ホウホウ</t>
    </rPh>
    <phoneticPr fontId="3"/>
  </si>
  <si>
    <t>「いない」場合、その理由</t>
    <rPh sb="5" eb="7">
      <t>バアイ</t>
    </rPh>
    <rPh sb="10" eb="12">
      <t>リユウ</t>
    </rPh>
    <phoneticPr fontId="3"/>
  </si>
  <si>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9"/>
  </si>
  <si>
    <t>直近の変更届：</t>
    <rPh sb="0" eb="2">
      <t>チョッキン</t>
    </rPh>
    <rPh sb="3" eb="5">
      <t>ヘンコウ</t>
    </rPh>
    <rPh sb="5" eb="6">
      <t>トドケ</t>
    </rPh>
    <phoneticPr fontId="3"/>
  </si>
  <si>
    <t>月</t>
    <rPh sb="0" eb="1">
      <t>ガツ</t>
    </rPh>
    <phoneticPr fontId="3"/>
  </si>
  <si>
    <t xml:space="preserve">(12) 園長（所長）について </t>
    <rPh sb="5" eb="7">
      <t>エンチョウ</t>
    </rPh>
    <rPh sb="8" eb="10">
      <t>ショチョウ</t>
    </rPh>
    <phoneticPr fontId="9"/>
  </si>
  <si>
    <t>(13) 前年度の職員会議の開催状況について（新設保育所は本年度）</t>
    <rPh sb="5" eb="8">
      <t>ゼンネンド</t>
    </rPh>
    <rPh sb="23" eb="25">
      <t>シンセツ</t>
    </rPh>
    <rPh sb="25" eb="28">
      <t>ホイクショ</t>
    </rPh>
    <rPh sb="29" eb="32">
      <t>ホンネンド</t>
    </rPh>
    <phoneticPr fontId="9"/>
  </si>
  <si>
    <t>　保育所は、次に掲げる施設の運営についての重要事項に関する規程を定めておかなければならない。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保育所の利用の開始及び終了に関する事項並びに利用に当たっての留意事項
　(8) 緊急時等における対応方法
　(9) 非常災害対策
　(10)虐待防止のための措置に関する事項
　(11)その他保育所の運営に関する重要事項</t>
    <rPh sb="1" eb="4">
      <t>ホイクショ</t>
    </rPh>
    <rPh sb="6" eb="7">
      <t>ツギ</t>
    </rPh>
    <rPh sb="8" eb="9">
      <t>カカ</t>
    </rPh>
    <rPh sb="11" eb="13">
      <t>シセツ</t>
    </rPh>
    <rPh sb="14" eb="16">
      <t>ウンエイ</t>
    </rPh>
    <rPh sb="21" eb="23">
      <t>ジュウヨウ</t>
    </rPh>
    <rPh sb="23" eb="25">
      <t>ジコウ</t>
    </rPh>
    <rPh sb="26" eb="27">
      <t>カン</t>
    </rPh>
    <rPh sb="29" eb="31">
      <t>キテイ</t>
    </rPh>
    <rPh sb="32" eb="33">
      <t>サダ</t>
    </rPh>
    <rPh sb="52" eb="54">
      <t>シセツ</t>
    </rPh>
    <rPh sb="55" eb="57">
      <t>モクテキ</t>
    </rPh>
    <rPh sb="57" eb="58">
      <t>オヨ</t>
    </rPh>
    <rPh sb="59" eb="61">
      <t>ウンエイ</t>
    </rPh>
    <rPh sb="62" eb="64">
      <t>ホウシン</t>
    </rPh>
    <rPh sb="70" eb="72">
      <t>テイキョウ</t>
    </rPh>
    <rPh sb="74" eb="76">
      <t>ホイク</t>
    </rPh>
    <rPh sb="77" eb="79">
      <t>ナイヨウ</t>
    </rPh>
    <rPh sb="85" eb="87">
      <t>ショクイン</t>
    </rPh>
    <rPh sb="88" eb="90">
      <t>ショクシュ</t>
    </rPh>
    <rPh sb="91" eb="93">
      <t>インスウ</t>
    </rPh>
    <rPh sb="93" eb="94">
      <t>オヨ</t>
    </rPh>
    <rPh sb="95" eb="97">
      <t>ショクム</t>
    </rPh>
    <rPh sb="98" eb="100">
      <t>ナイヨウ</t>
    </rPh>
    <rPh sb="106" eb="108">
      <t>ホイク</t>
    </rPh>
    <rPh sb="109" eb="111">
      <t>テイキョウ</t>
    </rPh>
    <rPh sb="112" eb="113">
      <t>オコナ</t>
    </rPh>
    <rPh sb="114" eb="115">
      <t>ニチ</t>
    </rPh>
    <rPh sb="115" eb="116">
      <t>オヨ</t>
    </rPh>
    <rPh sb="117" eb="119">
      <t>ジカン</t>
    </rPh>
    <rPh sb="119" eb="120">
      <t>ナラ</t>
    </rPh>
    <rPh sb="122" eb="124">
      <t>テイキョウ</t>
    </rPh>
    <rPh sb="125" eb="126">
      <t>オコナ</t>
    </rPh>
    <rPh sb="129" eb="130">
      <t>ニチ</t>
    </rPh>
    <rPh sb="136" eb="139">
      <t>ホゴシャ</t>
    </rPh>
    <rPh sb="141" eb="143">
      <t>ジュリョウ</t>
    </rPh>
    <rPh sb="145" eb="147">
      <t>ヒヨウ</t>
    </rPh>
    <rPh sb="148" eb="150">
      <t>シュルイ</t>
    </rPh>
    <rPh sb="151" eb="153">
      <t>シハライ</t>
    </rPh>
    <rPh sb="154" eb="155">
      <t>モト</t>
    </rPh>
    <rPh sb="157" eb="159">
      <t>リユウ</t>
    </rPh>
    <rPh sb="159" eb="160">
      <t>オヨ</t>
    </rPh>
    <rPh sb="163" eb="164">
      <t>ガク</t>
    </rPh>
    <rPh sb="170" eb="172">
      <t>ニュウジ</t>
    </rPh>
    <rPh sb="173" eb="174">
      <t>マン</t>
    </rPh>
    <rPh sb="175" eb="176">
      <t>サイ</t>
    </rPh>
    <rPh sb="177" eb="178">
      <t>ミ</t>
    </rPh>
    <rPh sb="181" eb="183">
      <t>ヨウジ</t>
    </rPh>
    <rPh sb="183" eb="184">
      <t>オヨ</t>
    </rPh>
    <rPh sb="185" eb="186">
      <t>マン</t>
    </rPh>
    <rPh sb="187" eb="188">
      <t>サイ</t>
    </rPh>
    <rPh sb="188" eb="190">
      <t>イジョウ</t>
    </rPh>
    <rPh sb="191" eb="193">
      <t>ヨウジ</t>
    </rPh>
    <rPh sb="218" eb="219">
      <t>オヨ</t>
    </rPh>
    <rPh sb="228" eb="229">
      <t>ナラ</t>
    </rPh>
    <rPh sb="303" eb="304">
      <t>タ</t>
    </rPh>
    <phoneticPr fontId="9"/>
  </si>
  <si>
    <r>
      <rPr>
        <b/>
        <sz val="10"/>
        <rFont val="ＭＳ Ｐゴシック"/>
        <family val="3"/>
        <charset val="128"/>
      </rPr>
      <t>別表</t>
    </r>
    <r>
      <rPr>
        <sz val="10"/>
        <rFont val="ＭＳ Ｐ明朝"/>
        <family val="1"/>
        <charset val="128"/>
      </rPr>
      <t xml:space="preserve">  職員の勤務割り振り表  （</t>
    </r>
    <r>
      <rPr>
        <b/>
        <sz val="10"/>
        <rFont val="ＭＳ Ｐゴシック"/>
        <family val="3"/>
        <charset val="128"/>
      </rPr>
      <t>監査調書提出月の勤務割り振り表を記入すること。</t>
    </r>
    <r>
      <rPr>
        <sz val="10"/>
        <rFont val="ＭＳ Ｐ明朝"/>
        <family val="1"/>
        <charset val="128"/>
      </rPr>
      <t>）※既存資料の添付でも可</t>
    </r>
    <rPh sb="42" eb="44">
      <t>キソン</t>
    </rPh>
    <rPh sb="44" eb="46">
      <t>シリョウ</t>
    </rPh>
    <rPh sb="47" eb="49">
      <t>テンプ</t>
    </rPh>
    <rPh sb="51" eb="52">
      <t>カ</t>
    </rPh>
    <phoneticPr fontId="9"/>
  </si>
  <si>
    <t>（監査調書提出月：</t>
    <phoneticPr fontId="3"/>
  </si>
  <si>
    <t>月初日現在）</t>
    <rPh sb="0" eb="1">
      <t>ツキ</t>
    </rPh>
    <phoneticPr fontId="3"/>
  </si>
  <si>
    <t>給　与　状　況　　（本年度監査調書提出月分）</t>
    <rPh sb="0" eb="1">
      <t>キュウ</t>
    </rPh>
    <rPh sb="2" eb="3">
      <t>アタエ</t>
    </rPh>
    <rPh sb="4" eb="5">
      <t>ジョウ</t>
    </rPh>
    <rPh sb="6" eb="7">
      <t>キョウ</t>
    </rPh>
    <phoneticPr fontId="9"/>
  </si>
  <si>
    <t>別表１  正規職員：教育及び保育従事者の勤務状況及び給与支給状況</t>
    <rPh sb="5" eb="7">
      <t>セイキ</t>
    </rPh>
    <rPh sb="7" eb="9">
      <t>ショクイン</t>
    </rPh>
    <rPh sb="10" eb="12">
      <t>キョウイク</t>
    </rPh>
    <rPh sb="12" eb="13">
      <t>オヨ</t>
    </rPh>
    <rPh sb="16" eb="19">
      <t>ジュウジシャ</t>
    </rPh>
    <phoneticPr fontId="9"/>
  </si>
  <si>
    <t>（監査調書提出月：</t>
    <phoneticPr fontId="3"/>
  </si>
  <si>
    <t>親族関係、雇用形態変更時期、職種変更時期、代替職員等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5" eb="26">
      <t>トウ</t>
    </rPh>
    <phoneticPr fontId="9"/>
  </si>
  <si>
    <t>管理職</t>
    <phoneticPr fontId="9"/>
  </si>
  <si>
    <t>時間外</t>
    <phoneticPr fontId="9"/>
  </si>
  <si>
    <t>担任
学級名</t>
    <phoneticPr fontId="9"/>
  </si>
  <si>
    <t>住居</t>
    <phoneticPr fontId="9"/>
  </si>
  <si>
    <t>（</t>
    <phoneticPr fontId="9"/>
  </si>
  <si>
    <t>）</t>
    <phoneticPr fontId="9"/>
  </si>
  <si>
    <t>（</t>
    <phoneticPr fontId="9"/>
  </si>
  <si>
    <t>処遇改善</t>
    <phoneticPr fontId="9"/>
  </si>
  <si>
    <t>①</t>
    <phoneticPr fontId="9"/>
  </si>
  <si>
    <t>②</t>
    <phoneticPr fontId="9"/>
  </si>
  <si>
    <t>(C+D)</t>
    <phoneticPr fontId="9"/>
  </si>
  <si>
    <t>H19</t>
    <phoneticPr fontId="9"/>
  </si>
  <si>
    <t>（</t>
    <phoneticPr fontId="9"/>
  </si>
  <si>
    <t>2-11</t>
    <phoneticPr fontId="9"/>
  </si>
  <si>
    <t>）</t>
    <phoneticPr fontId="9"/>
  </si>
  <si>
    <t>2-12</t>
    <phoneticPr fontId="9"/>
  </si>
  <si>
    <t>（注）</t>
    <phoneticPr fontId="9"/>
  </si>
  <si>
    <t>1．</t>
    <phoneticPr fontId="9"/>
  </si>
  <si>
    <t>2．</t>
    <phoneticPr fontId="9"/>
  </si>
  <si>
    <t>3．</t>
    <phoneticPr fontId="9"/>
  </si>
  <si>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phoneticPr fontId="9"/>
  </si>
  <si>
    <t>（監査調書提出月：</t>
    <phoneticPr fontId="3"/>
  </si>
  <si>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9"/>
  </si>
  <si>
    <t>（監査調書提出月：</t>
    <phoneticPr fontId="3"/>
  </si>
  <si>
    <t>本園
・
分園
・
その他の事業</t>
    <rPh sb="0" eb="1">
      <t>ホン</t>
    </rPh>
    <rPh sb="1" eb="2">
      <t>エン</t>
    </rPh>
    <rPh sb="5" eb="7">
      <t>ブンエン</t>
    </rPh>
    <rPh sb="12" eb="13">
      <t>タ</t>
    </rPh>
    <rPh sb="14" eb="16">
      <t>ジギョウ</t>
    </rPh>
    <phoneticPr fontId="9"/>
  </si>
  <si>
    <t>経　験　年　数</t>
    <phoneticPr fontId="3"/>
  </si>
  <si>
    <t>4/1現在</t>
    <rPh sb="3" eb="5">
      <t>ゲンザイ</t>
    </rPh>
    <phoneticPr fontId="9"/>
  </si>
  <si>
    <t>直近月</t>
    <rPh sb="0" eb="2">
      <t>チョッキン</t>
    </rPh>
    <rPh sb="2" eb="3">
      <t>ツキ</t>
    </rPh>
    <phoneticPr fontId="9"/>
  </si>
  <si>
    <t>本園</t>
  </si>
  <si>
    <t>1-7</t>
    <phoneticPr fontId="3"/>
  </si>
  <si>
    <t>1-8</t>
    <phoneticPr fontId="3"/>
  </si>
  <si>
    <t>経　験　年　数</t>
    <phoneticPr fontId="3"/>
  </si>
  <si>
    <t>別表３  非正規職員：教育及び保育従事者（常勤・常勤的非常勤・短時間）の勤務状況及び給与支給状況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6">
      <t>ジョウキン</t>
    </rPh>
    <rPh sb="26" eb="27">
      <t>テキ</t>
    </rPh>
    <rPh sb="27" eb="30">
      <t>ヒジョウキン</t>
    </rPh>
    <rPh sb="31" eb="34">
      <t>タンジカン</t>
    </rPh>
    <phoneticPr fontId="9"/>
  </si>
  <si>
    <t>有給休暇</t>
    <phoneticPr fontId="3"/>
  </si>
  <si>
    <t>親族関係、職種変更等</t>
    <rPh sb="0" eb="2">
      <t>シンゾク</t>
    </rPh>
    <rPh sb="2" eb="4">
      <t>カンケイ</t>
    </rPh>
    <rPh sb="5" eb="7">
      <t>ショクシュ</t>
    </rPh>
    <rPh sb="7" eb="9">
      <t>ヘンコウ</t>
    </rPh>
    <rPh sb="9" eb="10">
      <t>トウ</t>
    </rPh>
    <phoneticPr fontId="9"/>
  </si>
  <si>
    <t>担任
学級名</t>
    <phoneticPr fontId="9"/>
  </si>
  <si>
    <t>管理職</t>
    <phoneticPr fontId="9"/>
  </si>
  <si>
    <t>処遇改善</t>
    <phoneticPr fontId="9"/>
  </si>
  <si>
    <t>①</t>
    <phoneticPr fontId="9"/>
  </si>
  <si>
    <t>②</t>
    <phoneticPr fontId="9"/>
  </si>
  <si>
    <t>(C+D)</t>
    <phoneticPr fontId="9"/>
  </si>
  <si>
    <t>－</t>
    <phoneticPr fontId="3"/>
  </si>
  <si>
    <t>6750</t>
    <phoneticPr fontId="3"/>
  </si>
  <si>
    <t>1-2</t>
    <phoneticPr fontId="3"/>
  </si>
  <si>
    <t>3．</t>
    <phoneticPr fontId="3"/>
  </si>
  <si>
    <t>4．</t>
    <phoneticPr fontId="3"/>
  </si>
  <si>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rPh sb="69" eb="71">
      <t>キニュウ</t>
    </rPh>
    <phoneticPr fontId="9"/>
  </si>
  <si>
    <t>担任
学級名</t>
    <phoneticPr fontId="9"/>
  </si>
  <si>
    <t>親族関係、職種変更、代替職員等</t>
    <rPh sb="0" eb="2">
      <t>シンゾク</t>
    </rPh>
    <rPh sb="2" eb="4">
      <t>カンケイ</t>
    </rPh>
    <rPh sb="5" eb="7">
      <t>ショクシュ</t>
    </rPh>
    <rPh sb="7" eb="9">
      <t>ヘンコウ</t>
    </rPh>
    <rPh sb="10" eb="11">
      <t>ダイ</t>
    </rPh>
    <rPh sb="11" eb="12">
      <t>カ</t>
    </rPh>
    <rPh sb="12" eb="14">
      <t>ショクイン</t>
    </rPh>
    <rPh sb="14" eb="15">
      <t>トウ</t>
    </rPh>
    <phoneticPr fontId="9"/>
  </si>
  <si>
    <r>
      <t>別表４  非正規職員：</t>
    </r>
    <r>
      <rPr>
        <b/>
        <u/>
        <sz val="11"/>
        <rFont val="HGｺﾞｼｯｸM"/>
        <family val="3"/>
        <charset val="128"/>
      </rPr>
      <t>教育及び保育従事者以外の職員</t>
    </r>
    <r>
      <rPr>
        <b/>
        <sz val="11"/>
        <rFont val="HGｺﾞｼｯｸM"/>
        <family val="3"/>
        <charset val="128"/>
      </rPr>
      <t>（常勤・常勤的非常勤・短時間）の勤務状況及び給与支給状況</t>
    </r>
    <rPh sb="5" eb="8">
      <t>ヒセイキ</t>
    </rPh>
    <rPh sb="8" eb="10">
      <t>ショクイン</t>
    </rPh>
    <rPh sb="26" eb="28">
      <t>ジョウキン</t>
    </rPh>
    <rPh sb="29" eb="31">
      <t>ジョウキン</t>
    </rPh>
    <rPh sb="31" eb="32">
      <t>テキ</t>
    </rPh>
    <rPh sb="32" eb="35">
      <t>ヒジョウキン</t>
    </rPh>
    <rPh sb="36" eb="39">
      <t>タンジカン</t>
    </rPh>
    <phoneticPr fontId="9"/>
  </si>
  <si>
    <t>850</t>
    <phoneticPr fontId="3"/>
  </si>
  <si>
    <t xml:space="preserve"> ① 体系的な研修計画を作成しているか。</t>
    <rPh sb="3" eb="6">
      <t>タイケイテキ</t>
    </rPh>
    <phoneticPr fontId="3"/>
  </si>
  <si>
    <t>並びに保護者及び地域住民等によって行われる評価の状況を反映した</t>
    <rPh sb="3" eb="6">
      <t>ホゴシャ</t>
    </rPh>
    <rPh sb="6" eb="7">
      <t>オヨ</t>
    </rPh>
    <rPh sb="8" eb="10">
      <t>チイキ</t>
    </rPh>
    <rPh sb="10" eb="12">
      <t>ジュウミン</t>
    </rPh>
    <rPh sb="12" eb="13">
      <t>トウ</t>
    </rPh>
    <rPh sb="17" eb="18">
      <t>オコナ</t>
    </rPh>
    <rPh sb="21" eb="23">
      <t>ヒョウカ</t>
    </rPh>
    <rPh sb="24" eb="26">
      <t>ジョウキョウ</t>
    </rPh>
    <rPh sb="27" eb="29">
      <t>ハンエイ</t>
    </rPh>
    <phoneticPr fontId="9"/>
  </si>
  <si>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3"/>
  </si>
  <si>
    <t>新設園(保育所からの移行を除く)は、本年度の状況(監査調書提出月の前月までの実績）を記入すること。</t>
    <rPh sb="22" eb="24">
      <t>ジョウキョウ</t>
    </rPh>
    <rPh sb="25" eb="27">
      <t>カンサ</t>
    </rPh>
    <rPh sb="27" eb="29">
      <t>チョウショ</t>
    </rPh>
    <rPh sb="29" eb="31">
      <t>テイシュツ</t>
    </rPh>
    <rPh sb="31" eb="32">
      <t>ツキ</t>
    </rPh>
    <rPh sb="33" eb="34">
      <t>マエ</t>
    </rPh>
    <rPh sb="34" eb="35">
      <t>ツキ</t>
    </rPh>
    <rPh sb="38" eb="40">
      <t>ジッセキ</t>
    </rPh>
    <rPh sb="42" eb="44">
      <t>キニュウ</t>
    </rPh>
    <phoneticPr fontId="3"/>
  </si>
  <si>
    <t>(8)　保護者との連絡は、どのように行っているか。</t>
    <phoneticPr fontId="9"/>
  </si>
  <si>
    <t>（該当するもの全てにチェックすること）</t>
    <phoneticPr fontId="9"/>
  </si>
  <si>
    <t xml:space="preserve"> ② 検食の記録（給食、午前・午後のおやつ時）</t>
    <rPh sb="3" eb="5">
      <t>ケンショク</t>
    </rPh>
    <rPh sb="6" eb="8">
      <t>キロク</t>
    </rPh>
    <rPh sb="9" eb="11">
      <t>キュウショク</t>
    </rPh>
    <rPh sb="12" eb="14">
      <t>ゴゼン</t>
    </rPh>
    <rPh sb="15" eb="17">
      <t>ゴゴ</t>
    </rPh>
    <rPh sb="21" eb="22">
      <t>ジ</t>
    </rPh>
    <phoneticPr fontId="9"/>
  </si>
  <si>
    <t>保育所保育指針第3章2</t>
    <rPh sb="0" eb="3">
      <t>ホイクショ</t>
    </rPh>
    <rPh sb="3" eb="5">
      <t>ホイク</t>
    </rPh>
    <rPh sb="5" eb="7">
      <t>シシン</t>
    </rPh>
    <phoneticPr fontId="9"/>
  </si>
  <si>
    <t>延長保育</t>
    <rPh sb="0" eb="2">
      <t>エンチョウ</t>
    </rPh>
    <rPh sb="2" eb="4">
      <t>ホイク</t>
    </rPh>
    <phoneticPr fontId="3"/>
  </si>
  <si>
    <t>預かり保育</t>
    <rPh sb="0" eb="1">
      <t>アズ</t>
    </rPh>
    <rPh sb="3" eb="5">
      <t>ホイク</t>
    </rPh>
    <phoneticPr fontId="3"/>
  </si>
  <si>
    <t>②　給食に関する実施方法（食事計画）</t>
    <rPh sb="13" eb="15">
      <t>ショクジ</t>
    </rPh>
    <phoneticPr fontId="9"/>
  </si>
  <si>
    <t>「児童福祉施設における食事の提供に関する援助及び指導について」(平成27.3.31雇児母発0331第1号)</t>
    <rPh sb="43" eb="44">
      <t>ハハ</t>
    </rPh>
    <phoneticPr fontId="3"/>
  </si>
  <si>
    <t>［給食延人員（食数）］は、職員の分については、園児換算量で含めること。</t>
  </si>
  <si>
    <t>保育所保育指針第3章1(3)</t>
    <rPh sb="0" eb="3">
      <t>ホイクショ</t>
    </rPh>
    <rPh sb="3" eb="5">
      <t>ホイク</t>
    </rPh>
    <rPh sb="5" eb="7">
      <t>シシン</t>
    </rPh>
    <rPh sb="7" eb="8">
      <t>ダイ</t>
    </rPh>
    <rPh sb="9" eb="10">
      <t>ショウ</t>
    </rPh>
    <phoneticPr fontId="9"/>
  </si>
  <si>
    <t>少なくとも年に2回の定期健康診断を学校保健安全法に規定する健康診断に準じて行うこと。</t>
  </si>
  <si>
    <t>学校保健安全法施行規則第6条(検査の項目)</t>
  </si>
  <si>
    <t>「学校保健安全法施行規則の一部改正等について」(平成26年4月30日26文科ス第96号)</t>
  </si>
  <si>
    <t>※ギョウ虫検査は任意</t>
    <rPh sb="4" eb="5">
      <t>ムシ</t>
    </rPh>
    <rPh sb="5" eb="7">
      <t>ケンサ</t>
    </rPh>
    <rPh sb="8" eb="10">
      <t>ニンイ</t>
    </rPh>
    <phoneticPr fontId="3"/>
  </si>
  <si>
    <t xml:space="preserve"> ③ 健康診断の結果について、保護者へ通知しているか。</t>
    <rPh sb="19" eb="21">
      <t>ツウチ</t>
    </rPh>
    <phoneticPr fontId="9"/>
  </si>
  <si>
    <t>(6)　感染症等の発生の状況</t>
    <phoneticPr fontId="9"/>
  </si>
  <si>
    <t>(7)　感染症等の対策状況</t>
    <phoneticPr fontId="9"/>
  </si>
  <si>
    <t>＊0歳児</t>
    <rPh sb="2" eb="4">
      <t>サイジ</t>
    </rPh>
    <phoneticPr fontId="3"/>
  </si>
  <si>
    <t>分毎</t>
    <rPh sb="0" eb="1">
      <t>フン</t>
    </rPh>
    <rPh sb="1" eb="2">
      <t>ゴト</t>
    </rPh>
    <phoneticPr fontId="3"/>
  </si>
  <si>
    <t>＊1歳児</t>
    <rPh sb="2" eb="4">
      <t>サイジ</t>
    </rPh>
    <phoneticPr fontId="3"/>
  </si>
  <si>
    <t>該当なし</t>
    <rPh sb="0" eb="2">
      <t>ガイトウ</t>
    </rPh>
    <phoneticPr fontId="3"/>
  </si>
  <si>
    <t>＊2歳児</t>
    <rPh sb="2" eb="4">
      <t>サイジ</t>
    </rPh>
    <phoneticPr fontId="3"/>
  </si>
  <si>
    <t>(14)　施設設備面における安全確保について</t>
    <phoneticPr fontId="9"/>
  </si>
  <si>
    <t>保育所保育指針第3章3（2）</t>
    <phoneticPr fontId="9"/>
  </si>
  <si>
    <t>「児童福祉施設における事故防止について」（昭和46年7月31日児発第418号）</t>
    <rPh sb="25" eb="26">
      <t>ネン</t>
    </rPh>
    <rPh sb="27" eb="28">
      <t>ツキ</t>
    </rPh>
    <rPh sb="30" eb="31">
      <t>ニチ</t>
    </rPh>
    <rPh sb="33" eb="34">
      <t>ダイ</t>
    </rPh>
    <phoneticPr fontId="9"/>
  </si>
  <si>
    <t>「児童福祉施設等における児童の安全の確保について」（平成13年6月15日雇児総発第402号）</t>
    <rPh sb="7" eb="8">
      <t>トウ</t>
    </rPh>
    <rPh sb="30" eb="31">
      <t>ネン</t>
    </rPh>
    <rPh sb="32" eb="33">
      <t>ツキ</t>
    </rPh>
    <rPh sb="35" eb="36">
      <t>ニチ</t>
    </rPh>
    <rPh sb="39" eb="40">
      <t>ハツ</t>
    </rPh>
    <phoneticPr fontId="9"/>
  </si>
  <si>
    <t>(16)　児童の送迎について</t>
    <rPh sb="5" eb="7">
      <t>ジドウ</t>
    </rPh>
    <rPh sb="8" eb="10">
      <t>ソウゲイ</t>
    </rPh>
    <phoneticPr fontId="9"/>
  </si>
  <si>
    <t>(19) 入所児について傷害保険に加入しているか。</t>
    <phoneticPr fontId="9"/>
  </si>
  <si>
    <t>(20)　職員の共通理解と所内体制について</t>
    <phoneticPr fontId="9"/>
  </si>
  <si>
    <t>保育所保育指針第3章3（2）、4</t>
    <rPh sb="3" eb="5">
      <t>ホイク</t>
    </rPh>
    <rPh sb="5" eb="7">
      <t>シシン</t>
    </rPh>
    <rPh sb="7" eb="8">
      <t>ダイ</t>
    </rPh>
    <rPh sb="9" eb="10">
      <t>ショウ</t>
    </rPh>
    <phoneticPr fontId="9"/>
  </si>
  <si>
    <t>市条例第7条第2項</t>
    <rPh sb="0" eb="1">
      <t>シ</t>
    </rPh>
    <phoneticPr fontId="9"/>
  </si>
  <si>
    <t>・</t>
    <phoneticPr fontId="3"/>
  </si>
  <si>
    <t>こども園である旨の表示をしているか。</t>
    <rPh sb="3" eb="4">
      <t>エン</t>
    </rPh>
    <rPh sb="7" eb="8">
      <t>ムネ</t>
    </rPh>
    <rPh sb="9" eb="11">
      <t>ヒョウジ</t>
    </rPh>
    <phoneticPr fontId="3"/>
  </si>
  <si>
    <t>保育所保育指針第4章3(1)ア</t>
    <phoneticPr fontId="9"/>
  </si>
  <si>
    <t>「ある」の場合、その状況</t>
    <rPh sb="5" eb="7">
      <t>バアイ</t>
    </rPh>
    <rPh sb="10" eb="12">
      <t>ジョウキョウ</t>
    </rPh>
    <phoneticPr fontId="3"/>
  </si>
  <si>
    <t>保育所保育指針第4章3(2)ア、イ</t>
    <phoneticPr fontId="9"/>
  </si>
  <si>
    <t>　　</t>
    <phoneticPr fontId="3"/>
  </si>
  <si>
    <t>②地域との連携の有無</t>
    <rPh sb="1" eb="3">
      <t>チイキ</t>
    </rPh>
    <rPh sb="5" eb="7">
      <t>レンケイ</t>
    </rPh>
    <rPh sb="8" eb="10">
      <t>ウム</t>
    </rPh>
    <phoneticPr fontId="3"/>
  </si>
  <si>
    <t>(4)　子育て支援事業等に関する取り組みを行っているか</t>
    <rPh sb="4" eb="6">
      <t>コソダ</t>
    </rPh>
    <rPh sb="7" eb="9">
      <t>シエン</t>
    </rPh>
    <rPh sb="9" eb="11">
      <t>ジギョウ</t>
    </rPh>
    <rPh sb="11" eb="12">
      <t>トウ</t>
    </rPh>
    <rPh sb="13" eb="14">
      <t>カン</t>
    </rPh>
    <rPh sb="16" eb="17">
      <t>ト</t>
    </rPh>
    <rPh sb="18" eb="19">
      <t>ク</t>
    </rPh>
    <rPh sb="21" eb="22">
      <t>オコナ</t>
    </rPh>
    <phoneticPr fontId="3"/>
  </si>
  <si>
    <t>事業名</t>
    <rPh sb="0" eb="2">
      <t>ジギョウ</t>
    </rPh>
    <rPh sb="2" eb="3">
      <t>メイ</t>
    </rPh>
    <phoneticPr fontId="3"/>
  </si>
  <si>
    <t>開設回数　　　　</t>
    <rPh sb="0" eb="2">
      <t>カイセツ</t>
    </rPh>
    <rPh sb="2" eb="4">
      <t>カイスウ</t>
    </rPh>
    <phoneticPr fontId="3"/>
  </si>
  <si>
    <t>回</t>
    <rPh sb="0" eb="1">
      <t>カイ</t>
    </rPh>
    <phoneticPr fontId="3"/>
  </si>
  <si>
    <t>市条例第20条</t>
    <rPh sb="0" eb="1">
      <t>シ</t>
    </rPh>
    <rPh sb="1" eb="3">
      <t>ジョウレイ</t>
    </rPh>
    <phoneticPr fontId="9"/>
  </si>
  <si>
    <t>市認定こども園条例の基準面積等</t>
    <rPh sb="0" eb="1">
      <t>シ</t>
    </rPh>
    <rPh sb="1" eb="3">
      <t>ニンテイ</t>
    </rPh>
    <rPh sb="6" eb="7">
      <t>エン</t>
    </rPh>
    <phoneticPr fontId="3"/>
  </si>
  <si>
    <t>※1：市認定こども園条例第9条　※2：市認定こども園条例第12条2項　※3：市認定こども園条例第12条第3項</t>
    <rPh sb="3" eb="4">
      <t>シ</t>
    </rPh>
    <rPh sb="4" eb="6">
      <t>ニンテイ</t>
    </rPh>
    <rPh sb="9" eb="10">
      <t>エン</t>
    </rPh>
    <rPh sb="10" eb="12">
      <t>ジョウレイ</t>
    </rPh>
    <rPh sb="12" eb="13">
      <t>ダイ</t>
    </rPh>
    <rPh sb="14" eb="15">
      <t>ジョウ</t>
    </rPh>
    <rPh sb="19" eb="20">
      <t>シ</t>
    </rPh>
    <rPh sb="20" eb="22">
      <t>ニンテイ</t>
    </rPh>
    <rPh sb="25" eb="26">
      <t>エン</t>
    </rPh>
    <rPh sb="26" eb="28">
      <t>ジョウレイ</t>
    </rPh>
    <rPh sb="28" eb="29">
      <t>ダイ</t>
    </rPh>
    <rPh sb="31" eb="32">
      <t>ジョウ</t>
    </rPh>
    <rPh sb="33" eb="34">
      <t>コウ</t>
    </rPh>
    <rPh sb="38" eb="39">
      <t>シ</t>
    </rPh>
    <rPh sb="39" eb="41">
      <t>ニンテイ</t>
    </rPh>
    <rPh sb="44" eb="45">
      <t>エン</t>
    </rPh>
    <rPh sb="45" eb="47">
      <t>ジョウレイ</t>
    </rPh>
    <rPh sb="47" eb="48">
      <t>ダイ</t>
    </rPh>
    <rPh sb="50" eb="51">
      <t>ジョウ</t>
    </rPh>
    <rPh sb="51" eb="52">
      <t>ダイ</t>
    </rPh>
    <rPh sb="53" eb="54">
      <t>コウ</t>
    </rPh>
    <phoneticPr fontId="3"/>
  </si>
  <si>
    <t>○那覇市幼保連携型認定こども園以外の認定こども園の認定の要件に関する条例第6条　</t>
    <rPh sb="1" eb="4">
      <t>ナハシ</t>
    </rPh>
    <rPh sb="4" eb="5">
      <t>ヨウ</t>
    </rPh>
    <rPh sb="36" eb="37">
      <t>ダイ</t>
    </rPh>
    <rPh sb="38" eb="39">
      <t>ジョウ</t>
    </rPh>
    <phoneticPr fontId="3"/>
  </si>
  <si>
    <t>４　第２項の規定にかかわらず、学級担任は、幼稚園の教員の免許状を有する者でなければならない。ただし、保育所型認定こども園又は地方裁量型認定こども園の認定を受ける場合であって、学級担任を幼稚園教諭免許状を有する者とすることが困難であるときは、規則で定める者を、その者が規則で定める場合に限り、学級担任とすることができること。</t>
    <rPh sb="2" eb="3">
      <t>ダイ</t>
    </rPh>
    <rPh sb="4" eb="5">
      <t>コウ</t>
    </rPh>
    <rPh sb="95" eb="97">
      <t>キョウユ</t>
    </rPh>
    <rPh sb="97" eb="100">
      <t>メンキョジョウ</t>
    </rPh>
    <phoneticPr fontId="3"/>
  </si>
  <si>
    <t>保育所におけるアレルギー対応ガイドライン</t>
    <rPh sb="0" eb="3">
      <t>ホイクショ</t>
    </rPh>
    <rPh sb="12" eb="14">
      <t>タイオウ</t>
    </rPh>
    <phoneticPr fontId="9"/>
  </si>
  <si>
    <t>②附属明細書　※表1-3参照</t>
    <rPh sb="1" eb="3">
      <t>フゾク</t>
    </rPh>
    <rPh sb="3" eb="6">
      <t>メイサイショ</t>
    </rPh>
    <rPh sb="8" eb="9">
      <t>ヒョウ</t>
    </rPh>
    <rPh sb="12" eb="14">
      <t>サンショウ</t>
    </rPh>
    <phoneticPr fontId="9"/>
  </si>
  <si>
    <t>運営・管理規則（規程）又は園規則（規程）</t>
    <rPh sb="0" eb="2">
      <t>ウンエイ</t>
    </rPh>
    <rPh sb="5" eb="7">
      <t>キソク</t>
    </rPh>
    <rPh sb="14" eb="16">
      <t>キソク</t>
    </rPh>
    <phoneticPr fontId="9"/>
  </si>
  <si>
    <t>36協定届（時間外労働・休日労働に関する協定届）</t>
    <rPh sb="2" eb="4">
      <t>キョウテイ</t>
    </rPh>
    <rPh sb="4" eb="5">
      <t>トドケ</t>
    </rPh>
    <rPh sb="6" eb="9">
      <t>ジカンガイ</t>
    </rPh>
    <rPh sb="9" eb="11">
      <t>ロウドウ</t>
    </rPh>
    <rPh sb="12" eb="14">
      <t>キュウジツ</t>
    </rPh>
    <rPh sb="14" eb="16">
      <t>ロウドウ</t>
    </rPh>
    <rPh sb="17" eb="18">
      <t>カン</t>
    </rPh>
    <rPh sb="20" eb="22">
      <t>キョウテイ</t>
    </rPh>
    <rPh sb="22" eb="23">
      <t>トドケ</t>
    </rPh>
    <phoneticPr fontId="59"/>
  </si>
  <si>
    <t>24協定書（賃金控除に関する協定書）</t>
    <rPh sb="2" eb="4">
      <t>キョウテイ</t>
    </rPh>
    <rPh sb="4" eb="5">
      <t>ショ</t>
    </rPh>
    <rPh sb="6" eb="8">
      <t>チンギン</t>
    </rPh>
    <rPh sb="8" eb="10">
      <t>コウジョ</t>
    </rPh>
    <rPh sb="11" eb="12">
      <t>カン</t>
    </rPh>
    <rPh sb="14" eb="17">
      <t>キョウテイショ</t>
    </rPh>
    <phoneticPr fontId="59"/>
  </si>
  <si>
    <t>各種積立金の使用計画書</t>
    <rPh sb="0" eb="2">
      <t>カクシュ</t>
    </rPh>
    <rPh sb="2" eb="5">
      <t>ツミタテキン</t>
    </rPh>
    <rPh sb="6" eb="8">
      <t>シヨウ</t>
    </rPh>
    <rPh sb="8" eb="11">
      <t>ケイカクショ</t>
    </rPh>
    <phoneticPr fontId="59"/>
  </si>
  <si>
    <t>４　同一法人で複数の施設を運営している場合、各施設で共通する資料（例：定款、定款施行規則、就業規則、給与規程）</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テイカン</t>
    </rPh>
    <rPh sb="40" eb="42">
      <t>セコウ</t>
    </rPh>
    <rPh sb="42" eb="44">
      <t>キソク</t>
    </rPh>
    <rPh sb="45" eb="47">
      <t>シュウギョウ</t>
    </rPh>
    <rPh sb="47" eb="49">
      <t>キソク</t>
    </rPh>
    <rPh sb="50" eb="52">
      <t>キュウヨ</t>
    </rPh>
    <rPh sb="52" eb="54">
      <t>キテイ</t>
    </rPh>
    <phoneticPr fontId="3"/>
  </si>
  <si>
    <t>　　は法人本部となる施設のみに添付して下さい。また、各々の施設で規程がある資料については従来通り添付。</t>
    <rPh sb="3" eb="5">
      <t>ホウジン</t>
    </rPh>
    <rPh sb="5" eb="7">
      <t>ホンブ</t>
    </rPh>
    <rPh sb="10" eb="12">
      <t>シセツ</t>
    </rPh>
    <rPh sb="15" eb="17">
      <t>テンプ</t>
    </rPh>
    <rPh sb="19" eb="20">
      <t>クダ</t>
    </rPh>
    <rPh sb="26" eb="28">
      <t>オノオノ</t>
    </rPh>
    <rPh sb="29" eb="31">
      <t>シセツ</t>
    </rPh>
    <rPh sb="32" eb="34">
      <t>キテイ</t>
    </rPh>
    <rPh sb="37" eb="39">
      <t>シリョウ</t>
    </rPh>
    <rPh sb="44" eb="46">
      <t>ジュウライ</t>
    </rPh>
    <rPh sb="46" eb="47">
      <t>ドオ</t>
    </rPh>
    <rPh sb="48" eb="50">
      <t>テンプ</t>
    </rPh>
    <phoneticPr fontId="3"/>
  </si>
  <si>
    <r>
      <t>①</t>
    </r>
    <r>
      <rPr>
        <sz val="10"/>
        <rFont val="ＭＳ Ｐ明朝"/>
        <family val="1"/>
        <charset val="128"/>
      </rPr>
      <t>計算書類　※表1-2参照</t>
    </r>
    <rPh sb="1" eb="3">
      <t>ケイサン</t>
    </rPh>
    <rPh sb="3" eb="5">
      <t>ショルイ</t>
    </rPh>
    <rPh sb="7" eb="8">
      <t>ヒョウ</t>
    </rPh>
    <rPh sb="11" eb="13">
      <t>サンショウ</t>
    </rPh>
    <phoneticPr fontId="9"/>
  </si>
  <si>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9"/>
  </si>
  <si>
    <t>小口現金出納帳</t>
  </si>
  <si>
    <t>工事に係る市への事前協議書</t>
    <rPh sb="5" eb="6">
      <t>シ</t>
    </rPh>
    <phoneticPr fontId="9"/>
  </si>
  <si>
    <t>食物ｱﾚﾙｷﾞｰ診断書、申立書</t>
    <rPh sb="0" eb="2">
      <t>ショクモツ</t>
    </rPh>
    <rPh sb="8" eb="10">
      <t>シンダン</t>
    </rPh>
    <rPh sb="10" eb="11">
      <t>ショ</t>
    </rPh>
    <rPh sb="12" eb="14">
      <t>モウシタ</t>
    </rPh>
    <rPh sb="14" eb="15">
      <t>ショ</t>
    </rPh>
    <phoneticPr fontId="59"/>
  </si>
  <si>
    <t>＜給食施設現況及び給食施設栄養定期報告＞</t>
    <phoneticPr fontId="3"/>
  </si>
  <si>
    <t>本園
・
その他の事業</t>
    <rPh sb="0" eb="1">
      <t>ホン</t>
    </rPh>
    <rPh sb="1" eb="2">
      <t>エン</t>
    </rPh>
    <rPh sb="8" eb="9">
      <t>タ</t>
    </rPh>
    <rPh sb="10" eb="12">
      <t>ジギョウ</t>
    </rPh>
    <phoneticPr fontId="9"/>
  </si>
  <si>
    <t>4．</t>
  </si>
  <si>
    <t>5．</t>
  </si>
  <si>
    <t>本園、その他事業を入力すること。なお、その他事業（放課後児童健全育成事業等）を兼務している場合、備考欄に記載すること。</t>
    <phoneticPr fontId="3"/>
  </si>
  <si>
    <t>正規職員で短時間勤務の職員等であれば備考欄に週平均労働時間を記入すること。</t>
    <phoneticPr fontId="3"/>
  </si>
  <si>
    <t xml:space="preserve"> ６　職員処遇の状況</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</si>
  <si>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</si>
  <si>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</si>
  <si>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</si>
  <si>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書面による交付</t>
    <phoneticPr fontId="9"/>
  </si>
  <si>
    <t>磁気テープ、ディスク等に記録し、常時確認できる機器を設置</t>
    <phoneticPr fontId="9"/>
  </si>
  <si>
    <t xml:space="preserve"> ① 労働者名簿等人事関係書類は、適正に整備しているか。  </t>
    <phoneticPr fontId="9"/>
  </si>
  <si>
    <t>書　　類　　名</t>
    <phoneticPr fontId="9"/>
  </si>
  <si>
    <t>有無</t>
    <phoneticPr fontId="9"/>
  </si>
  <si>
    <t>書　類　名</t>
    <phoneticPr fontId="9"/>
  </si>
  <si>
    <t>履歴書</t>
    <phoneticPr fontId="9"/>
  </si>
  <si>
    <t>初任給格付関係書類</t>
    <phoneticPr fontId="9"/>
  </si>
  <si>
    <t xml:space="preserve">労働時間が6時間を超える場合は少くとも45分、8時間を超える場合は少くとも1時間の休憩時間を労働時間の途中に与えなければならない。 </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</si>
  <si>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</si>
  <si>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</si>
  <si>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</si>
  <si>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勤務時間の短縮等
の措置</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</si>
  <si>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</si>
  <si>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(8)　出勤簿、タイムカードは、適正に管理しているか。</t>
    <phoneticPr fontId="9"/>
  </si>
  <si>
    <t>付与しているか。</t>
    <phoneticPr fontId="3"/>
  </si>
  <si>
    <t xml:space="preserve">  ② 育児短時間勤務・介護短時間勤務を適正に付与しているか。</t>
    <phoneticPr fontId="9"/>
  </si>
  <si>
    <t>　①　定年制を採用しているか。</t>
    <phoneticPr fontId="9"/>
  </si>
  <si>
    <t>高年齢者等の雇用の安定等に関する法律の一部を改正する法律</t>
    <phoneticPr fontId="3"/>
  </si>
  <si>
    <t>継続雇用制度の対象者を限定できる仕組みの廃止</t>
    <phoneticPr fontId="3"/>
  </si>
  <si>
    <t>4．</t>
    <phoneticPr fontId="9"/>
  </si>
  <si>
    <t>その他事業（放課後児童健全育成事業や地域子育て支援拠点事業）に従事する職員についても備考欄に担当者事業名と兼務、選任を記載すること。</t>
    <phoneticPr fontId="3"/>
  </si>
  <si>
    <t>本表は、当該年度監査調書提出月現在で記入すること。（年度途中の休職・退職者についてはNo12-(16)に記入してください。）</t>
    <phoneticPr fontId="9"/>
  </si>
  <si>
    <t>本園
・
その他事業</t>
    <rPh sb="0" eb="1">
      <t>ホン</t>
    </rPh>
    <rPh sb="1" eb="2">
      <t>エン</t>
    </rPh>
    <rPh sb="8" eb="9">
      <t>ホカ</t>
    </rPh>
    <rPh sb="9" eb="11">
      <t>ジギョウ</t>
    </rPh>
    <phoneticPr fontId="9"/>
  </si>
  <si>
    <t>市認定こども園条例第11条の基準面積等</t>
    <rPh sb="0" eb="1">
      <t>シ</t>
    </rPh>
    <rPh sb="1" eb="3">
      <t>ニンテイ</t>
    </rPh>
    <rPh sb="6" eb="7">
      <t>エン</t>
    </rPh>
    <rPh sb="9" eb="10">
      <t>ダイ</t>
    </rPh>
    <rPh sb="12" eb="13">
      <t>ジョウ</t>
    </rPh>
    <phoneticPr fontId="9"/>
  </si>
  <si>
    <t xml:space="preserve"> (1)　職員数を記入すること。  ※No13～No16(別表１～別表４)の人数と整合性を持たせること。</t>
    <phoneticPr fontId="9"/>
  </si>
  <si>
    <t>参考の部分についてはこどもみらい課にて確認。</t>
    <rPh sb="0" eb="2">
      <t>サンコウ</t>
    </rPh>
    <rPh sb="3" eb="5">
      <t>ブブン</t>
    </rPh>
    <rPh sb="16" eb="17">
      <t>カ</t>
    </rPh>
    <rPh sb="19" eb="21">
      <t>カクニン</t>
    </rPh>
    <phoneticPr fontId="3"/>
  </si>
  <si>
    <t>市認定こども園条例第4条</t>
    <rPh sb="0" eb="1">
      <t>シ</t>
    </rPh>
    <rPh sb="1" eb="3">
      <t>ニンテイ</t>
    </rPh>
    <rPh sb="6" eb="7">
      <t>エン</t>
    </rPh>
    <rPh sb="7" eb="9">
      <t>ジョウレイ</t>
    </rPh>
    <rPh sb="9" eb="10">
      <t>ダイ</t>
    </rPh>
    <rPh sb="11" eb="12">
      <t>ジョウ</t>
    </rPh>
    <phoneticPr fontId="3"/>
  </si>
  <si>
    <t>4歳以上児30人につき1人、3歳児20人につき1人、1～2歳児6人につき1人、乳児3人につき1人配置</t>
    <phoneticPr fontId="9"/>
  </si>
  <si>
    <t>主幹保育教諭等を専任化させるための代替要員を2人加配</t>
    <phoneticPr fontId="3"/>
  </si>
  <si>
    <r>
      <t>代替職員のうち常勤は表の</t>
    </r>
    <r>
      <rPr>
        <b/>
        <sz val="9"/>
        <rFont val="ＭＳ Ｐ明朝"/>
        <family val="1"/>
        <charset val="128"/>
      </rPr>
      <t>太枠内</t>
    </r>
    <r>
      <rPr>
        <sz val="9"/>
        <rFont val="ＭＳ Ｐ明朝"/>
        <family val="1"/>
        <charset val="128"/>
      </rPr>
      <t>に入力。</t>
    </r>
    <rPh sb="0" eb="2">
      <t>ダイタイ</t>
    </rPh>
    <rPh sb="2" eb="4">
      <t>ショクイン</t>
    </rPh>
    <rPh sb="7" eb="9">
      <t>ジョウキン</t>
    </rPh>
    <rPh sb="10" eb="11">
      <t>ヒョウ</t>
    </rPh>
    <rPh sb="12" eb="15">
      <t>フトワクナイ</t>
    </rPh>
    <rPh sb="16" eb="18">
      <t>ニュウリョク</t>
    </rPh>
    <phoneticPr fontId="3"/>
  </si>
  <si>
    <t>保育標準時間認定を受ける子どもを受け入れる施設は1人加配</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</si>
  <si>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9"/>
  </si>
  <si>
    <r>
      <t>その他の施設の経験</t>
    </r>
    <r>
      <rPr>
        <sz val="9"/>
        <rFont val="ＭＳ Ｐ明朝"/>
        <family val="1"/>
        <charset val="128"/>
      </rPr>
      <t>B</t>
    </r>
    <rPh sb="2" eb="3">
      <t>タ</t>
    </rPh>
    <rPh sb="4" eb="6">
      <t>シセツ</t>
    </rPh>
    <rPh sb="7" eb="9">
      <t>ケイケン</t>
    </rPh>
    <phoneticPr fontId="9"/>
  </si>
  <si>
    <r>
      <rPr>
        <sz val="9"/>
        <rFont val="ＭＳ Ｐ明朝"/>
        <family val="1"/>
        <charset val="128"/>
      </rPr>
      <t>計</t>
    </r>
    <r>
      <rPr>
        <sz val="8.5"/>
        <rFont val="ＭＳ Ｐ明朝"/>
        <family val="1"/>
        <charset val="128"/>
      </rPr>
      <t xml:space="preserve">
</t>
    </r>
    <r>
      <rPr>
        <sz val="9"/>
        <rFont val="ＭＳ Ｐ明朝"/>
        <family val="1"/>
        <charset val="128"/>
      </rPr>
      <t>A＋B</t>
    </r>
    <rPh sb="0" eb="1">
      <t>ケイ</t>
    </rPh>
    <phoneticPr fontId="9"/>
  </si>
  <si>
    <t>本表は、当該年度監査調書提出月現在で記入すること。（年度途中の休職・退職者についてはNo12-(15)に記入してください。）</t>
    <phoneticPr fontId="9"/>
  </si>
  <si>
    <t>本園
・
その他の事業</t>
    <rPh sb="0" eb="1">
      <t>ホン</t>
    </rPh>
    <rPh sb="1" eb="2">
      <t>エン</t>
    </rPh>
    <rPh sb="7" eb="8">
      <t>タ</t>
    </rPh>
    <rPh sb="9" eb="11">
      <t>ジギョウ</t>
    </rPh>
    <phoneticPr fontId="9"/>
  </si>
  <si>
    <t>5．</t>
    <phoneticPr fontId="3"/>
  </si>
  <si>
    <t>3．</t>
    <phoneticPr fontId="3"/>
  </si>
  <si>
    <t>ク　前年度に旅行命令により受講させた主な外部研修を記入すること。</t>
    <rPh sb="26" eb="27">
      <t>ニュウ</t>
    </rPh>
    <phoneticPr fontId="3"/>
  </si>
  <si>
    <t>市認定こども園条例第21条</t>
    <rPh sb="0" eb="1">
      <t>シ</t>
    </rPh>
    <rPh sb="1" eb="3">
      <t>ニンテイ</t>
    </rPh>
    <rPh sb="6" eb="7">
      <t>エン</t>
    </rPh>
    <rPh sb="7" eb="9">
      <t>ジョウレイ</t>
    </rPh>
    <rPh sb="9" eb="10">
      <t>ダイ</t>
    </rPh>
    <rPh sb="12" eb="13">
      <t>ジョウ</t>
    </rPh>
    <phoneticPr fontId="3"/>
  </si>
  <si>
    <r>
      <t>２　　調書や添付資料は、</t>
    </r>
    <r>
      <rPr>
        <u/>
        <sz val="11.5"/>
        <rFont val="ＭＳ Ｐ明朝"/>
        <family val="1"/>
        <charset val="128"/>
      </rPr>
      <t>ホッチキス止めや製本テープの使用をしないこと。</t>
    </r>
    <phoneticPr fontId="9"/>
  </si>
  <si>
    <t>３ 　調書の確認を複数職員で行って記入漏れがないようにすること。</t>
    <phoneticPr fontId="3"/>
  </si>
  <si>
    <t>ﾁｪｯｸ</t>
    <phoneticPr fontId="9"/>
  </si>
  <si>
    <t>定款</t>
    <phoneticPr fontId="9"/>
  </si>
  <si>
    <t>旅費規程</t>
    <phoneticPr fontId="9"/>
  </si>
  <si>
    <t>経理規程(様式を除く)</t>
    <phoneticPr fontId="9"/>
  </si>
  <si>
    <t>各部屋の面積の分かる平面図</t>
    <phoneticPr fontId="9"/>
  </si>
  <si>
    <t>給食施設栄養定期報告</t>
    <phoneticPr fontId="59"/>
  </si>
  <si>
    <t>直近の法人登記履歴事項全部証明書（写）</t>
    <phoneticPr fontId="59"/>
  </si>
  <si>
    <t>パンフレット（既存のものがある場合に添付）</t>
    <phoneticPr fontId="9"/>
  </si>
  <si>
    <t>評議員選任・解任員会運営細則</t>
    <phoneticPr fontId="59"/>
  </si>
  <si>
    <t>○○拠点区分事業活動明細書</t>
    <phoneticPr fontId="9"/>
  </si>
  <si>
    <t>→</t>
    <phoneticPr fontId="9"/>
  </si>
  <si>
    <t>○○拠点区分資金収支明細書</t>
    <phoneticPr fontId="9"/>
  </si>
  <si>
    <t>上記の添付資料</t>
    <phoneticPr fontId="9"/>
  </si>
  <si>
    <t>給食関係者検便状況</t>
    <phoneticPr fontId="9"/>
  </si>
  <si>
    <t>慶弔規程</t>
    <phoneticPr fontId="9"/>
  </si>
  <si>
    <t>給食日誌</t>
    <phoneticPr fontId="9"/>
  </si>
  <si>
    <t>給食会議録</t>
    <phoneticPr fontId="9"/>
  </si>
  <si>
    <t>献立表</t>
    <phoneticPr fontId="9"/>
  </si>
  <si>
    <t>監事監査報告書</t>
    <phoneticPr fontId="9"/>
  </si>
  <si>
    <t>給与支払い簿(台帳、明細)</t>
    <phoneticPr fontId="9"/>
  </si>
  <si>
    <t>事業計画書、事業報告書</t>
    <phoneticPr fontId="9"/>
  </si>
  <si>
    <t>辞令(給与辞令も含む)</t>
    <phoneticPr fontId="9"/>
  </si>
  <si>
    <t>出勤簿(タイムカード等)</t>
    <phoneticPr fontId="9"/>
  </si>
  <si>
    <t>総勘定元帳</t>
    <phoneticPr fontId="9"/>
  </si>
  <si>
    <t>仕訳伝票(日記帳)、請求書、領収書</t>
    <phoneticPr fontId="9"/>
  </si>
  <si>
    <t>職員会記録等</t>
    <phoneticPr fontId="9"/>
  </si>
  <si>
    <t>預金通帳(定期等)、有価証券証書等</t>
    <phoneticPr fontId="9"/>
  </si>
  <si>
    <t>出張命令簿及び概算・精算簿</t>
    <phoneticPr fontId="9"/>
  </si>
  <si>
    <t>契約書、請書等契約関係書類(見積含む)</t>
    <phoneticPr fontId="9"/>
  </si>
  <si>
    <t>職員健康診断関係(全員受診が確認できる資料)</t>
    <phoneticPr fontId="9"/>
  </si>
  <si>
    <t xml:space="preserve">寄附金台帳、寄附申込書、領収書控え </t>
    <phoneticPr fontId="9"/>
  </si>
  <si>
    <t>研修関係(報告書及び研修資料)</t>
    <phoneticPr fontId="9"/>
  </si>
  <si>
    <t>福祉医療機構や銀行への借入金申込書</t>
    <phoneticPr fontId="9"/>
  </si>
  <si>
    <t>変形労働時間制に関する労使協定書</t>
    <phoneticPr fontId="59"/>
  </si>
  <si>
    <t>保育日誌</t>
    <phoneticPr fontId="9"/>
  </si>
  <si>
    <t>児童出席簿(通常、一時、延長)</t>
    <phoneticPr fontId="9"/>
  </si>
  <si>
    <t>児童票</t>
    <phoneticPr fontId="9"/>
  </si>
  <si>
    <t>遊具・建物設備点検記録簿</t>
    <phoneticPr fontId="9"/>
  </si>
  <si>
    <t>消防計画、防火管理者届出関係</t>
    <phoneticPr fontId="9"/>
  </si>
  <si>
    <t>消防用設備等の点検報告書</t>
    <phoneticPr fontId="9"/>
  </si>
  <si>
    <t>消防署点検報告書</t>
    <phoneticPr fontId="9"/>
  </si>
  <si>
    <t>曜日</t>
    <rPh sb="0" eb="2">
      <t>ヨウビ</t>
    </rPh>
    <phoneticPr fontId="3"/>
  </si>
  <si>
    <t>平成３０年６月７日現在Ver.</t>
    <phoneticPr fontId="3"/>
  </si>
  <si>
    <t>－保育所型認定こども園運営No.３－</t>
    <phoneticPr fontId="3"/>
  </si>
  <si>
    <t>非正規</t>
    <phoneticPr fontId="3"/>
  </si>
  <si>
    <t>短時間</t>
    <phoneticPr fontId="3"/>
  </si>
  <si>
    <t>正規</t>
    <phoneticPr fontId="3"/>
  </si>
  <si>
    <t>非常勤</t>
    <phoneticPr fontId="3"/>
  </si>
  <si>
    <t>短時間</t>
    <phoneticPr fontId="3"/>
  </si>
  <si>
    <t>子育て支援員</t>
    <phoneticPr fontId="3"/>
  </si>
  <si>
    <t>非正規</t>
    <rPh sb="0" eb="1">
      <t>ヒ</t>
    </rPh>
    <rPh sb="1" eb="3">
      <t>セイキ</t>
    </rPh>
    <phoneticPr fontId="3"/>
  </si>
  <si>
    <t>(再)保育士カウント支援員</t>
    <rPh sb="3" eb="6">
      <t>ホイクシ</t>
    </rPh>
    <rPh sb="10" eb="12">
      <t>シエン</t>
    </rPh>
    <rPh sb="12" eb="13">
      <t>イン</t>
    </rPh>
    <phoneticPr fontId="3"/>
  </si>
  <si>
    <t>小学校教諭</t>
    <phoneticPr fontId="3"/>
  </si>
  <si>
    <t>養護教諭</t>
    <phoneticPr fontId="3"/>
  </si>
  <si>
    <t>(再)保育士カウント小学校・養護教諭</t>
    <rPh sb="10" eb="13">
      <t>ショウガッコウ</t>
    </rPh>
    <rPh sb="14" eb="16">
      <t>ヨウゴ</t>
    </rPh>
    <rPh sb="16" eb="18">
      <t>キョウユ</t>
    </rPh>
    <phoneticPr fontId="3"/>
  </si>
  <si>
    <t>(再)栄養士</t>
    <rPh sb="1" eb="2">
      <t>サイ</t>
    </rPh>
    <rPh sb="3" eb="6">
      <t>エイヨウシ</t>
    </rPh>
    <phoneticPr fontId="3"/>
  </si>
  <si>
    <t>※教育及び保育に従事する者及び看護師・准看護師・主幹養護教諭
を職員合計で除して計算。</t>
    <rPh sb="1" eb="3">
      <t>キョウイク</t>
    </rPh>
    <rPh sb="3" eb="4">
      <t>オヨ</t>
    </rPh>
    <rPh sb="5" eb="7">
      <t>ホイク</t>
    </rPh>
    <rPh sb="8" eb="10">
      <t>ジュウジ</t>
    </rPh>
    <rPh sb="12" eb="13">
      <t>モノ</t>
    </rPh>
    <rPh sb="13" eb="14">
      <t>オヨ</t>
    </rPh>
    <rPh sb="15" eb="18">
      <t>カンゴシ</t>
    </rPh>
    <rPh sb="19" eb="23">
      <t>ジュンカンゴシ</t>
    </rPh>
    <rPh sb="24" eb="26">
      <t>シュカン</t>
    </rPh>
    <rPh sb="26" eb="28">
      <t>ヨウゴ</t>
    </rPh>
    <rPh sb="28" eb="30">
      <t>キョウユ</t>
    </rPh>
    <rPh sb="32" eb="34">
      <t>ショクイン</t>
    </rPh>
    <rPh sb="34" eb="36">
      <t>ゴウケイ</t>
    </rPh>
    <rPh sb="37" eb="38">
      <t>ジョ</t>
    </rPh>
    <rPh sb="40" eb="42">
      <t>ケイサン</t>
    </rPh>
    <phoneticPr fontId="3"/>
  </si>
  <si>
    <t>加算部分</t>
    <rPh sb="0" eb="2">
      <t>カサン</t>
    </rPh>
    <rPh sb="2" eb="4">
      <t>ブブン</t>
    </rPh>
    <phoneticPr fontId="3"/>
  </si>
  <si>
    <t>害虫駆除報告書</t>
    <phoneticPr fontId="3"/>
  </si>
  <si>
    <t>就業規則 (パート含む。労基署の受領日付があるもの。)</t>
    <rPh sb="12" eb="15">
      <t>ロウキショ</t>
    </rPh>
    <rPh sb="16" eb="18">
      <t>ジュリョウ</t>
    </rPh>
    <rPh sb="18" eb="20">
      <t>ヒヅケ</t>
    </rPh>
    <phoneticPr fontId="9"/>
  </si>
  <si>
    <t>勤務割り振り表(監査実施月直近分)</t>
    <rPh sb="8" eb="10">
      <t>カンサ</t>
    </rPh>
    <rPh sb="10" eb="12">
      <t>ジッシ</t>
    </rPh>
    <rPh sb="12" eb="13">
      <t>ツキ</t>
    </rPh>
    <rPh sb="13" eb="15">
      <t>チョッキン</t>
    </rPh>
    <rPh sb="15" eb="16">
      <t>ブン</t>
    </rPh>
    <phoneticPr fontId="9"/>
  </si>
  <si>
    <t>児童福祉法施行規則第37条第6項</t>
    <phoneticPr fontId="9"/>
  </si>
  <si>
    <t xml:space="preserve"> ④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9"/>
  </si>
  <si>
    <r>
      <t xml:space="preserve">その他行事等
</t>
    </r>
    <r>
      <rPr>
        <sz val="8"/>
        <rFont val="ＭＳ Ｐ明朝"/>
        <family val="1"/>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3"/>
  </si>
  <si>
    <t>(14) 必要な諸規程、諸帳簿は整備しているか。</t>
    <phoneticPr fontId="3"/>
  </si>
  <si>
    <t>市条例第18条</t>
    <phoneticPr fontId="3"/>
  </si>
  <si>
    <t>特定教育・保育施設の
運営条例第34条</t>
    <rPh sb="0" eb="2">
      <t>トクテイ</t>
    </rPh>
    <rPh sb="2" eb="4">
      <t>キョウイク</t>
    </rPh>
    <rPh sb="5" eb="7">
      <t>ホイク</t>
    </rPh>
    <rPh sb="7" eb="9">
      <t>シセツ</t>
    </rPh>
    <rPh sb="11" eb="13">
      <t>ウンエイ</t>
    </rPh>
    <rPh sb="13" eb="15">
      <t>ジョウレイ</t>
    </rPh>
    <rPh sb="15" eb="16">
      <t>ダイ</t>
    </rPh>
    <rPh sb="18" eb="19">
      <t>ジョウ</t>
    </rPh>
    <phoneticPr fontId="3"/>
  </si>
  <si>
    <t>秋期休業</t>
    <rPh sb="0" eb="1">
      <t>アキ</t>
    </rPh>
    <phoneticPr fontId="3"/>
  </si>
  <si>
    <t>月</t>
    <rPh sb="0" eb="1">
      <t>ツキ</t>
    </rPh>
    <phoneticPr fontId="3"/>
  </si>
  <si>
    <t>日（</t>
    <phoneticPr fontId="3"/>
  </si>
  <si>
    <t>日）</t>
    <phoneticPr fontId="3"/>
  </si>
  <si>
    <r>
      <t>「那覇市児童福祉施設の設備及び運営に関する基準を定める条例」（H24.12.28那覇市条例第68号）→以下「市</t>
    </r>
    <r>
      <rPr>
        <sz val="9"/>
        <rFont val="ＭＳ Ｐゴシック"/>
        <family val="3"/>
        <charset val="128"/>
      </rPr>
      <t>条例</t>
    </r>
    <r>
      <rPr>
        <sz val="9"/>
        <rFont val="ＭＳ Ｐ明朝"/>
        <family val="1"/>
        <charset val="128"/>
      </rPr>
      <t xml:space="preserve">」という。
</t>
    </r>
    <rPh sb="1" eb="4">
      <t>ナハシ</t>
    </rPh>
    <rPh sb="24" eb="25">
      <t>サダ</t>
    </rPh>
    <rPh sb="27" eb="29">
      <t>ジョウレイ</t>
    </rPh>
    <rPh sb="40" eb="43">
      <t>ナハシ</t>
    </rPh>
    <rPh sb="43" eb="45">
      <t>ジョウレイ</t>
    </rPh>
    <rPh sb="45" eb="46">
      <t>ダイ</t>
    </rPh>
    <rPh sb="48" eb="49">
      <t>ゴウ</t>
    </rPh>
    <rPh sb="51" eb="53">
      <t>イカ</t>
    </rPh>
    <rPh sb="54" eb="55">
      <t>シ</t>
    </rPh>
    <rPh sb="55" eb="57">
      <t>ジョウレイ</t>
    </rPh>
    <phoneticPr fontId="9"/>
  </si>
  <si>
    <r>
      <t xml:space="preserve"> ⑧ </t>
    </r>
    <r>
      <rPr>
        <u/>
        <sz val="10"/>
        <rFont val="ＭＳ Ｐゴシック"/>
        <family val="3"/>
        <charset val="128"/>
      </rPr>
      <t>２階</t>
    </r>
    <r>
      <rPr>
        <sz val="10"/>
        <rFont val="ＭＳ Ｐ明朝"/>
        <family val="1"/>
        <charset val="128"/>
      </rPr>
      <t>に保育室等がある場合</t>
    </r>
    <phoneticPr fontId="9"/>
  </si>
  <si>
    <t>・「いいえ」場合、市認定こども園条例第6条第4項の要件を満たす者</t>
    <rPh sb="6" eb="8">
      <t>バアイ</t>
    </rPh>
    <rPh sb="9" eb="10">
      <t>シ</t>
    </rPh>
    <rPh sb="10" eb="12">
      <t>ニンテイ</t>
    </rPh>
    <rPh sb="15" eb="16">
      <t>エン</t>
    </rPh>
    <rPh sb="16" eb="18">
      <t>ジョウレイ</t>
    </rPh>
    <rPh sb="18" eb="19">
      <t>ダイ</t>
    </rPh>
    <rPh sb="20" eb="21">
      <t>ジョウ</t>
    </rPh>
    <rPh sb="21" eb="22">
      <t>ダイ</t>
    </rPh>
    <rPh sb="23" eb="24">
      <t>コウ</t>
    </rPh>
    <rPh sb="25" eb="27">
      <t>ヨウケン</t>
    </rPh>
    <rPh sb="28" eb="29">
      <t>ミ</t>
    </rPh>
    <rPh sb="31" eb="32">
      <t>モノ</t>
    </rPh>
    <phoneticPr fontId="9"/>
  </si>
  <si>
    <t>・利用定員：　前年度</t>
    <rPh sb="1" eb="3">
      <t>リヨウ</t>
    </rPh>
    <rPh sb="3" eb="5">
      <t>テイイン</t>
    </rPh>
    <rPh sb="7" eb="9">
      <t>ゼンネン</t>
    </rPh>
    <rPh sb="8" eb="10">
      <t>ネンド</t>
    </rPh>
    <phoneticPr fontId="3"/>
  </si>
  <si>
    <t>・認可定員：　前年度</t>
    <rPh sb="1" eb="3">
      <t>ニンカ</t>
    </rPh>
    <rPh sb="3" eb="5">
      <t>テイイン</t>
    </rPh>
    <rPh sb="7" eb="9">
      <t>ゼンネン</t>
    </rPh>
    <rPh sb="8" eb="10">
      <t>ネンド</t>
    </rPh>
    <phoneticPr fontId="3"/>
  </si>
  <si>
    <t>(7)　時間帯による児童及び教育・保育従事者の状況</t>
    <rPh sb="12" eb="13">
      <t>オヨ</t>
    </rPh>
    <rPh sb="14" eb="16">
      <t>キョウイク</t>
    </rPh>
    <rPh sb="17" eb="19">
      <t>ホイク</t>
    </rPh>
    <rPh sb="19" eb="21">
      <t>ジュウジ</t>
    </rPh>
    <rPh sb="21" eb="22">
      <t>モノ</t>
    </rPh>
    <rPh sb="23" eb="25">
      <t>ジョウキョウ</t>
    </rPh>
    <phoneticPr fontId="9"/>
  </si>
  <si>
    <r>
      <rPr>
        <sz val="11"/>
        <rFont val="ＭＳ Ｐ明朝"/>
        <family val="1"/>
        <charset val="128"/>
      </rPr>
      <t>＜</t>
    </r>
    <r>
      <rPr>
        <b/>
        <sz val="11"/>
        <rFont val="ＭＳ Ｐ明朝"/>
        <family val="1"/>
        <charset val="128"/>
      </rPr>
      <t>分園設置</t>
    </r>
    <r>
      <rPr>
        <sz val="11"/>
        <rFont val="ＭＳ Ｐ明朝"/>
        <family val="1"/>
        <charset val="128"/>
      </rPr>
      <t>の保育所の記入方法</t>
    </r>
    <r>
      <rPr>
        <b/>
        <sz val="11"/>
        <rFont val="ＭＳ Ｐ明朝"/>
        <family val="1"/>
        <charset val="128"/>
      </rPr>
      <t>＞</t>
    </r>
    <r>
      <rPr>
        <sz val="10"/>
        <rFont val="ＭＳ Ｐ明朝"/>
        <family val="1"/>
        <charset val="128"/>
      </rPr>
      <t xml:space="preserve">
</t>
    </r>
    <r>
      <rPr>
        <b/>
        <sz val="11"/>
        <rFont val="ＭＳ Ｐ明朝"/>
        <family val="1"/>
        <charset val="128"/>
      </rPr>
      <t>中心園、分園</t>
    </r>
    <r>
      <rPr>
        <b/>
        <u/>
        <sz val="11"/>
        <rFont val="ＭＳ Ｐ明朝"/>
        <family val="1"/>
        <charset val="128"/>
      </rPr>
      <t>それぞれ別葉で作成</t>
    </r>
    <r>
      <rPr>
        <sz val="10"/>
        <rFont val="ＭＳ Ｐ明朝"/>
        <family val="1"/>
        <charset val="128"/>
      </rPr>
      <t>して下さい。※既存資料の添付でも可。
　ただし、勤務形態（ローテーション）がわかるものであること。）</t>
    </r>
    <rPh sb="34" eb="35">
      <t>クダ</t>
    </rPh>
    <phoneticPr fontId="9"/>
  </si>
  <si>
    <t>※保育所型認定こども園運営No.５-(４)「クラス編成の状況」で記入した保育従事者氏名と整合性を持たせること。</t>
    <rPh sb="1" eb="4">
      <t>ホイクショ</t>
    </rPh>
    <rPh sb="4" eb="5">
      <t>ガタ</t>
    </rPh>
    <rPh sb="5" eb="7">
      <t>ニンテイ</t>
    </rPh>
    <rPh sb="10" eb="11">
      <t>エン</t>
    </rPh>
    <rPh sb="11" eb="13">
      <t>ウンエイ</t>
    </rPh>
    <rPh sb="25" eb="27">
      <t>ヘンセイ</t>
    </rPh>
    <rPh sb="28" eb="30">
      <t>ジョウキョウ</t>
    </rPh>
    <rPh sb="32" eb="34">
      <t>キニュウ</t>
    </rPh>
    <rPh sb="36" eb="38">
      <t>ホイク</t>
    </rPh>
    <rPh sb="38" eb="41">
      <t>ジュウジシャ</t>
    </rPh>
    <rPh sb="41" eb="43">
      <t>シメイ</t>
    </rPh>
    <rPh sb="44" eb="47">
      <t>セイゴウセイ</t>
    </rPh>
    <rPh sb="48" eb="49">
      <t>モ</t>
    </rPh>
    <phoneticPr fontId="3"/>
  </si>
  <si>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</si>
  <si>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r>
      <t xml:space="preserve">前年度
</t>
    </r>
    <r>
      <rPr>
        <u/>
        <sz val="9"/>
        <rFont val="ＭＳ Ｐ明朝"/>
        <family val="1"/>
        <charset val="128"/>
      </rPr>
      <t>4/1現在</t>
    </r>
    <rPh sb="0" eb="3">
      <t>ゼンネンド</t>
    </rPh>
    <rPh sb="7" eb="9">
      <t>ゲンザイ</t>
    </rPh>
    <phoneticPr fontId="9"/>
  </si>
  <si>
    <t>本年度 C
直近月</t>
    <rPh sb="0" eb="3">
      <t>ホンネンド</t>
    </rPh>
    <rPh sb="6" eb="8">
      <t>チョッキン</t>
    </rPh>
    <rPh sb="8" eb="9">
      <t>ツキ</t>
    </rPh>
    <phoneticPr fontId="9"/>
  </si>
  <si>
    <t>本表は、当該年度監査調書提出月現在で記入すること。（年度途中の休職・退職者についてはNo12-(15)に記入してください。）</t>
    <phoneticPr fontId="9"/>
  </si>
  <si>
    <r>
      <t xml:space="preserve">前年度
</t>
    </r>
    <r>
      <rPr>
        <b/>
        <u/>
        <sz val="9"/>
        <rFont val="ＭＳ Ｐ明朝"/>
        <family val="1"/>
        <charset val="128"/>
      </rPr>
      <t>４/１現在</t>
    </r>
    <rPh sb="0" eb="3">
      <t>ゼンネンド</t>
    </rPh>
    <rPh sb="7" eb="9">
      <t>ゲンザイ</t>
    </rPh>
    <phoneticPr fontId="9"/>
  </si>
  <si>
    <r>
      <t xml:space="preserve">本年度 C
</t>
    </r>
    <r>
      <rPr>
        <b/>
        <u/>
        <sz val="9"/>
        <rFont val="ＭＳ Ｐ明朝"/>
        <family val="1"/>
        <charset val="128"/>
      </rPr>
      <t>直近月</t>
    </r>
    <rPh sb="0" eb="3">
      <t>ホンネンド</t>
    </rPh>
    <rPh sb="6" eb="8">
      <t>チョッキン</t>
    </rPh>
    <rPh sb="8" eb="9">
      <t>ツキ</t>
    </rPh>
    <phoneticPr fontId="9"/>
  </si>
  <si>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9"/>
  </si>
  <si>
    <t xml:space="preserve"> ② 園が主催する内部での研修（所内研修）は行われているか。</t>
    <rPh sb="3" eb="4">
      <t>エン</t>
    </rPh>
    <rPh sb="16" eb="18">
      <t>ショナイ</t>
    </rPh>
    <rPh sb="18" eb="20">
      <t>ケンシュウ</t>
    </rPh>
    <phoneticPr fontId="3"/>
  </si>
  <si>
    <t>＜以下、園内研修を行っている場合＞</t>
    <rPh sb="1" eb="3">
      <t>イカ</t>
    </rPh>
    <rPh sb="4" eb="6">
      <t>エンナイ</t>
    </rPh>
    <rPh sb="6" eb="8">
      <t>ケンシュウ</t>
    </rPh>
    <rPh sb="9" eb="10">
      <t>オコナ</t>
    </rPh>
    <rPh sb="14" eb="16">
      <t>バアイ</t>
    </rPh>
    <phoneticPr fontId="3"/>
  </si>
  <si>
    <t>イ　園内研修は、教育及び保育に従事する者の自己評価、施設の自己評価</t>
    <rPh sb="2" eb="4">
      <t>エンナイ</t>
    </rPh>
    <rPh sb="4" eb="6">
      <t>ケンシュウ</t>
    </rPh>
    <rPh sb="8" eb="10">
      <t>キョウイク</t>
    </rPh>
    <rPh sb="10" eb="11">
      <t>オヨ</t>
    </rPh>
    <rPh sb="12" eb="14">
      <t>ホイク</t>
    </rPh>
    <rPh sb="15" eb="17">
      <t>ジュウジ</t>
    </rPh>
    <rPh sb="19" eb="20">
      <t>モノ</t>
    </rPh>
    <rPh sb="21" eb="23">
      <t>ジコ</t>
    </rPh>
    <rPh sb="23" eb="25">
      <t>ヒョウカ</t>
    </rPh>
    <rPh sb="26" eb="28">
      <t>シセツ</t>
    </rPh>
    <rPh sb="29" eb="31">
      <t>ジコ</t>
    </rPh>
    <rPh sb="31" eb="33">
      <t>ヒョウカ</t>
    </rPh>
    <phoneticPr fontId="9"/>
  </si>
  <si>
    <t>ウ　前年度に実施した園内研修を記入すること。</t>
    <rPh sb="10" eb="12">
      <t>エンナイ</t>
    </rPh>
    <rPh sb="12" eb="14">
      <t>ケンシュウ</t>
    </rPh>
    <phoneticPr fontId="3"/>
  </si>
  <si>
    <t xml:space="preserve"> 　　　　　※新設園（保育所からの移行除く）は本年度分＜監査調書提出の月前月まで実績＞を記入）</t>
    <phoneticPr fontId="3"/>
  </si>
  <si>
    <t>　　研　　修　　内　　容</t>
    <rPh sb="8" eb="9">
      <t>ナイ</t>
    </rPh>
    <rPh sb="11" eb="12">
      <t>ヨウ</t>
    </rPh>
    <phoneticPr fontId="3"/>
  </si>
  <si>
    <t xml:space="preserve"> ８　特定教育・保育の提供</t>
    <rPh sb="3" eb="5">
      <t>トクテイ</t>
    </rPh>
    <rPh sb="5" eb="7">
      <t>キョウイク</t>
    </rPh>
    <rPh sb="8" eb="10">
      <t>ホイク</t>
    </rPh>
    <rPh sb="11" eb="13">
      <t>テイキョウ</t>
    </rPh>
    <phoneticPr fontId="9"/>
  </si>
  <si>
    <t>(4)　異年齢編成の教育及び保育を実施しているか。</t>
    <rPh sb="4" eb="7">
      <t>イネンレイ</t>
    </rPh>
    <rPh sb="7" eb="9">
      <t>ヘンセイ</t>
    </rPh>
    <rPh sb="10" eb="12">
      <t>キョウイク</t>
    </rPh>
    <rPh sb="12" eb="13">
      <t>オヨ</t>
    </rPh>
    <rPh sb="14" eb="16">
      <t>ホイク</t>
    </rPh>
    <rPh sb="17" eb="19">
      <t>ジッシ</t>
    </rPh>
    <phoneticPr fontId="9"/>
  </si>
  <si>
    <t>(5)　指導計画に基づく教育及び保育の内容の見直しを行い、改善を図って</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rPh sb="32" eb="33">
      <t>ハカ</t>
    </rPh>
    <phoneticPr fontId="9"/>
  </si>
  <si>
    <t>(7)　教育及び保育の記録は適正に整備しているか。</t>
    <rPh sb="4" eb="6">
      <t>キョウイク</t>
    </rPh>
    <rPh sb="6" eb="7">
      <t>オヨ</t>
    </rPh>
    <rPh sb="8" eb="10">
      <t>ホイク</t>
    </rPh>
    <rPh sb="11" eb="13">
      <t>キロク</t>
    </rPh>
    <phoneticPr fontId="9"/>
  </si>
  <si>
    <t xml:space="preserve"> ② 教育及び保育の記録等は、児童票などに適正に整備しているか。</t>
    <rPh sb="3" eb="5">
      <t>キョウイク</t>
    </rPh>
    <rPh sb="5" eb="6">
      <t>オヨ</t>
    </rPh>
    <phoneticPr fontId="9"/>
  </si>
  <si>
    <t xml:space="preserve"> ③ 児童票を園長等は閲覧し、教育及び保育内容を把握しているか。</t>
    <rPh sb="3" eb="5">
      <t>ジドウ</t>
    </rPh>
    <rPh sb="5" eb="6">
      <t>ヒョウ</t>
    </rPh>
    <rPh sb="7" eb="8">
      <t>ソノ</t>
    </rPh>
    <rPh sb="8" eb="9">
      <t>チョウ</t>
    </rPh>
    <rPh sb="9" eb="10">
      <t>トウ</t>
    </rPh>
    <rPh sb="11" eb="13">
      <t>エツラン</t>
    </rPh>
    <rPh sb="15" eb="17">
      <t>キョウイク</t>
    </rPh>
    <rPh sb="17" eb="18">
      <t>オヨ</t>
    </rPh>
    <rPh sb="19" eb="21">
      <t>ホイク</t>
    </rPh>
    <rPh sb="21" eb="23">
      <t>ナイヨウ</t>
    </rPh>
    <rPh sb="24" eb="26">
      <t>ハアク</t>
    </rPh>
    <phoneticPr fontId="9"/>
  </si>
  <si>
    <t>※新設園（保育所から移行を除く）は、本年度の状況（監査調書提出月の前月まで）を記入すること。</t>
    <rPh sb="1" eb="3">
      <t>シンセツ</t>
    </rPh>
    <rPh sb="3" eb="4">
      <t>エン</t>
    </rPh>
    <rPh sb="5" eb="7">
      <t>ホイク</t>
    </rPh>
    <rPh sb="7" eb="8">
      <t>ショ</t>
    </rPh>
    <rPh sb="10" eb="12">
      <t>イコウ</t>
    </rPh>
    <rPh sb="13" eb="14">
      <t>ノゾ</t>
    </rPh>
    <rPh sb="18" eb="21">
      <t>ホンネンド</t>
    </rPh>
    <rPh sb="22" eb="24">
      <t>ジョウキョウ</t>
    </rPh>
    <rPh sb="25" eb="27">
      <t>カンサ</t>
    </rPh>
    <rPh sb="27" eb="29">
      <t>チョウショ</t>
    </rPh>
    <rPh sb="29" eb="31">
      <t>テイシュツ</t>
    </rPh>
    <rPh sb="31" eb="32">
      <t>ツキ</t>
    </rPh>
    <rPh sb="33" eb="35">
      <t>ゼンゲツ</t>
    </rPh>
    <rPh sb="39" eb="41">
      <t>キニュウ</t>
    </rPh>
    <phoneticPr fontId="9"/>
  </si>
  <si>
    <r>
      <t xml:space="preserve"> ○ 前年度の状況（職員毎に検査</t>
    </r>
    <r>
      <rPr>
        <b/>
        <sz val="10"/>
        <rFont val="ＭＳ Ｐ明朝"/>
        <family val="1"/>
        <charset val="128"/>
      </rPr>
      <t>結果確認日</t>
    </r>
    <r>
      <rPr>
        <sz val="10"/>
        <rFont val="ＭＳ Ｐ明朝"/>
        <family val="1"/>
        <charset val="128"/>
      </rPr>
      <t>を記入　例：4/25）</t>
    </r>
    <rPh sb="10" eb="12">
      <t>ショクイン</t>
    </rPh>
    <rPh sb="12" eb="13">
      <t>ゴト</t>
    </rPh>
    <rPh sb="14" eb="16">
      <t>ケンサ</t>
    </rPh>
    <rPh sb="16" eb="18">
      <t>ケッカ</t>
    </rPh>
    <rPh sb="18" eb="20">
      <t>カクニン</t>
    </rPh>
    <rPh sb="20" eb="21">
      <t>ビ</t>
    </rPh>
    <rPh sb="22" eb="24">
      <t>キニュウ</t>
    </rPh>
    <rPh sb="25" eb="26">
      <t>レイ</t>
    </rPh>
    <phoneticPr fontId="9"/>
  </si>
  <si>
    <t xml:space="preserve"> ①　教育及び保育の計画において､食育の推進（食育の計画）に取組んでいるか｡</t>
    <rPh sb="3" eb="5">
      <t>キョウイク</t>
    </rPh>
    <rPh sb="5" eb="6">
      <t>オヨ</t>
    </rPh>
    <rPh sb="7" eb="9">
      <t>ホイク</t>
    </rPh>
    <rPh sb="10" eb="12">
      <t>ケイカク</t>
    </rPh>
    <rPh sb="17" eb="19">
      <t>ショクイク</t>
    </rPh>
    <rPh sb="20" eb="22">
      <t>スイシン</t>
    </rPh>
    <rPh sb="23" eb="25">
      <t>ショクイク</t>
    </rPh>
    <rPh sb="26" eb="28">
      <t>ケイカク</t>
    </rPh>
    <rPh sb="30" eb="31">
      <t>ト</t>
    </rPh>
    <rPh sb="31" eb="32">
      <t>ク</t>
    </rPh>
    <phoneticPr fontId="9"/>
  </si>
  <si>
    <t>(2)　医務室を設置しているか。</t>
    <rPh sb="4" eb="7">
      <t>イムシツ</t>
    </rPh>
    <rPh sb="8" eb="10">
      <t>セッチ</t>
    </rPh>
    <phoneticPr fontId="9"/>
  </si>
  <si>
    <t>(4)　嘱託医を配置しているか。</t>
    <phoneticPr fontId="9"/>
  </si>
  <si>
    <t>(5)　園児の健康診断の実施状況について</t>
    <phoneticPr fontId="9"/>
  </si>
  <si>
    <t>「保育室等」とは乳児室、ほふく室、保育室又は遊戯室をいう。</t>
    <rPh sb="20" eb="21">
      <t>マタ</t>
    </rPh>
    <phoneticPr fontId="9"/>
  </si>
  <si>
    <t xml:space="preserve"> ② 前年度の発生状況（新設園（保育所からの移行を除く）は、監査調書提出月の前月まで）</t>
    <rPh sb="3" eb="6">
      <t>ゼンネンド</t>
    </rPh>
    <rPh sb="7" eb="9">
      <t>ハッセイ</t>
    </rPh>
    <rPh sb="9" eb="11">
      <t>ジョウキョウ</t>
    </rPh>
    <rPh sb="12" eb="14">
      <t>シンセツ</t>
    </rPh>
    <rPh sb="14" eb="15">
      <t>エン</t>
    </rPh>
    <rPh sb="16" eb="18">
      <t>ホイク</t>
    </rPh>
    <rPh sb="18" eb="19">
      <t>ショ</t>
    </rPh>
    <rPh sb="22" eb="24">
      <t>イコウ</t>
    </rPh>
    <rPh sb="25" eb="26">
      <t>ノゾ</t>
    </rPh>
    <rPh sb="30" eb="32">
      <t>カンサ</t>
    </rPh>
    <rPh sb="32" eb="34">
      <t>チョウショ</t>
    </rPh>
    <rPh sb="34" eb="36">
      <t>テイシュツ</t>
    </rPh>
    <rPh sb="36" eb="37">
      <t>ツキ</t>
    </rPh>
    <rPh sb="38" eb="39">
      <t>マエ</t>
    </rPh>
    <rPh sb="39" eb="40">
      <t>ツキ</t>
    </rPh>
    <phoneticPr fontId="9"/>
  </si>
  <si>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</si>
  <si>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・既設保育所は前年度の状況、新設園（保育所からの移行を除く）は本年度の状況について、該当する内容を全てチェックすること。</t>
    <rPh sb="1" eb="2">
      <t>スデ</t>
    </rPh>
    <rPh sb="3" eb="5">
      <t>ホイク</t>
    </rPh>
    <rPh sb="5" eb="6">
      <t>ジョ</t>
    </rPh>
    <rPh sb="7" eb="10">
      <t>ゼンネンド</t>
    </rPh>
    <rPh sb="11" eb="13">
      <t>ジョウキョウ</t>
    </rPh>
    <rPh sb="14" eb="16">
      <t>シンセツ</t>
    </rPh>
    <rPh sb="16" eb="17">
      <t>エン</t>
    </rPh>
    <rPh sb="18" eb="20">
      <t>ホイク</t>
    </rPh>
    <rPh sb="20" eb="21">
      <t>ショ</t>
    </rPh>
    <rPh sb="24" eb="26">
      <t>イコウ</t>
    </rPh>
    <rPh sb="27" eb="28">
      <t>ノゾ</t>
    </rPh>
    <rPh sb="31" eb="34">
      <t>ホンネンド</t>
    </rPh>
    <rPh sb="35" eb="37">
      <t>ジョウキョウ</t>
    </rPh>
    <rPh sb="42" eb="44">
      <t>ガイトウ</t>
    </rPh>
    <rPh sb="46" eb="48">
      <t>ナイヨウ</t>
    </rPh>
    <rPh sb="49" eb="50">
      <t>スベ</t>
    </rPh>
    <phoneticPr fontId="9"/>
  </si>
  <si>
    <t>児童福祉法　第48条の4</t>
    <phoneticPr fontId="9"/>
  </si>
  <si>
    <t xml:space="preserve"> 1２　施設の情報提供等の状況</t>
    <rPh sb="4" eb="6">
      <t>シセツ</t>
    </rPh>
    <rPh sb="7" eb="9">
      <t>ジョウホウ</t>
    </rPh>
    <rPh sb="9" eb="11">
      <t>テイキョウ</t>
    </rPh>
    <rPh sb="11" eb="12">
      <t>トウ</t>
    </rPh>
    <rPh sb="13" eb="15">
      <t>ジョウキョウ</t>
    </rPh>
    <phoneticPr fontId="9"/>
  </si>
  <si>
    <t>児童福祉法第48条の4</t>
    <phoneticPr fontId="9"/>
  </si>
  <si>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9"/>
  </si>
  <si>
    <t>(1)　建物（園舎）又は敷地の公衆の見やすい場所に、当該施設が認定</t>
    <rPh sb="4" eb="6">
      <t>タテモノ</t>
    </rPh>
    <rPh sb="7" eb="8">
      <t>エン</t>
    </rPh>
    <rPh sb="8" eb="9">
      <t>シャ</t>
    </rPh>
    <rPh sb="10" eb="11">
      <t>マタ</t>
    </rPh>
    <rPh sb="12" eb="14">
      <t>シキチ</t>
    </rPh>
    <rPh sb="15" eb="17">
      <t>コウシュウ</t>
    </rPh>
    <rPh sb="18" eb="19">
      <t>ミ</t>
    </rPh>
    <rPh sb="22" eb="24">
      <t>バショ</t>
    </rPh>
    <rPh sb="26" eb="28">
      <t>トウガイ</t>
    </rPh>
    <rPh sb="28" eb="30">
      <t>シセツ</t>
    </rPh>
    <rPh sb="31" eb="33">
      <t>ニンテイ</t>
    </rPh>
    <phoneticPr fontId="9"/>
  </si>
  <si>
    <t>(2)　地域社会との交流及び連携を行っているか。</t>
    <rPh sb="4" eb="6">
      <t>チイキ</t>
    </rPh>
    <rPh sb="6" eb="8">
      <t>シャカイ</t>
    </rPh>
    <rPh sb="10" eb="12">
      <t>コウリュウ</t>
    </rPh>
    <rPh sb="12" eb="13">
      <t>オヨ</t>
    </rPh>
    <rPh sb="14" eb="16">
      <t>レンケイ</t>
    </rPh>
    <rPh sb="17" eb="18">
      <t>オコナ</t>
    </rPh>
    <phoneticPr fontId="3"/>
  </si>
  <si>
    <t>(3)　保護者等に対する支援の状況</t>
    <rPh sb="4" eb="7">
      <t>ホゴシャ</t>
    </rPh>
    <rPh sb="7" eb="8">
      <t>トウ</t>
    </rPh>
    <rPh sb="9" eb="10">
      <t>タイ</t>
    </rPh>
    <rPh sb="12" eb="14">
      <t>シエン</t>
    </rPh>
    <rPh sb="15" eb="17">
      <t>ジョウキョウ</t>
    </rPh>
    <phoneticPr fontId="9"/>
  </si>
  <si>
    <t>①保護者等に対する支援</t>
    <rPh sb="1" eb="4">
      <t>ホゴシャ</t>
    </rPh>
    <rPh sb="4" eb="5">
      <t>トウ</t>
    </rPh>
    <rPh sb="6" eb="7">
      <t>タイ</t>
    </rPh>
    <rPh sb="9" eb="11">
      <t>シエン</t>
    </rPh>
    <phoneticPr fontId="3"/>
  </si>
  <si>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3"/>
  </si>
  <si>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3"/>
  </si>
  <si>
    <t>（報告日：</t>
    <rPh sb="1" eb="3">
      <t>ホウコク</t>
    </rPh>
    <rPh sb="3" eb="4">
      <t>ニチ</t>
    </rPh>
    <phoneticPr fontId="3"/>
  </si>
  <si>
    <t>年</t>
    <rPh sb="0" eb="1">
      <t>ネン</t>
    </rPh>
    <phoneticPr fontId="3"/>
  </si>
  <si>
    <t>月</t>
    <rPh sb="0" eb="1">
      <t>ガツ</t>
    </rPh>
    <phoneticPr fontId="3"/>
  </si>
  <si>
    <t>日</t>
    <rPh sb="0" eb="1">
      <t>ニチ</t>
    </rPh>
    <phoneticPr fontId="3"/>
  </si>
  <si>
    <t>「社会福祉事業の経営者による福祉サービスに関する苦情解決の仕組みの指針について」（平成12年6月7日障第452号、社援第1352号、老発第514号、児発第575号）</t>
    <rPh sb="50" eb="51">
      <t>ショウ</t>
    </rPh>
    <rPh sb="51" eb="52">
      <t>ダイ</t>
    </rPh>
    <rPh sb="55" eb="56">
      <t>ゴウ</t>
    </rPh>
    <rPh sb="57" eb="58">
      <t>シャ</t>
    </rPh>
    <rPh sb="58" eb="59">
      <t>エン</t>
    </rPh>
    <rPh sb="59" eb="60">
      <t>ダイ</t>
    </rPh>
    <rPh sb="64" eb="65">
      <t>ゴウ</t>
    </rPh>
    <rPh sb="66" eb="67">
      <t>ロウ</t>
    </rPh>
    <rPh sb="67" eb="68">
      <t>ハツ</t>
    </rPh>
    <rPh sb="68" eb="69">
      <t>ダイ</t>
    </rPh>
    <rPh sb="72" eb="73">
      <t>ゴウ</t>
    </rPh>
    <rPh sb="74" eb="75">
      <t>ジ</t>
    </rPh>
    <phoneticPr fontId="9"/>
  </si>
  <si>
    <t>　ア　「いる」場合、選任方法は</t>
    <phoneticPr fontId="9"/>
  </si>
  <si>
    <t>理事会で選任し、理事長が任命</t>
    <rPh sb="0" eb="3">
      <t>リジカイ</t>
    </rPh>
    <rPh sb="4" eb="6">
      <t>センニン</t>
    </rPh>
    <rPh sb="8" eb="11">
      <t>リジチョウ</t>
    </rPh>
    <rPh sb="12" eb="14">
      <t>ニンメイ</t>
    </rPh>
    <phoneticPr fontId="9"/>
  </si>
  <si>
    <t>(3)　施設として、教育及び保育の内容等について自己評価を行っているか。</t>
    <rPh sb="4" eb="6">
      <t>シセツ</t>
    </rPh>
    <rPh sb="10" eb="12">
      <t>キョウイク</t>
    </rPh>
    <rPh sb="12" eb="13">
      <t>オヨ</t>
    </rPh>
    <phoneticPr fontId="9"/>
  </si>
  <si>
    <r>
      <t xml:space="preserve"> ①「 いる」場合、施設の</t>
    </r>
    <r>
      <rPr>
        <sz val="10"/>
        <rFont val="ＭＳ Ｐゴシック"/>
        <family val="3"/>
        <charset val="128"/>
      </rPr>
      <t>自己評価</t>
    </r>
    <r>
      <rPr>
        <sz val="10"/>
        <rFont val="ＭＳ Ｐ明朝"/>
        <family val="1"/>
        <charset val="128"/>
      </rPr>
      <t>を公表しているか。</t>
    </r>
    <rPh sb="7" eb="9">
      <t>バアイ</t>
    </rPh>
    <rPh sb="10" eb="12">
      <t>シセツ</t>
    </rPh>
    <rPh sb="13" eb="15">
      <t>ジコ</t>
    </rPh>
    <rPh sb="15" eb="17">
      <t>ヒョウカ</t>
    </rPh>
    <rPh sb="18" eb="20">
      <t>コウヒョウ</t>
    </rPh>
    <phoneticPr fontId="9"/>
  </si>
  <si>
    <t>副園長、用務員、保育補助、子育て支援事業を担当する教育・保育従事者等事業で配置する職員等は「その他」に計上すること。看護師のうち1人を保育士にｶｳﾝﾄする場合は再掲すること。</t>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9"/>
  </si>
  <si>
    <t>主幹保育教諭等2人専任化の代替要員のうち常勤</t>
    <rPh sb="0" eb="2">
      <t>シュカン</t>
    </rPh>
    <rPh sb="2" eb="4">
      <t>ホイク</t>
    </rPh>
    <rPh sb="4" eb="7">
      <t>キョウユナド</t>
    </rPh>
    <rPh sb="8" eb="9">
      <t>ニン</t>
    </rPh>
    <rPh sb="9" eb="11">
      <t>センニン</t>
    </rPh>
    <rPh sb="11" eb="12">
      <t>バ</t>
    </rPh>
    <rPh sb="13" eb="15">
      <t>ダイタイ</t>
    </rPh>
    <rPh sb="15" eb="17">
      <t>ヨウイン</t>
    </rPh>
    <rPh sb="20" eb="22">
      <t>ジョウキン</t>
    </rPh>
    <phoneticPr fontId="3"/>
  </si>
  <si>
    <t>学級編制調整加配加算</t>
    <rPh sb="0" eb="2">
      <t>ガッキュウ</t>
    </rPh>
    <rPh sb="2" eb="4">
      <t>ヘンセイ</t>
    </rPh>
    <rPh sb="4" eb="6">
      <t>チョウセイ</t>
    </rPh>
    <rPh sb="6" eb="8">
      <t>カハイ</t>
    </rPh>
    <rPh sb="8" eb="10">
      <t>カサン</t>
    </rPh>
    <phoneticPr fontId="3"/>
  </si>
  <si>
    <t>（令和</t>
    <rPh sb="1" eb="3">
      <t>レイワ</t>
    </rPh>
    <phoneticPr fontId="3"/>
  </si>
  <si>
    <r>
      <t>「那覇市幼保連携型認定こども園以外の認定こども園の認定の要件に関する条例」→以下「市</t>
    </r>
    <r>
      <rPr>
        <sz val="9"/>
        <rFont val="ＭＳ Ｐゴシック"/>
        <family val="3"/>
        <charset val="128"/>
      </rPr>
      <t>認定こども園条例</t>
    </r>
    <r>
      <rPr>
        <sz val="9"/>
        <rFont val="ＭＳ Ｐ明朝"/>
        <family val="1"/>
        <charset val="128"/>
      </rPr>
      <t xml:space="preserve">」という。
</t>
    </r>
    <rPh sb="1" eb="4">
      <t>ナハシ</t>
    </rPh>
    <rPh sb="4" eb="5">
      <t>ヨウ</t>
    </rPh>
    <rPh sb="5" eb="6">
      <t>ホ</t>
    </rPh>
    <rPh sb="6" eb="9">
      <t>レンケイガタ</t>
    </rPh>
    <rPh sb="9" eb="11">
      <t>ニンテイ</t>
    </rPh>
    <rPh sb="14" eb="15">
      <t>エン</t>
    </rPh>
    <rPh sb="15" eb="17">
      <t>イガイ</t>
    </rPh>
    <rPh sb="18" eb="20">
      <t>ニンテイ</t>
    </rPh>
    <rPh sb="23" eb="24">
      <t>エン</t>
    </rPh>
    <rPh sb="25" eb="27">
      <t>ニンテイ</t>
    </rPh>
    <rPh sb="28" eb="30">
      <t>ヨウケン</t>
    </rPh>
    <rPh sb="31" eb="32">
      <t>カン</t>
    </rPh>
    <rPh sb="34" eb="36">
      <t>ジョウレイ</t>
    </rPh>
    <rPh sb="38" eb="40">
      <t>イカ</t>
    </rPh>
    <rPh sb="41" eb="42">
      <t>シ</t>
    </rPh>
    <rPh sb="42" eb="44">
      <t>ニンテイ</t>
    </rPh>
    <rPh sb="47" eb="48">
      <t>ソノ</t>
    </rPh>
    <rPh sb="48" eb="50">
      <t>ジョウレイ</t>
    </rPh>
    <phoneticPr fontId="9"/>
  </si>
  <si>
    <t>○ 提出月日：</t>
    <rPh sb="2" eb="4">
      <t>テイシュツ</t>
    </rPh>
    <rPh sb="4" eb="6">
      <t>ガッピ</t>
    </rPh>
    <phoneticPr fontId="9"/>
  </si>
  <si>
    <t>原材料及び調理済み食品(50ｇ)を-20℃以下で2週間以上冷凍保存すること。</t>
    <phoneticPr fontId="9"/>
  </si>
  <si>
    <t>(※以下については、3階以上が該当する設問）</t>
    <rPh sb="2" eb="4">
      <t>イカ</t>
    </rPh>
    <rPh sb="11" eb="14">
      <t>カイイジョウ</t>
    </rPh>
    <rPh sb="15" eb="17">
      <t>ガイトウ</t>
    </rPh>
    <rPh sb="19" eb="21">
      <t>セツモン</t>
    </rPh>
    <phoneticPr fontId="9"/>
  </si>
  <si>
    <t>2･3号の利用定員40人以下の施設は１人、41人以上150人以下の施設は2人、151人以上の施設は5人（うち１人は非常勤）</t>
    <rPh sb="3" eb="4">
      <t>ゴウ</t>
    </rPh>
    <phoneticPr fontId="3"/>
  </si>
  <si>
    <t>特定教育・保育施設及び特定地域型保育事業の運営に関する基準（平成２６年４月３０日内閣府令第３９号）
第２０条（運営規定）
第２３条（掲示）
第５条（内容及び手続の説明及び同意）</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30" eb="32">
      <t>ヘイセイ</t>
    </rPh>
    <rPh sb="34" eb="35">
      <t>ネン</t>
    </rPh>
    <rPh sb="36" eb="37">
      <t>ガツ</t>
    </rPh>
    <rPh sb="39" eb="40">
      <t>ニチ</t>
    </rPh>
    <rPh sb="40" eb="42">
      <t>ナイカク</t>
    </rPh>
    <rPh sb="42" eb="43">
      <t>フ</t>
    </rPh>
    <rPh sb="43" eb="44">
      <t>レイ</t>
    </rPh>
    <rPh sb="44" eb="45">
      <t>ダイ</t>
    </rPh>
    <rPh sb="47" eb="48">
      <t>ゴウ</t>
    </rPh>
    <rPh sb="50" eb="51">
      <t>ダイ</t>
    </rPh>
    <rPh sb="53" eb="54">
      <t>ジョウ</t>
    </rPh>
    <rPh sb="55" eb="57">
      <t>ウンエイ</t>
    </rPh>
    <rPh sb="57" eb="59">
      <t>キテイ</t>
    </rPh>
    <rPh sb="61" eb="62">
      <t>ダイ</t>
    </rPh>
    <rPh sb="64" eb="65">
      <t>ジョウ</t>
    </rPh>
    <rPh sb="66" eb="68">
      <t>ケイジ</t>
    </rPh>
    <rPh sb="70" eb="71">
      <t>ダイ</t>
    </rPh>
    <rPh sb="72" eb="73">
      <t>ジョウ</t>
    </rPh>
    <rPh sb="74" eb="76">
      <t>ナイヨウ</t>
    </rPh>
    <rPh sb="76" eb="77">
      <t>オヨ</t>
    </rPh>
    <rPh sb="78" eb="80">
      <t>テツヅキ</t>
    </rPh>
    <rPh sb="81" eb="83">
      <t>セツメイ</t>
    </rPh>
    <rPh sb="83" eb="84">
      <t>オヨ</t>
    </rPh>
    <rPh sb="85" eb="87">
      <t>ドウイ</t>
    </rPh>
    <phoneticPr fontId="3"/>
  </si>
  <si>
    <t>研修内容となっているか。</t>
    <rPh sb="0" eb="2">
      <t>ケンシュウ</t>
    </rPh>
    <rPh sb="2" eb="4">
      <t>ナイヨウ</t>
    </rPh>
    <phoneticPr fontId="3"/>
  </si>
  <si>
    <t>　・　保育所保育指針第2章4（2）ウ</t>
    <phoneticPr fontId="3"/>
  </si>
  <si>
    <t>給食施設現況及び栄養定期報告は毎年7月31日までに所轄保健所長に提出すること。なお、給食施設栄養定期報告は毎年6月実施分を報告。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エイヨウ</t>
    </rPh>
    <rPh sb="10" eb="12">
      <t>テイキ</t>
    </rPh>
    <rPh sb="12" eb="14">
      <t>ホウコク</t>
    </rPh>
    <rPh sb="25" eb="27">
      <t>ショカツ</t>
    </rPh>
    <rPh sb="30" eb="31">
      <t>チョウ</t>
    </rPh>
    <rPh sb="32" eb="34">
      <t>テイシュツ</t>
    </rPh>
    <rPh sb="42" eb="44">
      <t>キュウショク</t>
    </rPh>
    <rPh sb="44" eb="46">
      <t>シセツ</t>
    </rPh>
    <rPh sb="46" eb="48">
      <t>エイヨウ</t>
    </rPh>
    <rPh sb="48" eb="50">
      <t>テイキ</t>
    </rPh>
    <rPh sb="50" eb="52">
      <t>ホウコク</t>
    </rPh>
    <rPh sb="53" eb="55">
      <t>マイトシ</t>
    </rPh>
    <rPh sb="56" eb="57">
      <t>ガツ</t>
    </rPh>
    <rPh sb="57" eb="59">
      <t>ジッシ</t>
    </rPh>
    <rPh sb="59" eb="60">
      <t>ブン</t>
    </rPh>
    <rPh sb="61" eb="63">
      <t>ホウコク</t>
    </rPh>
    <phoneticPr fontId="3"/>
  </si>
  <si>
    <t>　・</t>
    <phoneticPr fontId="3"/>
  </si>
  <si>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</si>
  <si>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第5章２</t>
    <rPh sb="0" eb="1">
      <t>ダイ</t>
    </rPh>
    <rPh sb="2" eb="3">
      <t>ショウ</t>
    </rPh>
    <phoneticPr fontId="9"/>
  </si>
  <si>
    <t>　（衛生管理等）</t>
    <rPh sb="2" eb="4">
      <t>エイセイ</t>
    </rPh>
    <rPh sb="4" eb="6">
      <t>カンリ</t>
    </rPh>
    <rPh sb="6" eb="7">
      <t>ナド</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</si>
  <si>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</si>
  <si>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「『保育所における感染症対策ｶﾞｲﾄﾞﾗｲﾝ』改訂について」（H30.3.30子保発0330第1号通知）</t>
    <rPh sb="23" eb="25">
      <t>カイテイ</t>
    </rPh>
    <rPh sb="39" eb="40">
      <t>コ</t>
    </rPh>
    <rPh sb="49" eb="51">
      <t>ツウチ</t>
    </rPh>
    <phoneticPr fontId="9"/>
  </si>
  <si>
    <t>　（事後措置）</t>
    <rPh sb="2" eb="4">
      <t>ジゴ</t>
    </rPh>
    <rPh sb="4" eb="6">
      <t>ソチ</t>
    </rPh>
    <phoneticPr fontId="3"/>
  </si>
  <si>
    <t>利用後に身体の洗浄を行っているか。</t>
    <rPh sb="0" eb="3">
      <t>リヨウゴ</t>
    </rPh>
    <rPh sb="4" eb="6">
      <t>カラダ</t>
    </rPh>
    <rPh sb="7" eb="9">
      <t>センジョウ</t>
    </rPh>
    <rPh sb="10" eb="11">
      <t>オコナ</t>
    </rPh>
    <phoneticPr fontId="3"/>
  </si>
  <si>
    <t xml:space="preserve"> ⑧ 予防接種実施状況を把握しているか。</t>
    <phoneticPr fontId="9"/>
  </si>
  <si>
    <t xml:space="preserve"> ➉ その他感染症等の対策として行っていることがあれば記入すること。</t>
    <phoneticPr fontId="9"/>
  </si>
  <si>
    <t>⑪　受動喫煙防止対策をすすめているか。</t>
    <rPh sb="2" eb="4">
      <t>ジュドウ</t>
    </rPh>
    <rPh sb="4" eb="6">
      <t>キツエン</t>
    </rPh>
    <rPh sb="6" eb="8">
      <t>ボウシ</t>
    </rPh>
    <rPh sb="8" eb="10">
      <t>タイサク</t>
    </rPh>
    <phoneticPr fontId="9"/>
  </si>
  <si>
    <t>＊3歳児以上</t>
    <rPh sb="4" eb="6">
      <t>イジョウ</t>
    </rPh>
    <phoneticPr fontId="3"/>
  </si>
  <si>
    <t>市条例第14条第1項</t>
    <rPh sb="0" eb="1">
      <t>シ</t>
    </rPh>
    <phoneticPr fontId="9"/>
  </si>
  <si>
    <t>（児童虐待の早期発見）</t>
    <rPh sb="1" eb="3">
      <t>ジドウ</t>
    </rPh>
    <rPh sb="3" eb="5">
      <t>ギャクタイ</t>
    </rPh>
    <rPh sb="6" eb="8">
      <t>ソウキ</t>
    </rPh>
    <rPh sb="8" eb="10">
      <t>ハッケン</t>
    </rPh>
    <phoneticPr fontId="3"/>
  </si>
  <si>
    <t>･</t>
    <phoneticPr fontId="9"/>
  </si>
  <si>
    <t>児童虐待の防止等に関する法律第5条</t>
    <phoneticPr fontId="9"/>
  </si>
  <si>
    <t>（児童虐待に係る通告）</t>
    <rPh sb="1" eb="3">
      <t>ジドウ</t>
    </rPh>
    <rPh sb="3" eb="5">
      <t>ギャクタイ</t>
    </rPh>
    <rPh sb="6" eb="7">
      <t>カカ</t>
    </rPh>
    <rPh sb="8" eb="10">
      <t>ツウコク</t>
    </rPh>
    <phoneticPr fontId="3"/>
  </si>
  <si>
    <t>児童虐待の防止等に関する法律第6条</t>
    <phoneticPr fontId="9"/>
  </si>
  <si>
    <t>　
・特定」教育・保育施設及び特定地域型保育
事業の運営に関する基準（平成26年4月30日内閣府令第39号）　第32条第2項</t>
    <rPh sb="3" eb="5">
      <t>トクテイ</t>
    </rPh>
    <rPh sb="6" eb="8">
      <t>キョウイク</t>
    </rPh>
    <rPh sb="9" eb="11">
      <t>ホイク</t>
    </rPh>
    <rPh sb="11" eb="13">
      <t>シセツ</t>
    </rPh>
    <rPh sb="13" eb="14">
      <t>オヨ</t>
    </rPh>
    <rPh sb="15" eb="17">
      <t>トクテイ</t>
    </rPh>
    <rPh sb="17" eb="19">
      <t>チイキ</t>
    </rPh>
    <rPh sb="19" eb="20">
      <t>ガタ</t>
    </rPh>
    <rPh sb="20" eb="22">
      <t>ホイク</t>
    </rPh>
    <rPh sb="23" eb="25">
      <t>ジギョウ</t>
    </rPh>
    <rPh sb="26" eb="28">
      <t>ウンエイ</t>
    </rPh>
    <rPh sb="29" eb="30">
      <t>カン</t>
    </rPh>
    <rPh sb="32" eb="34">
      <t>キジュン</t>
    </rPh>
    <rPh sb="35" eb="37">
      <t>ヘイセイ</t>
    </rPh>
    <rPh sb="39" eb="40">
      <t>ネン</t>
    </rPh>
    <rPh sb="41" eb="42">
      <t>ガツ</t>
    </rPh>
    <rPh sb="44" eb="45">
      <t>ニチ</t>
    </rPh>
    <rPh sb="45" eb="47">
      <t>ナイカク</t>
    </rPh>
    <rPh sb="47" eb="48">
      <t>フ</t>
    </rPh>
    <rPh sb="48" eb="49">
      <t>レイ</t>
    </rPh>
    <rPh sb="49" eb="50">
      <t>ダイ</t>
    </rPh>
    <rPh sb="52" eb="53">
      <t>ゴウ</t>
    </rPh>
    <rPh sb="55" eb="56">
      <t>ダイ</t>
    </rPh>
    <rPh sb="58" eb="59">
      <t>ジョウ</t>
    </rPh>
    <rPh sb="59" eb="60">
      <t>ダイ</t>
    </rPh>
    <rPh sb="61" eb="62">
      <t>コウ</t>
    </rPh>
    <phoneticPr fontId="3"/>
  </si>
  <si>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</si>
  <si>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　学校保健安全法29条</t>
    <rPh sb="2" eb="4">
      <t>ガッコウ</t>
    </rPh>
    <rPh sb="4" eb="6">
      <t>ホケン</t>
    </rPh>
    <rPh sb="6" eb="9">
      <t>アンゼンホウ</t>
    </rPh>
    <rPh sb="11" eb="12">
      <t>ジョウ</t>
    </rPh>
    <phoneticPr fontId="3"/>
  </si>
  <si>
    <t>　（防火管理者）</t>
    <rPh sb="2" eb="4">
      <t>ボウカ</t>
    </rPh>
    <rPh sb="4" eb="7">
      <t>カンリシャ</t>
    </rPh>
    <phoneticPr fontId="3"/>
  </si>
  <si>
    <t>　（防火管理に係る消防計画）</t>
    <rPh sb="2" eb="4">
      <t>ボウカ</t>
    </rPh>
    <rPh sb="4" eb="6">
      <t>カンリ</t>
    </rPh>
    <rPh sb="7" eb="8">
      <t>カカ</t>
    </rPh>
    <rPh sb="9" eb="11">
      <t>ショウボウ</t>
    </rPh>
    <rPh sb="11" eb="13">
      <t>ケイカク</t>
    </rPh>
    <phoneticPr fontId="3"/>
  </si>
  <si>
    <t>　（児童福祉施設と非常災害）</t>
    <rPh sb="2" eb="4">
      <t>ジドウ</t>
    </rPh>
    <rPh sb="4" eb="6">
      <t>フクシ</t>
    </rPh>
    <rPh sb="6" eb="8">
      <t>シセツ</t>
    </rPh>
    <rPh sb="9" eb="11">
      <t>ヒジョウ</t>
    </rPh>
    <rPh sb="11" eb="13">
      <t>サイガイ</t>
    </rPh>
    <phoneticPr fontId="3"/>
  </si>
  <si>
    <t>すること。</t>
    <phoneticPr fontId="9"/>
  </si>
  <si>
    <t>増改築に伴う計画の変更届に留意</t>
    <phoneticPr fontId="9"/>
  </si>
  <si>
    <t>見なす。</t>
    <rPh sb="0" eb="1">
      <t>ミ</t>
    </rPh>
    <phoneticPr fontId="3"/>
  </si>
  <si>
    <t>避難場所までの誘導を含めて訓練と</t>
    <phoneticPr fontId="3"/>
  </si>
  <si>
    <t>日</t>
  </si>
  <si>
    <t>（災害への備え）</t>
    <phoneticPr fontId="3"/>
  </si>
  <si>
    <t>・</t>
    <phoneticPr fontId="3"/>
  </si>
  <si>
    <t>保育所保育指針第3章４</t>
    <rPh sb="0" eb="3">
      <t>ホイクショ</t>
    </rPh>
    <rPh sb="3" eb="5">
      <t>ホイク</t>
    </rPh>
    <rPh sb="5" eb="7">
      <t>シシン</t>
    </rPh>
    <rPh sb="7" eb="8">
      <t>ダイ</t>
    </rPh>
    <rPh sb="9" eb="10">
      <t>ショウ</t>
    </rPh>
    <phoneticPr fontId="3"/>
  </si>
  <si>
    <t>（保育に関する情報提供）</t>
    <rPh sb="1" eb="3">
      <t>ホイク</t>
    </rPh>
    <rPh sb="4" eb="5">
      <t>カン</t>
    </rPh>
    <rPh sb="7" eb="9">
      <t>ジョウホウ</t>
    </rPh>
    <rPh sb="9" eb="11">
      <t>テイキョウ</t>
    </rPh>
    <phoneticPr fontId="3"/>
  </si>
  <si>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</si>
  <si>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</si>
  <si>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</si>
  <si>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</si>
  <si>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9"/>
  </si>
  <si>
    <t>消防法第4条</t>
    <phoneticPr fontId="9"/>
  </si>
  <si>
    <t>※</t>
    <phoneticPr fontId="9"/>
  </si>
  <si>
    <t>指示事項が改善されていない場合には早急に改善すること。</t>
    <phoneticPr fontId="9"/>
  </si>
  <si>
    <t>※１</t>
    <phoneticPr fontId="3"/>
  </si>
  <si>
    <t>児童年齢は、本年度初日の4月1日現在年齢とする。</t>
    <rPh sb="0" eb="2">
      <t>ジドウ</t>
    </rPh>
    <rPh sb="2" eb="4">
      <t>ネンレイ</t>
    </rPh>
    <rPh sb="6" eb="8">
      <t>ホンネン</t>
    </rPh>
    <rPh sb="8" eb="9">
      <t>ド</t>
    </rPh>
    <rPh sb="9" eb="11">
      <t>ショニチ</t>
    </rPh>
    <rPh sb="13" eb="14">
      <t>ガツ</t>
    </rPh>
    <rPh sb="15" eb="16">
      <t>ニチ</t>
    </rPh>
    <rPh sb="16" eb="18">
      <t>ゲンザイ</t>
    </rPh>
    <rPh sb="18" eb="20">
      <t>ネンレイ</t>
    </rPh>
    <phoneticPr fontId="3"/>
  </si>
  <si>
    <t>※２</t>
    <phoneticPr fontId="3"/>
  </si>
  <si>
    <t>利用定員、認可定員は市町村へ届出ている定員を記載すること。</t>
  </si>
  <si>
    <t>2歳以上児</t>
    <phoneticPr fontId="3"/>
  </si>
  <si>
    <t>浄化槽法第7条、10条、第11条</t>
    <rPh sb="0" eb="4">
      <t>ジョウカソウホウ</t>
    </rPh>
    <rPh sb="4" eb="5">
      <t>ダイ</t>
    </rPh>
    <rPh sb="6" eb="7">
      <t>ジョウ</t>
    </rPh>
    <rPh sb="10" eb="11">
      <t>ジョウ</t>
    </rPh>
    <rPh sb="12" eb="13">
      <t>ダイ</t>
    </rPh>
    <rPh sb="15" eb="16">
      <t>ジョウ</t>
    </rPh>
    <phoneticPr fontId="3"/>
  </si>
  <si>
    <t>(15) 食育について</t>
    <rPh sb="5" eb="6">
      <t>ショク</t>
    </rPh>
    <rPh sb="6" eb="7">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</si>
  <si>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</si>
  <si>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</si>
  <si>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</si>
  <si>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(22)　食品衛生監視員（保健所）の前回の立ち入り検査は、</t>
    <phoneticPr fontId="9"/>
  </si>
  <si>
    <t>(23)　給食状況について、下記の事項を記入すること。</t>
    <phoneticPr fontId="9"/>
  </si>
  <si>
    <t>(24)　職員給食を実施しているか。</t>
    <phoneticPr fontId="9"/>
  </si>
  <si>
    <t>1号認定　　</t>
    <rPh sb="1" eb="2">
      <t>ゴウ</t>
    </rPh>
    <rPh sb="2" eb="4">
      <t>ニンテイ</t>
    </rPh>
    <phoneticPr fontId="3"/>
  </si>
  <si>
    <t>・　給食費の徴収金額は、</t>
    <rPh sb="2" eb="5">
      <t>キュウショクヒ</t>
    </rPh>
    <rPh sb="6" eb="10">
      <t>チョウシュウキンガク</t>
    </rPh>
    <phoneticPr fontId="3"/>
  </si>
  <si>
    <t>2号認定　　</t>
    <rPh sb="1" eb="2">
      <t>ゴウ</t>
    </rPh>
    <rPh sb="2" eb="4">
      <t>ニンテイ</t>
    </rPh>
    <phoneticPr fontId="3"/>
  </si>
  <si>
    <t>･</t>
    <phoneticPr fontId="9"/>
  </si>
  <si>
    <t>　いるか。</t>
    <phoneticPr fontId="3"/>
  </si>
  <si>
    <t>・加入している傷害保険を記入すること。</t>
    <rPh sb="1" eb="3">
      <t>カニュウ</t>
    </rPh>
    <rPh sb="7" eb="9">
      <t>ショウガイ</t>
    </rPh>
    <rPh sb="9" eb="11">
      <t>ホケン</t>
    </rPh>
    <rPh sb="12" eb="14">
      <t>キニュウ</t>
    </rPh>
    <phoneticPr fontId="3"/>
  </si>
  <si>
    <t>「特定教育・保育施設等における事故の報告等について」（H29.11.10府子本第912号･29初幼教第11号･子保発1110第1号・子子発1110第1号・子家発1110第1号）
※治療に要する期間が30日以上の負傷や疾病を伴う重篤な事故等は報告すること。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8" eb="119">
      <t>トウ</t>
    </rPh>
    <rPh sb="120" eb="122">
      <t>ホウコク</t>
    </rPh>
    <phoneticPr fontId="3"/>
  </si>
  <si>
    <t>施設の設備、職員数が定員を超えて入所した児童数に照らし、設備運営基準等をみたしていること。</t>
    <phoneticPr fontId="9"/>
  </si>
  <si>
    <t>※児童の年齢は、4月1日現在</t>
    <phoneticPr fontId="3"/>
  </si>
  <si>
    <r>
      <t xml:space="preserve">「特定教育・保育等に要する費用の額の算定に関する基準等の実施上の留意事項について」平成27年３月31日雇児発0331第10号他　別紙3(認定こども園　教育標準時間認定１号)
Ⅴ(乗除調整部分)
１　定員を恒常的に超過する場合(⑲)
</t>
    </r>
    <r>
      <rPr>
        <sz val="10"/>
        <color theme="1"/>
        <rFont val="HGｺﾞｼｯｸM"/>
        <family val="3"/>
        <charset val="128"/>
      </rPr>
      <t>(1)調整的を受ける施設の用件
直前の連続する2年間常に利用定員を超えており、かつ、各年度の年間平均在所率が120％以上の状態にある施設に適応する。
　なお、教育・保育の提供は利用定員の範囲内で行われることを原則であること。
　また、上記の状態にある施設に対しては、利用定員の見直しに向けた指導を行うこと。</t>
    </r>
    <r>
      <rPr>
        <b/>
        <sz val="10"/>
        <color theme="1"/>
        <rFont val="HGｺﾞｼｯｸM"/>
        <family val="3"/>
        <charset val="128"/>
      </rPr>
      <t xml:space="preserve">
</t>
    </r>
    <rPh sb="68" eb="70">
      <t>ニンテイ</t>
    </rPh>
    <rPh sb="73" eb="74">
      <t>エン</t>
    </rPh>
    <rPh sb="75" eb="77">
      <t>キョウイク</t>
    </rPh>
    <rPh sb="77" eb="79">
      <t>ヒョウジュン</t>
    </rPh>
    <rPh sb="79" eb="81">
      <t>ジカン</t>
    </rPh>
    <rPh sb="81" eb="83">
      <t>ニンテイ</t>
    </rPh>
    <rPh sb="84" eb="85">
      <t>ゴウ</t>
    </rPh>
    <rPh sb="101" eb="103">
      <t>テイイン</t>
    </rPh>
    <rPh sb="104" eb="107">
      <t>コウジョウテキ</t>
    </rPh>
    <rPh sb="108" eb="110">
      <t>チョウカ</t>
    </rPh>
    <rPh sb="112" eb="114">
      <t>バアイ</t>
    </rPh>
    <rPh sb="122" eb="125">
      <t>チョウセイテキ</t>
    </rPh>
    <rPh sb="126" eb="127">
      <t>ウ</t>
    </rPh>
    <rPh sb="129" eb="131">
      <t>シセツ</t>
    </rPh>
    <rPh sb="132" eb="134">
      <t>ヨウケン</t>
    </rPh>
    <rPh sb="135" eb="137">
      <t>チョクゼン</t>
    </rPh>
    <rPh sb="138" eb="140">
      <t>レンゾク</t>
    </rPh>
    <rPh sb="143" eb="145">
      <t>ネンカン</t>
    </rPh>
    <rPh sb="145" eb="146">
      <t>ツネ</t>
    </rPh>
    <rPh sb="147" eb="149">
      <t>リヨウ</t>
    </rPh>
    <rPh sb="149" eb="151">
      <t>テイイン</t>
    </rPh>
    <rPh sb="152" eb="153">
      <t>コ</t>
    </rPh>
    <rPh sb="161" eb="164">
      <t>カクネンド</t>
    </rPh>
    <rPh sb="165" eb="167">
      <t>ネンカン</t>
    </rPh>
    <rPh sb="167" eb="169">
      <t>ヘイキン</t>
    </rPh>
    <rPh sb="169" eb="171">
      <t>ザイショ</t>
    </rPh>
    <rPh sb="171" eb="172">
      <t>リツ</t>
    </rPh>
    <rPh sb="177" eb="179">
      <t>イジョウ</t>
    </rPh>
    <rPh sb="180" eb="182">
      <t>ジョウタイ</t>
    </rPh>
    <rPh sb="185" eb="187">
      <t>シセツ</t>
    </rPh>
    <rPh sb="188" eb="190">
      <t>テキオウ</t>
    </rPh>
    <rPh sb="198" eb="200">
      <t>キョウイク</t>
    </rPh>
    <rPh sb="201" eb="203">
      <t>ホイク</t>
    </rPh>
    <rPh sb="204" eb="206">
      <t>テイキョウ</t>
    </rPh>
    <rPh sb="207" eb="209">
      <t>リヨウ</t>
    </rPh>
    <rPh sb="209" eb="211">
      <t>テイイン</t>
    </rPh>
    <rPh sb="212" eb="214">
      <t>ハンイ</t>
    </rPh>
    <rPh sb="214" eb="215">
      <t>ナイ</t>
    </rPh>
    <rPh sb="216" eb="217">
      <t>オコナ</t>
    </rPh>
    <rPh sb="223" eb="225">
      <t>ゲンソク</t>
    </rPh>
    <rPh sb="236" eb="238">
      <t>ジョウキ</t>
    </rPh>
    <rPh sb="239" eb="241">
      <t>ジョウタイ</t>
    </rPh>
    <rPh sb="244" eb="246">
      <t>シセツ</t>
    </rPh>
    <rPh sb="247" eb="248">
      <t>タイ</t>
    </rPh>
    <rPh sb="252" eb="254">
      <t>リヨウ</t>
    </rPh>
    <rPh sb="254" eb="256">
      <t>テイイン</t>
    </rPh>
    <rPh sb="257" eb="259">
      <t>ミナオ</t>
    </rPh>
    <rPh sb="261" eb="262">
      <t>ム</t>
    </rPh>
    <rPh sb="264" eb="266">
      <t>シドウ</t>
    </rPh>
    <rPh sb="267" eb="268">
      <t>オコナ</t>
    </rPh>
    <phoneticPr fontId="3"/>
  </si>
  <si>
    <r>
      <t xml:space="preserve">「特定教育・保育等に要する費用の額の算定に関する基準等の実施上の留意事項について」平成27年３月31日雇児発0331第10号他　別紙4(認定こども園　保育認定2号･3号)
Ⅴ(乗除調整部分)
１　定員を恒常的に超過する場合(⑲)
</t>
    </r>
    <r>
      <rPr>
        <sz val="10"/>
        <color theme="1"/>
        <rFont val="HGｺﾞｼｯｸM"/>
        <family val="3"/>
        <charset val="128"/>
      </rPr>
      <t>(1)調整的を受ける施設の用件
直前の連続する5年間常に利用定員を超えており、かつ、各年度の年間平均在所率が120％以上の状態にある施設に適応する。
　なお、教育・保育の提供は利用定員の範囲内で行われることを原則であること。
　また、上記の状態にある施設に対しては、利用定員の見直しに向けた指導を行うこと。</t>
    </r>
    <r>
      <rPr>
        <b/>
        <sz val="10"/>
        <color theme="1"/>
        <rFont val="HGｺﾞｼｯｸM"/>
        <family val="3"/>
        <charset val="128"/>
      </rPr>
      <t xml:space="preserve">
</t>
    </r>
    <rPh sb="68" eb="70">
      <t>ニンテイ</t>
    </rPh>
    <rPh sb="73" eb="74">
      <t>エン</t>
    </rPh>
    <rPh sb="75" eb="77">
      <t>ホイク</t>
    </rPh>
    <rPh sb="77" eb="79">
      <t>ニンテイ</t>
    </rPh>
    <rPh sb="80" eb="81">
      <t>ゴウ</t>
    </rPh>
    <rPh sb="83" eb="84">
      <t>ゴウ</t>
    </rPh>
    <rPh sb="100" eb="102">
      <t>テイイン</t>
    </rPh>
    <rPh sb="103" eb="106">
      <t>コウジョウテキ</t>
    </rPh>
    <rPh sb="107" eb="109">
      <t>チョウカ</t>
    </rPh>
    <rPh sb="111" eb="113">
      <t>バアイ</t>
    </rPh>
    <rPh sb="121" eb="124">
      <t>チョウセイテキ</t>
    </rPh>
    <rPh sb="125" eb="126">
      <t>ウ</t>
    </rPh>
    <rPh sb="128" eb="130">
      <t>シセツ</t>
    </rPh>
    <rPh sb="131" eb="133">
      <t>ヨウケン</t>
    </rPh>
    <rPh sb="134" eb="136">
      <t>チョクゼン</t>
    </rPh>
    <rPh sb="137" eb="139">
      <t>レンゾク</t>
    </rPh>
    <rPh sb="142" eb="144">
      <t>ネンカン</t>
    </rPh>
    <rPh sb="144" eb="145">
      <t>ツネ</t>
    </rPh>
    <rPh sb="146" eb="148">
      <t>リヨウ</t>
    </rPh>
    <rPh sb="148" eb="150">
      <t>テイイン</t>
    </rPh>
    <rPh sb="151" eb="152">
      <t>コ</t>
    </rPh>
    <rPh sb="160" eb="163">
      <t>カクネンド</t>
    </rPh>
    <rPh sb="164" eb="166">
      <t>ネンカン</t>
    </rPh>
    <rPh sb="166" eb="168">
      <t>ヘイキン</t>
    </rPh>
    <rPh sb="168" eb="170">
      <t>ザイショ</t>
    </rPh>
    <rPh sb="170" eb="171">
      <t>リツ</t>
    </rPh>
    <rPh sb="176" eb="178">
      <t>イジョウ</t>
    </rPh>
    <rPh sb="179" eb="181">
      <t>ジョウタイ</t>
    </rPh>
    <rPh sb="184" eb="186">
      <t>シセツ</t>
    </rPh>
    <rPh sb="187" eb="189">
      <t>テキオウ</t>
    </rPh>
    <rPh sb="197" eb="199">
      <t>キョウイク</t>
    </rPh>
    <rPh sb="200" eb="202">
      <t>ホイク</t>
    </rPh>
    <rPh sb="203" eb="205">
      <t>テイキョウ</t>
    </rPh>
    <rPh sb="206" eb="208">
      <t>リヨウ</t>
    </rPh>
    <rPh sb="208" eb="210">
      <t>テイイン</t>
    </rPh>
    <rPh sb="211" eb="213">
      <t>ハンイ</t>
    </rPh>
    <rPh sb="213" eb="214">
      <t>ナイ</t>
    </rPh>
    <rPh sb="215" eb="216">
      <t>オコナ</t>
    </rPh>
    <rPh sb="222" eb="224">
      <t>ゲンソク</t>
    </rPh>
    <rPh sb="235" eb="237">
      <t>ジョウキ</t>
    </rPh>
    <rPh sb="238" eb="240">
      <t>ジョウタイ</t>
    </rPh>
    <rPh sb="243" eb="245">
      <t>シセツ</t>
    </rPh>
    <rPh sb="246" eb="247">
      <t>タイ</t>
    </rPh>
    <rPh sb="251" eb="253">
      <t>リヨウ</t>
    </rPh>
    <rPh sb="253" eb="255">
      <t>テイイン</t>
    </rPh>
    <rPh sb="256" eb="258">
      <t>ミナオ</t>
    </rPh>
    <rPh sb="260" eb="261">
      <t>ム</t>
    </rPh>
    <rPh sb="263" eb="265">
      <t>シドウ</t>
    </rPh>
    <rPh sb="266" eb="267">
      <t>オコナ</t>
    </rPh>
    <phoneticPr fontId="3"/>
  </si>
  <si>
    <t>(3)　調理業務の形態について、該当するものにチェックすること。</t>
    <rPh sb="4" eb="6">
      <t>チョウリ</t>
    </rPh>
    <rPh sb="9" eb="11">
      <t>ケイタイ</t>
    </rPh>
    <rPh sb="16" eb="18">
      <t>ガイトウ</t>
    </rPh>
    <phoneticPr fontId="9"/>
  </si>
  <si>
    <t xml:space="preserve"> ○　給与表の最終改定は、</t>
    <phoneticPr fontId="9"/>
  </si>
  <si>
    <t>※</t>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</si>
  <si>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</si>
  <si>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</si>
  <si>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</si>
  <si>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</si>
  <si>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</si>
  <si>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</si>
  <si>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</si>
  <si>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t>
    <phoneticPr fontId="9"/>
  </si>
  <si>
    <t>市条例第34条（8）イ～ク</t>
    <rPh sb="0" eb="1">
      <t>シ</t>
    </rPh>
    <rPh sb="1" eb="3">
      <t>ジョウレイ</t>
    </rPh>
    <rPh sb="3" eb="4">
      <t>ダイ</t>
    </rPh>
    <rPh sb="6" eb="7">
      <t>ジョウ</t>
    </rPh>
    <phoneticPr fontId="9"/>
  </si>
  <si>
    <t>市条例第34条(8)ｴ</t>
    <rPh sb="0" eb="1">
      <t>シ</t>
    </rPh>
    <rPh sb="1" eb="3">
      <t>ジョウレイ</t>
    </rPh>
    <rPh sb="3" eb="4">
      <t>ダイ</t>
    </rPh>
    <rPh sb="6" eb="7">
      <t>ジョウ</t>
    </rPh>
    <phoneticPr fontId="9"/>
  </si>
  <si>
    <t>（作成及び届出の義務）</t>
    <rPh sb="1" eb="3">
      <t>サクセイ</t>
    </rPh>
    <rPh sb="3" eb="4">
      <t>オヨ</t>
    </rPh>
    <rPh sb="5" eb="7">
      <t>トドケデ</t>
    </rPh>
    <rPh sb="8" eb="10">
      <t>ギム</t>
    </rPh>
    <phoneticPr fontId="3"/>
  </si>
  <si>
    <t>（法令等の周知義務）</t>
    <rPh sb="1" eb="3">
      <t>ホウレイ</t>
    </rPh>
    <rPh sb="3" eb="4">
      <t>トウ</t>
    </rPh>
    <rPh sb="5" eb="7">
      <t>シュウチ</t>
    </rPh>
    <rPh sb="7" eb="9">
      <t>ギム</t>
    </rPh>
    <phoneticPr fontId="3"/>
  </si>
  <si>
    <t>（労働条件の明示）</t>
    <rPh sb="1" eb="3">
      <t>ロウドウ</t>
    </rPh>
    <rPh sb="3" eb="5">
      <t>ジョウケン</t>
    </rPh>
    <rPh sb="6" eb="8">
      <t>メイジ</t>
    </rPh>
    <phoneticPr fontId="3"/>
  </si>
  <si>
    <t>（労働条件に関する文書の交付等）</t>
    <rPh sb="1" eb="3">
      <t>ロウドウ</t>
    </rPh>
    <rPh sb="3" eb="5">
      <t>ジョウケン</t>
    </rPh>
    <rPh sb="6" eb="7">
      <t>カン</t>
    </rPh>
    <rPh sb="9" eb="11">
      <t>ブンショ</t>
    </rPh>
    <rPh sb="12" eb="14">
      <t>コウフ</t>
    </rPh>
    <rPh sb="14" eb="15">
      <t>トウ</t>
    </rPh>
    <phoneticPr fontId="3"/>
  </si>
  <si>
    <t>常時各作業所の見易い場所へ掲示､又は備え付け</t>
    <phoneticPr fontId="9"/>
  </si>
  <si>
    <t>労働基準法第15条第1項</t>
    <phoneticPr fontId="3"/>
  </si>
  <si>
    <t>労働基準法施行規則第5条</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</si>
  <si>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</si>
  <si>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資格証明書（写）</t>
    <rPh sb="0" eb="2">
      <t>シカク</t>
    </rPh>
    <rPh sb="2" eb="5">
      <t>ショウメイショ</t>
    </rPh>
    <rPh sb="6" eb="7">
      <t>ウツ</t>
    </rPh>
    <phoneticPr fontId="9"/>
  </si>
  <si>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</si>
  <si>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t>「退職手当の有無」、「賞与の有無」、「相談窓口」を書面（雇用契約書等）</t>
    <rPh sb="19" eb="21">
      <t>ソウダン</t>
    </rPh>
    <rPh sb="21" eb="23">
      <t>マドグチ</t>
    </rPh>
    <phoneticPr fontId="9"/>
  </si>
  <si>
    <t>で明示しているか。</t>
  </si>
  <si>
    <t>（※　中小企業については2021年より適用）</t>
    <rPh sb="3" eb="5">
      <t>チュウショウ</t>
    </rPh>
    <rPh sb="5" eb="7">
      <t>キギョウ</t>
    </rPh>
    <rPh sb="16" eb="17">
      <t>ネン</t>
    </rPh>
    <rPh sb="19" eb="21">
      <t>テキヨウ</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</si>
  <si>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</si>
  <si>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</si>
  <si>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</si>
  <si>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－保育所型認定こども園運営No.９－</t>
    <rPh sb="4" eb="5">
      <t>ガタ</t>
    </rPh>
    <rPh sb="5" eb="7">
      <t>ニンテイ</t>
    </rPh>
    <rPh sb="10" eb="11">
      <t>エン</t>
    </rPh>
    <phoneticPr fontId="9"/>
  </si>
  <si>
    <t>特　記　事　項</t>
    <phoneticPr fontId="9"/>
  </si>
  <si>
    <t>・</t>
    <phoneticPr fontId="3"/>
  </si>
  <si>
    <t>最低賃金法第7条</t>
    <rPh sb="0" eb="2">
      <t>サイテイ</t>
    </rPh>
    <rPh sb="2" eb="4">
      <t>チンギン</t>
    </rPh>
    <rPh sb="4" eb="5">
      <t>ホウ</t>
    </rPh>
    <rPh sb="5" eb="6">
      <t>ダイ</t>
    </rPh>
    <rPh sb="7" eb="8">
      <t>ジョウ</t>
    </rPh>
    <phoneticPr fontId="3"/>
  </si>
  <si>
    <t>(労働時間）</t>
    <rPh sb="1" eb="3">
      <t>ロウドウ</t>
    </rPh>
    <rPh sb="3" eb="5">
      <t>ジカン</t>
    </rPh>
    <phoneticPr fontId="3"/>
  </si>
  <si>
    <t>労働基準法32条</t>
    <phoneticPr fontId="9"/>
  </si>
  <si>
    <t>使用者は、労働者に休憩時間を除き１週間について40時間を超えて労働させてはならない。</t>
  </si>
  <si>
    <t>(休憩）</t>
    <rPh sb="1" eb="3">
      <t>キュウケイ</t>
    </rPh>
    <phoneticPr fontId="3"/>
  </si>
  <si>
    <t>労働基準法34条</t>
    <phoneticPr fontId="9"/>
  </si>
  <si>
    <t>労働時間が6時間を超える場合…45分
労働時間が8時間を超える場合…1時間</t>
    <phoneticPr fontId="9"/>
  </si>
  <si>
    <t>(ｲ) 休憩室の設備はあるか。</t>
    <phoneticPr fontId="9"/>
  </si>
  <si>
    <t xml:space="preserve"> ③ 変形労働時間制を採用しているか。</t>
    <phoneticPr fontId="9"/>
  </si>
  <si>
    <t>・</t>
    <phoneticPr fontId="9"/>
  </si>
  <si>
    <t>）</t>
    <phoneticPr fontId="9"/>
  </si>
  <si>
    <t>※</t>
    <phoneticPr fontId="9"/>
  </si>
  <si>
    <t>(届出月日：</t>
    <rPh sb="1" eb="3">
      <t>トドケデ</t>
    </rPh>
    <rPh sb="3" eb="5">
      <t>ガッピ</t>
    </rPh>
    <phoneticPr fontId="9"/>
  </si>
  <si>
    <t>（締結年月日：　　　　　年　　　　　月　　　　　日）</t>
    <phoneticPr fontId="3"/>
  </si>
  <si>
    <t>○　「ある」場合の内容（該当するものを全てチェックすること）</t>
    <phoneticPr fontId="3"/>
  </si>
  <si>
    <t>－保育所型認定こども園運営No.１０－</t>
    <rPh sb="4" eb="5">
      <t>ガタ</t>
    </rPh>
    <rPh sb="5" eb="7">
      <t>ニンテイ</t>
    </rPh>
    <rPh sb="10" eb="11">
      <t>エン</t>
    </rPh>
    <phoneticPr fontId="9"/>
  </si>
  <si>
    <t>（年次有給休暇）</t>
    <rPh sb="1" eb="3">
      <t>ネンジ</t>
    </rPh>
    <rPh sb="3" eb="5">
      <t>ユウキュウ</t>
    </rPh>
    <rPh sb="5" eb="7">
      <t>キュウカ</t>
    </rPh>
    <phoneticPr fontId="3"/>
  </si>
  <si>
    <t>労働基準法第39条第7項</t>
    <rPh sb="0" eb="2">
      <t>ロウドウ</t>
    </rPh>
    <rPh sb="2" eb="5">
      <t>キジュンホウ</t>
    </rPh>
    <rPh sb="5" eb="6">
      <t>ダイ</t>
    </rPh>
    <rPh sb="8" eb="9">
      <t>ジョウ</t>
    </rPh>
    <rPh sb="9" eb="10">
      <t>ダイ</t>
    </rPh>
    <rPh sb="11" eb="12">
      <t>コウ</t>
    </rPh>
    <phoneticPr fontId="9"/>
  </si>
  <si>
    <t>(参考：印刷不用）</t>
    <rPh sb="1" eb="3">
      <t>サンコウ</t>
    </rPh>
    <rPh sb="4" eb="6">
      <t>インサツ</t>
    </rPh>
    <rPh sb="6" eb="8">
      <t>フヨウ</t>
    </rPh>
    <phoneticPr fontId="3"/>
  </si>
  <si>
    <t>才</t>
    <rPh sb="0" eb="1">
      <t>サイ</t>
    </rPh>
    <phoneticPr fontId="9"/>
  </si>
  <si>
    <t>)</t>
    <phoneticPr fontId="3"/>
  </si>
  <si>
    <t>継続雇用制度の対象者を限定する基準の適用対象を、厚生年金報酬比例部分の支給開始年齢以上の者とする。（令和7年3月31日までの経過措置）</t>
    <phoneticPr fontId="3"/>
  </si>
  <si>
    <t>(14)独立行政法人福祉医療機構の退職共済制度へ加入している場合、</t>
    <phoneticPr fontId="3"/>
  </si>
  <si>
    <t>加入要件を満たす職員(非正規職員を含む)は適正に加入しているか。</t>
    <phoneticPr fontId="3"/>
  </si>
  <si>
    <t>－保育所型認定こども園運営No.12－</t>
    <rPh sb="4" eb="5">
      <t>ガタ</t>
    </rPh>
    <rPh sb="5" eb="7">
      <t>ニンテイ</t>
    </rPh>
    <rPh sb="10" eb="11">
      <t>エン</t>
    </rPh>
    <phoneticPr fontId="9"/>
  </si>
  <si>
    <t>－保育所型認定こども園運営No.１３－</t>
    <phoneticPr fontId="3"/>
  </si>
  <si>
    <t>－保育所型認定こども園運営No.１４－</t>
    <rPh sb="4" eb="5">
      <t>カタ</t>
    </rPh>
    <rPh sb="5" eb="7">
      <t>ニンテイ</t>
    </rPh>
    <rPh sb="10" eb="11">
      <t>ソノ</t>
    </rPh>
    <phoneticPr fontId="9"/>
  </si>
  <si>
    <t>－保育所型認定こども園運営No.１４-２－</t>
    <rPh sb="4" eb="5">
      <t>カタ</t>
    </rPh>
    <rPh sb="5" eb="7">
      <t>ニンテイ</t>
    </rPh>
    <rPh sb="10" eb="11">
      <t>ソノ</t>
    </rPh>
    <phoneticPr fontId="9"/>
  </si>
  <si>
    <t>－保育所型認定こども園運営No.１４-３－</t>
    <rPh sb="4" eb="5">
      <t>カタ</t>
    </rPh>
    <rPh sb="5" eb="7">
      <t>ニンテイ</t>
    </rPh>
    <rPh sb="10" eb="11">
      <t>ソノ</t>
    </rPh>
    <phoneticPr fontId="9"/>
  </si>
  <si>
    <t>－保育所型認定こども園運営No.１５－</t>
    <rPh sb="4" eb="5">
      <t>カタ</t>
    </rPh>
    <rPh sb="5" eb="7">
      <t>ニンテイ</t>
    </rPh>
    <rPh sb="10" eb="11">
      <t>ソノ</t>
    </rPh>
    <phoneticPr fontId="3"/>
  </si>
  <si>
    <t>－保育所型認定こども園運営No.１５-２－</t>
    <rPh sb="4" eb="5">
      <t>カタ</t>
    </rPh>
    <rPh sb="5" eb="7">
      <t>ニンテイ</t>
    </rPh>
    <rPh sb="10" eb="11">
      <t>ソノ</t>
    </rPh>
    <phoneticPr fontId="3"/>
  </si>
  <si>
    <t>－保育所型認定こども園運営No.１５-３－</t>
    <rPh sb="4" eb="5">
      <t>カタ</t>
    </rPh>
    <rPh sb="5" eb="7">
      <t>ニンテイ</t>
    </rPh>
    <rPh sb="10" eb="11">
      <t>ソノ</t>
    </rPh>
    <phoneticPr fontId="3"/>
  </si>
  <si>
    <t>－保育所型認定こども園運営No.１６－</t>
    <rPh sb="4" eb="5">
      <t>カタ</t>
    </rPh>
    <rPh sb="5" eb="7">
      <t>ニンテイ</t>
    </rPh>
    <rPh sb="10" eb="11">
      <t>ソノ</t>
    </rPh>
    <phoneticPr fontId="9"/>
  </si>
  <si>
    <t>－保育所型認定こども園運営No.１６-２－</t>
    <rPh sb="4" eb="5">
      <t>カタ</t>
    </rPh>
    <rPh sb="5" eb="7">
      <t>ニンテイ</t>
    </rPh>
    <rPh sb="10" eb="11">
      <t>ソノ</t>
    </rPh>
    <phoneticPr fontId="9"/>
  </si>
  <si>
    <t>－保育所型認定こども園運営No.１６－３</t>
    <rPh sb="4" eb="5">
      <t>カタ</t>
    </rPh>
    <rPh sb="5" eb="7">
      <t>ニンテイ</t>
    </rPh>
    <rPh sb="10" eb="11">
      <t>ソノ</t>
    </rPh>
    <phoneticPr fontId="9"/>
  </si>
  <si>
    <t>－保育所型認定こども園運営No.１７－</t>
    <rPh sb="4" eb="5">
      <t>カタ</t>
    </rPh>
    <rPh sb="5" eb="7">
      <t>ニンテイ</t>
    </rPh>
    <rPh sb="10" eb="11">
      <t>ソノ</t>
    </rPh>
    <phoneticPr fontId="3"/>
  </si>
  <si>
    <t>－保育所型認定こども園運営No.１７-２－</t>
    <rPh sb="4" eb="5">
      <t>カタ</t>
    </rPh>
    <rPh sb="5" eb="7">
      <t>ニンテイ</t>
    </rPh>
    <rPh sb="10" eb="11">
      <t>ソノ</t>
    </rPh>
    <phoneticPr fontId="3"/>
  </si>
  <si>
    <t>－保育所型認定こども園運営No.１７-３－</t>
    <rPh sb="4" eb="5">
      <t>カタ</t>
    </rPh>
    <rPh sb="5" eb="7">
      <t>ニンテイ</t>
    </rPh>
    <rPh sb="10" eb="11">
      <t>ソノ</t>
    </rPh>
    <phoneticPr fontId="3"/>
  </si>
  <si>
    <t>－保育所型認定こども園運営No.１８－</t>
    <phoneticPr fontId="9"/>
  </si>
  <si>
    <t>－保育所型認定こども園運営No.１９－</t>
    <phoneticPr fontId="9"/>
  </si>
  <si>
    <t>－保育所型認定こども園運営No.２０－</t>
    <phoneticPr fontId="9"/>
  </si>
  <si>
    <t>－保育所型認定こども園運営No.２１－</t>
    <rPh sb="4" eb="5">
      <t>ガタ</t>
    </rPh>
    <rPh sb="5" eb="7">
      <t>ニンテイ</t>
    </rPh>
    <rPh sb="10" eb="11">
      <t>エン</t>
    </rPh>
    <phoneticPr fontId="9"/>
  </si>
  <si>
    <t>－保育所型認定こども園運営No.２２－</t>
    <phoneticPr fontId="9"/>
  </si>
  <si>
    <t>－保育所型認定こども園運営No.２３－</t>
    <phoneticPr fontId="9"/>
  </si>
  <si>
    <t>－保育所型認定こども園運営No.２４－</t>
    <phoneticPr fontId="9"/>
  </si>
  <si>
    <t>－保育所型認定こども園運営No.２５－</t>
    <phoneticPr fontId="9"/>
  </si>
  <si>
    <t>令和</t>
    <rPh sb="0" eb="2">
      <t>レイワ</t>
    </rPh>
    <phoneticPr fontId="3"/>
  </si>
  <si>
    <t>(4)　調理業務の外部委託について（該当する場合のみ記入）</t>
    <rPh sb="4" eb="6">
      <t>チョウリ</t>
    </rPh>
    <rPh sb="9" eb="11">
      <t>ガイブ</t>
    </rPh>
    <rPh sb="18" eb="20">
      <t>ガイトウ</t>
    </rPh>
    <rPh sb="22" eb="24">
      <t>バアイ</t>
    </rPh>
    <rPh sb="26" eb="28">
      <t>キニュウ</t>
    </rPh>
    <phoneticPr fontId="9"/>
  </si>
  <si>
    <t>－保育所型認定こども園運営No.２６－</t>
    <phoneticPr fontId="9"/>
  </si>
  <si>
    <t>－保育所型認定こども園運営No.２７－</t>
    <phoneticPr fontId="9"/>
  </si>
  <si>
    <t>－保育所型認定こども園運営No.２８－</t>
    <phoneticPr fontId="9"/>
  </si>
  <si>
    <t>－保育所型認定こども園運営No.２９－</t>
    <phoneticPr fontId="9"/>
  </si>
  <si>
    <t>－保育所型認定こども園運営No.３０－</t>
    <phoneticPr fontId="9"/>
  </si>
  <si>
    <t>－保育所型認定こども園運営No.３１－</t>
    <phoneticPr fontId="9"/>
  </si>
  <si>
    <t>－保育所型認定こども園運営No.３２－</t>
    <phoneticPr fontId="9"/>
  </si>
  <si>
    <t>－保育所型認定こども園運営No.３３－</t>
    <phoneticPr fontId="9"/>
  </si>
  <si>
    <t>）</t>
    <phoneticPr fontId="3"/>
  </si>
  <si>
    <t>－保育所型認定こども園運営No.３４－</t>
    <phoneticPr fontId="9"/>
  </si>
  <si>
    <t>－保育所型認定こども園運営No.３５－</t>
    <phoneticPr fontId="9"/>
  </si>
  <si>
    <t>－保育所型認定こども園運営No.３６－</t>
    <phoneticPr fontId="9"/>
  </si>
  <si>
    <t>－保育所型認定こども園運営No.３７－</t>
    <rPh sb="4" eb="5">
      <t>カタ</t>
    </rPh>
    <rPh sb="5" eb="7">
      <t>ニンテイ</t>
    </rPh>
    <rPh sb="10" eb="11">
      <t>ソノ</t>
    </rPh>
    <phoneticPr fontId="9"/>
  </si>
  <si>
    <t>－保育所型認定こども園運営No.11－</t>
    <rPh sb="4" eb="5">
      <t>ガタ</t>
    </rPh>
    <rPh sb="5" eb="7">
      <t>ニンテイ</t>
    </rPh>
    <rPh sb="10" eb="11">
      <t>エン</t>
    </rPh>
    <phoneticPr fontId="9"/>
  </si>
  <si>
    <t>退職・転出年月日</t>
    <rPh sb="0" eb="2">
      <t>タイショク</t>
    </rPh>
    <rPh sb="3" eb="5">
      <t>テンシュツ</t>
    </rPh>
    <rPh sb="5" eb="8">
      <t>ネンガッピ</t>
    </rPh>
    <phoneticPr fontId="9"/>
  </si>
  <si>
    <t>氏　　名</t>
    <rPh sb="0" eb="1">
      <t>シ</t>
    </rPh>
    <rPh sb="3" eb="4">
      <t>ナ</t>
    </rPh>
    <phoneticPr fontId="3"/>
  </si>
  <si>
    <t>・</t>
    <phoneticPr fontId="3"/>
  </si>
  <si>
    <t>那覇市食物アレルギー対応マニュアル</t>
    <rPh sb="0" eb="3">
      <t>ナハシ</t>
    </rPh>
    <rPh sb="3" eb="5">
      <t>ショクモツ</t>
    </rPh>
    <rPh sb="10" eb="12">
      <t>タイオウ</t>
    </rPh>
    <phoneticPr fontId="3"/>
  </si>
  <si>
    <t>・</t>
    <phoneticPr fontId="3"/>
  </si>
  <si>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3"/>
  </si>
  <si>
    <t>※</t>
    <phoneticPr fontId="9"/>
  </si>
  <si>
    <t>2号3号認定利用区分は、日曜、祝日及び年末年始以外の休園は、原則認められない。</t>
    <rPh sb="1" eb="2">
      <t>ゴウ</t>
    </rPh>
    <rPh sb="3" eb="4">
      <t>ゴウ</t>
    </rPh>
    <rPh sb="4" eb="6">
      <t>ニンテイ</t>
    </rPh>
    <rPh sb="6" eb="8">
      <t>リヨウ</t>
    </rPh>
    <rPh sb="8" eb="10">
      <t>クブン</t>
    </rPh>
    <rPh sb="12" eb="14">
      <t>ニチヨウ</t>
    </rPh>
    <rPh sb="26" eb="28">
      <t>キュウエン</t>
    </rPh>
    <phoneticPr fontId="9"/>
  </si>
  <si>
    <t>市幼保連携認定こども園条例第5条</t>
    <rPh sb="0" eb="1">
      <t>シ</t>
    </rPh>
    <rPh sb="1" eb="5">
      <t>ヨウホレンケイ</t>
    </rPh>
    <rPh sb="5" eb="7">
      <t>ニンテイ</t>
    </rPh>
    <rPh sb="10" eb="11">
      <t>エン</t>
    </rPh>
    <rPh sb="11" eb="13">
      <t>ジョウレイ</t>
    </rPh>
    <rPh sb="13" eb="14">
      <t>ダイ</t>
    </rPh>
    <rPh sb="15" eb="16">
      <t>ジョウ</t>
    </rPh>
    <phoneticPr fontId="3"/>
  </si>
  <si>
    <t>（健康診断結果の記録の作成）</t>
    <rPh sb="1" eb="3">
      <t>ケンコウ</t>
    </rPh>
    <rPh sb="3" eb="5">
      <t>シンダン</t>
    </rPh>
    <rPh sb="5" eb="7">
      <t>ケッカ</t>
    </rPh>
    <rPh sb="8" eb="10">
      <t>キロク</t>
    </rPh>
    <rPh sb="11" eb="13">
      <t>サクセイ</t>
    </rPh>
    <phoneticPr fontId="3"/>
  </si>
  <si>
    <t>(児童福祉施設に備える帳簿等）</t>
    <rPh sb="1" eb="3">
      <t>ジドウ</t>
    </rPh>
    <rPh sb="3" eb="5">
      <t>フクシ</t>
    </rPh>
    <rPh sb="5" eb="7">
      <t>シセツ</t>
    </rPh>
    <rPh sb="8" eb="9">
      <t>ソナ</t>
    </rPh>
    <rPh sb="11" eb="14">
      <t>チョウボナド</t>
    </rPh>
    <phoneticPr fontId="3"/>
  </si>
  <si>
    <t>［　月額、　主食費（　　）円　　　副食費（　　　）円　］</t>
    <rPh sb="2" eb="3">
      <t>ツキ</t>
    </rPh>
    <rPh sb="3" eb="4">
      <t>ガク</t>
    </rPh>
    <rPh sb="6" eb="8">
      <t>シュショク</t>
    </rPh>
    <rPh sb="8" eb="9">
      <t>ヒ</t>
    </rPh>
    <rPh sb="13" eb="14">
      <t>エン</t>
    </rPh>
    <rPh sb="17" eb="20">
      <t>フクショクヒ</t>
    </rPh>
    <rPh sb="25" eb="26">
      <t>エン</t>
    </rPh>
    <phoneticPr fontId="3"/>
  </si>
  <si>
    <t>※</t>
    <phoneticPr fontId="3"/>
  </si>
  <si>
    <r>
      <rPr>
        <b/>
        <sz val="10"/>
        <rFont val="ＭＳ Ｐ明朝"/>
        <family val="1"/>
        <charset val="128"/>
      </rPr>
      <t>那覇市幼保連携型認定こども園以外の認定こども園の認定の要件に関する条例</t>
    </r>
    <r>
      <rPr>
        <sz val="10"/>
        <rFont val="ＭＳ Ｐ明朝"/>
        <family val="1"/>
        <charset val="128"/>
      </rPr>
      <t xml:space="preserve">
第21条　認定こども園は、児童虐待防止の観点から特別の支援を要する家庭の子ども、ひとり親家庭の子ども、低所得家庭の子ども、障がいのある子どもその他の特別な配慮が必要な子どもの利用が排除されることのないよう、入園する子どもの選考を公正に行わなければならない。</t>
    </r>
    <phoneticPr fontId="3"/>
  </si>
  <si>
    <t xml:space="preserve"> ア　耐火建築物(※）又は準耐火建築物か。</t>
    <rPh sb="11" eb="12">
      <t>マタ</t>
    </rPh>
    <rPh sb="13" eb="14">
      <t>ジュン</t>
    </rPh>
    <rPh sb="14" eb="16">
      <t>タイカ</t>
    </rPh>
    <rPh sb="16" eb="18">
      <t>ケンチク</t>
    </rPh>
    <rPh sb="18" eb="19">
      <t>ブツ</t>
    </rPh>
    <phoneticPr fontId="9"/>
  </si>
  <si>
    <t>※</t>
    <phoneticPr fontId="3"/>
  </si>
  <si>
    <t>建築基準法施行令第123条第１項（屋内避難階段）　第３項（特別避難階段）</t>
    <rPh sb="0" eb="2">
      <t>ケンチク</t>
    </rPh>
    <rPh sb="2" eb="4">
      <t>キジュン</t>
    </rPh>
    <rPh sb="4" eb="5">
      <t>ホウ</t>
    </rPh>
    <rPh sb="5" eb="7">
      <t>セコウ</t>
    </rPh>
    <rPh sb="7" eb="8">
      <t>レイ</t>
    </rPh>
    <rPh sb="8" eb="9">
      <t>ダイ</t>
    </rPh>
    <rPh sb="12" eb="13">
      <t>ジョウ</t>
    </rPh>
    <rPh sb="13" eb="14">
      <t>ダイ</t>
    </rPh>
    <rPh sb="15" eb="16">
      <t>コウ</t>
    </rPh>
    <rPh sb="17" eb="19">
      <t>オクナイ</t>
    </rPh>
    <rPh sb="19" eb="21">
      <t>ヒナン</t>
    </rPh>
    <rPh sb="21" eb="23">
      <t>カイダン</t>
    </rPh>
    <rPh sb="25" eb="26">
      <t>ダイ</t>
    </rPh>
    <rPh sb="27" eb="28">
      <t>コウ</t>
    </rPh>
    <rPh sb="29" eb="31">
      <t>トクベツ</t>
    </rPh>
    <rPh sb="31" eb="33">
      <t>ヒナン</t>
    </rPh>
    <rPh sb="33" eb="35">
      <t>カイダン</t>
    </rPh>
    <phoneticPr fontId="9"/>
  </si>
  <si>
    <t xml:space="preserve"> イ　避難用として、特別避難階段（※）に準じた屋内避難階段(※)、待避</t>
    <rPh sb="33" eb="35">
      <t>タイヒ</t>
    </rPh>
    <phoneticPr fontId="9"/>
  </si>
  <si>
    <t>建築基準法第2条第7号の2
（準耐火構造）</t>
    <rPh sb="0" eb="2">
      <t>ケンチク</t>
    </rPh>
    <rPh sb="2" eb="5">
      <t>キジュンホウ</t>
    </rPh>
    <rPh sb="5" eb="6">
      <t>ダイ</t>
    </rPh>
    <rPh sb="7" eb="8">
      <t>ジョウ</t>
    </rPh>
    <rPh sb="8" eb="9">
      <t>ダイ</t>
    </rPh>
    <rPh sb="10" eb="11">
      <t>ゴウ</t>
    </rPh>
    <rPh sb="15" eb="16">
      <t>ジュン</t>
    </rPh>
    <rPh sb="16" eb="18">
      <t>タイカ</t>
    </rPh>
    <rPh sb="18" eb="20">
      <t>コウゾウ</t>
    </rPh>
    <phoneticPr fontId="9"/>
  </si>
  <si>
    <t>建築基準法施行令第１23条第2項（屋外避難階段）</t>
    <rPh sb="0" eb="2">
      <t>ケンチク</t>
    </rPh>
    <rPh sb="2" eb="5">
      <t>キジュンホウ</t>
    </rPh>
    <rPh sb="5" eb="8">
      <t>セコウレイ</t>
    </rPh>
    <rPh sb="8" eb="9">
      <t>ダイ</t>
    </rPh>
    <rPh sb="12" eb="13">
      <t>ジョウ</t>
    </rPh>
    <rPh sb="13" eb="14">
      <t>ダイ</t>
    </rPh>
    <rPh sb="15" eb="16">
      <t>コウ</t>
    </rPh>
    <rPh sb="17" eb="19">
      <t>オクガイ</t>
    </rPh>
    <rPh sb="19" eb="21">
      <t>ヒナン</t>
    </rPh>
    <rPh sb="21" eb="23">
      <t>カイダン</t>
    </rPh>
    <phoneticPr fontId="9"/>
  </si>
  <si>
    <t>建築基準法第２条第９号の２
（耐火建築物）</t>
    <rPh sb="0" eb="2">
      <t>ケンチク</t>
    </rPh>
    <rPh sb="2" eb="4">
      <t>キジュン</t>
    </rPh>
    <rPh sb="4" eb="5">
      <t>ホウ</t>
    </rPh>
    <rPh sb="5" eb="6">
      <t>ダイ</t>
    </rPh>
    <rPh sb="7" eb="8">
      <t>ジョウ</t>
    </rPh>
    <rPh sb="8" eb="9">
      <t>ダイ</t>
    </rPh>
    <rPh sb="10" eb="11">
      <t>ゴウ</t>
    </rPh>
    <rPh sb="15" eb="17">
      <t>タイカ</t>
    </rPh>
    <rPh sb="17" eb="19">
      <t>ケンチク</t>
    </rPh>
    <rPh sb="19" eb="20">
      <t>ブツ</t>
    </rPh>
    <phoneticPr fontId="9"/>
  </si>
  <si>
    <t>建築基準法第2条７号
（耐火構造）</t>
    <rPh sb="0" eb="2">
      <t>ケンチク</t>
    </rPh>
    <rPh sb="2" eb="5">
      <t>キジュンホウ</t>
    </rPh>
    <rPh sb="5" eb="6">
      <t>ダイ</t>
    </rPh>
    <rPh sb="7" eb="8">
      <t>ジョウ</t>
    </rPh>
    <rPh sb="9" eb="10">
      <t>ゴウ</t>
    </rPh>
    <rPh sb="12" eb="14">
      <t>タイカ</t>
    </rPh>
    <rPh sb="14" eb="16">
      <t>コウゾウ</t>
    </rPh>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</si>
  <si>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</si>
  <si>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③ 独立行政法人福祉医療機構の退職共済制度へ加入している場合、</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phoneticPr fontId="9"/>
  </si>
  <si>
    <t>時　間</t>
    <rPh sb="0" eb="1">
      <t>トキ</t>
    </rPh>
    <rPh sb="2" eb="3">
      <t>アイダ</t>
    </rPh>
    <phoneticPr fontId="3"/>
  </si>
  <si>
    <t>備　考</t>
    <rPh sb="0" eb="1">
      <t>ビ</t>
    </rPh>
    <rPh sb="2" eb="3">
      <t>コウ</t>
    </rPh>
    <phoneticPr fontId="3"/>
  </si>
  <si>
    <t>①全体的な計画</t>
    <rPh sb="1" eb="4">
      <t>ゼンタイテキ</t>
    </rPh>
    <rPh sb="5" eb="7">
      <t>ケイカク</t>
    </rPh>
    <phoneticPr fontId="3"/>
  </si>
  <si>
    <t>調書記入要領</t>
    <rPh sb="0" eb="2">
      <t>チョウショ</t>
    </rPh>
    <rPh sb="2" eb="4">
      <t>キニュウ</t>
    </rPh>
    <rPh sb="4" eb="6">
      <t>ヨウリョウ</t>
    </rPh>
    <phoneticPr fontId="3"/>
  </si>
  <si>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3"/>
  </si>
  <si>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3"/>
  </si>
  <si>
    <t>「保育所等における短時間勤務の保育士の取扱いについて」(R3.3.19子発0319第1号)</t>
    <phoneticPr fontId="3"/>
  </si>
  <si>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3"/>
  </si>
  <si>
    <t>（週案）月案実施のために継続性を
　考えながら1週間を見通して活動
　を具体化する指導案</t>
  </si>
  <si>
    <t>（期案）1年間を数ヶ月単位に分けて期毎の生活を見通して立てる指導案</t>
    <rPh sb="1" eb="2">
      <t>キ</t>
    </rPh>
    <rPh sb="2" eb="3">
      <t>アン</t>
    </rPh>
    <phoneticPr fontId="3"/>
  </si>
  <si>
    <t>・「児童福祉施設における衛生管理の改善充実及び食中毒発生の予防について」（H9.6.30 児企第16号）</t>
    <rPh sb="2" eb="4">
      <t>ジドウ</t>
    </rPh>
    <rPh sb="4" eb="6">
      <t>フクシ</t>
    </rPh>
    <rPh sb="6" eb="8">
      <t>シセツ</t>
    </rPh>
    <rPh sb="12" eb="14">
      <t>エイセイ</t>
    </rPh>
    <rPh sb="14" eb="16">
      <t>カンリ</t>
    </rPh>
    <rPh sb="17" eb="19">
      <t>カイゼン</t>
    </rPh>
    <rPh sb="19" eb="21">
      <t>ジュウジツ</t>
    </rPh>
    <rPh sb="21" eb="22">
      <t>オヨ</t>
    </rPh>
    <rPh sb="23" eb="26">
      <t>ショクチュウドク</t>
    </rPh>
    <rPh sb="26" eb="28">
      <t>ハッセイ</t>
    </rPh>
    <rPh sb="29" eb="31">
      <t>ヨボウ</t>
    </rPh>
    <rPh sb="45" eb="46">
      <t>ジ</t>
    </rPh>
    <rPh sb="46" eb="47">
      <t>キ</t>
    </rPh>
    <rPh sb="47" eb="48">
      <t>ダイ</t>
    </rPh>
    <rPh sb="50" eb="51">
      <t>ゴウ</t>
    </rPh>
    <phoneticPr fontId="3"/>
  </si>
  <si>
    <t>(喫煙をする際の配慮義務等)</t>
    <rPh sb="1" eb="3">
      <t>キツエン</t>
    </rPh>
    <rPh sb="6" eb="7">
      <t>サイ</t>
    </rPh>
    <rPh sb="8" eb="10">
      <t>ハイリョ</t>
    </rPh>
    <rPh sb="10" eb="12">
      <t>ギム</t>
    </rPh>
    <rPh sb="12" eb="13">
      <t>トウ</t>
    </rPh>
    <phoneticPr fontId="3"/>
  </si>
  <si>
    <t>(定義)</t>
    <rPh sb="1" eb="3">
      <t>テイギ</t>
    </rPh>
    <phoneticPr fontId="3"/>
  </si>
  <si>
    <t>・健康増進法第28条第4号、第5号、第13号</t>
    <phoneticPr fontId="9"/>
  </si>
  <si>
    <t>(特定施設等における喫煙の禁止等)</t>
    <rPh sb="1" eb="3">
      <t>トクテイ</t>
    </rPh>
    <rPh sb="3" eb="5">
      <t>シセツ</t>
    </rPh>
    <rPh sb="5" eb="6">
      <t>トウ</t>
    </rPh>
    <rPh sb="10" eb="12">
      <t>キツエン</t>
    </rPh>
    <rPh sb="13" eb="15">
      <t>キンシ</t>
    </rPh>
    <rPh sb="15" eb="16">
      <t>トウ</t>
    </rPh>
    <phoneticPr fontId="3"/>
  </si>
  <si>
    <t>(特定施設等の管理権原者等の責務)</t>
    <rPh sb="1" eb="3">
      <t>トクテイ</t>
    </rPh>
    <rPh sb="3" eb="5">
      <t>シセツ</t>
    </rPh>
    <rPh sb="5" eb="6">
      <t>トウ</t>
    </rPh>
    <rPh sb="7" eb="9">
      <t>カンリ</t>
    </rPh>
    <rPh sb="9" eb="12">
      <t>ケンゲンシャ</t>
    </rPh>
    <rPh sb="12" eb="13">
      <t>トウ</t>
    </rPh>
    <rPh sb="14" eb="16">
      <t>セキム</t>
    </rPh>
    <phoneticPr fontId="3"/>
  </si>
  <si>
    <t>健康増進法第30条第1～2項、</t>
    <rPh sb="0" eb="2">
      <t>ケンコウ</t>
    </rPh>
    <rPh sb="2" eb="5">
      <t>ゾウシンホウ</t>
    </rPh>
    <rPh sb="5" eb="6">
      <t>ダイ</t>
    </rPh>
    <rPh sb="8" eb="9">
      <t>ジョウ</t>
    </rPh>
    <rPh sb="9" eb="10">
      <t>ダイ</t>
    </rPh>
    <rPh sb="13" eb="14">
      <t>コウ</t>
    </rPh>
    <phoneticPr fontId="3"/>
  </si>
  <si>
    <t>保育所保育指針第3章1(1)ウ</t>
    <rPh sb="0" eb="3">
      <t>ホイクジョ</t>
    </rPh>
    <rPh sb="3" eb="5">
      <t>ホイク</t>
    </rPh>
    <rPh sb="5" eb="7">
      <t>シシン</t>
    </rPh>
    <rPh sb="7" eb="8">
      <t>ダイ</t>
    </rPh>
    <rPh sb="9" eb="10">
      <t>ショウ</t>
    </rPh>
    <phoneticPr fontId="3"/>
  </si>
  <si>
    <t>実施月日（曜日）</t>
    <rPh sb="0" eb="1">
      <t>ジツ</t>
    </rPh>
    <rPh sb="1" eb="2">
      <t>シ</t>
    </rPh>
    <rPh sb="2" eb="3">
      <t>ツキ</t>
    </rPh>
    <rPh sb="3" eb="4">
      <t>ヒ</t>
    </rPh>
    <rPh sb="5" eb="7">
      <t>ヨウビ</t>
    </rPh>
    <phoneticPr fontId="9"/>
  </si>
  <si>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</si>
  <si>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(15)　園外活動に対する安全確保について</t>
    <rPh sb="5" eb="6">
      <t>エン</t>
    </rPh>
    <rPh sb="6" eb="7">
      <t>ガイ</t>
    </rPh>
    <rPh sb="7" eb="9">
      <t>カツドウ</t>
    </rPh>
    <rPh sb="10" eb="11">
      <t>タイ</t>
    </rPh>
    <rPh sb="13" eb="15">
      <t>アンゼン</t>
    </rPh>
    <rPh sb="15" eb="17">
      <t>カクホ</t>
    </rPh>
    <phoneticPr fontId="9"/>
  </si>
  <si>
    <t>○　管理方法（消毒方法、保管方法など）</t>
    <rPh sb="7" eb="11">
      <t>ショウドクホウホウ</t>
    </rPh>
    <rPh sb="12" eb="16">
      <t>ホカンホウホウ</t>
    </rPh>
    <phoneticPr fontId="3"/>
  </si>
  <si>
    <t xml:space="preserve"> ⑥ 園児用プールで水遊びさせる場合、入水前に、腰などを中心に洗浄、</t>
    <rPh sb="19" eb="21">
      <t>ニュウスイ</t>
    </rPh>
    <rPh sb="24" eb="25">
      <t>コシ</t>
    </rPh>
    <rPh sb="28" eb="30">
      <t>チュウシン</t>
    </rPh>
    <rPh sb="31" eb="33">
      <t>センジョウ</t>
    </rPh>
    <phoneticPr fontId="9"/>
  </si>
  <si>
    <t>健康増進法第27条第2項</t>
    <rPh sb="0" eb="2">
      <t>ケンコウ</t>
    </rPh>
    <rPh sb="2" eb="5">
      <t>ゾウシンホウ</t>
    </rPh>
    <rPh sb="5" eb="6">
      <t>ダイ</t>
    </rPh>
    <rPh sb="8" eb="9">
      <t>ジョウ</t>
    </rPh>
    <rPh sb="9" eb="10">
      <t>ダイ</t>
    </rPh>
    <rPh sb="11" eb="12">
      <t>コウ</t>
    </rPh>
    <phoneticPr fontId="3"/>
  </si>
  <si>
    <t xml:space="preserve"> ① 対象児童年齢及び確認周期</t>
    <rPh sb="3" eb="5">
      <t>タイショウ</t>
    </rPh>
    <rPh sb="5" eb="7">
      <t>ジドウ</t>
    </rPh>
    <rPh sb="7" eb="9">
      <t>ネンレイ</t>
    </rPh>
    <rPh sb="9" eb="10">
      <t>オヨ</t>
    </rPh>
    <rPh sb="11" eb="13">
      <t>カクニン</t>
    </rPh>
    <rPh sb="13" eb="15">
      <t>シュウキ</t>
    </rPh>
    <phoneticPr fontId="3"/>
  </si>
  <si>
    <t>・健康増進法第29条第1項第１号イ</t>
    <rPh sb="1" eb="3">
      <t>ケンコウ</t>
    </rPh>
    <rPh sb="3" eb="6">
      <t>ゾウシンホウ</t>
    </rPh>
    <rPh sb="6" eb="7">
      <t>ダイ</t>
    </rPh>
    <rPh sb="9" eb="10">
      <t>ジョウ</t>
    </rPh>
    <rPh sb="10" eb="11">
      <t>ダイ</t>
    </rPh>
    <rPh sb="12" eb="13">
      <t>コウ</t>
    </rPh>
    <rPh sb="13" eb="14">
      <t>ダイ</t>
    </rPh>
    <rPh sb="15" eb="16">
      <t>ゴウ</t>
    </rPh>
    <phoneticPr fontId="3"/>
  </si>
  <si>
    <t>　（設備の基準）　・市条例第34条</t>
    <rPh sb="2" eb="4">
      <t>セツビ</t>
    </rPh>
    <rPh sb="5" eb="7">
      <t>キジュン</t>
    </rPh>
    <phoneticPr fontId="3"/>
  </si>
  <si>
    <t>(3)　必要な医療品等が備えられ、その管理を行っているか。</t>
    <rPh sb="19" eb="21">
      <t>カンリ</t>
    </rPh>
    <rPh sb="22" eb="23">
      <t>オコナ</t>
    </rPh>
    <phoneticPr fontId="9"/>
  </si>
  <si>
    <t>　（職員）　
　・嘱託歯科医師による歯科健康診断の実施 　　（保育所における嘱託歯科医の設置について昭和58年4月21日児発第284号）</t>
    <rPh sb="2" eb="4">
      <t>ショクイン</t>
    </rPh>
    <phoneticPr fontId="9"/>
  </si>
  <si>
    <t>　（時期）</t>
    <rPh sb="2" eb="4">
      <t>ジキ</t>
    </rPh>
    <phoneticPr fontId="3"/>
  </si>
  <si>
    <t>(20)　３歳以上児の給食費について</t>
    <rPh sb="11" eb="13">
      <t>キュウショク</t>
    </rPh>
    <rPh sb="13" eb="14">
      <t>ヒ</t>
    </rPh>
    <phoneticPr fontId="9"/>
  </si>
  <si>
    <t xml:space="preserve"> (8)　調理室内外の特別清掃（防鼠・防虫）は、</t>
    <rPh sb="5" eb="8">
      <t>チョウリシツ</t>
    </rPh>
    <rPh sb="8" eb="10">
      <t>ナイガイ</t>
    </rPh>
    <rPh sb="11" eb="13">
      <t>トクベツ</t>
    </rPh>
    <rPh sb="13" eb="15">
      <t>セイソウ</t>
    </rPh>
    <rPh sb="16" eb="18">
      <t>ボウソ</t>
    </rPh>
    <rPh sb="19" eb="21">
      <t>ボウチュウ</t>
    </rPh>
    <phoneticPr fontId="9"/>
  </si>
  <si>
    <t>(9) 食品の保管設備は適当か。（該当するものを全てチェックすること）</t>
    <rPh sb="24" eb="25">
      <t>スベ</t>
    </rPh>
    <phoneticPr fontId="9"/>
  </si>
  <si>
    <t>(10) 食器の消毒・保管方法（該当するものを全てチェックすること）</t>
    <phoneticPr fontId="9"/>
  </si>
  <si>
    <t>(11） 検食を行っているか。　</t>
    <phoneticPr fontId="9"/>
  </si>
  <si>
    <t>(12) 保存食について　</t>
    <phoneticPr fontId="9"/>
  </si>
  <si>
    <t xml:space="preserve"> ② 保存期間は2週間以上となっているか。</t>
    <rPh sb="9" eb="11">
      <t>シュウカン</t>
    </rPh>
    <rPh sb="11" eb="13">
      <t>イジョウ</t>
    </rPh>
    <phoneticPr fontId="9"/>
  </si>
  <si>
    <t xml:space="preserve"> ③ 保存温度は－20℃以下となっているか。</t>
    <rPh sb="12" eb="14">
      <t>イカ</t>
    </rPh>
    <phoneticPr fontId="9"/>
  </si>
  <si>
    <t>那覇市健康増進法施行要綱第５条
1回の給食で50食以上100食未満又は１日100食以上250食未満の施設は報告を行うこと。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rPh sb="17" eb="18">
      <t>カイ</t>
    </rPh>
    <phoneticPr fontId="9"/>
  </si>
  <si>
    <t>(2)　保健所への給食施設現況報告及び栄養定期報告を行っているか。</t>
    <rPh sb="13" eb="15">
      <t>ゲンキョウ</t>
    </rPh>
    <rPh sb="17" eb="18">
      <t>オヨ</t>
    </rPh>
    <rPh sb="19" eb="21">
      <t>エイヨウ</t>
    </rPh>
    <rPh sb="21" eb="23">
      <t>テイキ</t>
    </rPh>
    <rPh sb="23" eb="25">
      <t>ホウコク</t>
    </rPh>
    <phoneticPr fontId="9"/>
  </si>
  <si>
    <t>　・那覇市健康増進法施行要綱第6条</t>
    <rPh sb="2" eb="4">
      <t>ナハ</t>
    </rPh>
    <rPh sb="12" eb="14">
      <t>ヨウコウ</t>
    </rPh>
    <rPh sb="14" eb="15">
      <t>ダイ</t>
    </rPh>
    <phoneticPr fontId="3"/>
  </si>
  <si>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9"/>
  </si>
  <si>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</si>
  <si>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</si>
  <si>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</si>
  <si>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</si>
  <si>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</si>
  <si>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</si>
  <si>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(19)　職員研修の状況</t>
    <phoneticPr fontId="3"/>
  </si>
  <si>
    <t xml:space="preserve">  (16)　職員の異動等の状況について記入すること。 （記入の対象期間：前年度・本年度）</t>
    <rPh sb="10" eb="12">
      <t>イドウ</t>
    </rPh>
    <rPh sb="12" eb="13">
      <t>トウ</t>
    </rPh>
    <phoneticPr fontId="9"/>
  </si>
  <si>
    <t xml:space="preserve">  (17)　職員の健康管理の状況</t>
    <phoneticPr fontId="9"/>
  </si>
  <si>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</si>
  <si>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 xml:space="preserve"> ① 実施状況　（前年度）</t>
    <rPh sb="9" eb="10">
      <t>マエ</t>
    </rPh>
    <rPh sb="10" eb="12">
      <t>ネンドヘイネンド</t>
    </rPh>
    <phoneticPr fontId="9"/>
  </si>
  <si>
    <t>②休園に関する保護者への説明・連絡等を行っているか。</t>
    <rPh sb="4" eb="5">
      <t>カン</t>
    </rPh>
    <rPh sb="7" eb="10">
      <t>ホゴシャ</t>
    </rPh>
    <rPh sb="12" eb="14">
      <t>セツメイ</t>
    </rPh>
    <phoneticPr fontId="9"/>
  </si>
  <si>
    <t>児童年齢は該当年度4月1日の年齢とする。</t>
    <rPh sb="0" eb="2">
      <t>ジドウ</t>
    </rPh>
    <rPh sb="2" eb="4">
      <t>ネンレイ</t>
    </rPh>
    <rPh sb="5" eb="7">
      <t>ガイトウ</t>
    </rPh>
    <rPh sb="7" eb="9">
      <t>ネンド</t>
    </rPh>
    <rPh sb="10" eb="11">
      <t>ツキ</t>
    </rPh>
    <rPh sb="12" eb="13">
      <t>ニチ</t>
    </rPh>
    <rPh sb="14" eb="16">
      <t>ネンレイ</t>
    </rPh>
    <phoneticPr fontId="3"/>
  </si>
  <si>
    <t xml:space="preserve"> ※②、④の配置と②の各部屋の面積が分かる平面図等を添付すること。</t>
    <rPh sb="6" eb="8">
      <t>ハイチ</t>
    </rPh>
    <phoneticPr fontId="3"/>
  </si>
  <si>
    <t>保育計画書（全体的な計画・指導計画）</t>
    <rPh sb="6" eb="9">
      <t>ゼンタイテキ</t>
    </rPh>
    <rPh sb="10" eb="12">
      <t>ケイカク</t>
    </rPh>
    <rPh sb="13" eb="15">
      <t>シドウ</t>
    </rPh>
    <rPh sb="15" eb="17">
      <t>ケイカク</t>
    </rPh>
    <phoneticPr fontId="9"/>
  </si>
  <si>
    <t>主幹保育教諭等専任加算</t>
    <phoneticPr fontId="3"/>
  </si>
  <si>
    <t>栄養管理加算</t>
    <rPh sb="0" eb="6">
      <t>エイヨウカンリカサン</t>
    </rPh>
    <phoneticPr fontId="3"/>
  </si>
  <si>
    <t>春期休業
（年度末・年度初）</t>
    <rPh sb="0" eb="2">
      <t>シュンキ</t>
    </rPh>
    <rPh sb="2" eb="4">
      <t>キュウギョウ</t>
    </rPh>
    <phoneticPr fontId="3"/>
  </si>
  <si>
    <t>② 変更があった際、市こどもみらい課へ変更届を提出しているか。</t>
    <rPh sb="10" eb="11">
      <t>シ</t>
    </rPh>
    <rPh sb="17" eb="18">
      <t>カ</t>
    </rPh>
    <phoneticPr fontId="3"/>
  </si>
  <si>
    <t xml:space="preserve"> ② それぞれの指導計画は、関連性と連続性を持たせて作成しているか。</t>
    <phoneticPr fontId="3"/>
  </si>
  <si>
    <t>(10)　日々の子どもの状況や着替え等から虐待の早期発見に努めているか。</t>
    <rPh sb="29" eb="30">
      <t>ツト</t>
    </rPh>
    <phoneticPr fontId="9"/>
  </si>
  <si>
    <t>(2)　定員を超えて入所している場合、設備運営基準(面積、教育・保育従事者配置）</t>
    <rPh sb="4" eb="6">
      <t>テイイン</t>
    </rPh>
    <rPh sb="16" eb="18">
      <t>バアイ</t>
    </rPh>
    <rPh sb="19" eb="21">
      <t>セツビ</t>
    </rPh>
    <rPh sb="21" eb="23">
      <t>ウンエイ</t>
    </rPh>
    <rPh sb="23" eb="25">
      <t>キジュン</t>
    </rPh>
    <rPh sb="26" eb="28">
      <t>メンセキ</t>
    </rPh>
    <rPh sb="29" eb="31">
      <t>キョウイク</t>
    </rPh>
    <rPh sb="32" eb="34">
      <t>ホイク</t>
    </rPh>
    <rPh sb="36" eb="37">
      <t>シャ</t>
    </rPh>
    <rPh sb="37" eb="39">
      <t>ハイチ</t>
    </rPh>
    <phoneticPr fontId="9"/>
  </si>
  <si>
    <t>を満たしているか。</t>
    <rPh sb="1" eb="2">
      <t>ミ</t>
    </rPh>
    <phoneticPr fontId="3"/>
  </si>
  <si>
    <t>(9)　日曜日、祝日、年末年始以外に一斉休園（行事の振替休を含む）を実施して</t>
    <rPh sb="4" eb="7">
      <t>ニチヨウビ</t>
    </rPh>
    <rPh sb="34" eb="36">
      <t>ジッシ</t>
    </rPh>
    <phoneticPr fontId="9"/>
  </si>
  <si>
    <t>受けているか。</t>
    <rPh sb="0" eb="1">
      <t>ウ</t>
    </rPh>
    <phoneticPr fontId="9"/>
  </si>
  <si>
    <t xml:space="preserve"> ○ 「いる」場合、労働基準監督署から最低賃金の減額特例許可を</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phoneticPr fontId="9"/>
  </si>
  <si>
    <t xml:space="preserve"> ② 付与日数（新規・繰越）や残日数は、有給休暇簿で適正に管理しているか。</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</si>
  <si>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オ　研修は教育・保育に従事する者の自己評価及び施設の自己評価の状況を</t>
    <rPh sb="2" eb="4">
      <t>ケンシュウ</t>
    </rPh>
    <rPh sb="5" eb="7">
      <t>キョウイク</t>
    </rPh>
    <rPh sb="8" eb="10">
      <t>ホイク</t>
    </rPh>
    <rPh sb="11" eb="13">
      <t>ジュウジ</t>
    </rPh>
    <rPh sb="15" eb="16">
      <t>モノ</t>
    </rPh>
    <rPh sb="17" eb="19">
      <t>ジコ</t>
    </rPh>
    <rPh sb="19" eb="21">
      <t>ヒョウカ</t>
    </rPh>
    <rPh sb="21" eb="22">
      <t>オヨ</t>
    </rPh>
    <rPh sb="23" eb="25">
      <t>シセツ</t>
    </rPh>
    <rPh sb="26" eb="28">
      <t>ジコ</t>
    </rPh>
    <rPh sb="28" eb="30">
      <t>ヒョウカ</t>
    </rPh>
    <rPh sb="31" eb="33">
      <t>ジョウキョウ</t>
    </rPh>
    <phoneticPr fontId="9"/>
  </si>
  <si>
    <t>反映しているか。</t>
    <phoneticPr fontId="3"/>
  </si>
  <si>
    <t>日）</t>
    <rPh sb="0" eb="1">
      <t>ニチ</t>
    </rPh>
    <phoneticPr fontId="9"/>
  </si>
  <si>
    <t xml:space="preserve"> ① 保護者付き添いが原則であるが、常時、保護者以外の者が登降園に</t>
    <rPh sb="31" eb="32">
      <t>エン</t>
    </rPh>
    <phoneticPr fontId="9"/>
  </si>
  <si>
    <t>付き添っている児童がいるか。</t>
    <phoneticPr fontId="9"/>
  </si>
  <si>
    <t>(17)　遊具、建物設備（保育室、廊下、便所、屋外遊戯場等）等の安全点検を</t>
    <rPh sb="32" eb="34">
      <t>アンゼン</t>
    </rPh>
    <rPh sb="34" eb="36">
      <t>テンケン</t>
    </rPh>
    <phoneticPr fontId="9"/>
  </si>
  <si>
    <t>行っているか。</t>
    <phoneticPr fontId="9"/>
  </si>
  <si>
    <t>(18)　児童の事故発生の状況（医療機関への受診・入院を要する程度の事故)</t>
    <rPh sb="16" eb="18">
      <t>イリョウ</t>
    </rPh>
    <rPh sb="18" eb="20">
      <t>キカン</t>
    </rPh>
    <rPh sb="22" eb="24">
      <t>ジュシン</t>
    </rPh>
    <phoneticPr fontId="9"/>
  </si>
  <si>
    <t>(5) 選考方法を記載した書類を保育所に備え付け、利用申込者の求めに応じ、</t>
    <rPh sb="4" eb="6">
      <t>センコウ</t>
    </rPh>
    <rPh sb="6" eb="8">
      <t>ホウホウ</t>
    </rPh>
    <rPh sb="9" eb="11">
      <t>キサイ</t>
    </rPh>
    <rPh sb="13" eb="15">
      <t>ショルイ</t>
    </rPh>
    <rPh sb="16" eb="19">
      <t>ホイクショ</t>
    </rPh>
    <rPh sb="20" eb="21">
      <t>ソナ</t>
    </rPh>
    <rPh sb="22" eb="23">
      <t>ツ</t>
    </rPh>
    <rPh sb="25" eb="27">
      <t>リヨウ</t>
    </rPh>
    <rPh sb="27" eb="30">
      <t>モウシコミシャ</t>
    </rPh>
    <rPh sb="31" eb="32">
      <t>モト</t>
    </rPh>
    <rPh sb="34" eb="35">
      <t>オウ</t>
    </rPh>
    <phoneticPr fontId="3"/>
  </si>
  <si>
    <t>閲覧させているか。</t>
    <phoneticPr fontId="3"/>
  </si>
  <si>
    <t>・清掃依頼先：</t>
    <rPh sb="1" eb="6">
      <t>セイソウイライサキ</t>
    </rPh>
    <phoneticPr fontId="3"/>
  </si>
  <si>
    <t>(社会福祉事業の経営者による苦情の解決）</t>
  </si>
  <si>
    <t>（苦情への対応）</t>
    <rPh sb="1" eb="3">
      <t>クジョウ</t>
    </rPh>
    <rPh sb="5" eb="7">
      <t>タイオウ</t>
    </rPh>
    <phoneticPr fontId="3"/>
  </si>
  <si>
    <t>÷</t>
  </si>
  <si>
    <t>×100＝</t>
  </si>
  <si>
    <t>％</t>
  </si>
  <si>
    <t xml:space="preserve"> ② 勤務時間が６時間を超える場合、45～60分の休憩時間を与えているか。</t>
    <phoneticPr fontId="9"/>
  </si>
  <si>
    <t xml:space="preserve"> ② 契約内容は通知に基づいた適切な内容となっているか。</t>
    <rPh sb="3" eb="5">
      <t>ケイヤク</t>
    </rPh>
    <rPh sb="5" eb="7">
      <t>ナイヨウ</t>
    </rPh>
    <rPh sb="8" eb="10">
      <t>ツウチ</t>
    </rPh>
    <rPh sb="11" eb="12">
      <t>モト</t>
    </rPh>
    <rPh sb="15" eb="17">
      <t>テキセツ</t>
    </rPh>
    <rPh sb="18" eb="20">
      <t>ナイヨウ</t>
    </rPh>
    <phoneticPr fontId="9"/>
  </si>
  <si>
    <t xml:space="preserve"> ③ 園外活動の場所・移動方法等の安全確認は行っているか。</t>
    <rPh sb="3" eb="4">
      <t>エン</t>
    </rPh>
    <rPh sb="4" eb="5">
      <t>ソト</t>
    </rPh>
    <rPh sb="5" eb="7">
      <t>カツドウ</t>
    </rPh>
    <rPh sb="8" eb="10">
      <t>バショ</t>
    </rPh>
    <rPh sb="11" eb="13">
      <t>イドウ</t>
    </rPh>
    <rPh sb="13" eb="15">
      <t>ホウホウ</t>
    </rPh>
    <rPh sb="15" eb="16">
      <t>ナド</t>
    </rPh>
    <rPh sb="17" eb="19">
      <t>アンゼン</t>
    </rPh>
    <rPh sb="19" eb="21">
      <t>カクニン</t>
    </rPh>
    <rPh sb="22" eb="23">
      <t>オコナ</t>
    </rPh>
    <phoneticPr fontId="3"/>
  </si>
  <si>
    <r>
      <rPr>
        <b/>
        <sz val="10"/>
        <rFont val="ＭＳ Ｐ明朝"/>
        <family val="1"/>
        <charset val="128"/>
      </rPr>
      <t>直近2回</t>
    </r>
    <r>
      <rPr>
        <sz val="10"/>
        <rFont val="ＭＳ Ｐ明朝"/>
        <family val="1"/>
        <charset val="128"/>
      </rPr>
      <t>の点検年月日</t>
    </r>
    <phoneticPr fontId="3"/>
  </si>
  <si>
    <t>幼保連携型認定こども園
認可年月日</t>
    <rPh sb="0" eb="2">
      <t>ヨウホ</t>
    </rPh>
    <rPh sb="2" eb="4">
      <t>レンケイ</t>
    </rPh>
    <rPh sb="4" eb="5">
      <t>カタ</t>
    </rPh>
    <rPh sb="14" eb="17">
      <t>ネンガッピ</t>
    </rPh>
    <phoneticPr fontId="3"/>
  </si>
  <si>
    <t>※　この色のセルには選択肢が入っています。　  選択して下さい。</t>
    <phoneticPr fontId="3"/>
  </si>
  <si>
    <t xml:space="preserve"> 令和　　年 　　月 　　日</t>
    <rPh sb="1" eb="3">
      <t>レイワ</t>
    </rPh>
    <rPh sb="5" eb="6">
      <t>ネン</t>
    </rPh>
    <rPh sb="9" eb="10">
      <t>ガツ</t>
    </rPh>
    <rPh sb="13" eb="14">
      <t>ニチ</t>
    </rPh>
    <phoneticPr fontId="3"/>
  </si>
  <si>
    <t>※　この色のセルには数式が入っています。　入力しないで下さい。</t>
    <phoneticPr fontId="3"/>
  </si>
  <si>
    <t>代表者</t>
    <rPh sb="0" eb="3">
      <t>ダイヒョウシャ</t>
    </rPh>
    <phoneticPr fontId="3"/>
  </si>
  <si>
    <t>名　称</t>
    <rPh sb="0" eb="1">
      <t>ナ</t>
    </rPh>
    <rPh sb="2" eb="3">
      <t>ショウ</t>
    </rPh>
    <phoneticPr fontId="3"/>
  </si>
  <si>
    <t>所在地</t>
    <rPh sb="0" eb="3">
      <t>ショザイチ</t>
    </rPh>
    <phoneticPr fontId="3"/>
  </si>
  <si>
    <t>ＦＡＸ</t>
    <phoneticPr fontId="3"/>
  </si>
  <si>
    <t>〇給食とおやつの時間を記入すること。</t>
    <phoneticPr fontId="9"/>
  </si>
  <si>
    <t>（保育所型認定こども園用）　　</t>
    <rPh sb="1" eb="5">
      <t>ホイクショガタ</t>
    </rPh>
    <rPh sb="11" eb="12">
      <t>ヨウ</t>
    </rPh>
    <phoneticPr fontId="3"/>
  </si>
  <si>
    <t>　場合には準備する必要はありません。</t>
    <phoneticPr fontId="3"/>
  </si>
  <si>
    <t>イ-1　避難用として、特別避難階段に準じた屋内避難階段(※)、耐火</t>
    <rPh sb="32" eb="33">
      <t>ヒ</t>
    </rPh>
    <phoneticPr fontId="9"/>
  </si>
  <si>
    <t>構造（※）の屋外傾斜路・これに準ずる設備、屋外階段のいずれ</t>
    <rPh sb="15" eb="16">
      <t>ジュン</t>
    </rPh>
    <rPh sb="18" eb="20">
      <t>セツビ</t>
    </rPh>
    <phoneticPr fontId="9"/>
  </si>
  <si>
    <t xml:space="preserve"> ・　イ-1又はイ-2で「ある」場合、階段等は保育室等から歩行距離</t>
    <rPh sb="6" eb="7">
      <t>マタ</t>
    </rPh>
    <phoneticPr fontId="9"/>
  </si>
  <si>
    <t>が３０メートル以下であるか。</t>
    <rPh sb="7" eb="9">
      <t>イカ</t>
    </rPh>
    <phoneticPr fontId="9"/>
  </si>
  <si>
    <t>ウ　調理室にスプリンクラー、かつ自動消火装置及び延焼防止装置</t>
    <phoneticPr fontId="9"/>
  </si>
  <si>
    <t>が設置されているか。</t>
    <phoneticPr fontId="9"/>
  </si>
  <si>
    <t>オ　非常警報器具又は非常警報設備及び消防機関へ火災を通報</t>
    <phoneticPr fontId="9"/>
  </si>
  <si>
    <t>する設備が設けられているか。</t>
    <rPh sb="5" eb="6">
      <t>モウ</t>
    </rPh>
    <phoneticPr fontId="9"/>
  </si>
  <si>
    <t>カ　カーテン、敷物、建具等で可燃性のものについては防炎処理が</t>
    <phoneticPr fontId="9"/>
  </si>
  <si>
    <t>施されているか。</t>
    <rPh sb="0" eb="1">
      <t>ホドコ</t>
    </rPh>
    <phoneticPr fontId="9"/>
  </si>
  <si>
    <t xml:space="preserve"> ・　「いない」場合、調理室以外の部分と防火設備で区画されてい</t>
    <phoneticPr fontId="9"/>
  </si>
  <si>
    <t>るか。</t>
    <phoneticPr fontId="9"/>
  </si>
  <si>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9"/>
  </si>
  <si>
    <t>点検、清掃、指定検査機関の行う水質検査を実施しているか。</t>
    <phoneticPr fontId="3"/>
  </si>
  <si>
    <t xml:space="preserve"> ③ 0歳児クラスで基準保育士数が2名以上の場合、常勤保</t>
    <rPh sb="4" eb="6">
      <t>サイジ</t>
    </rPh>
    <rPh sb="10" eb="12">
      <t>キジュン</t>
    </rPh>
    <rPh sb="12" eb="15">
      <t>ホイクシ</t>
    </rPh>
    <rPh sb="15" eb="16">
      <t>スウ</t>
    </rPh>
    <rPh sb="18" eb="21">
      <t>メイイジョウ</t>
    </rPh>
    <rPh sb="22" eb="24">
      <t>バアイ</t>
    </rPh>
    <rPh sb="25" eb="27">
      <t>ジョウキン</t>
    </rPh>
    <rPh sb="27" eb="28">
      <t>タモツ</t>
    </rPh>
    <phoneticPr fontId="3"/>
  </si>
  <si>
    <t>育士(A)を2名以上配置しているか。</t>
    <phoneticPr fontId="3"/>
  </si>
  <si>
    <t>(5)（4）で2号・3号認定の子どもが過去5年間（1号認定は2年間）の入所率が各年度</t>
    <rPh sb="8" eb="9">
      <t>ゴウ</t>
    </rPh>
    <rPh sb="11" eb="12">
      <t>ゴウ</t>
    </rPh>
    <rPh sb="12" eb="14">
      <t>ニンテイ</t>
    </rPh>
    <rPh sb="15" eb="16">
      <t>コ</t>
    </rPh>
    <rPh sb="19" eb="21">
      <t>カコ</t>
    </rPh>
    <rPh sb="22" eb="24">
      <t>ネンカン</t>
    </rPh>
    <rPh sb="26" eb="27">
      <t>ゴウ</t>
    </rPh>
    <rPh sb="27" eb="29">
      <t>ニンテイ</t>
    </rPh>
    <rPh sb="31" eb="33">
      <t>ネンカン</t>
    </rPh>
    <rPh sb="35" eb="37">
      <t>ニュウショ</t>
    </rPh>
    <rPh sb="37" eb="38">
      <t>リツ</t>
    </rPh>
    <rPh sb="39" eb="42">
      <t>カクネンド</t>
    </rPh>
    <phoneticPr fontId="3"/>
  </si>
  <si>
    <t>120％超過入所している場合、こどもみらい課と利用定員等の見直しを調整してい</t>
    <rPh sb="4" eb="6">
      <t>チョウカ</t>
    </rPh>
    <rPh sb="6" eb="8">
      <t>ニュウショ</t>
    </rPh>
    <rPh sb="12" eb="14">
      <t>バアイ</t>
    </rPh>
    <rPh sb="21" eb="22">
      <t>カ</t>
    </rPh>
    <rPh sb="23" eb="25">
      <t>リヨウ</t>
    </rPh>
    <rPh sb="25" eb="27">
      <t>テイイン</t>
    </rPh>
    <rPh sb="27" eb="28">
      <t>トウ</t>
    </rPh>
    <rPh sb="29" eb="31">
      <t>ミナオ</t>
    </rPh>
    <rPh sb="33" eb="35">
      <t>チョウセイ</t>
    </rPh>
    <phoneticPr fontId="3"/>
  </si>
  <si>
    <t>るか。</t>
    <phoneticPr fontId="3"/>
  </si>
  <si>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9"/>
  </si>
  <si>
    <t>締結し、所轄労働基準監督署へ届出ているか。</t>
    <phoneticPr fontId="9"/>
  </si>
  <si>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</si>
  <si>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</si>
  <si>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</si>
  <si>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定を締結しているか。</t>
    <phoneticPr fontId="9"/>
  </si>
  <si>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</si>
  <si>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　までの継続雇用制度を適正に導入しているか。</t>
    <phoneticPr fontId="3"/>
  </si>
  <si>
    <t xml:space="preserve">  (ｲ) 採用時健康診断に代えて健康診断書を徴取している場合、有効期限</t>
    <phoneticPr fontId="9"/>
  </si>
  <si>
    <t>健康診断書の有効期間：雇用時に3ヶ月を経過していない健康診断書</t>
    <rPh sb="19" eb="21">
      <t>ケイカ</t>
    </rPh>
    <rPh sb="26" eb="28">
      <t>ケンコウ</t>
    </rPh>
    <rPh sb="28" eb="31">
      <t>シンダンショ</t>
    </rPh>
    <phoneticPr fontId="3"/>
  </si>
  <si>
    <t>　は過ぎていないか。</t>
    <phoneticPr fontId="9"/>
  </si>
  <si>
    <t>加え検便を実施しているか。</t>
    <phoneticPr fontId="9"/>
  </si>
  <si>
    <t>(定期健康診断)</t>
    <rPh sb="1" eb="3">
      <t>テイキ</t>
    </rPh>
    <rPh sb="3" eb="5">
      <t>ケンコウ</t>
    </rPh>
    <rPh sb="5" eb="7">
      <t>シンダン</t>
    </rPh>
    <phoneticPr fontId="3"/>
  </si>
  <si>
    <t>労働安全衛生法第66条第5項但し書き（健康診断実施後の措置）</t>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9"/>
  </si>
  <si>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9"/>
  </si>
  <si>
    <t>努めているか。</t>
    <phoneticPr fontId="9"/>
  </si>
  <si>
    <t>(1)　幼保連携型認定こども園教育・保育要領及び保育所保育指針に基</t>
    <rPh sb="4" eb="6">
      <t>ヨウホ</t>
    </rPh>
    <rPh sb="6" eb="8">
      <t>レンケイ</t>
    </rPh>
    <rPh sb="8" eb="9">
      <t>カタ</t>
    </rPh>
    <rPh sb="9" eb="11">
      <t>ニンテイ</t>
    </rPh>
    <rPh sb="14" eb="15">
      <t>ソノ</t>
    </rPh>
    <rPh sb="15" eb="17">
      <t>キョウイク</t>
    </rPh>
    <rPh sb="18" eb="20">
      <t>ホイク</t>
    </rPh>
    <rPh sb="20" eb="22">
      <t>ヨウリョウ</t>
    </rPh>
    <rPh sb="22" eb="23">
      <t>オヨ</t>
    </rPh>
    <rPh sb="24" eb="27">
      <t>ホイクショ</t>
    </rPh>
    <rPh sb="27" eb="29">
      <t>ホイク</t>
    </rPh>
    <phoneticPr fontId="9"/>
  </si>
  <si>
    <t>づき、全体的な計画を編成しているか。</t>
    <rPh sb="3" eb="6">
      <t>ゼンタイテキ</t>
    </rPh>
    <rPh sb="7" eb="9">
      <t>ケイカク</t>
    </rPh>
    <phoneticPr fontId="3"/>
  </si>
  <si>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9"/>
  </si>
  <si>
    <t>作成しているか。</t>
    <phoneticPr fontId="9"/>
  </si>
  <si>
    <t>(ｴ)  市保健師、保健所、主治医等の関係機関との連</t>
    <rPh sb="5" eb="6">
      <t>シ</t>
    </rPh>
    <rPh sb="6" eb="9">
      <t>ホケンシ</t>
    </rPh>
    <rPh sb="10" eb="13">
      <t>ホケンショ</t>
    </rPh>
    <rPh sb="14" eb="17">
      <t>シュジイ</t>
    </rPh>
    <rPh sb="17" eb="18">
      <t>トウ</t>
    </rPh>
    <rPh sb="19" eb="21">
      <t>カンケイ</t>
    </rPh>
    <rPh sb="21" eb="23">
      <t>キカン</t>
    </rPh>
    <phoneticPr fontId="9"/>
  </si>
  <si>
    <t>携を図り、助言等を得るよう努めているか。</t>
    <rPh sb="5" eb="7">
      <t>ジョゲン</t>
    </rPh>
    <rPh sb="7" eb="8">
      <t>トウ</t>
    </rPh>
    <rPh sb="9" eb="10">
      <t>エ</t>
    </rPh>
    <rPh sb="13" eb="14">
      <t>ツト</t>
    </rPh>
    <phoneticPr fontId="9"/>
  </si>
  <si>
    <t>・「いる」場合、異年齢編成の教育及び保育の指導計画を作成</t>
    <rPh sb="11" eb="13">
      <t>ヘンセイ</t>
    </rPh>
    <rPh sb="14" eb="16">
      <t>キョウイク</t>
    </rPh>
    <rPh sb="16" eb="17">
      <t>オヨ</t>
    </rPh>
    <rPh sb="26" eb="28">
      <t>サクセイ</t>
    </rPh>
    <phoneticPr fontId="9"/>
  </si>
  <si>
    <t xml:space="preserve">  しているか。</t>
    <phoneticPr fontId="3"/>
  </si>
  <si>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9"/>
  </si>
  <si>
    <t>ことを確認しているか。</t>
  </si>
  <si>
    <t>確認しているか。</t>
    <phoneticPr fontId="9"/>
  </si>
  <si>
    <t xml:space="preserve"> (７)　調理は清潔に行われているか。（該当するものを全てチェックする</t>
    <phoneticPr fontId="9"/>
  </si>
  <si>
    <t>こと）</t>
    <phoneticPr fontId="9"/>
  </si>
  <si>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9"/>
  </si>
  <si>
    <t>いる書類にチェックすること。</t>
    <phoneticPr fontId="9"/>
  </si>
  <si>
    <t>(11)　児童虐待が疑われる状況が生じたときは、速やかに園長に報告</t>
    <rPh sb="5" eb="7">
      <t>ジドウ</t>
    </rPh>
    <rPh sb="7" eb="9">
      <t>ギャクタイ</t>
    </rPh>
    <rPh sb="10" eb="11">
      <t>ウタガ</t>
    </rPh>
    <rPh sb="14" eb="16">
      <t>ジョウキョウ</t>
    </rPh>
    <rPh sb="17" eb="18">
      <t>ショウ</t>
    </rPh>
    <rPh sb="24" eb="25">
      <t>スミ</t>
    </rPh>
    <rPh sb="28" eb="30">
      <t>エンチョウ</t>
    </rPh>
    <rPh sb="31" eb="33">
      <t>ホウコク</t>
    </rPh>
    <phoneticPr fontId="9"/>
  </si>
  <si>
    <t>する体制は整っているか。</t>
    <phoneticPr fontId="9"/>
  </si>
  <si>
    <t>(12)　児童虐待の疑いのある児童を発見した場合、市への通告</t>
    <rPh sb="5" eb="7">
      <t>ジドウ</t>
    </rPh>
    <rPh sb="7" eb="9">
      <t>ギャクタイ</t>
    </rPh>
    <rPh sb="10" eb="11">
      <t>ウタガ</t>
    </rPh>
    <rPh sb="15" eb="17">
      <t>ジドウ</t>
    </rPh>
    <rPh sb="18" eb="20">
      <t>ハッケン</t>
    </rPh>
    <rPh sb="22" eb="24">
      <t>バアイ</t>
    </rPh>
    <phoneticPr fontId="9"/>
  </si>
  <si>
    <t>義務があるが、通告を行っているか。</t>
    <phoneticPr fontId="9"/>
  </si>
  <si>
    <t>(13)　児童虐待が疑われる児童を発見した場合の市への連携・協力</t>
    <phoneticPr fontId="3"/>
  </si>
  <si>
    <t>体制について具体的に記入すること。</t>
    <rPh sb="6" eb="9">
      <t>グタイテキ</t>
    </rPh>
    <rPh sb="10" eb="12">
      <t>キニュウ</t>
    </rPh>
    <phoneticPr fontId="3"/>
  </si>
  <si>
    <t xml:space="preserve"> ①　門扉等には、常時施錠し、園児の飛び出し事故の防止に努めて</t>
    <phoneticPr fontId="9"/>
  </si>
  <si>
    <t xml:space="preserve"> ② 門、囲障、外灯の点灯、窓、出入口、避難口、鍵等の施錠状況を</t>
    <rPh sb="11" eb="13">
      <t>テントウ</t>
    </rPh>
    <rPh sb="27" eb="29">
      <t>セジョウ</t>
    </rPh>
    <phoneticPr fontId="9"/>
  </si>
  <si>
    <t>点検しているか。</t>
    <rPh sb="0" eb="2">
      <t>テンケン</t>
    </rPh>
    <phoneticPr fontId="9"/>
  </si>
  <si>
    <t xml:space="preserve"> ③ 危険な設備、場所等への囲障の設置、鍵の施錠等の状況を</t>
    <rPh sb="20" eb="21">
      <t>カギ</t>
    </rPh>
    <phoneticPr fontId="9"/>
  </si>
  <si>
    <t xml:space="preserve"> ③ 保護者以外の者が迎えに来た場合に、その都度保護者に確認し</t>
    <rPh sb="14" eb="15">
      <t>キ</t>
    </rPh>
    <rPh sb="28" eb="30">
      <t>カクニン</t>
    </rPh>
    <phoneticPr fontId="9"/>
  </si>
  <si>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</si>
  <si>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① 安全管理に関し、職員会議で取りあげるなど職員の共通理解を</t>
    <phoneticPr fontId="9"/>
  </si>
  <si>
    <t>図っているか。</t>
    <rPh sb="0" eb="1">
      <t>ハカ</t>
    </rPh>
    <phoneticPr fontId="9"/>
  </si>
  <si>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9"/>
  </si>
  <si>
    <t>的な危機管理マニュアル等が策定されているか。</t>
    <rPh sb="0" eb="1">
      <t>テキ</t>
    </rPh>
    <rPh sb="2" eb="4">
      <t>キキ</t>
    </rPh>
    <rPh sb="4" eb="6">
      <t>カンリ</t>
    </rPh>
    <rPh sb="11" eb="12">
      <t>トウ</t>
    </rPh>
    <rPh sb="13" eb="15">
      <t>サクテイ</t>
    </rPh>
    <phoneticPr fontId="9"/>
  </si>
  <si>
    <t xml:space="preserve"> ③ 事故の発生・不審者の立入りなどに備え、職員の協力体制等が</t>
    <phoneticPr fontId="9"/>
  </si>
  <si>
    <t>確保されているか。</t>
    <rPh sb="0" eb="2">
      <t>カクホ</t>
    </rPh>
    <phoneticPr fontId="9"/>
  </si>
  <si>
    <t>(2)　教育及び保育の従事者等は、保育の計画や記録を通して保育実践を</t>
    <rPh sb="4" eb="6">
      <t>キョウイク</t>
    </rPh>
    <rPh sb="6" eb="7">
      <t>オヨ</t>
    </rPh>
    <rPh sb="11" eb="14">
      <t>ジュウジシャ</t>
    </rPh>
    <phoneticPr fontId="9"/>
  </si>
  <si>
    <t>振り返り、教育及び保育の内容（教育及び保育従事者等）の自己評価</t>
    <rPh sb="5" eb="7">
      <t>キョウイク</t>
    </rPh>
    <rPh sb="7" eb="8">
      <t>オヨ</t>
    </rPh>
    <rPh sb="15" eb="17">
      <t>キョウイク</t>
    </rPh>
    <rPh sb="17" eb="18">
      <t>オヨ</t>
    </rPh>
    <rPh sb="21" eb="24">
      <t>ジュウジシャ</t>
    </rPh>
    <rPh sb="24" eb="25">
      <t>トウ</t>
    </rPh>
    <phoneticPr fontId="3"/>
  </si>
  <si>
    <t>に取組んでいるか。</t>
  </si>
  <si>
    <t>(1) 支給認定を受けていない保護者から提出された認定申請書等は、当該</t>
    <rPh sb="4" eb="6">
      <t>シキュウ</t>
    </rPh>
    <rPh sb="6" eb="8">
      <t>ニンテイ</t>
    </rPh>
    <rPh sb="9" eb="10">
      <t>ウ</t>
    </rPh>
    <rPh sb="15" eb="18">
      <t>ホゴシャ</t>
    </rPh>
    <rPh sb="20" eb="22">
      <t>テイシュツ</t>
    </rPh>
    <rPh sb="25" eb="27">
      <t>ニンテイ</t>
    </rPh>
    <rPh sb="27" eb="30">
      <t>シンセイショ</t>
    </rPh>
    <rPh sb="30" eb="31">
      <t>トウ</t>
    </rPh>
    <phoneticPr fontId="9"/>
  </si>
  <si>
    <t>保護者の居住地の市町村に速やかに送付しているか。</t>
    <phoneticPr fontId="3"/>
  </si>
  <si>
    <t>(2) 支給認定保護者から利用の申込みを受けたとき、正当な理由がある場合</t>
    <rPh sb="4" eb="6">
      <t>シキュウ</t>
    </rPh>
    <rPh sb="6" eb="8">
      <t>ニンテイ</t>
    </rPh>
    <rPh sb="8" eb="11">
      <t>ホゴシャ</t>
    </rPh>
    <rPh sb="13" eb="15">
      <t>リヨウ</t>
    </rPh>
    <rPh sb="16" eb="18">
      <t>モウシコ</t>
    </rPh>
    <rPh sb="20" eb="21">
      <t>ウ</t>
    </rPh>
    <rPh sb="26" eb="28">
      <t>セイトウ</t>
    </rPh>
    <rPh sb="29" eb="31">
      <t>リユウ</t>
    </rPh>
    <rPh sb="34" eb="36">
      <t>バアイ</t>
    </rPh>
    <phoneticPr fontId="9"/>
  </si>
  <si>
    <t>を含め、申込みを受付けなかった事例はあるか。</t>
    <rPh sb="1" eb="2">
      <t>フク</t>
    </rPh>
    <rPh sb="15" eb="17">
      <t>ジレイ</t>
    </rPh>
    <phoneticPr fontId="3"/>
  </si>
  <si>
    <t>(3) 利用申込みが利用定員を超過する場合、あらかじめ市町村の確認を受</t>
    <rPh sb="4" eb="6">
      <t>リヨウ</t>
    </rPh>
    <rPh sb="6" eb="8">
      <t>モウシコ</t>
    </rPh>
    <rPh sb="10" eb="12">
      <t>リヨウ</t>
    </rPh>
    <rPh sb="12" eb="14">
      <t>テイイン</t>
    </rPh>
    <rPh sb="15" eb="17">
      <t>チョウカ</t>
    </rPh>
    <rPh sb="19" eb="21">
      <t>バアイ</t>
    </rPh>
    <rPh sb="27" eb="30">
      <t>シチョウソン</t>
    </rPh>
    <rPh sb="31" eb="33">
      <t>カクニン</t>
    </rPh>
    <phoneticPr fontId="3"/>
  </si>
  <si>
    <t>けた方法により、公正に入所選考を行っているか。</t>
    <phoneticPr fontId="3"/>
  </si>
  <si>
    <t>(4) 入園する子どもの選考にあたり、児童虐待防止の観点から特別の支援</t>
    <rPh sb="4" eb="6">
      <t>ニュウエン</t>
    </rPh>
    <rPh sb="8" eb="9">
      <t>コ</t>
    </rPh>
    <rPh sb="12" eb="14">
      <t>センコウ</t>
    </rPh>
    <rPh sb="19" eb="21">
      <t>ジドウ</t>
    </rPh>
    <rPh sb="21" eb="23">
      <t>ギャクタイ</t>
    </rPh>
    <rPh sb="23" eb="25">
      <t>ボウシ</t>
    </rPh>
    <rPh sb="26" eb="28">
      <t>カンテン</t>
    </rPh>
    <rPh sb="30" eb="32">
      <t>トクベツ</t>
    </rPh>
    <rPh sb="33" eb="35">
      <t>シエン</t>
    </rPh>
    <phoneticPr fontId="3"/>
  </si>
  <si>
    <t>を要する家庭の子ども、ひとり親の子ども、低所得家庭の子ども、障害の</t>
    <phoneticPr fontId="3"/>
  </si>
  <si>
    <t>ある子ども等特別な配慮が必要な子ども利用が排除されることがないよ</t>
    <phoneticPr fontId="3"/>
  </si>
  <si>
    <t>う配慮しているか。</t>
    <rPh sb="1" eb="3">
      <t>ハイリョ</t>
    </rPh>
    <phoneticPr fontId="3"/>
  </si>
  <si>
    <t>(6) 入所決定をしたときは、速やかに、入所の状況（可否）を市町村に報告</t>
    <rPh sb="4" eb="6">
      <t>ニュウショ</t>
    </rPh>
    <rPh sb="6" eb="8">
      <t>ケッテイ</t>
    </rPh>
    <rPh sb="15" eb="16">
      <t>スミ</t>
    </rPh>
    <rPh sb="20" eb="22">
      <t>ニュウショ</t>
    </rPh>
    <rPh sb="23" eb="25">
      <t>ジョウキョウ</t>
    </rPh>
    <rPh sb="26" eb="28">
      <t>カヒ</t>
    </rPh>
    <rPh sb="30" eb="33">
      <t>シチョウソン</t>
    </rPh>
    <phoneticPr fontId="3"/>
  </si>
  <si>
    <t>(7) 入所手続きにあたり、保護者に書面若しくは電磁的方法(※)により重要事項</t>
    <rPh sb="4" eb="6">
      <t>ニュウショ</t>
    </rPh>
    <rPh sb="6" eb="8">
      <t>テツヅ</t>
    </rPh>
    <rPh sb="14" eb="17">
      <t>ホゴシャ</t>
    </rPh>
    <rPh sb="18" eb="20">
      <t>ショメン</t>
    </rPh>
    <rPh sb="20" eb="21">
      <t>モ</t>
    </rPh>
    <rPh sb="24" eb="27">
      <t>デンジテキ</t>
    </rPh>
    <rPh sb="27" eb="29">
      <t>ホウホウ</t>
    </rPh>
    <phoneticPr fontId="3"/>
  </si>
  <si>
    <t>説明を行い同意を得ているか。</t>
    <phoneticPr fontId="3"/>
  </si>
  <si>
    <t>※上記6、7について、那覇市が法人監査をしない</t>
    <rPh sb="1" eb="3">
      <t>ジョウキ</t>
    </rPh>
    <rPh sb="11" eb="14">
      <t>ナハシ</t>
    </rPh>
    <rPh sb="15" eb="19">
      <t>ホウジンカンサ</t>
    </rPh>
    <phoneticPr fontId="3"/>
  </si>
  <si>
    <t>(5)　３歳未満児がいる場合、個別の指導計画を立てているか。</t>
    <rPh sb="12" eb="14">
      <t>バアイ</t>
    </rPh>
    <rPh sb="15" eb="17">
      <t>コベツ</t>
    </rPh>
    <rPh sb="18" eb="20">
      <t>シドウ</t>
    </rPh>
    <rPh sb="20" eb="22">
      <t>ケイカク</t>
    </rPh>
    <rPh sb="23" eb="24">
      <t>タ</t>
    </rPh>
    <phoneticPr fontId="9"/>
  </si>
  <si>
    <t>　</t>
    <phoneticPr fontId="3"/>
  </si>
  <si>
    <t>＜いる場合＞</t>
    <rPh sb="3" eb="5">
      <t>バアイ</t>
    </rPh>
    <phoneticPr fontId="3"/>
  </si>
  <si>
    <t>(13) 食事計画について</t>
    <rPh sb="5" eb="7">
      <t>ショクジ</t>
    </rPh>
    <rPh sb="7" eb="9">
      <t>ケイカク</t>
    </rPh>
    <phoneticPr fontId="9"/>
  </si>
  <si>
    <t xml:space="preserve"> ④ 献立を変更する場合、管理栄養士等の意見を確認しているか。</t>
    <phoneticPr fontId="3"/>
  </si>
  <si>
    <t xml:space="preserve"> ⑤ 献立を変更した場合、保護者へ知らせているか。</t>
    <phoneticPr fontId="3"/>
  </si>
  <si>
    <t>【不適切な保育の未然防止】</t>
    <rPh sb="1" eb="4">
      <t>フテキセツ</t>
    </rPh>
    <rPh sb="5" eb="7">
      <t>ホイク</t>
    </rPh>
    <rPh sb="8" eb="10">
      <t>ミゼン</t>
    </rPh>
    <rPh sb="10" eb="12">
      <t>ボウシ</t>
    </rPh>
    <phoneticPr fontId="9"/>
  </si>
  <si>
    <t>市条例第12条</t>
    <rPh sb="0" eb="1">
      <t>シ</t>
    </rPh>
    <rPh sb="1" eb="3">
      <t>ジョウレイ</t>
    </rPh>
    <rPh sb="3" eb="4">
      <t>ダイ</t>
    </rPh>
    <rPh sb="6" eb="7">
      <t>ジョウ</t>
    </rPh>
    <phoneticPr fontId="3"/>
  </si>
  <si>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3"/>
  </si>
  <si>
    <t>【児童虐待防止対策】</t>
    <phoneticPr fontId="3"/>
  </si>
  <si>
    <t>分園を設置している場合は、分園にも苦情受け付け窓口の保護者等への周知、意見箱（苦情・意見・相談など）を設置すること。</t>
    <rPh sb="0" eb="2">
      <t>ブンエン</t>
    </rPh>
    <rPh sb="3" eb="5">
      <t>セッチ</t>
    </rPh>
    <rPh sb="9" eb="11">
      <t>バアイ</t>
    </rPh>
    <rPh sb="13" eb="15">
      <t>ブンエン</t>
    </rPh>
    <rPh sb="17" eb="19">
      <t>クジョウ</t>
    </rPh>
    <rPh sb="19" eb="20">
      <t>ウ</t>
    </rPh>
    <rPh sb="21" eb="22">
      <t>ツ</t>
    </rPh>
    <rPh sb="23" eb="25">
      <t>マドグチ</t>
    </rPh>
    <rPh sb="26" eb="29">
      <t>ホゴシャ</t>
    </rPh>
    <rPh sb="29" eb="30">
      <t>トウ</t>
    </rPh>
    <rPh sb="32" eb="34">
      <t>シュウチ</t>
    </rPh>
    <rPh sb="35" eb="38">
      <t>イケンバコ</t>
    </rPh>
    <rPh sb="39" eb="41">
      <t>クジョウ</t>
    </rPh>
    <rPh sb="42" eb="44">
      <t>イケン</t>
    </rPh>
    <rPh sb="45" eb="47">
      <t>ソウダン</t>
    </rPh>
    <rPh sb="51" eb="53">
      <t>セッチ</t>
    </rPh>
    <phoneticPr fontId="3"/>
  </si>
  <si>
    <t>（10）　児童虐待防止に関する職員研修会を実施しているか。</t>
    <phoneticPr fontId="9"/>
  </si>
  <si>
    <t>目次に戻る</t>
  </si>
  <si>
    <t>高齢者等活躍促進加算</t>
    <rPh sb="0" eb="10">
      <t>コウレイシャトウカツヤクソクシンカサン</t>
    </rPh>
    <phoneticPr fontId="3"/>
  </si>
  <si>
    <t>病児保育事業(</t>
    <rPh sb="0" eb="2">
      <t>ビョウジ</t>
    </rPh>
    <rPh sb="2" eb="4">
      <t>ホイク</t>
    </rPh>
    <rPh sb="4" eb="6">
      <t>ジギョウ</t>
    </rPh>
    <phoneticPr fontId="3"/>
  </si>
  <si>
    <t>(4)　学級・保育室等のクラス編成の状況(※No14～No17(別表１～別表４)の人数、氏名と整合性を持たせること。)</t>
    <rPh sb="4" eb="6">
      <t>ガッキュウ</t>
    </rPh>
    <rPh sb="10" eb="11">
      <t>トウ</t>
    </rPh>
    <phoneticPr fontId="9"/>
  </si>
  <si>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3"/>
  </si>
  <si>
    <t>クラス毎のBの労働時間</t>
    <rPh sb="3" eb="4">
      <t>ゴト</t>
    </rPh>
    <rPh sb="7" eb="9">
      <t>ロウドウ</t>
    </rPh>
    <rPh sb="9" eb="11">
      <t>ジカン</t>
    </rPh>
    <phoneticPr fontId="3"/>
  </si>
  <si>
    <t>金城(20h)、田中(16h)</t>
    <rPh sb="0" eb="2">
      <t>キンジョウ</t>
    </rPh>
    <rPh sb="8" eb="10">
      <t>タナカ</t>
    </rPh>
    <phoneticPr fontId="3"/>
  </si>
  <si>
    <t>保育士Bの週労働時間数
(雇用契約による時間数)</t>
    <rPh sb="5" eb="6">
      <t>シュウ</t>
    </rPh>
    <rPh sb="13" eb="15">
      <t>コヨウ</t>
    </rPh>
    <rPh sb="15" eb="17">
      <t>ケイヤク</t>
    </rPh>
    <rPh sb="20" eb="23">
      <t>ジカンスウ</t>
    </rPh>
    <phoneticPr fontId="3"/>
  </si>
  <si>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3"/>
  </si>
  <si>
    <t>大城(35h)、国頭(35h)、太田(30h)</t>
    <rPh sb="16" eb="18">
      <t>オオタ</t>
    </rPh>
    <phoneticPr fontId="3"/>
  </si>
  <si>
    <t>南風原(30h)、与那原(29h)、太田(29h)</t>
    <rPh sb="18" eb="20">
      <t>オオタ</t>
    </rPh>
    <phoneticPr fontId="3"/>
  </si>
  <si>
    <t>田中(36h)、仲田(36h)</t>
    <phoneticPr fontId="3"/>
  </si>
  <si>
    <t>西原(30h)、下地(30h)（療育支援加算）</t>
    <phoneticPr fontId="3"/>
  </si>
  <si>
    <t>與那城(16h)</t>
    <rPh sb="0" eb="3">
      <t>ヨナシロ</t>
    </rPh>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</si>
  <si>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9"/>
  </si>
  <si>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9"/>
  </si>
  <si>
    <t>竹富(30h)、与那国(27h)、伊良部(27h)</t>
    <rPh sb="17" eb="20">
      <t>イラブ</t>
    </rPh>
    <phoneticPr fontId="3"/>
  </si>
  <si>
    <t>子育て支援員等</t>
    <rPh sb="0" eb="2">
      <t>コソダ</t>
    </rPh>
    <rPh sb="3" eb="6">
      <t>シエンイン</t>
    </rPh>
    <rPh sb="6" eb="7">
      <t>トウ</t>
    </rPh>
    <phoneticPr fontId="3"/>
  </si>
  <si>
    <t>比嘉</t>
    <rPh sb="0" eb="2">
      <t>ヒガ</t>
    </rPh>
    <phoneticPr fontId="3"/>
  </si>
  <si>
    <t>新垣(36h)</t>
    <rPh sb="0" eb="2">
      <t>シンガキ</t>
    </rPh>
    <phoneticPr fontId="3"/>
  </si>
  <si>
    <t>常勤保育士に代えて短時間勤務保育士を充てる場合の勤務時間数が、常勤保育士を充てる場合の勤務時間数を上回ること。</t>
    <phoneticPr fontId="9"/>
  </si>
  <si>
    <r>
      <rPr>
        <b/>
        <sz val="9"/>
        <rFont val="HGｺﾞｼｯｸM"/>
        <family val="3"/>
        <charset val="128"/>
      </rPr>
      <t>※公定価格に関するFAQ　Ver.20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各施設・事業所の就業規則で定めた勤務時間を下回る者のうち、１日６時間以上かつ月20日以上勤務する者についても①と同</t>
    </r>
    <r>
      <rPr>
        <sz val="9"/>
        <rFont val="HGｺﾞｼｯｸM"/>
        <family val="3"/>
        <charset val="128"/>
      </rPr>
      <t xml:space="preserve">
   </t>
    </r>
    <r>
      <rPr>
        <u/>
        <sz val="9"/>
        <rFont val="HGｺﾞｼｯｸM"/>
        <family val="3"/>
        <charset val="128"/>
      </rPr>
      <t xml:space="preserve"> 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</si>
  <si>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「教育・保育従事者数」と「担任教育・保育従事者氏名」は、A、Bごとに一致させること。フリーは下段に記入する。</t>
    <rPh sb="1" eb="3">
      <t>キョウイク</t>
    </rPh>
    <rPh sb="4" eb="6">
      <t>ホイク</t>
    </rPh>
    <rPh sb="6" eb="9">
      <t>ジュウジシャ</t>
    </rPh>
    <rPh sb="15" eb="17">
      <t>キョウイク</t>
    </rPh>
    <rPh sb="18" eb="20">
      <t>ホイク</t>
    </rPh>
    <rPh sb="20" eb="23">
      <t>ジュウジシャ</t>
    </rPh>
    <phoneticPr fontId="3"/>
  </si>
  <si>
    <t>子育て支援員等は、各クラスの担当教育・保育従事者に含めないこと。</t>
    <rPh sb="0" eb="2">
      <t>コソダ</t>
    </rPh>
    <rPh sb="3" eb="5">
      <t>シエン</t>
    </rPh>
    <rPh sb="5" eb="6">
      <t>イン</t>
    </rPh>
    <rPh sb="6" eb="7">
      <t>トウ</t>
    </rPh>
    <rPh sb="9" eb="10">
      <t>カク</t>
    </rPh>
    <rPh sb="14" eb="16">
      <t>タントウ</t>
    </rPh>
    <rPh sb="16" eb="18">
      <t>キョウイク</t>
    </rPh>
    <rPh sb="19" eb="21">
      <t>ホイク</t>
    </rPh>
    <rPh sb="21" eb="24">
      <t>ジュウジシャ</t>
    </rPh>
    <rPh sb="25" eb="26">
      <t>フク</t>
    </rPh>
    <phoneticPr fontId="3"/>
  </si>
  <si>
    <t>(ｵ)</t>
    <phoneticPr fontId="3"/>
  </si>
  <si>
    <t>担任教員・保育従事者氏名を記入するＢ欄の氏名の後に（　）書きで週の労働時間を記入する。</t>
    <rPh sb="0" eb="2">
      <t>タンニン</t>
    </rPh>
    <rPh sb="2" eb="4">
      <t>キョウイン</t>
    </rPh>
    <rPh sb="5" eb="7">
      <t>ホイク</t>
    </rPh>
    <rPh sb="7" eb="10">
      <t>ジュウジシャ</t>
    </rPh>
    <rPh sb="10" eb="12">
      <t>シメイ</t>
    </rPh>
    <rPh sb="13" eb="15">
      <t>キニュウ</t>
    </rPh>
    <rPh sb="18" eb="19">
      <t>ラン</t>
    </rPh>
    <rPh sb="20" eb="22">
      <t>シメイ</t>
    </rPh>
    <rPh sb="23" eb="24">
      <t>アト</t>
    </rPh>
    <rPh sb="28" eb="29">
      <t>ガ</t>
    </rPh>
    <rPh sb="31" eb="32">
      <t>シュウ</t>
    </rPh>
    <rPh sb="33" eb="35">
      <t>ロウドウ</t>
    </rPh>
    <rPh sb="35" eb="37">
      <t>ジカン</t>
    </rPh>
    <rPh sb="38" eb="40">
      <t>キニュウ</t>
    </rPh>
    <phoneticPr fontId="3"/>
  </si>
  <si>
    <t xml:space="preserve"> ○ 「ある」場合 ※下記以外の加算については、空欄に追記してください。</t>
    <phoneticPr fontId="9"/>
  </si>
  <si>
    <t>－保育所型認定こども園運営No.５-②－</t>
    <rPh sb="1" eb="4">
      <t>ホイクショ</t>
    </rPh>
    <rPh sb="4" eb="6">
      <t>ニンテイ</t>
    </rPh>
    <rPh sb="9" eb="10">
      <t>ソノ</t>
    </rPh>
    <phoneticPr fontId="9"/>
  </si>
  <si>
    <t>【3歳児対応加配加算あり・3歳児配置改善加算なしの施設】</t>
    <rPh sb="25" eb="27">
      <t>シセツ</t>
    </rPh>
    <phoneticPr fontId="3"/>
  </si>
  <si>
    <r>
      <rPr>
        <b/>
        <sz val="9"/>
        <rFont val="HGｺﾞｼｯｸM"/>
        <family val="3"/>
        <charset val="128"/>
      </rPr>
      <t>※公定価格に関するFAQ　Ver.</t>
    </r>
    <r>
      <rPr>
        <b/>
        <sz val="9"/>
        <color rgb="FFFF0000"/>
        <rFont val="HGｺﾞｼｯｸM"/>
        <family val="3"/>
        <charset val="128"/>
      </rPr>
      <t>20</t>
    </r>
    <r>
      <rPr>
        <b/>
        <sz val="9"/>
        <rFont val="HGｺﾞｼｯｸM"/>
        <family val="3"/>
        <charset val="128"/>
      </rPr>
      <t xml:space="preserve">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保育事業所（A型・B型）または事業所内保育事業所（以下「保育所等」）において空き定員があるにもかかわらず、常勤の保育祖の確保が困難であることに　より、当該保育所等の利用を希望する子どもを受け入れることが出来ないためと判断している市区町村において、待機児童解消のため当該市区町村がやむを得ないと認める場合に限り、当該子どもを受け入れるのに不足する常勤の保育士のの限りにおいて、1名の常勤の保育士に代えて２名の短時間勤務の保育士を充てても差し支えありません（常勤の保育士が各組・各グループに１名以上配置されていることが原則であり、望ましいことに変わりはないた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各施設・事業所の就業規則で定めた勤務時間を下回る者のうち、１日６時間以上かつ月20日以上勤務する者についても①と同</t>
    </r>
    <r>
      <rPr>
        <sz val="9"/>
        <rFont val="HGｺﾞｼｯｸM"/>
        <family val="3"/>
        <charset val="128"/>
      </rPr>
      <t xml:space="preserve">
   </t>
    </r>
    <r>
      <rPr>
        <u/>
        <sz val="9"/>
        <rFont val="HGｺﾞｼｯｸM"/>
        <family val="3"/>
        <charset val="128"/>
      </rPr>
      <t xml:space="preserve"> 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6" eb="288">
      <t>ホイク</t>
    </rPh>
    <rPh sb="288" eb="291">
      <t>ジギョウショ</t>
    </rPh>
    <rPh sb="293" eb="294">
      <t>ガタ</t>
    </rPh>
    <rPh sb="296" eb="297">
      <t>ガタ</t>
    </rPh>
    <rPh sb="301" eb="304">
      <t>ジギョウショ</t>
    </rPh>
    <rPh sb="304" eb="305">
      <t>ナイ</t>
    </rPh>
    <rPh sb="305" eb="307">
      <t>ホイク</t>
    </rPh>
    <rPh sb="307" eb="310">
      <t>ジギョウショ</t>
    </rPh>
    <rPh sb="311" eb="313">
      <t>イカ</t>
    </rPh>
    <rPh sb="314" eb="318">
      <t>ホイクジョトウ</t>
    </rPh>
    <rPh sb="324" eb="325">
      <t>ア</t>
    </rPh>
    <rPh sb="326" eb="328">
      <t>テイイン</t>
    </rPh>
    <rPh sb="339" eb="341">
      <t>ジョウキン</t>
    </rPh>
    <rPh sb="342" eb="344">
      <t>ホイク</t>
    </rPh>
    <rPh sb="344" eb="345">
      <t>ソ</t>
    </rPh>
    <rPh sb="346" eb="348">
      <t>カクホ</t>
    </rPh>
    <rPh sb="349" eb="351">
      <t>コンナン</t>
    </rPh>
    <rPh sb="361" eb="363">
      <t>トウガイ</t>
    </rPh>
    <rPh sb="363" eb="367">
      <t>ホイクジョトウ</t>
    </rPh>
    <rPh sb="368" eb="370">
      <t>リヨウ</t>
    </rPh>
    <rPh sb="371" eb="373">
      <t>キボウ</t>
    </rPh>
    <rPh sb="375" eb="376">
      <t>コ</t>
    </rPh>
    <rPh sb="379" eb="380">
      <t>ウ</t>
    </rPh>
    <rPh sb="381" eb="382">
      <t>イ</t>
    </rPh>
    <rPh sb="387" eb="389">
      <t>デキ</t>
    </rPh>
    <rPh sb="394" eb="396">
      <t>ハンダン</t>
    </rPh>
    <rPh sb="400" eb="404">
      <t>シクチョウソン</t>
    </rPh>
    <rPh sb="409" eb="411">
      <t>タイキ</t>
    </rPh>
    <rPh sb="411" eb="413">
      <t>ジドウ</t>
    </rPh>
    <rPh sb="413" eb="415">
      <t>カイショウ</t>
    </rPh>
    <rPh sb="418" eb="420">
      <t>トウガイ</t>
    </rPh>
    <rPh sb="420" eb="424">
      <t>シクチョウソン</t>
    </rPh>
    <rPh sb="428" eb="429">
      <t>エ</t>
    </rPh>
    <rPh sb="432" eb="433">
      <t>ミト</t>
    </rPh>
    <rPh sb="435" eb="437">
      <t>バアイ</t>
    </rPh>
    <rPh sb="438" eb="439">
      <t>カギ</t>
    </rPh>
    <rPh sb="441" eb="443">
      <t>トウガイ</t>
    </rPh>
    <rPh sb="443" eb="444">
      <t>コ</t>
    </rPh>
    <rPh sb="447" eb="448">
      <t>ウ</t>
    </rPh>
    <rPh sb="449" eb="450">
      <t>イ</t>
    </rPh>
    <rPh sb="454" eb="456">
      <t>フソク</t>
    </rPh>
    <rPh sb="458" eb="460">
      <t>ジョウキン</t>
    </rPh>
    <rPh sb="461" eb="464">
      <t>ホイクシ</t>
    </rPh>
    <rPh sb="466" eb="467">
      <t>カギ</t>
    </rPh>
    <rPh sb="474" eb="475">
      <t>メイ</t>
    </rPh>
    <rPh sb="476" eb="478">
      <t>ジョウキン</t>
    </rPh>
    <rPh sb="479" eb="482">
      <t>ホイクシ</t>
    </rPh>
    <rPh sb="483" eb="484">
      <t>カ</t>
    </rPh>
    <rPh sb="487" eb="488">
      <t>メイ</t>
    </rPh>
    <rPh sb="489" eb="492">
      <t>タンジカン</t>
    </rPh>
    <rPh sb="492" eb="494">
      <t>キンム</t>
    </rPh>
    <rPh sb="495" eb="498">
      <t>ホイクシ</t>
    </rPh>
    <rPh sb="499" eb="500">
      <t>ア</t>
    </rPh>
    <rPh sb="503" eb="504">
      <t>サ</t>
    </rPh>
    <rPh sb="505" eb="506">
      <t>ツカ</t>
    </rPh>
    <rPh sb="513" eb="515">
      <t>ジョウキン</t>
    </rPh>
    <rPh sb="516" eb="519">
      <t>ホイクシ</t>
    </rPh>
    <rPh sb="520" eb="522">
      <t>カククミ</t>
    </rPh>
    <rPh sb="523" eb="524">
      <t>カク</t>
    </rPh>
    <rPh sb="530" eb="531">
      <t>メイ</t>
    </rPh>
    <rPh sb="531" eb="533">
      <t>イジョウ</t>
    </rPh>
    <rPh sb="533" eb="535">
      <t>ハイチ</t>
    </rPh>
    <rPh sb="543" eb="545">
      <t>ゲンソク</t>
    </rPh>
    <rPh sb="549" eb="550">
      <t>ノゾ</t>
    </rPh>
    <rPh sb="556" eb="557">
      <t>カ</t>
    </rPh>
    <rPh sb="565" eb="567">
      <t>ジョウキン</t>
    </rPh>
    <rPh sb="568" eb="571">
      <t>ホイクシ</t>
    </rPh>
    <rPh sb="572" eb="574">
      <t>カクホ</t>
    </rPh>
    <rPh sb="575" eb="577">
      <t>カノウ</t>
    </rPh>
    <rPh sb="581" eb="583">
      <t>バアイ</t>
    </rPh>
    <rPh sb="585" eb="587">
      <t>ジョウキ</t>
    </rPh>
    <rPh sb="588" eb="590">
      <t>トリアツカ</t>
    </rPh>
    <rPh sb="597" eb="599">
      <t>ソウキ</t>
    </rPh>
    <rPh sb="600" eb="602">
      <t>カイショウ</t>
    </rPh>
    <rPh sb="603" eb="604">
      <t>ハカ</t>
    </rPh>
    <rPh sb="973" eb="975">
      <t>イカ</t>
    </rPh>
    <rPh sb="976" eb="978">
      <t>ハスウ</t>
    </rPh>
    <rPh sb="978" eb="980">
      <t>ショリ</t>
    </rPh>
    <rPh sb="981" eb="982">
      <t>オコナ</t>
    </rPh>
    <phoneticPr fontId="3"/>
  </si>
  <si>
    <t>－保育所型認定こども園運営No.５-③－</t>
    <rPh sb="1" eb="4">
      <t>ホイクショ</t>
    </rPh>
    <rPh sb="4" eb="6">
      <t>ニンテイ</t>
    </rPh>
    <rPh sb="9" eb="10">
      <t>ソノ</t>
    </rPh>
    <phoneticPr fontId="9"/>
  </si>
  <si>
    <t>【3歳児対応加配加算なし・3歳児配置改善加算ありの施設】</t>
    <rPh sb="2" eb="4">
      <t>サイジ</t>
    </rPh>
    <rPh sb="4" eb="6">
      <t>タイオウ</t>
    </rPh>
    <rPh sb="6" eb="8">
      <t>カハイ</t>
    </rPh>
    <rPh sb="8" eb="10">
      <t>カサン</t>
    </rPh>
    <rPh sb="25" eb="27">
      <t>シセツ</t>
    </rPh>
    <phoneticPr fontId="3"/>
  </si>
  <si>
    <t xml:space="preserve"> ○ 「ある」場合  ※下記以外の加算については、空欄に追記してください。</t>
    <phoneticPr fontId="9"/>
  </si>
  <si>
    <t>大城、鈴木</t>
    <rPh sb="0" eb="2">
      <t>オオシロ</t>
    </rPh>
    <rPh sb="3" eb="5">
      <t>スズキ</t>
    </rPh>
    <phoneticPr fontId="3"/>
  </si>
  <si>
    <t>平良(30)、金城(30)、田中(12)</t>
    <rPh sb="0" eb="2">
      <t>タイラ</t>
    </rPh>
    <rPh sb="7" eb="9">
      <t>キンジョウ</t>
    </rPh>
    <rPh sb="14" eb="16">
      <t>タナカ</t>
    </rPh>
    <phoneticPr fontId="3"/>
  </si>
  <si>
    <t>－保育所型認定こども園運営No.５-④－</t>
    <rPh sb="1" eb="4">
      <t>ホイクショ</t>
    </rPh>
    <rPh sb="4" eb="6">
      <t>ニンテイ</t>
    </rPh>
    <rPh sb="9" eb="10">
      <t>ソノ</t>
    </rPh>
    <phoneticPr fontId="9"/>
  </si>
  <si>
    <t>【3歳児対応加配加算なし・3歳児配置改善加算なしの施設】</t>
    <rPh sb="2" eb="4">
      <t>サイジ</t>
    </rPh>
    <rPh sb="4" eb="6">
      <t>タイオウ</t>
    </rPh>
    <rPh sb="6" eb="8">
      <t>カハイ</t>
    </rPh>
    <rPh sb="8" eb="10">
      <t>カサン</t>
    </rPh>
    <rPh sb="25" eb="27">
      <t>シセツ</t>
    </rPh>
    <phoneticPr fontId="3"/>
  </si>
  <si>
    <t>　　　</t>
    <phoneticPr fontId="3"/>
  </si>
  <si>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3"/>
  </si>
  <si>
    <t xml:space="preserve"> ① 検食時間・検食者の職氏名・検食記録の有無を記入すること。</t>
    <rPh sb="16" eb="17">
      <t>ケン</t>
    </rPh>
    <rPh sb="17" eb="18">
      <t>ショク</t>
    </rPh>
    <rPh sb="18" eb="20">
      <t>キロク</t>
    </rPh>
    <rPh sb="21" eb="23">
      <t>ウム</t>
    </rPh>
    <rPh sb="24" eb="26">
      <t>キニュウ</t>
    </rPh>
    <phoneticPr fontId="9"/>
  </si>
  <si>
    <t>氏　　　名(職名)</t>
    <rPh sb="0" eb="1">
      <t>シ</t>
    </rPh>
    <rPh sb="4" eb="5">
      <t>メイ</t>
    </rPh>
    <rPh sb="6" eb="8">
      <t>ショクメイ</t>
    </rPh>
    <phoneticPr fontId="9"/>
  </si>
  <si>
    <t>検食記録の有無</t>
    <rPh sb="0" eb="1">
      <t>ケン</t>
    </rPh>
    <rPh sb="1" eb="2">
      <t>ショク</t>
    </rPh>
    <rPh sb="2" eb="4">
      <t>キロク</t>
    </rPh>
    <rPh sb="5" eb="7">
      <t>ウム</t>
    </rPh>
    <phoneticPr fontId="3"/>
  </si>
  <si>
    <t>おやつ</t>
    <phoneticPr fontId="3"/>
  </si>
  <si>
    <t>給食</t>
    <rPh sb="0" eb="2">
      <t>キュウショク</t>
    </rPh>
    <phoneticPr fontId="3"/>
  </si>
  <si>
    <t xml:space="preserve"> ②給食日誌等に残食記録はあるか</t>
    <rPh sb="2" eb="6">
      <t>キュウショクニッシ</t>
    </rPh>
    <rPh sb="6" eb="7">
      <t>トウ</t>
    </rPh>
    <rPh sb="8" eb="10">
      <t>ザンショク</t>
    </rPh>
    <rPh sb="10" eb="12">
      <t>キロク</t>
    </rPh>
    <phoneticPr fontId="3"/>
  </si>
  <si>
    <t xml:space="preserve"> ④ 給食を適正に提供するため、定期的に施設長を含む関係職員による給食会議を実施し、常に施設全体で、食事計画・評価を通して給食の改善に努めているか。</t>
    <phoneticPr fontId="3"/>
  </si>
  <si>
    <t xml:space="preserve"> ③子どもの健全な発育・発達を目指し、子どもの身体活動等を含 めた生活状況や、子どもの栄養状態、摂食量、残食量等を把握により、給与栄養量の目標の達成度を評価し、食事計画の改善に努めているか。</t>
    <phoneticPr fontId="3"/>
  </si>
  <si>
    <t>平　日</t>
    <rPh sb="0" eb="1">
      <t>ビラ</t>
    </rPh>
    <rPh sb="2" eb="3">
      <t>ニチ</t>
    </rPh>
    <phoneticPr fontId="3"/>
  </si>
  <si>
    <t>土曜日</t>
    <rPh sb="0" eb="3">
      <t>ドヨウビ</t>
    </rPh>
    <phoneticPr fontId="3"/>
  </si>
  <si>
    <t>児童数</t>
    <rPh sb="0" eb="3">
      <t>ジドウスウ</t>
    </rPh>
    <phoneticPr fontId="3"/>
  </si>
  <si>
    <t>閉園</t>
    <rPh sb="0" eb="2">
      <t>ヘイエン</t>
    </rPh>
    <phoneticPr fontId="3"/>
  </si>
  <si>
    <t>時間帯による児童数は、監査調書提出月前月の平均児童数（1号認定、2</t>
    <rPh sb="28" eb="29">
      <t>ゴウ</t>
    </rPh>
    <rPh sb="29" eb="31">
      <t>ニンテイ</t>
    </rPh>
    <phoneticPr fontId="9"/>
  </si>
  <si>
    <t>3号(保育標準時間・保育短時間）認定を区別しない）を記入すること。</t>
    <rPh sb="1" eb="2">
      <t>ゴウ</t>
    </rPh>
    <rPh sb="3" eb="4">
      <t>ホ</t>
    </rPh>
    <phoneticPr fontId="9"/>
  </si>
  <si>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9"/>
  </si>
  <si>
    <t>教諭、養護教諭、子育て支援員等)を再掲すること。</t>
    <rPh sb="0" eb="2">
      <t>キョウユ</t>
    </rPh>
    <rPh sb="3" eb="5">
      <t>ヨウゴ</t>
    </rPh>
    <rPh sb="5" eb="7">
      <t>キョウユ</t>
    </rPh>
    <rPh sb="8" eb="10">
      <t>コソダ</t>
    </rPh>
    <rPh sb="11" eb="14">
      <t>シエンイン</t>
    </rPh>
    <rPh sb="14" eb="15">
      <t>トウ</t>
    </rPh>
    <rPh sb="17" eb="19">
      <t>サイケイ</t>
    </rPh>
    <phoneticPr fontId="3"/>
  </si>
  <si>
    <t>実配置教育・　　　保育従事者数</t>
    <rPh sb="0" eb="1">
      <t>ジツ</t>
    </rPh>
    <rPh sb="1" eb="3">
      <t>ハイチ</t>
    </rPh>
    <rPh sb="3" eb="5">
      <t>キョウイク</t>
    </rPh>
    <rPh sb="9" eb="11">
      <t>ホイク</t>
    </rPh>
    <rPh sb="11" eb="14">
      <t>ジュウジシャ</t>
    </rPh>
    <rPh sb="14" eb="15">
      <t>ゲンスウ</t>
    </rPh>
    <phoneticPr fontId="3"/>
  </si>
  <si>
    <t>基準　　　配置数</t>
    <rPh sb="0" eb="2">
      <t>キジュン</t>
    </rPh>
    <rPh sb="5" eb="7">
      <t>ハイチ</t>
    </rPh>
    <rPh sb="7" eb="8">
      <t>スウ</t>
    </rPh>
    <phoneticPr fontId="3"/>
  </si>
  <si>
    <t>基準　　配置数</t>
    <rPh sb="0" eb="2">
      <t>キジュン</t>
    </rPh>
    <rPh sb="4" eb="6">
      <t>ハイチ</t>
    </rPh>
    <rPh sb="6" eb="7">
      <t>スウ</t>
    </rPh>
    <phoneticPr fontId="3"/>
  </si>
  <si>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9"/>
  </si>
  <si>
    <t xml:space="preserve"> ③ 栄養士より献立等について栄養の観点からの指導を受けているか。</t>
    <rPh sb="8" eb="10">
      <t>コンダテ</t>
    </rPh>
    <rPh sb="10" eb="11">
      <t>トウ</t>
    </rPh>
    <rPh sb="15" eb="17">
      <t>エイヨウ</t>
    </rPh>
    <rPh sb="18" eb="20">
      <t>カンテン</t>
    </rPh>
    <rPh sb="23" eb="25">
      <t>シドウ</t>
    </rPh>
    <rPh sb="26" eb="27">
      <t>ウ</t>
    </rPh>
    <phoneticPr fontId="9"/>
  </si>
  <si>
    <t xml:space="preserve"> ④ 調理業務従事者の健康診断、検便が適切になされていることを</t>
    <rPh sb="3" eb="5">
      <t>チョウリ</t>
    </rPh>
    <rPh sb="5" eb="7">
      <t>ギョウム</t>
    </rPh>
    <rPh sb="7" eb="10">
      <t>ジュウジシャ</t>
    </rPh>
    <rPh sb="11" eb="13">
      <t>ケンコウ</t>
    </rPh>
    <rPh sb="13" eb="15">
      <t>シンダン</t>
    </rPh>
    <rPh sb="16" eb="18">
      <t>ケンベン</t>
    </rPh>
    <rPh sb="19" eb="21">
      <t>テキセツ</t>
    </rPh>
    <phoneticPr fontId="9"/>
  </si>
  <si>
    <t xml:space="preserve"> ⑤ 給食の外部搬入を導入する場合には、特定教育・保育施設の運営</t>
    <rPh sb="3" eb="5">
      <t>キュウショク</t>
    </rPh>
    <rPh sb="6" eb="8">
      <t>ガイブ</t>
    </rPh>
    <rPh sb="8" eb="10">
      <t>ハンニュウ</t>
    </rPh>
    <rPh sb="11" eb="13">
      <t>ドウニュウ</t>
    </rPh>
    <rPh sb="15" eb="17">
      <t>バアイ</t>
    </rPh>
    <rPh sb="20" eb="22">
      <t>トクテイ</t>
    </rPh>
    <rPh sb="22" eb="24">
      <t>キョウイク</t>
    </rPh>
    <rPh sb="25" eb="27">
      <t>ホイク</t>
    </rPh>
    <rPh sb="27" eb="29">
      <t>シセツ</t>
    </rPh>
    <rPh sb="30" eb="32">
      <t>ウンエイ</t>
    </rPh>
    <phoneticPr fontId="9"/>
  </si>
  <si>
    <t>(6)　給食関係者（離乳食を調理する保育士を含む）の検便を</t>
    <phoneticPr fontId="9"/>
  </si>
  <si>
    <t>実施しているか。</t>
    <rPh sb="0" eb="2">
      <t>ジッシ</t>
    </rPh>
    <phoneticPr fontId="9"/>
  </si>
  <si>
    <t>（※）の屋外傾斜路、屋外階段のいずれかがあるか。</t>
    <phoneticPr fontId="9"/>
  </si>
  <si>
    <t>イ-2　避難用として、特別避難階段に準じた屋内避難階段(※)、耐火構造</t>
    <rPh sb="32" eb="33">
      <t>ヒ</t>
    </rPh>
    <phoneticPr fontId="9"/>
  </si>
  <si>
    <t>「児童数」欄の児童年齢は本年度4月1日現在年齢とする。</t>
    <rPh sb="1" eb="4">
      <t>ジドウスウ</t>
    </rPh>
    <rPh sb="5" eb="6">
      <t>ラン</t>
    </rPh>
    <rPh sb="7" eb="9">
      <t>ジドウ</t>
    </rPh>
    <rPh sb="9" eb="11">
      <t>ネンレイ</t>
    </rPh>
    <phoneticPr fontId="3"/>
  </si>
  <si>
    <t>発達支援児数を（　）に再掲すること。</t>
    <rPh sb="0" eb="4">
      <t>ハッタツシエン</t>
    </rPh>
    <phoneticPr fontId="3"/>
  </si>
  <si>
    <r>
      <t>「教育・保育従事者数」「担任教育・保育従事者氏名（加配含む）」の類型 A：常勤、B：非常勤　</t>
    </r>
    <r>
      <rPr>
        <sz val="7"/>
        <color rgb="FFFF0000"/>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</si>
  <si>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t>(9)　発達支援児を含め、入所児童に対する虐待やその心身に有害な</t>
    <rPh sb="4" eb="6">
      <t>ハッタツ</t>
    </rPh>
    <rPh sb="6" eb="8">
      <t>シエン</t>
    </rPh>
    <rPh sb="8" eb="9">
      <t>ジ</t>
    </rPh>
    <rPh sb="10" eb="11">
      <t>フク</t>
    </rPh>
    <rPh sb="13" eb="15">
      <t>ニュウショ</t>
    </rPh>
    <rPh sb="15" eb="17">
      <t>ジドウ</t>
    </rPh>
    <rPh sb="18" eb="19">
      <t>タイ</t>
    </rPh>
    <rPh sb="21" eb="23">
      <t>ギャクタイ</t>
    </rPh>
    <rPh sb="26" eb="28">
      <t>シンシン</t>
    </rPh>
    <rPh sb="29" eb="31">
      <t>ユウガイ</t>
    </rPh>
    <phoneticPr fontId="9"/>
  </si>
  <si>
    <t>いるか。</t>
    <phoneticPr fontId="3"/>
  </si>
  <si>
    <t>　　影響を与える行為の防止及び発生時の対応に関する措置を講じて</t>
    <rPh sb="2" eb="4">
      <t>エイキョウ</t>
    </rPh>
    <rPh sb="5" eb="6">
      <t>アタ</t>
    </rPh>
    <rPh sb="8" eb="10">
      <t>コウイ</t>
    </rPh>
    <rPh sb="11" eb="13">
      <t>ボウシ</t>
    </rPh>
    <rPh sb="13" eb="14">
      <t>オヨ</t>
    </rPh>
    <rPh sb="15" eb="18">
      <t>ハッセイジ</t>
    </rPh>
    <rPh sb="19" eb="21">
      <t>タイオウ</t>
    </rPh>
    <rPh sb="22" eb="23">
      <t>カン</t>
    </rPh>
    <rPh sb="25" eb="27">
      <t>ソチ</t>
    </rPh>
    <rPh sb="28" eb="29">
      <t>コウ</t>
    </rPh>
    <phoneticPr fontId="3"/>
  </si>
  <si>
    <t>いるか。</t>
    <phoneticPr fontId="3"/>
  </si>
  <si>
    <t xml:space="preserve"> ① 食事計画（提供する食事の量と質についての計画）を立てて</t>
    <rPh sb="3" eb="5">
      <t>ショクジ</t>
    </rPh>
    <rPh sb="5" eb="7">
      <t>ケイカク</t>
    </rPh>
    <rPh sb="8" eb="10">
      <t>テイキョウ</t>
    </rPh>
    <rPh sb="12" eb="14">
      <t>ショクジ</t>
    </rPh>
    <rPh sb="15" eb="16">
      <t>リョウ</t>
    </rPh>
    <rPh sb="17" eb="18">
      <t>シツ</t>
    </rPh>
    <rPh sb="23" eb="25">
      <t>ケイカク</t>
    </rPh>
    <rPh sb="27" eb="28">
      <t>タ</t>
    </rPh>
    <phoneticPr fontId="9"/>
  </si>
  <si>
    <t>周知しているか</t>
    <rPh sb="0" eb="2">
      <t>シュウチ</t>
    </rPh>
    <phoneticPr fontId="3"/>
  </si>
  <si>
    <t>(11)　施設の保育理念や基本方針を明文化し、職員、保護者、関係者へ</t>
    <rPh sb="5" eb="7">
      <t>シセツ</t>
    </rPh>
    <rPh sb="8" eb="10">
      <t>ホイク</t>
    </rPh>
    <rPh sb="10" eb="12">
      <t>リネン</t>
    </rPh>
    <rPh sb="13" eb="15">
      <t>キホン</t>
    </rPh>
    <rPh sb="15" eb="17">
      <t>ホウシン</t>
    </rPh>
    <rPh sb="18" eb="21">
      <t>メイブンカ</t>
    </rPh>
    <rPh sb="23" eb="25">
      <t>ショクイン</t>
    </rPh>
    <rPh sb="26" eb="29">
      <t>ホゴシャ</t>
    </rPh>
    <rPh sb="30" eb="33">
      <t>カンケイシャ</t>
    </rPh>
    <phoneticPr fontId="9"/>
  </si>
  <si>
    <t>　いるか。</t>
    <phoneticPr fontId="3"/>
  </si>
  <si>
    <t>　必要な提出資料を徴収・確認し、それらに基づき適切に認定して</t>
    <phoneticPr fontId="9"/>
  </si>
  <si>
    <t>加入要件を満たす職員（非正規職員を含む）は適正に加入して</t>
    <phoneticPr fontId="3"/>
  </si>
  <si>
    <t>　　に関する重要事項の一つとして運営規程（園則）に明記しているか。</t>
    <phoneticPr fontId="3"/>
  </si>
  <si>
    <t xml:space="preserve">になっているか。  </t>
    <phoneticPr fontId="9"/>
  </si>
  <si>
    <t>(19)　給食材料の納入は、生鮮食品については、原則として調理当日</t>
    <phoneticPr fontId="9"/>
  </si>
  <si>
    <t>　場合の内容</t>
    <rPh sb="1" eb="3">
      <t>バアイ</t>
    </rPh>
    <rPh sb="4" eb="6">
      <t>ナイヨウ</t>
    </rPh>
    <phoneticPr fontId="3"/>
  </si>
  <si>
    <t>(21)　延長保育・預かり保育を実施し、おやつや夕食を提供している</t>
    <rPh sb="10" eb="11">
      <t>アズ</t>
    </rPh>
    <rPh sb="13" eb="15">
      <t>ホイク</t>
    </rPh>
    <rPh sb="27" eb="29">
      <t>テイキョウ</t>
    </rPh>
    <phoneticPr fontId="9"/>
  </si>
  <si>
    <t>いるか。</t>
    <phoneticPr fontId="3"/>
  </si>
  <si>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3"/>
  </si>
  <si>
    <t>体制がとられているか。</t>
    <rPh sb="0" eb="2">
      <t>タイセイ</t>
    </rPh>
    <phoneticPr fontId="9"/>
  </si>
  <si>
    <t xml:space="preserve"> ③ 食事の前､トイレの後､外出から戻った時などの手洗いが十分できて</t>
    <phoneticPr fontId="9"/>
  </si>
  <si>
    <t>症候群（SIDS）の防止対策を行っているか。</t>
    <rPh sb="0" eb="3">
      <t>ショウコウグン</t>
    </rPh>
    <phoneticPr fontId="3"/>
  </si>
  <si>
    <t>(8)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9"/>
  </si>
  <si>
    <t>へ連絡し、記録を行うなど必要な措置を講じる体制にあるか。</t>
    <rPh sb="1" eb="3">
      <t>レンラク</t>
    </rPh>
    <rPh sb="5" eb="7">
      <t>キロク</t>
    </rPh>
    <rPh sb="8" eb="9">
      <t>オコナ</t>
    </rPh>
    <rPh sb="21" eb="23">
      <t>タイセイ</t>
    </rPh>
    <phoneticPr fontId="3"/>
  </si>
  <si>
    <t xml:space="preserve"> ① 児童の事故が発生した場合に、速やかに保護者や市こども教育保育課</t>
    <rPh sb="6" eb="8">
      <t>ジコ</t>
    </rPh>
    <rPh sb="13" eb="15">
      <t>バアイ</t>
    </rPh>
    <rPh sb="17" eb="18">
      <t>スミ</t>
    </rPh>
    <rPh sb="21" eb="24">
      <t>ホゴシャ</t>
    </rPh>
    <rPh sb="25" eb="26">
      <t>シ</t>
    </rPh>
    <rPh sb="29" eb="31">
      <t>キョウイク</t>
    </rPh>
    <rPh sb="31" eb="33">
      <t>ホイク</t>
    </rPh>
    <rPh sb="33" eb="34">
      <t>カ</t>
    </rPh>
    <phoneticPr fontId="9"/>
  </si>
  <si>
    <t>(5)　消防計画は職員に周知され、非常災害時の分担表が事務室等に掲示して</t>
    <rPh sb="32" eb="34">
      <t>ケイジ</t>
    </rPh>
    <phoneticPr fontId="3"/>
  </si>
  <si>
    <t>しているか。又、保育サービスの利用者以外に対して公表しているか。</t>
    <phoneticPr fontId="3"/>
  </si>
  <si>
    <t xml:space="preserve"> ⑦ 苦情解決状況の公表については、受付件数がない場合について、公表</t>
    <rPh sb="32" eb="34">
      <t>コウヒョウ</t>
    </rPh>
    <phoneticPr fontId="9"/>
  </si>
  <si>
    <t>図上訓練、反省会、不審者対策訓練、交通安全指導は、消火及び避難訓練とみなさない。</t>
    <rPh sb="9" eb="12">
      <t>フシンシャ</t>
    </rPh>
    <rPh sb="12" eb="14">
      <t>タイサク</t>
    </rPh>
    <rPh sb="14" eb="16">
      <t>クンレン</t>
    </rPh>
    <phoneticPr fontId="9"/>
  </si>
  <si>
    <t>(労働条件)</t>
    <phoneticPr fontId="3"/>
  </si>
  <si>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</si>
  <si>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労働基準法第65条、第66条、第67条、第68条
産前…本人請求により6週間(多胎の場合は14週間）
産後…8週間（但し、本人請求と医師が認めた場合は6週間経過後から就業可）
乳児の母…1日2回､1回30分の育児時間</t>
    <rPh sb="5" eb="6">
      <t>ダイ</t>
    </rPh>
    <rPh sb="8" eb="9">
      <t>ジョウ</t>
    </rPh>
    <rPh sb="10" eb="11">
      <t>ダイ</t>
    </rPh>
    <rPh sb="13" eb="14">
      <t>ジョウ</t>
    </rPh>
    <rPh sb="15" eb="16">
      <t>ダイ</t>
    </rPh>
    <rPh sb="20" eb="21">
      <t>ダイ</t>
    </rPh>
    <rPh sb="23" eb="24">
      <t>ジョウ</t>
    </rPh>
    <rPh sb="28" eb="30">
      <t>ホンニン</t>
    </rPh>
    <rPh sb="30" eb="32">
      <t>セイキュウ</t>
    </rPh>
    <rPh sb="58" eb="59">
      <t>タダ</t>
    </rPh>
    <rPh sb="61" eb="63">
      <t>ホンニン</t>
    </rPh>
    <rPh sb="63" eb="65">
      <t>セイキュウ</t>
    </rPh>
    <rPh sb="66" eb="68">
      <t>イシ</t>
    </rPh>
    <rPh sb="69" eb="70">
      <t>ミト</t>
    </rPh>
    <rPh sb="72" eb="74">
      <t>バアイ</t>
    </rPh>
    <rPh sb="76" eb="78">
      <t>シュウカン</t>
    </rPh>
    <rPh sb="78" eb="81">
      <t>ケイカゴ</t>
    </rPh>
    <rPh sb="83" eb="85">
      <t>シュウギョウ</t>
    </rPh>
    <rPh sb="85" eb="86">
      <t>カ</t>
    </rPh>
    <rPh sb="88" eb="89">
      <t>ニュウ</t>
    </rPh>
    <phoneticPr fontId="9"/>
  </si>
  <si>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</si>
  <si>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</si>
  <si>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r>
      <t>（①内容</t>
    </r>
    <r>
      <rPr>
        <sz val="10"/>
        <color rgb="FFFF0000"/>
        <rFont val="ＭＳ Ｐ明朝"/>
        <family val="1"/>
        <charset val="128"/>
      </rPr>
      <t>　</t>
    </r>
    <r>
      <rPr>
        <sz val="10"/>
        <rFont val="ＭＳ Ｐ明朝"/>
        <family val="1"/>
        <charset val="128"/>
      </rPr>
      <t>　　　　②主催　　　　③場所）</t>
    </r>
    <rPh sb="2" eb="4">
      <t>ナイヨウ</t>
    </rPh>
    <phoneticPr fontId="3"/>
  </si>
  <si>
    <t>短時間労働者及び有期雇用労働者の雇用管理の改善等に関する法律第8～10条</t>
    <phoneticPr fontId="9"/>
  </si>
  <si>
    <t xml:space="preserve"> ④ 別表（保育所型認定こども園運営No12)に監査調書提出月の勤務割振り状況</t>
    <rPh sb="3" eb="5">
      <t>ベッピョウ</t>
    </rPh>
    <rPh sb="24" eb="26">
      <t>カンサ</t>
    </rPh>
    <rPh sb="26" eb="28">
      <t>チョウショ</t>
    </rPh>
    <rPh sb="28" eb="30">
      <t>テイシュツ</t>
    </rPh>
    <rPh sb="30" eb="31">
      <t>ツキ</t>
    </rPh>
    <rPh sb="32" eb="34">
      <t>キンム</t>
    </rPh>
    <rPh sb="34" eb="36">
      <t>ワリフ</t>
    </rPh>
    <rPh sb="37" eb="39">
      <t>ジョウキョウ</t>
    </rPh>
    <phoneticPr fontId="9"/>
  </si>
  <si>
    <t>を記入すること。</t>
    <phoneticPr fontId="3"/>
  </si>
  <si>
    <r>
      <t xml:space="preserve">  (15)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4（保育所型認定こども園運営</t>
    </r>
    <r>
      <rPr>
        <sz val="10"/>
        <rFont val="ＭＳ Ｐゴシック"/>
        <family val="3"/>
        <charset val="128"/>
      </rPr>
      <t>No.14～17</t>
    </r>
    <r>
      <rPr>
        <sz val="10"/>
        <rFont val="ＭＳ Ｐ明朝"/>
        <family val="1"/>
        <charset val="128"/>
      </rPr>
      <t>）に</t>
    </r>
    <r>
      <rPr>
        <sz val="10"/>
        <rFont val="ＭＳ Ｐゴシック"/>
        <family val="3"/>
        <charset val="128"/>
      </rPr>
      <t>本年度｢監査調書提出月」</t>
    </r>
    <r>
      <rPr>
        <sz val="10"/>
        <rFont val="ＭＳ Ｐ明朝"/>
        <family val="1"/>
        <charset val="128"/>
      </rPr>
      <t>の職員の状況を記入すること。</t>
    </r>
    <rPh sb="35" eb="38">
      <t>ホンネンド</t>
    </rPh>
    <rPh sb="39" eb="41">
      <t>カンサ</t>
    </rPh>
    <rPh sb="41" eb="43">
      <t>チョウショ</t>
    </rPh>
    <rPh sb="43" eb="45">
      <t>テイシュツ</t>
    </rPh>
    <rPh sb="45" eb="46">
      <t>ツキ</t>
    </rPh>
    <phoneticPr fontId="9"/>
  </si>
  <si>
    <t>(15)  処遇改善等加算費の賃金改善要求分について</t>
    <rPh sb="6" eb="8">
      <t>ショグウ</t>
    </rPh>
    <rPh sb="8" eb="10">
      <t>カイゼン</t>
    </rPh>
    <rPh sb="10" eb="11">
      <t>トウ</t>
    </rPh>
    <rPh sb="11" eb="13">
      <t>カサン</t>
    </rPh>
    <rPh sb="13" eb="14">
      <t>ヒ</t>
    </rPh>
    <rPh sb="15" eb="17">
      <t>チンギン</t>
    </rPh>
    <rPh sb="17" eb="19">
      <t>カイゼン</t>
    </rPh>
    <rPh sb="19" eb="21">
      <t>ヨウキュウ</t>
    </rPh>
    <rPh sb="21" eb="22">
      <t>ブン</t>
    </rPh>
    <phoneticPr fontId="9"/>
  </si>
  <si>
    <t>１　　施設運営調書は3部、それ以外の監査調書及び下記の①監査調書添付資料は、2部提出すること。</t>
    <phoneticPr fontId="9"/>
  </si>
  <si>
    <t>Ⅲ　施設運営調書</t>
    <rPh sb="2" eb="4">
      <t>シセツ</t>
    </rPh>
    <rPh sb="4" eb="6">
      <t>ウンエイ</t>
    </rPh>
    <rPh sb="6" eb="8">
      <t>チョウショ</t>
    </rPh>
    <phoneticPr fontId="3"/>
  </si>
  <si>
    <t>　</t>
    <phoneticPr fontId="3"/>
  </si>
  <si>
    <t>資　料　名</t>
    <rPh sb="0" eb="1">
      <t>シ</t>
    </rPh>
    <rPh sb="2" eb="3">
      <t>リョウ</t>
    </rPh>
    <rPh sb="4" eb="5">
      <t>ナ</t>
    </rPh>
    <phoneticPr fontId="3"/>
  </si>
  <si>
    <t>第３号第１様式</t>
    <rPh sb="0" eb="1">
      <t>ダイ</t>
    </rPh>
    <rPh sb="2" eb="3">
      <t>ゴウ</t>
    </rPh>
    <rPh sb="3" eb="4">
      <t>ダイ</t>
    </rPh>
    <rPh sb="5" eb="7">
      <t>ヨウシキ</t>
    </rPh>
    <phoneticPr fontId="3"/>
  </si>
  <si>
    <t>別紙１</t>
    <rPh sb="0" eb="2">
      <t>ベッシ</t>
    </rPh>
    <phoneticPr fontId="3"/>
  </si>
  <si>
    <t>第２号第１様式</t>
    <rPh sb="0" eb="1">
      <t>ダイ</t>
    </rPh>
    <rPh sb="2" eb="3">
      <t>ゴウ</t>
    </rPh>
    <rPh sb="3" eb="4">
      <t>ダイ</t>
    </rPh>
    <rPh sb="5" eb="7">
      <t>ヨウシキ</t>
    </rPh>
    <phoneticPr fontId="3"/>
  </si>
  <si>
    <t>第１号第１様式</t>
    <rPh sb="0" eb="1">
      <t>ダイ</t>
    </rPh>
    <rPh sb="2" eb="3">
      <t>ゴウ</t>
    </rPh>
    <rPh sb="3" eb="4">
      <t>ダイ</t>
    </rPh>
    <rPh sb="5" eb="7">
      <t>ヨウシキ</t>
    </rPh>
    <phoneticPr fontId="3"/>
  </si>
  <si>
    <t>第３号第２様式</t>
    <rPh sb="0" eb="1">
      <t>ダイ</t>
    </rPh>
    <rPh sb="2" eb="3">
      <t>ゴウ</t>
    </rPh>
    <rPh sb="3" eb="4">
      <t>ダイ</t>
    </rPh>
    <rPh sb="5" eb="7">
      <t>ヨウシキ</t>
    </rPh>
    <phoneticPr fontId="3"/>
  </si>
  <si>
    <t>第２号第２様式</t>
    <rPh sb="0" eb="1">
      <t>ダイ</t>
    </rPh>
    <rPh sb="2" eb="3">
      <t>ゴウ</t>
    </rPh>
    <rPh sb="3" eb="4">
      <t>ダイ</t>
    </rPh>
    <rPh sb="5" eb="7">
      <t>ヨウシキ</t>
    </rPh>
    <phoneticPr fontId="3"/>
  </si>
  <si>
    <t>第１号第２様式</t>
    <rPh sb="0" eb="1">
      <t>ダイ</t>
    </rPh>
    <rPh sb="2" eb="3">
      <t>ゴウ</t>
    </rPh>
    <rPh sb="3" eb="4">
      <t>ダイ</t>
    </rPh>
    <rPh sb="5" eb="7">
      <t>ヨウシキ</t>
    </rPh>
    <phoneticPr fontId="3"/>
  </si>
  <si>
    <t>第３号第３様式</t>
    <rPh sb="0" eb="1">
      <t>ダイ</t>
    </rPh>
    <rPh sb="2" eb="3">
      <t>ゴウ</t>
    </rPh>
    <rPh sb="3" eb="4">
      <t>ダイ</t>
    </rPh>
    <rPh sb="5" eb="7">
      <t>ヨウシキ</t>
    </rPh>
    <phoneticPr fontId="3"/>
  </si>
  <si>
    <t>第２号第３様式</t>
    <rPh sb="0" eb="1">
      <t>ダイ</t>
    </rPh>
    <rPh sb="2" eb="3">
      <t>ゴウ</t>
    </rPh>
    <rPh sb="3" eb="4">
      <t>ダイ</t>
    </rPh>
    <rPh sb="5" eb="7">
      <t>ヨウシキ</t>
    </rPh>
    <phoneticPr fontId="3"/>
  </si>
  <si>
    <t>第１号第３様式</t>
    <rPh sb="0" eb="1">
      <t>ダイ</t>
    </rPh>
    <rPh sb="2" eb="3">
      <t>ゴウ</t>
    </rPh>
    <rPh sb="3" eb="4">
      <t>ダイ</t>
    </rPh>
    <rPh sb="5" eb="7">
      <t>ヨウシキ</t>
    </rPh>
    <phoneticPr fontId="3"/>
  </si>
  <si>
    <t>第３号第４様式</t>
    <rPh sb="0" eb="1">
      <t>ダイ</t>
    </rPh>
    <rPh sb="2" eb="3">
      <t>ゴウ</t>
    </rPh>
    <rPh sb="3" eb="4">
      <t>ダイ</t>
    </rPh>
    <rPh sb="5" eb="7">
      <t>ヨウシキ</t>
    </rPh>
    <phoneticPr fontId="3"/>
  </si>
  <si>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9"/>
  </si>
  <si>
    <t>別紙２</t>
    <rPh sb="0" eb="2">
      <t>ベッシ</t>
    </rPh>
    <phoneticPr fontId="3"/>
  </si>
  <si>
    <t>第２号第４様式</t>
    <rPh sb="0" eb="1">
      <t>ダイ</t>
    </rPh>
    <rPh sb="2" eb="3">
      <t>ゴウ</t>
    </rPh>
    <rPh sb="3" eb="4">
      <t>ダイ</t>
    </rPh>
    <rPh sb="5" eb="7">
      <t>ヨウシキ</t>
    </rPh>
    <phoneticPr fontId="3"/>
  </si>
  <si>
    <t>第１号第４様式</t>
    <rPh sb="0" eb="1">
      <t>ダイ</t>
    </rPh>
    <rPh sb="2" eb="3">
      <t>ゴウ</t>
    </rPh>
    <rPh sb="3" eb="4">
      <t>ダイ</t>
    </rPh>
    <rPh sb="5" eb="7">
      <t>ヨウシキ</t>
    </rPh>
    <phoneticPr fontId="3"/>
  </si>
  <si>
    <t>別紙３（⑪）</t>
    <rPh sb="0" eb="2">
      <t>ベッシ</t>
    </rPh>
    <phoneticPr fontId="3"/>
  </si>
  <si>
    <t>（注１）</t>
    <rPh sb="1" eb="2">
      <t>チュウ</t>
    </rPh>
    <phoneticPr fontId="3"/>
  </si>
  <si>
    <t>　</t>
    <phoneticPr fontId="59"/>
  </si>
  <si>
    <t>別紙３（⑩）</t>
    <rPh sb="0" eb="2">
      <t>ベッシ</t>
    </rPh>
    <phoneticPr fontId="3"/>
  </si>
  <si>
    <t>借入金明細書</t>
    <rPh sb="0" eb="3">
      <t>カリイレキン</t>
    </rPh>
    <rPh sb="3" eb="6">
      <t>メイサイショ</t>
    </rPh>
    <phoneticPr fontId="9"/>
  </si>
  <si>
    <t>別紙3（①）</t>
    <phoneticPr fontId="3"/>
  </si>
  <si>
    <t>寄附金収益明細書</t>
    <rPh sb="0" eb="3">
      <t>キフキン</t>
    </rPh>
    <rPh sb="3" eb="5">
      <t>シュウエキ</t>
    </rPh>
    <rPh sb="5" eb="8">
      <t>メイサイショ</t>
    </rPh>
    <phoneticPr fontId="9"/>
  </si>
  <si>
    <t>別紙3（②）</t>
  </si>
  <si>
    <t>補助金事業等収益明細書</t>
    <rPh sb="0" eb="3">
      <t>ホジョキン</t>
    </rPh>
    <rPh sb="3" eb="6">
      <t>ジギョウナド</t>
    </rPh>
    <rPh sb="6" eb="8">
      <t>シュウエキ</t>
    </rPh>
    <rPh sb="8" eb="11">
      <t>メイサイショ</t>
    </rPh>
    <phoneticPr fontId="9"/>
  </si>
  <si>
    <t>別紙3（③）</t>
    <phoneticPr fontId="3"/>
  </si>
  <si>
    <t>別紙3（④）</t>
    <phoneticPr fontId="3"/>
  </si>
  <si>
    <t>別紙3（⑤）</t>
    <phoneticPr fontId="3"/>
  </si>
  <si>
    <t>基本金明細書</t>
    <rPh sb="0" eb="3">
      <t>キホンキン</t>
    </rPh>
    <rPh sb="3" eb="6">
      <t>メイサイショ</t>
    </rPh>
    <phoneticPr fontId="9"/>
  </si>
  <si>
    <t>別紙3（⑥）</t>
    <phoneticPr fontId="3"/>
  </si>
  <si>
    <t>国庫補助金等特別積立金明細書</t>
    <rPh sb="0" eb="2">
      <t>コッコ</t>
    </rPh>
    <rPh sb="2" eb="5">
      <t>ホジョキン</t>
    </rPh>
    <rPh sb="5" eb="6">
      <t>トウ</t>
    </rPh>
    <rPh sb="6" eb="8">
      <t>トクベツ</t>
    </rPh>
    <rPh sb="8" eb="11">
      <t>ツミタテキン</t>
    </rPh>
    <rPh sb="11" eb="14">
      <t>メイサイショ</t>
    </rPh>
    <phoneticPr fontId="9"/>
  </si>
  <si>
    <t>別紙3（⑦）</t>
    <phoneticPr fontId="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</si>
  <si>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9"/>
  </si>
  <si>
    <t>別紙3（⑧）</t>
    <phoneticPr fontId="3"/>
  </si>
  <si>
    <t>引当金明細書</t>
    <rPh sb="0" eb="3">
      <t>ヒキアテキン</t>
    </rPh>
    <rPh sb="3" eb="6">
      <t>メイサイショ</t>
    </rPh>
    <phoneticPr fontId="9"/>
  </si>
  <si>
    <t>別紙3（⑨）</t>
    <phoneticPr fontId="3"/>
  </si>
  <si>
    <t>拠点区分　資金収支明細書</t>
    <rPh sb="0" eb="2">
      <t>キョテン</t>
    </rPh>
    <rPh sb="2" eb="4">
      <t>クブン</t>
    </rPh>
    <rPh sb="5" eb="7">
      <t>シキン</t>
    </rPh>
    <rPh sb="7" eb="9">
      <t>シュウシ</t>
    </rPh>
    <rPh sb="9" eb="12">
      <t>メイサイショ</t>
    </rPh>
    <phoneticPr fontId="9"/>
  </si>
  <si>
    <t>別紙3（⑩）</t>
    <phoneticPr fontId="3"/>
  </si>
  <si>
    <t>拠点区分　事業活動明細書</t>
    <rPh sb="0" eb="2">
      <t>キョテン</t>
    </rPh>
    <rPh sb="2" eb="4">
      <t>クブン</t>
    </rPh>
    <rPh sb="5" eb="7">
      <t>ジギョウ</t>
    </rPh>
    <rPh sb="7" eb="9">
      <t>カツドウ</t>
    </rPh>
    <rPh sb="9" eb="12">
      <t>メイサイショ</t>
    </rPh>
    <phoneticPr fontId="9"/>
  </si>
  <si>
    <t>別紙3（⑪）</t>
    <phoneticPr fontId="3"/>
  </si>
  <si>
    <t>積立金・積立資産明細書</t>
    <rPh sb="0" eb="3">
      <t>ツミタテキン</t>
    </rPh>
    <rPh sb="4" eb="6">
      <t>ツミタテ</t>
    </rPh>
    <rPh sb="6" eb="8">
      <t>シサン</t>
    </rPh>
    <rPh sb="8" eb="11">
      <t>メイサイショ</t>
    </rPh>
    <phoneticPr fontId="9"/>
  </si>
  <si>
    <t>別紙3（⑫）</t>
    <phoneticPr fontId="3"/>
  </si>
  <si>
    <t>サービス区分間繰入金明細書</t>
    <rPh sb="4" eb="6">
      <t>クブン</t>
    </rPh>
    <rPh sb="6" eb="7">
      <t>カン</t>
    </rPh>
    <rPh sb="7" eb="10">
      <t>クリイレキン</t>
    </rPh>
    <rPh sb="10" eb="13">
      <t>メイサイショ</t>
    </rPh>
    <phoneticPr fontId="9"/>
  </si>
  <si>
    <t>別紙3（⑬）</t>
    <phoneticPr fontId="3"/>
  </si>
  <si>
    <t>サービス区分間貸付金（借入金）明細書</t>
    <rPh sb="4" eb="6">
      <t>クブン</t>
    </rPh>
    <rPh sb="6" eb="7">
      <t>カン</t>
    </rPh>
    <rPh sb="7" eb="10">
      <t>カシツケキン</t>
    </rPh>
    <rPh sb="11" eb="14">
      <t>カリイレキン</t>
    </rPh>
    <rPh sb="15" eb="18">
      <t>メイサイショ</t>
    </rPh>
    <phoneticPr fontId="9"/>
  </si>
  <si>
    <t>別紙3（⑭）</t>
    <phoneticPr fontId="3"/>
  </si>
  <si>
    <t>就労支援事業別事業活動明細書</t>
    <rPh sb="0" eb="2">
      <t>シュウロウ</t>
    </rPh>
    <rPh sb="2" eb="4">
      <t>シエン</t>
    </rPh>
    <rPh sb="4" eb="7">
      <t>ジギョウベツ</t>
    </rPh>
    <rPh sb="7" eb="9">
      <t>ジギョウ</t>
    </rPh>
    <rPh sb="9" eb="11">
      <t>カツドウ</t>
    </rPh>
    <rPh sb="11" eb="14">
      <t>メイサイショ</t>
    </rPh>
    <phoneticPr fontId="9"/>
  </si>
  <si>
    <t>別紙3（⑮）</t>
    <phoneticPr fontId="3"/>
  </si>
  <si>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9"/>
  </si>
  <si>
    <t>別紙3（⑮-2）</t>
    <phoneticPr fontId="3"/>
  </si>
  <si>
    <t>就労支援事業製造原価明細書</t>
    <rPh sb="0" eb="2">
      <t>シュウロウ</t>
    </rPh>
    <rPh sb="2" eb="4">
      <t>シエン</t>
    </rPh>
    <rPh sb="4" eb="6">
      <t>ジギョウ</t>
    </rPh>
    <rPh sb="6" eb="8">
      <t>セイゾウ</t>
    </rPh>
    <rPh sb="8" eb="10">
      <t>ゲンカ</t>
    </rPh>
    <rPh sb="10" eb="13">
      <t>メイサイショ</t>
    </rPh>
    <phoneticPr fontId="9"/>
  </si>
  <si>
    <t>別紙3（⑯）</t>
    <phoneticPr fontId="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</si>
  <si>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9"/>
  </si>
  <si>
    <t>別紙3（⑯-2）</t>
    <phoneticPr fontId="3"/>
  </si>
  <si>
    <t>就労支援事業販管費明細書</t>
    <rPh sb="0" eb="2">
      <t>シュウロウ</t>
    </rPh>
    <rPh sb="2" eb="4">
      <t>シエン</t>
    </rPh>
    <rPh sb="4" eb="6">
      <t>ジギョウ</t>
    </rPh>
    <rPh sb="6" eb="9">
      <t>ハンカンヒ</t>
    </rPh>
    <rPh sb="9" eb="12">
      <t>メイサイショ</t>
    </rPh>
    <phoneticPr fontId="9"/>
  </si>
  <si>
    <t>別紙3（⑰）</t>
    <phoneticPr fontId="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</si>
  <si>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9"/>
  </si>
  <si>
    <t>別紙3（⑰-2）</t>
    <phoneticPr fontId="3"/>
  </si>
  <si>
    <t>就労支援事業明細書</t>
    <rPh sb="0" eb="2">
      <t>シュウロウ</t>
    </rPh>
    <rPh sb="2" eb="4">
      <t>シエン</t>
    </rPh>
    <rPh sb="4" eb="6">
      <t>ジギョウ</t>
    </rPh>
    <rPh sb="6" eb="9">
      <t>メイサイショ</t>
    </rPh>
    <phoneticPr fontId="9"/>
  </si>
  <si>
    <t>別紙3（⑱）</t>
    <phoneticPr fontId="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</si>
  <si>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9"/>
  </si>
  <si>
    <t>別紙3（⑱-2）</t>
    <phoneticPr fontId="3"/>
  </si>
  <si>
    <t>授産事業費用明細書</t>
    <rPh sb="0" eb="2">
      <t>ジュサン</t>
    </rPh>
    <rPh sb="2" eb="4">
      <t>ジギョウ</t>
    </rPh>
    <rPh sb="4" eb="6">
      <t>ヒヨウ</t>
    </rPh>
    <rPh sb="6" eb="9">
      <t>メイサイショ</t>
    </rPh>
    <phoneticPr fontId="9"/>
  </si>
  <si>
    <t>別紙3（⑲）</t>
    <phoneticPr fontId="3"/>
  </si>
  <si>
    <t>短時間労働者及び有期雇用労働者の雇用管理の改善等に関する法律第6条、同法施行規則第2条第1項</t>
    <phoneticPr fontId="9"/>
  </si>
  <si>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9"/>
  </si>
  <si>
    <t xml:space="preserve">明示しなければならない労働条件に関する事項
①昇給の有無
②退職手当の有無
③賞与の有無
④短時間・有期雇用労働者の雇用管理の改善等に関する事項に係る相談窓口
</t>
    <phoneticPr fontId="9"/>
  </si>
  <si>
    <t/>
  </si>
  <si>
    <t>③財産目録</t>
    <rPh sb="1" eb="3">
      <t>ザイサン</t>
    </rPh>
    <rPh sb="3" eb="5">
      <t>モクロク</t>
    </rPh>
    <phoneticPr fontId="59"/>
  </si>
  <si>
    <t>④固定資産管理台帳</t>
    <rPh sb="1" eb="5">
      <t>コテイシサン</t>
    </rPh>
    <rPh sb="5" eb="7">
      <t>カンリ</t>
    </rPh>
    <rPh sb="7" eb="9">
      <t>ダイチョウ</t>
    </rPh>
    <phoneticPr fontId="59"/>
  </si>
  <si>
    <t>⑤預金残高証明書（写し）</t>
    <rPh sb="1" eb="3">
      <t>ヨキン</t>
    </rPh>
    <rPh sb="3" eb="5">
      <t>ザンダカ</t>
    </rPh>
    <rPh sb="5" eb="8">
      <t>ショウメイショ</t>
    </rPh>
    <rPh sb="9" eb="10">
      <t>ウツ</t>
    </rPh>
    <phoneticPr fontId="59"/>
  </si>
  <si>
    <r>
      <t xml:space="preserve">②長期（年間）指導計画【0歳児・3歳児】
</t>
    </r>
    <r>
      <rPr>
        <sz val="8"/>
        <rFont val="ＭＳ Ｐゴシック"/>
        <family val="3"/>
        <charset val="128"/>
      </rPr>
      <t>※当該年齢児童が入所していない場合は直近年齢のもの</t>
    </r>
    <rPh sb="22" eb="24">
      <t>トウガイ</t>
    </rPh>
    <phoneticPr fontId="3"/>
  </si>
  <si>
    <t>職員の履歴書、資格証明書、雇用契約書等</t>
    <rPh sb="7" eb="9">
      <t>シカク</t>
    </rPh>
    <rPh sb="9" eb="12">
      <t>ショウメイショ</t>
    </rPh>
    <rPh sb="13" eb="18">
      <t>コヨウケイヤクショ</t>
    </rPh>
    <rPh sb="18" eb="19">
      <t>トウ</t>
    </rPh>
    <phoneticPr fontId="9"/>
  </si>
  <si>
    <t>ウ　 受水槽の水質検査を実施しているか。</t>
    <rPh sb="3" eb="6">
      <t>ジュスイソウ</t>
    </rPh>
    <rPh sb="7" eb="9">
      <t>スイシツ</t>
    </rPh>
    <rPh sb="9" eb="11">
      <t>ケンサ</t>
    </rPh>
    <rPh sb="12" eb="14">
      <t>ジッシ</t>
    </rPh>
    <phoneticPr fontId="9"/>
  </si>
  <si>
    <t>＜受水槽の水質検査の実施状況＞</t>
    <rPh sb="1" eb="4">
      <t>ジュスイソウ</t>
    </rPh>
    <rPh sb="5" eb="7">
      <t>スイシツ</t>
    </rPh>
    <rPh sb="10" eb="12">
      <t>ジッシ</t>
    </rPh>
    <rPh sb="12" eb="14">
      <t>ジョウキョウ</t>
    </rPh>
    <phoneticPr fontId="3"/>
  </si>
  <si>
    <r>
      <t>「教育・保育従事者数」「担任教育・保育従事者氏名（加配含む）」の類型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</si>
  <si>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r>
      <t xml:space="preserve">「教育・保育従事者数」「担任教育・保育従事者氏名（加配含む）」の類型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</si>
  <si>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t>(4)　保育室等のクラス編成の状況(※No14～No17(別表１～別表４)の人数、氏名と整合性を持たせること。)</t>
    <rPh sb="4" eb="6">
      <t>ホイク</t>
    </rPh>
    <rPh sb="6" eb="7">
      <t>シツ</t>
    </rPh>
    <rPh sb="7" eb="8">
      <t>トウ</t>
    </rPh>
    <phoneticPr fontId="9"/>
  </si>
  <si>
    <t>(4)　保育室等のクラス編成の状況  (※No14～No17(別表１～別表４)の人数、氏名と整合性を持たせること。)</t>
    <rPh sb="4" eb="6">
      <t>ホイク</t>
    </rPh>
    <rPh sb="6" eb="7">
      <t>シツ</t>
    </rPh>
    <rPh sb="7" eb="8">
      <t>トウ</t>
    </rPh>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</si>
  <si>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</si>
  <si>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9"/>
  </si>
  <si>
    <t xml:space="preserve"> ③ 職員（非常勤職員を含む）の定期健康診断は、</t>
    <rPh sb="16" eb="18">
      <t>テイキ</t>
    </rPh>
    <phoneticPr fontId="9"/>
  </si>
  <si>
    <t xml:space="preserve"> ⑤健康診断の結果、異常があった場合、再検査等の指導等を行い、その</t>
    <phoneticPr fontId="9"/>
  </si>
  <si>
    <t xml:space="preserve"> ⑨ 感染症の集団発生等に際して、市関係課及び市保健所への報告</t>
    <rPh sb="18" eb="20">
      <t>カンケイ</t>
    </rPh>
    <rPh sb="20" eb="21">
      <t>カ</t>
    </rPh>
    <rPh sb="23" eb="24">
      <t>シ</t>
    </rPh>
    <rPh sb="29" eb="31">
      <t>ホウコク</t>
    </rPh>
    <phoneticPr fontId="9"/>
  </si>
  <si>
    <t xml:space="preserve"> ② いる場合、その理由を把握しているか。</t>
    <rPh sb="5" eb="7">
      <t>バアイ</t>
    </rPh>
    <phoneticPr fontId="9"/>
  </si>
  <si>
    <t>事　故　の　概　要
（年齢、発生状況　など）</t>
    <rPh sb="0" eb="1">
      <t>コト</t>
    </rPh>
    <rPh sb="2" eb="3">
      <t>ユエ</t>
    </rPh>
    <rPh sb="6" eb="7">
      <t>オオムネ</t>
    </rPh>
    <rPh sb="8" eb="9">
      <t>ヨウ</t>
    </rPh>
    <rPh sb="11" eb="13">
      <t>ネンレイ</t>
    </rPh>
    <rPh sb="14" eb="18">
      <t>ハッセイジョウキョウ</t>
    </rPh>
    <phoneticPr fontId="9"/>
  </si>
  <si>
    <t>・ 「ある」の場合、その状況</t>
    <rPh sb="7" eb="9">
      <t>バアイ</t>
    </rPh>
    <rPh sb="12" eb="14">
      <t>ジョウキョウ</t>
    </rPh>
    <phoneticPr fontId="9"/>
  </si>
  <si>
    <t>［令和</t>
    <rPh sb="1" eb="3">
      <t>レイワ</t>
    </rPh>
    <phoneticPr fontId="9"/>
  </si>
  <si>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9"/>
  </si>
  <si>
    <t>計算書類に対する注記（法人全体用）</t>
    <rPh sb="0" eb="4">
      <t>ケイサンショルイ</t>
    </rPh>
    <phoneticPr fontId="9"/>
  </si>
  <si>
    <r>
      <t>給与規程(</t>
    </r>
    <r>
      <rPr>
        <sz val="10"/>
        <rFont val="ＭＳ Ｐ明朝"/>
        <family val="1"/>
        <charset val="128"/>
      </rPr>
      <t>労基署の受領日付があるもの。</t>
    </r>
    <r>
      <rPr>
        <sz val="11"/>
        <rFont val="ＭＳ Ｐゴシック"/>
        <family val="3"/>
        <charset val="128"/>
      </rPr>
      <t>)（※１）</t>
    </r>
    <phoneticPr fontId="9"/>
  </si>
  <si>
    <t>計算書類に対する注記</t>
    <rPh sb="0" eb="4">
      <t>ケイサンショルイ</t>
    </rPh>
    <phoneticPr fontId="9"/>
  </si>
  <si>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9"/>
  </si>
  <si>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9"/>
  </si>
  <si>
    <r>
      <t>令和</t>
    </r>
    <r>
      <rPr>
        <sz val="11"/>
        <color rgb="FFFF0000"/>
        <rFont val="ＭＳ Ｐゴシック"/>
        <family val="3"/>
        <charset val="128"/>
      </rPr>
      <t>4</t>
    </r>
    <r>
      <rPr>
        <sz val="11"/>
        <rFont val="ＭＳ Ｐゴシック"/>
        <family val="3"/>
        <charset val="128"/>
      </rPr>
      <t>年度監事監査報告書</t>
    </r>
    <rPh sb="0" eb="2">
      <t>レイワ</t>
    </rPh>
    <phoneticPr fontId="59"/>
  </si>
  <si>
    <r>
      <t>令和</t>
    </r>
    <r>
      <rPr>
        <sz val="11"/>
        <color rgb="FFFF0000"/>
        <rFont val="ＭＳ Ｐゴシック"/>
        <family val="3"/>
        <charset val="128"/>
      </rPr>
      <t>4</t>
    </r>
    <r>
      <rPr>
        <sz val="11"/>
        <rFont val="ＭＳ Ｐゴシック"/>
        <family val="3"/>
        <charset val="128"/>
      </rPr>
      <t>年度計算書類等決算関係書類</t>
    </r>
    <rPh sb="0" eb="2">
      <t>レイワ</t>
    </rPh>
    <rPh sb="5" eb="7">
      <t>ケイサン</t>
    </rPh>
    <rPh sb="7" eb="9">
      <t>ショルイ</t>
    </rPh>
    <rPh sb="9" eb="10">
      <t>トウ</t>
    </rPh>
    <rPh sb="10" eb="12">
      <t>ケッサン</t>
    </rPh>
    <rPh sb="12" eb="14">
      <t>カンケイ</t>
    </rPh>
    <rPh sb="14" eb="16">
      <t>ショルイ</t>
    </rPh>
    <phoneticPr fontId="9"/>
  </si>
  <si>
    <r>
      <t>令和</t>
    </r>
    <r>
      <rPr>
        <sz val="11"/>
        <color rgb="FFFF0000"/>
        <rFont val="ＭＳ Ｐゴシック"/>
        <family val="3"/>
        <charset val="128"/>
      </rPr>
      <t>5</t>
    </r>
    <r>
      <rPr>
        <sz val="11"/>
        <rFont val="ＭＳ Ｐゴシック"/>
        <family val="3"/>
        <charset val="128"/>
      </rPr>
      <t>年度資金収支予算内訳表</t>
    </r>
    <rPh sb="0" eb="2">
      <t>レイワ</t>
    </rPh>
    <rPh sb="3" eb="5">
      <t>ネンド</t>
    </rPh>
    <phoneticPr fontId="9"/>
  </si>
  <si>
    <r>
      <t>保育の計画、記録など　【令和</t>
    </r>
    <r>
      <rPr>
        <sz val="10"/>
        <color rgb="FFFF0000"/>
        <rFont val="ＭＳ Ｐ明朝"/>
        <family val="1"/>
        <charset val="128"/>
      </rPr>
      <t>5</t>
    </r>
    <r>
      <rPr>
        <sz val="10"/>
        <rFont val="ＭＳ Ｐ明朝"/>
        <family val="1"/>
        <charset val="128"/>
      </rPr>
      <t>年度】</t>
    </r>
    <rPh sb="0" eb="2">
      <t>ホイク</t>
    </rPh>
    <rPh sb="3" eb="5">
      <t>ケイカク</t>
    </rPh>
    <rPh sb="6" eb="8">
      <t>キロク</t>
    </rPh>
    <rPh sb="12" eb="14">
      <t>レイワ</t>
    </rPh>
    <rPh sb="15" eb="17">
      <t>ネンド</t>
    </rPh>
    <phoneticPr fontId="3"/>
  </si>
  <si>
    <r>
      <t>施設の自己評価（令和</t>
    </r>
    <r>
      <rPr>
        <sz val="10"/>
        <color rgb="FFFF0000"/>
        <rFont val="ＭＳ Ｐ明朝"/>
        <family val="1"/>
        <charset val="128"/>
      </rPr>
      <t>4</t>
    </r>
    <r>
      <rPr>
        <sz val="10"/>
        <rFont val="ＭＳ Ｐ明朝"/>
        <family val="1"/>
        <charset val="128"/>
      </rPr>
      <t>年度）</t>
    </r>
    <rPh sb="0" eb="2">
      <t>シセツ</t>
    </rPh>
    <rPh sb="3" eb="7">
      <t>ジコヒョウカ</t>
    </rPh>
    <rPh sb="8" eb="10">
      <t>レイワ</t>
    </rPh>
    <rPh sb="11" eb="13">
      <t>ネンド</t>
    </rPh>
    <phoneticPr fontId="3"/>
  </si>
  <si>
    <r>
      <t>⑥令和</t>
    </r>
    <r>
      <rPr>
        <sz val="10"/>
        <color rgb="FFFF0000"/>
        <rFont val="ＭＳ Ｐ明朝"/>
        <family val="1"/>
        <charset val="128"/>
      </rPr>
      <t>4</t>
    </r>
    <r>
      <rPr>
        <sz val="10"/>
        <rFont val="ＭＳ Ｐ明朝"/>
        <family val="1"/>
        <charset val="128"/>
      </rPr>
      <t>年度収支計算分析表</t>
    </r>
    <rPh sb="1" eb="2">
      <t>レイ</t>
    </rPh>
    <rPh sb="2" eb="3">
      <t>カズ</t>
    </rPh>
    <rPh sb="4" eb="6">
      <t>ネンド</t>
    </rPh>
    <rPh sb="6" eb="8">
      <t>シュウシ</t>
    </rPh>
    <rPh sb="8" eb="10">
      <t>ケイサン</t>
    </rPh>
    <rPh sb="10" eb="13">
      <t>ブンセキヒョウ</t>
    </rPh>
    <phoneticPr fontId="59"/>
  </si>
  <si>
    <r>
      <t>給食関係（令和</t>
    </r>
    <r>
      <rPr>
        <sz val="10"/>
        <color rgb="FFFF0000"/>
        <rFont val="ＭＳ Ｐ明朝"/>
        <family val="1"/>
        <charset val="128"/>
      </rPr>
      <t>4</t>
    </r>
    <r>
      <rPr>
        <sz val="10"/>
        <rFont val="ＭＳ Ｐ明朝"/>
        <family val="1"/>
        <charset val="128"/>
      </rPr>
      <t>年度）</t>
    </r>
    <rPh sb="5" eb="7">
      <t>レイワ</t>
    </rPh>
    <rPh sb="8" eb="10">
      <t>ネンド</t>
    </rPh>
    <phoneticPr fontId="3"/>
  </si>
  <si>
    <r>
      <t>児童定期健康診断書、検査関係綴り</t>
    </r>
    <r>
      <rPr>
        <sz val="9"/>
        <rFont val="ＭＳ Ｐ明朝"/>
        <family val="1"/>
        <charset val="128"/>
      </rPr>
      <t>（令和</t>
    </r>
    <r>
      <rPr>
        <sz val="9"/>
        <color rgb="FFFF0000"/>
        <rFont val="ＭＳ Ｐ明朝"/>
        <family val="1"/>
        <charset val="128"/>
      </rPr>
      <t>4</t>
    </r>
    <r>
      <rPr>
        <sz val="9"/>
        <rFont val="ＭＳ Ｐ明朝"/>
        <family val="1"/>
        <charset val="128"/>
      </rPr>
      <t>年度）</t>
    </r>
    <rPh sb="17" eb="19">
      <t>レイワ</t>
    </rPh>
    <rPh sb="20" eb="22">
      <t>ネンド</t>
    </rPh>
    <phoneticPr fontId="9"/>
  </si>
  <si>
    <r>
      <t>児童事故処理簿（令和</t>
    </r>
    <r>
      <rPr>
        <sz val="10"/>
        <color rgb="FFFF0000"/>
        <rFont val="ＭＳ Ｐ明朝"/>
        <family val="1"/>
        <charset val="128"/>
      </rPr>
      <t>4</t>
    </r>
    <r>
      <rPr>
        <sz val="10"/>
        <rFont val="ＭＳ Ｐ明朝"/>
        <family val="1"/>
        <charset val="128"/>
      </rPr>
      <t>年度）</t>
    </r>
    <rPh sb="8" eb="10">
      <t>レイワ</t>
    </rPh>
    <rPh sb="11" eb="13">
      <t>ネンド</t>
    </rPh>
    <phoneticPr fontId="9"/>
  </si>
  <si>
    <r>
      <rPr>
        <sz val="9"/>
        <rFont val="ＭＳ Ｐ明朝"/>
        <family val="1"/>
        <charset val="128"/>
      </rPr>
      <t>福祉サービスに関する苦情受付簿・経過記録簿</t>
    </r>
    <r>
      <rPr>
        <sz val="8"/>
        <rFont val="ＭＳ Ｐ明朝"/>
        <family val="1"/>
        <charset val="128"/>
      </rPr>
      <t>（令和</t>
    </r>
    <r>
      <rPr>
        <sz val="8"/>
        <color rgb="FFFF0000"/>
        <rFont val="ＭＳ Ｐ明朝"/>
        <family val="1"/>
        <charset val="128"/>
      </rPr>
      <t>4</t>
    </r>
    <r>
      <rPr>
        <sz val="8"/>
        <rFont val="ＭＳ Ｐ明朝"/>
        <family val="1"/>
        <charset val="128"/>
      </rPr>
      <t>年度）</t>
    </r>
    <rPh sb="0" eb="2">
      <t>フクシ</t>
    </rPh>
    <rPh sb="7" eb="8">
      <t>カン</t>
    </rPh>
    <rPh sb="10" eb="12">
      <t>クジョウ</t>
    </rPh>
    <rPh sb="12" eb="14">
      <t>ウケツケ</t>
    </rPh>
    <rPh sb="14" eb="15">
      <t>ボ</t>
    </rPh>
    <rPh sb="16" eb="18">
      <t>ケイカ</t>
    </rPh>
    <rPh sb="18" eb="21">
      <t>キロクボ</t>
    </rPh>
    <rPh sb="22" eb="24">
      <t>レイワ</t>
    </rPh>
    <rPh sb="25" eb="27">
      <t>ネンド</t>
    </rPh>
    <phoneticPr fontId="9"/>
  </si>
  <si>
    <r>
      <t>保育士自己評価関係書類（令和</t>
    </r>
    <r>
      <rPr>
        <sz val="10"/>
        <color rgb="FFFF0000"/>
        <rFont val="ＭＳ Ｐ明朝"/>
        <family val="1"/>
        <charset val="128"/>
      </rPr>
      <t>4</t>
    </r>
    <r>
      <rPr>
        <sz val="10"/>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9"/>
  </si>
  <si>
    <r>
      <t>保育所自己評価関係書類（令和</t>
    </r>
    <r>
      <rPr>
        <sz val="10"/>
        <color rgb="FFFF0000"/>
        <rFont val="ＭＳ Ｐ明朝"/>
        <family val="1"/>
        <charset val="128"/>
      </rPr>
      <t>4</t>
    </r>
    <r>
      <rPr>
        <sz val="10"/>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9"/>
  </si>
  <si>
    <r>
      <t>令和</t>
    </r>
    <r>
      <rPr>
        <sz val="10"/>
        <color rgb="FFFF0000"/>
        <rFont val="ＭＳ Ｐ明朝"/>
        <family val="1"/>
        <charset val="128"/>
      </rPr>
      <t>5</t>
    </r>
    <r>
      <rPr>
        <sz val="10"/>
        <rFont val="ＭＳ Ｐ明朝"/>
        <family val="1"/>
        <charset val="128"/>
      </rPr>
      <t>年度重要事項説明書</t>
    </r>
    <rPh sb="0" eb="2">
      <t>レイワ</t>
    </rPh>
    <rPh sb="3" eb="5">
      <t>ネンド</t>
    </rPh>
    <rPh sb="5" eb="7">
      <t>ジュウヨウ</t>
    </rPh>
    <rPh sb="7" eb="9">
      <t>ジコウ</t>
    </rPh>
    <rPh sb="9" eb="12">
      <t>セツメイショ</t>
    </rPh>
    <phoneticPr fontId="3"/>
  </si>
  <si>
    <r>
      <t>衛生管理・安全管理関係（令和</t>
    </r>
    <r>
      <rPr>
        <sz val="10"/>
        <color rgb="FFFF0000"/>
        <rFont val="ＭＳ Ｐ明朝"/>
        <family val="1"/>
        <charset val="128"/>
      </rPr>
      <t>4</t>
    </r>
    <r>
      <rPr>
        <sz val="10"/>
        <rFont val="ＭＳ Ｐ明朝"/>
        <family val="1"/>
        <charset val="128"/>
      </rPr>
      <t>年度）</t>
    </r>
    <rPh sb="5" eb="7">
      <t>アンゼン</t>
    </rPh>
    <rPh sb="7" eb="9">
      <t>カンリ</t>
    </rPh>
    <rPh sb="12" eb="14">
      <t>レイワ</t>
    </rPh>
    <rPh sb="15" eb="17">
      <t>ネンド</t>
    </rPh>
    <phoneticPr fontId="9"/>
  </si>
  <si>
    <r>
      <rPr>
        <sz val="9"/>
        <rFont val="ＭＳ Ｐ明朝"/>
        <family val="1"/>
        <charset val="128"/>
      </rPr>
      <t>避難訓練及び消火訓練実施計画書、記録等</t>
    </r>
    <r>
      <rPr>
        <sz val="8"/>
        <rFont val="ＭＳ Ｐ明朝"/>
        <family val="1"/>
        <charset val="128"/>
      </rPr>
      <t>（令和</t>
    </r>
    <r>
      <rPr>
        <sz val="8"/>
        <color rgb="FFFF0000"/>
        <rFont val="ＭＳ Ｐ明朝"/>
        <family val="1"/>
        <charset val="128"/>
      </rPr>
      <t>4</t>
    </r>
    <r>
      <rPr>
        <sz val="8"/>
        <rFont val="ＭＳ Ｐ明朝"/>
        <family val="1"/>
        <charset val="128"/>
      </rPr>
      <t>年度）</t>
    </r>
    <rPh sb="4" eb="5">
      <t>オヨ</t>
    </rPh>
    <rPh sb="6" eb="8">
      <t>ショウカ</t>
    </rPh>
    <rPh sb="8" eb="10">
      <t>クンレン</t>
    </rPh>
    <rPh sb="20" eb="22">
      <t>レイワ</t>
    </rPh>
    <rPh sb="23" eb="25">
      <t>ネンド</t>
    </rPh>
    <phoneticPr fontId="9"/>
  </si>
  <si>
    <r>
      <t>令和</t>
    </r>
    <r>
      <rPr>
        <b/>
        <sz val="20"/>
        <color rgb="FFFF0000"/>
        <rFont val="ＭＳ Ｐ明朝"/>
        <family val="1"/>
        <charset val="128"/>
      </rPr>
      <t>５</t>
    </r>
    <r>
      <rPr>
        <b/>
        <sz val="20"/>
        <rFont val="ＭＳ Ｐ明朝"/>
        <family val="1"/>
        <charset val="128"/>
      </rPr>
      <t>年度　那覇市　社会福祉法人・施設指導監査</t>
    </r>
    <phoneticPr fontId="3"/>
  </si>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</sst>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0.#"/>
    <numFmt numFmtId="208" formatCode="#,##0.000"/>
    <numFmt numFmtId="209" formatCode="#,###&quot;人&quot;"/>
    <numFmt numFmtId="210" formatCode="&quot;÷ &quot;#,###&quot;＝&quot;"/>
    <numFmt numFmtId="211" formatCode="#,##0.0&quot;人&quot;"/>
    <numFmt numFmtId="212" formatCode="&quot;うち保育士&quot;#,###"/>
    <numFmt numFmtId="213" formatCode="&quot;÷   &quot;#,###&quot; ＝&quot;"/>
    <numFmt numFmtId="214" formatCode="&quot;÷  &quot;#,###&quot; ＝&quot;"/>
    <numFmt numFmtId="215" formatCode="#,##0_);\(#,##0\)"/>
    <numFmt numFmtId="216" formatCode="0_);[Red]\(0\)"/>
    <numFmt numFmtId="217" formatCode="#"/>
  </numFmts>
  <fonts count="124" x14ac:knownFonts="1">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rgb="FF000000"/>
      <name val="MS UI Gothic"/>
      <family val="3"/>
      <charset val="128"/>
    </font>
    <font>
      <sz val="9"/>
      <color indexed="81"/>
      <name val="ＭＳ Ｐゴシック"/>
      <family val="3"/>
      <charset val="128"/>
    </font>
    <font>
      <b/>
      <sz val="8"/>
      <name val="ＭＳ Ｐ明朝"/>
      <family val="1"/>
      <charset val="128"/>
    </font>
    <font>
      <sz val="10"/>
      <color rgb="FFFF0000"/>
      <name val="ＭＳ Ｐ明朝"/>
      <family val="1"/>
      <charset val="128"/>
    </font>
    <font>
      <sz val="9"/>
      <color indexed="81"/>
      <name val="ＭＳ Ｐ明朝"/>
      <family val="1"/>
      <charset val="128"/>
    </font>
    <font>
      <u/>
      <sz val="10"/>
      <name val="ＭＳ Ｐゴシック"/>
      <family val="3"/>
      <charset val="128"/>
    </font>
    <font>
      <b/>
      <sz val="9"/>
      <name val="ＭＳ Ｐゴシック"/>
      <family val="3"/>
      <charset val="128"/>
    </font>
    <font>
      <sz val="9"/>
      <name val="Century"/>
      <family val="1"/>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b/>
      <sz val="14"/>
      <name val="ＭＳ Ｐゴシック"/>
      <family val="3"/>
      <charset val="128"/>
    </font>
    <font>
      <u/>
      <sz val="9"/>
      <name val="ＭＳ Ｐ明朝"/>
      <family val="1"/>
      <charset val="128"/>
    </font>
    <font>
      <sz val="9"/>
      <color rgb="FFFF0000"/>
      <name val="ＭＳ Ｐ明朝"/>
      <family val="1"/>
      <charset val="128"/>
    </font>
    <font>
      <sz val="9"/>
      <name val="ＭＳ Ｐゴシック"/>
      <family val="3"/>
      <charset val="128"/>
      <scheme val="minor"/>
    </font>
    <font>
      <b/>
      <sz val="15"/>
      <name val="ＭＳ Ｐ明朝"/>
      <family val="1"/>
      <charset val="128"/>
    </font>
    <font>
      <u/>
      <sz val="11"/>
      <name val="ＭＳ Ｐ明朝"/>
      <family val="1"/>
      <charset val="128"/>
    </font>
    <font>
      <b/>
      <sz val="11.5"/>
      <name val="ＭＳ Ｐ明朝"/>
      <family val="1"/>
      <charset val="128"/>
    </font>
    <font>
      <sz val="11.5"/>
      <name val="ＭＳ Ｐ明朝"/>
      <family val="1"/>
      <charset val="128"/>
    </font>
    <font>
      <u/>
      <sz val="11.5"/>
      <name val="ＭＳ Ｐ明朝"/>
      <family val="1"/>
      <charset val="128"/>
    </font>
    <font>
      <sz val="11"/>
      <name val="ＭＳ ゴシック"/>
      <family val="3"/>
      <charset val="128"/>
    </font>
    <font>
      <b/>
      <u/>
      <sz val="11"/>
      <name val="ＭＳ Ｐ明朝"/>
      <family val="1"/>
      <charset val="128"/>
    </font>
    <font>
      <sz val="6"/>
      <name val="ＭＳ Ｐゴシック"/>
      <family val="2"/>
      <charset val="128"/>
      <scheme val="minor"/>
    </font>
    <font>
      <sz val="8"/>
      <color rgb="FFFF0000"/>
      <name val="ＭＳ Ｐ明朝"/>
      <family val="1"/>
      <charset val="128"/>
    </font>
    <font>
      <sz val="10"/>
      <color theme="0"/>
      <name val="ＭＳ Ｐ明朝"/>
      <family val="1"/>
      <charset val="128"/>
    </font>
    <font>
      <sz val="8.5"/>
      <name val="ＭＳ Ｐ明朝"/>
      <family val="1"/>
      <charset val="128"/>
    </font>
    <font>
      <b/>
      <sz val="9"/>
      <color indexed="81"/>
      <name val="ＭＳ Ｐゴシック"/>
      <family val="3"/>
      <charset val="128"/>
    </font>
    <font>
      <strike/>
      <sz val="10"/>
      <name val="ＭＳ Ｐ明朝"/>
      <family val="1"/>
      <charset val="128"/>
    </font>
    <font>
      <sz val="10"/>
      <name val="HGｺﾞｼｯｸM"/>
      <family val="3"/>
      <charset val="128"/>
    </font>
    <font>
      <b/>
      <sz val="10"/>
      <name val="HGｺﾞｼｯｸM"/>
      <family val="3"/>
      <charset val="128"/>
    </font>
    <font>
      <b/>
      <sz val="11"/>
      <name val="HGｺﾞｼｯｸM"/>
      <family val="3"/>
      <charset val="128"/>
    </font>
    <font>
      <sz val="12"/>
      <name val="HGｺﾞｼｯｸM"/>
      <family val="3"/>
      <charset val="128"/>
    </font>
    <font>
      <sz val="10"/>
      <color rgb="FFFF0000"/>
      <name val="HGｺﾞｼｯｸM"/>
      <family val="3"/>
      <charset val="128"/>
    </font>
    <font>
      <sz val="11"/>
      <name val="HGｺﾞｼｯｸM"/>
      <family val="3"/>
      <charset val="128"/>
    </font>
    <font>
      <sz val="9"/>
      <name val="HGｺﾞｼｯｸM"/>
      <family val="3"/>
      <charset val="128"/>
    </font>
    <font>
      <sz val="6"/>
      <name val="HGｺﾞｼｯｸM"/>
      <family val="3"/>
      <charset val="128"/>
    </font>
    <font>
      <sz val="7.5"/>
      <name val="HGｺﾞｼｯｸM"/>
      <family val="3"/>
      <charset val="128"/>
    </font>
    <font>
      <sz val="8"/>
      <name val="HGｺﾞｼｯｸM"/>
      <family val="3"/>
      <charset val="128"/>
    </font>
    <font>
      <b/>
      <sz val="9"/>
      <name val="HGｺﾞｼｯｸM"/>
      <family val="3"/>
      <charset val="128"/>
    </font>
    <font>
      <sz val="9"/>
      <color rgb="FFFF0000"/>
      <name val="HGｺﾞｼｯｸM"/>
      <family val="3"/>
      <charset val="128"/>
    </font>
    <font>
      <sz val="9.5"/>
      <name val="HGｺﾞｼｯｸM"/>
      <family val="3"/>
      <charset val="128"/>
    </font>
    <font>
      <b/>
      <sz val="16"/>
      <name val="HGｺﾞｼｯｸM"/>
      <family val="3"/>
      <charset val="128"/>
    </font>
    <font>
      <u/>
      <sz val="9"/>
      <name val="HGｺﾞｼｯｸM"/>
      <family val="3"/>
      <charset val="128"/>
    </font>
    <font>
      <sz val="12"/>
      <color rgb="FFFF0000"/>
      <name val="ＭＳ Ｐ明朝"/>
      <family val="1"/>
      <charset val="128"/>
    </font>
    <font>
      <sz val="14"/>
      <name val="HGｺﾞｼｯｸM"/>
      <family val="3"/>
      <charset val="128"/>
    </font>
    <font>
      <b/>
      <u/>
      <sz val="11"/>
      <name val="HGｺﾞｼｯｸM"/>
      <family val="3"/>
      <charset val="128"/>
    </font>
    <font>
      <sz val="11"/>
      <color rgb="FFFF0000"/>
      <name val="ＭＳ Ｐゴシック"/>
      <family val="3"/>
      <charset val="128"/>
    </font>
    <font>
      <b/>
      <sz val="8.5"/>
      <name val="ＭＳ Ｐ明朝"/>
      <family val="1"/>
      <charset val="128"/>
    </font>
    <font>
      <b/>
      <i/>
      <sz val="9"/>
      <name val="ＭＳ Ｐ明朝"/>
      <family val="1"/>
      <charset val="128"/>
    </font>
    <font>
      <sz val="8"/>
      <name val="ＭＳ Ｐゴシック"/>
      <family val="3"/>
      <charset val="128"/>
    </font>
    <font>
      <sz val="8"/>
      <name val="ＭＳ 明朝"/>
      <family val="1"/>
      <charset val="128"/>
    </font>
    <font>
      <b/>
      <u/>
      <sz val="9"/>
      <name val="ＭＳ Ｐ明朝"/>
      <family val="1"/>
      <charset val="128"/>
    </font>
    <font>
      <sz val="10"/>
      <color rgb="FF00B050"/>
      <name val="ＭＳ Ｐ明朝"/>
      <family val="1"/>
      <charset val="128"/>
    </font>
    <font>
      <sz val="10"/>
      <color rgb="FFFF0000"/>
      <name val="ＭＳ Ｐゴシック"/>
      <family val="3"/>
      <charset val="128"/>
    </font>
    <font>
      <sz val="9"/>
      <color rgb="FFFF0000"/>
      <name val="ＭＳ Ｐゴシック"/>
      <family val="3"/>
      <charset val="128"/>
    </font>
    <font>
      <sz val="10"/>
      <color theme="1"/>
      <name val="ＭＳ Ｐ明朝"/>
      <family val="1"/>
      <charset val="128"/>
    </font>
    <font>
      <b/>
      <sz val="10"/>
      <color theme="1"/>
      <name val="HGｺﾞｼｯｸM"/>
      <family val="3"/>
      <charset val="128"/>
    </font>
    <font>
      <sz val="10"/>
      <color theme="1"/>
      <name val="HGｺﾞｼｯｸM"/>
      <family val="3"/>
      <charset val="128"/>
    </font>
    <font>
      <sz val="12"/>
      <color theme="1"/>
      <name val="ＭＳ Ｐ明朝"/>
      <family val="1"/>
      <charset val="128"/>
    </font>
    <font>
      <sz val="10"/>
      <color theme="1"/>
      <name val="ＭＳ Ｐゴシック"/>
      <family val="3"/>
      <charset val="128"/>
    </font>
    <font>
      <sz val="12"/>
      <color theme="1"/>
      <name val="ＭＳ ゴシック"/>
      <family val="3"/>
      <charset val="128"/>
    </font>
    <font>
      <sz val="9"/>
      <color theme="1"/>
      <name val="ＭＳ Ｐゴシック"/>
      <family val="3"/>
      <charset val="128"/>
    </font>
    <font>
      <u/>
      <sz val="11"/>
      <name val="ＭＳ Ｐゴシック"/>
      <family val="3"/>
      <charset val="128"/>
    </font>
    <font>
      <b/>
      <sz val="11"/>
      <color rgb="FFFF0000"/>
      <name val="ＭＳ Ｐゴシック"/>
      <family val="3"/>
      <charset val="128"/>
    </font>
    <font>
      <sz val="12"/>
      <color rgb="FFFF0000"/>
      <name val="ＭＳ ゴシック"/>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0"/>
      <name val="ＭＳ Ｐゴシック"/>
      <family val="3"/>
      <charset val="128"/>
      <scheme val="minor"/>
    </font>
    <font>
      <b/>
      <sz val="18"/>
      <name val="HG丸ｺﾞｼｯｸM-PRO"/>
      <family val="3"/>
      <charset val="128"/>
    </font>
    <font>
      <sz val="11"/>
      <name val="ＭＳ Ｐゴシック"/>
      <family val="3"/>
      <charset val="128"/>
      <scheme val="minor"/>
    </font>
    <font>
      <b/>
      <sz val="20"/>
      <name val="HGｺﾞｼｯｸM"/>
      <family val="3"/>
      <charset val="128"/>
    </font>
    <font>
      <b/>
      <sz val="10"/>
      <color rgb="FFFF0000"/>
      <name val="HGｺﾞｼｯｸM"/>
      <family val="3"/>
      <charset val="128"/>
    </font>
    <font>
      <b/>
      <sz val="10"/>
      <color rgb="FFFF0000"/>
      <name val="ＭＳ Ｐ明朝"/>
      <family val="1"/>
      <charset val="128"/>
    </font>
    <font>
      <u/>
      <sz val="11"/>
      <color theme="10"/>
      <name val="ＭＳ Ｐゴシック"/>
      <family val="3"/>
      <charset val="128"/>
    </font>
    <font>
      <sz val="7"/>
      <name val="HGｺﾞｼｯｸM"/>
      <family val="3"/>
      <charset val="128"/>
    </font>
    <font>
      <sz val="9"/>
      <color indexed="10"/>
      <name val="ＭＳ Ｐ明朝"/>
      <family val="1"/>
      <charset val="128"/>
    </font>
    <font>
      <b/>
      <sz val="11"/>
      <color theme="1"/>
      <name val="HGｺﾞｼｯｸM"/>
      <family val="3"/>
      <charset val="128"/>
    </font>
    <font>
      <b/>
      <sz val="16"/>
      <color theme="1"/>
      <name val="HGｺﾞｼｯｸM"/>
      <family val="3"/>
      <charset val="128"/>
    </font>
    <font>
      <sz val="8"/>
      <color theme="1"/>
      <name val="HGｺﾞｼｯｸM"/>
      <family val="3"/>
      <charset val="128"/>
    </font>
    <font>
      <b/>
      <sz val="9"/>
      <color rgb="FFFF0000"/>
      <name val="HGｺﾞｼｯｸM"/>
      <family val="3"/>
      <charset val="128"/>
    </font>
    <font>
      <sz val="9.5"/>
      <color theme="1"/>
      <name val="HGｺﾞｼｯｸM"/>
      <family val="3"/>
      <charset val="128"/>
    </font>
    <font>
      <sz val="8"/>
      <color rgb="FFFF0000"/>
      <name val="ＭＳ Ｐゴシック"/>
      <family val="3"/>
      <charset val="128"/>
    </font>
    <font>
      <sz val="7"/>
      <color rgb="FFFF0000"/>
      <name val="HGｺﾞｼｯｸM"/>
      <family val="3"/>
      <charset val="128"/>
    </font>
    <font>
      <sz val="16"/>
      <name val="ＭＳ Ｐ明朝"/>
      <family val="1"/>
      <charset val="128"/>
    </font>
    <font>
      <b/>
      <sz val="12"/>
      <name val="HGｺﾞｼｯｸM"/>
      <family val="3"/>
      <charset val="128"/>
    </font>
    <font>
      <b/>
      <sz val="20"/>
      <color rgb="FFFF0000"/>
      <name val="ＭＳ Ｐ明朝"/>
      <family val="1"/>
      <charset val="128"/>
    </font>
  </fonts>
  <fills count="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00"/>
        <bgColor indexed="64"/>
      </patternFill>
    </fill>
    <fill>
      <patternFill patternType="solid">
        <fgColor theme="8" tint="0.79998168889431442"/>
        <bgColor indexed="64"/>
      </patternFill>
    </fill>
  </fills>
  <borders count="29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ashed">
        <color indexed="64"/>
      </left>
      <right/>
      <top style="thin">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thin">
        <color indexed="64"/>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right style="dotted">
        <color indexed="64"/>
      </right>
      <top/>
      <bottom/>
      <diagonal/>
    </border>
    <border>
      <left/>
      <right style="thin">
        <color indexed="64"/>
      </right>
      <top style="thin">
        <color indexed="64"/>
      </top>
      <bottom style="double">
        <color indexed="64"/>
      </bottom>
      <diagonal/>
    </border>
    <border diagonalUp="1">
      <left style="thin">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double">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double">
        <color indexed="64"/>
      </left>
      <right style="thin">
        <color indexed="64"/>
      </right>
      <top/>
      <bottom style="hair">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hair">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ouble">
        <color indexed="64"/>
      </right>
      <top style="dashed">
        <color indexed="64"/>
      </top>
      <bottom style="thin">
        <color indexed="64"/>
      </bottom>
      <diagonal/>
    </border>
    <border>
      <left style="double">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thin">
        <color rgb="FFFF0000"/>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style="double">
        <color indexed="64"/>
      </bottom>
      <diagonal/>
    </border>
    <border>
      <left style="hair">
        <color indexed="64"/>
      </left>
      <right/>
      <top/>
      <bottom style="hair">
        <color indexed="64"/>
      </bottom>
      <diagonal/>
    </border>
    <border>
      <left/>
      <right/>
      <top/>
      <bottom style="thin">
        <color theme="1"/>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rgb="FFFF0000"/>
      </left>
      <right/>
      <top style="hair">
        <color rgb="FFFF0000"/>
      </top>
      <bottom style="thin">
        <color rgb="FFFF0000"/>
      </bottom>
      <diagonal/>
    </border>
    <border>
      <left/>
      <right style="thin">
        <color indexed="64"/>
      </right>
      <top style="hair">
        <color rgb="FFFF0000"/>
      </top>
      <bottom style="thin">
        <color rgb="FFFF0000"/>
      </bottom>
      <diagonal/>
    </border>
    <border>
      <left style="thin">
        <color indexed="64"/>
      </left>
      <right/>
      <top style="hair">
        <color rgb="FFFF0000"/>
      </top>
      <bottom style="thin">
        <color rgb="FFFF0000"/>
      </bottom>
      <diagonal/>
    </border>
    <border>
      <left/>
      <right/>
      <top style="hair">
        <color rgb="FFFF0000"/>
      </top>
      <bottom style="thin">
        <color rgb="FFFF0000"/>
      </bottom>
      <diagonal/>
    </border>
    <border>
      <left/>
      <right style="double">
        <color theme="1"/>
      </right>
      <top style="hair">
        <color rgb="FFFF0000"/>
      </top>
      <bottom style="thin">
        <color rgb="FFFF0000"/>
      </bottom>
      <diagonal/>
    </border>
    <border>
      <left style="double">
        <color theme="1"/>
      </left>
      <right style="double">
        <color theme="1"/>
      </right>
      <top style="hair">
        <color rgb="FFFF0000"/>
      </top>
      <bottom style="thin">
        <color rgb="FFFF0000"/>
      </bottom>
      <diagonal/>
    </border>
    <border>
      <left style="double">
        <color theme="1"/>
      </left>
      <right/>
      <top style="hair">
        <color rgb="FFFF0000"/>
      </top>
      <bottom style="thin">
        <color rgb="FFFF0000"/>
      </bottom>
      <diagonal/>
    </border>
    <border>
      <left/>
      <right style="thin">
        <color theme="1"/>
      </right>
      <top style="hair">
        <color rgb="FFFF0000"/>
      </top>
      <bottom style="thin">
        <color rgb="FFFF0000"/>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hair">
        <color indexed="64"/>
      </left>
      <right/>
      <top style="hair">
        <color indexed="64"/>
      </top>
      <bottom style="medium">
        <color indexed="64"/>
      </bottom>
      <diagonal/>
    </border>
    <border>
      <left style="thin">
        <color rgb="FFFF0000"/>
      </left>
      <right/>
      <top style="double">
        <color rgb="FFFF0000"/>
      </top>
      <bottom/>
      <diagonal/>
    </border>
    <border>
      <left/>
      <right/>
      <top style="double">
        <color rgb="FFFF0000"/>
      </top>
      <bottom/>
      <diagonal/>
    </border>
    <border>
      <left/>
      <right style="thin">
        <color indexed="64"/>
      </right>
      <top style="double">
        <color rgb="FFFF0000"/>
      </top>
      <bottom/>
      <diagonal/>
    </border>
    <border>
      <left style="thin">
        <color indexed="64"/>
      </left>
      <right/>
      <top style="double">
        <color rgb="FFFF0000"/>
      </top>
      <bottom/>
      <diagonal/>
    </border>
    <border>
      <left/>
      <right style="hair">
        <color indexed="64"/>
      </right>
      <top style="double">
        <color rgb="FFFF0000"/>
      </top>
      <bottom/>
      <diagonal/>
    </border>
    <border>
      <left style="hair">
        <color indexed="64"/>
      </left>
      <right style="hair">
        <color indexed="64"/>
      </right>
      <top style="double">
        <color rgb="FFFF0000"/>
      </top>
      <bottom/>
      <diagonal/>
    </border>
    <border>
      <left style="hair">
        <color indexed="64"/>
      </left>
      <right/>
      <top style="double">
        <color rgb="FFFF0000"/>
      </top>
      <bottom/>
      <diagonal/>
    </border>
    <border>
      <left style="thin">
        <color indexed="64"/>
      </left>
      <right/>
      <top style="double">
        <color rgb="FFFF0000"/>
      </top>
      <bottom style="hair">
        <color indexed="64"/>
      </bottom>
      <diagonal/>
    </border>
    <border>
      <left/>
      <right/>
      <top style="double">
        <color rgb="FFFF0000"/>
      </top>
      <bottom style="hair">
        <color indexed="64"/>
      </bottom>
      <diagonal/>
    </border>
    <border>
      <left/>
      <right style="thin">
        <color rgb="FFFF0000"/>
      </right>
      <top style="double">
        <color rgb="FFFF0000"/>
      </top>
      <bottom style="hair">
        <color indexed="64"/>
      </bottom>
      <diagonal/>
    </border>
    <border>
      <left style="thin">
        <color rgb="FFFF0000"/>
      </left>
      <right/>
      <top/>
      <bottom style="thin">
        <color rgb="FFFF0000"/>
      </bottom>
      <diagonal/>
    </border>
    <border>
      <left/>
      <right style="thin">
        <color indexed="64"/>
      </right>
      <top/>
      <bottom style="thin">
        <color rgb="FFFF0000"/>
      </bottom>
      <diagonal/>
    </border>
    <border>
      <left style="thin">
        <color indexed="64"/>
      </left>
      <right/>
      <top/>
      <bottom style="thin">
        <color rgb="FFFF0000"/>
      </bottom>
      <diagonal/>
    </border>
    <border>
      <left/>
      <right style="hair">
        <color indexed="64"/>
      </right>
      <top/>
      <bottom style="thin">
        <color rgb="FFFF0000"/>
      </bottom>
      <diagonal/>
    </border>
    <border>
      <left style="hair">
        <color indexed="64"/>
      </left>
      <right style="hair">
        <color indexed="64"/>
      </right>
      <top/>
      <bottom style="thin">
        <color rgb="FFFF0000"/>
      </bottom>
      <diagonal/>
    </border>
    <border>
      <left style="hair">
        <color indexed="64"/>
      </left>
      <right/>
      <top/>
      <bottom style="thin">
        <color rgb="FFFF0000"/>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rgb="FFFF0000"/>
      </right>
      <top style="hair">
        <color indexed="64"/>
      </top>
      <bottom style="thin">
        <color rgb="FFFF0000"/>
      </bottom>
      <diagonal/>
    </border>
    <border diagonalDown="1">
      <left style="thin">
        <color auto="1"/>
      </left>
      <right style="thin">
        <color auto="1"/>
      </right>
      <top style="thin">
        <color auto="1"/>
      </top>
      <bottom style="thin">
        <color auto="1"/>
      </bottom>
      <diagonal style="thin">
        <color auto="1"/>
      </diagonal>
    </border>
    <border>
      <left/>
      <right style="double">
        <color indexed="64"/>
      </right>
      <top style="thin">
        <color rgb="FFFF0000"/>
      </top>
      <bottom/>
      <diagonal/>
    </border>
  </borders>
  <cellStyleXfs count="1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11" fillId="0" borderId="0" applyNumberFormat="0" applyFill="0" applyBorder="0" applyAlignment="0" applyProtection="0">
      <alignment vertical="center"/>
    </xf>
  </cellStyleXfs>
  <cellXfs count="6102">
    <xf numFmtId="0" fontId="0" fillId="0" borderId="0" xfId="0">
      <alignment vertical="center"/>
    </xf>
    <xf numFmtId="0" fontId="2" fillId="0" borderId="0" xfId="0" applyFont="1">
      <alignment vertical="center"/>
    </xf>
    <xf numFmtId="0" fontId="4" fillId="0" borderId="0" xfId="0" applyFont="1">
      <alignment vertical="center"/>
    </xf>
    <xf numFmtId="0" fontId="8" fillId="2" borderId="4" xfId="4" applyFont="1" applyFill="1" applyBorder="1" applyAlignment="1">
      <alignment horizontal="left" vertical="center"/>
    </xf>
    <xf numFmtId="0" fontId="10" fillId="2" borderId="6" xfId="4" applyFont="1" applyFill="1" applyBorder="1" applyAlignment="1">
      <alignment horizontal="left" vertical="center"/>
    </xf>
    <xf numFmtId="0" fontId="10" fillId="0" borderId="0" xfId="4" applyFont="1" applyFill="1" applyBorder="1" applyAlignment="1">
      <alignment vertical="center"/>
    </xf>
    <xf numFmtId="0" fontId="10" fillId="0" borderId="0" xfId="4" applyFont="1" applyBorder="1" applyAlignment="1">
      <alignment vertical="center"/>
    </xf>
    <xf numFmtId="0" fontId="8" fillId="2" borderId="8" xfId="4" applyFont="1" applyFill="1" applyBorder="1" applyAlignment="1">
      <alignment horizontal="left" vertical="center"/>
    </xf>
    <xf numFmtId="0" fontId="8" fillId="2" borderId="9" xfId="4" applyFont="1" applyFill="1" applyBorder="1" applyAlignment="1">
      <alignment horizontal="left" vertical="center"/>
    </xf>
    <xf numFmtId="0" fontId="10" fillId="2" borderId="11" xfId="4" applyFont="1" applyFill="1" applyBorder="1" applyAlignment="1">
      <alignment horizontal="left" vertical="center"/>
    </xf>
    <xf numFmtId="0" fontId="8" fillId="2" borderId="15" xfId="4" applyFont="1" applyFill="1" applyBorder="1" applyAlignment="1">
      <alignment horizontal="left" vertical="center"/>
    </xf>
    <xf numFmtId="0" fontId="8" fillId="2" borderId="17" xfId="4" applyFont="1" applyFill="1" applyBorder="1" applyAlignment="1">
      <alignment horizontal="left" vertical="center"/>
    </xf>
    <xf numFmtId="0" fontId="8" fillId="2" borderId="18" xfId="4" applyFont="1" applyFill="1" applyBorder="1" applyAlignment="1">
      <alignment horizontal="left" vertical="center"/>
    </xf>
    <xf numFmtId="0" fontId="11" fillId="0" borderId="0" xfId="4" applyFont="1" applyBorder="1" applyAlignment="1">
      <alignment vertical="center"/>
    </xf>
    <xf numFmtId="0" fontId="11" fillId="0" borderId="7" xfId="4" applyFont="1" applyBorder="1" applyAlignment="1">
      <alignment vertical="center"/>
    </xf>
    <xf numFmtId="0" fontId="8" fillId="2" borderId="6" xfId="4" applyFont="1" applyFill="1" applyBorder="1" applyAlignment="1">
      <alignment vertical="center"/>
    </xf>
    <xf numFmtId="6" fontId="8" fillId="2" borderId="0" xfId="2" applyFont="1" applyFill="1" applyBorder="1" applyAlignment="1">
      <alignment vertical="center"/>
    </xf>
    <xf numFmtId="0" fontId="8" fillId="0" borderId="0" xfId="4" applyFont="1">
      <alignment vertical="center"/>
    </xf>
    <xf numFmtId="0" fontId="2" fillId="2" borderId="0" xfId="4" applyFont="1" applyFill="1" applyBorder="1" applyAlignment="1">
      <alignment horizontal="left" vertical="center"/>
    </xf>
    <xf numFmtId="0" fontId="16" fillId="2" borderId="0" xfId="4" applyFont="1" applyFill="1" applyBorder="1" applyAlignment="1">
      <alignment horizontal="left" vertical="center"/>
    </xf>
    <xf numFmtId="0" fontId="2" fillId="0" borderId="0" xfId="4" applyFont="1" applyBorder="1" applyAlignment="1">
      <alignment vertical="center"/>
    </xf>
    <xf numFmtId="0" fontId="10" fillId="2" borderId="0" xfId="4" applyFont="1" applyFill="1" applyBorder="1" applyAlignment="1">
      <alignment horizontal="left" vertical="center"/>
    </xf>
    <xf numFmtId="0" fontId="11" fillId="0" borderId="0" xfId="0" applyFont="1" applyBorder="1" applyAlignment="1">
      <alignment vertical="center"/>
    </xf>
    <xf numFmtId="0" fontId="8" fillId="2" borderId="8" xfId="4" applyFont="1" applyFill="1" applyBorder="1" applyAlignment="1">
      <alignment vertical="center"/>
    </xf>
    <xf numFmtId="0" fontId="8" fillId="2" borderId="24" xfId="4" applyFont="1" applyFill="1" applyBorder="1" applyAlignment="1">
      <alignment horizontal="center" vertical="center"/>
    </xf>
    <xf numFmtId="0" fontId="13" fillId="0" borderId="0" xfId="4" applyFont="1" applyFill="1" applyBorder="1" applyAlignment="1">
      <alignment vertical="center"/>
    </xf>
    <xf numFmtId="0" fontId="15" fillId="2" borderId="0" xfId="4" applyFont="1" applyFill="1" applyBorder="1" applyAlignment="1">
      <alignment vertical="center"/>
    </xf>
    <xf numFmtId="0" fontId="13" fillId="0" borderId="0" xfId="4" applyFont="1" applyBorder="1" applyAlignment="1">
      <alignment vertical="center"/>
    </xf>
    <xf numFmtId="0" fontId="8" fillId="2" borderId="31" xfId="4" applyFont="1" applyFill="1" applyBorder="1" applyAlignment="1">
      <alignment horizontal="center" vertical="center"/>
    </xf>
    <xf numFmtId="3" fontId="8" fillId="2" borderId="7" xfId="4" applyNumberFormat="1" applyFont="1" applyFill="1" applyBorder="1" applyAlignment="1">
      <alignment vertical="center"/>
    </xf>
    <xf numFmtId="0" fontId="8" fillId="2" borderId="13" xfId="4" applyFont="1" applyFill="1" applyBorder="1" applyAlignment="1">
      <alignment vertical="top"/>
    </xf>
    <xf numFmtId="0" fontId="11" fillId="2" borderId="0" xfId="4" applyFont="1" applyFill="1" applyBorder="1" applyAlignment="1">
      <alignment vertical="center"/>
    </xf>
    <xf numFmtId="0" fontId="7" fillId="2" borderId="0" xfId="4" applyFont="1" applyFill="1" applyBorder="1" applyAlignment="1">
      <alignment horizontal="left" vertical="center"/>
    </xf>
    <xf numFmtId="0" fontId="11" fillId="2" borderId="0" xfId="4" applyFont="1" applyFill="1" applyBorder="1" applyAlignment="1">
      <alignment horizontal="right" vertical="center"/>
    </xf>
    <xf numFmtId="0" fontId="8" fillId="0" borderId="0" xfId="4" applyFont="1" applyBorder="1">
      <alignment vertical="center"/>
    </xf>
    <xf numFmtId="0" fontId="16" fillId="2" borderId="4" xfId="4" applyFont="1" applyFill="1" applyBorder="1" applyAlignment="1">
      <alignment horizontal="left" vertical="center"/>
    </xf>
    <xf numFmtId="0" fontId="14" fillId="2" borderId="13" xfId="4" applyFont="1" applyFill="1" applyBorder="1" applyAlignment="1">
      <alignment vertical="center"/>
    </xf>
    <xf numFmtId="0" fontId="12" fillId="2" borderId="0" xfId="4" applyFont="1" applyFill="1" applyBorder="1" applyAlignment="1">
      <alignment vertical="center"/>
    </xf>
    <xf numFmtId="0" fontId="7" fillId="2" borderId="0" xfId="4" applyFont="1" applyFill="1" applyBorder="1" applyAlignment="1">
      <alignment vertical="center"/>
    </xf>
    <xf numFmtId="0" fontId="2" fillId="2" borderId="13" xfId="4" applyFont="1" applyFill="1" applyBorder="1" applyAlignment="1">
      <alignment horizontal="center" vertical="center"/>
    </xf>
    <xf numFmtId="0" fontId="10" fillId="2" borderId="0" xfId="4" applyFont="1" applyFill="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vertical="center" wrapText="1"/>
    </xf>
    <xf numFmtId="0" fontId="2" fillId="0" borderId="4" xfId="4" applyFont="1" applyBorder="1" applyAlignment="1">
      <alignment horizontal="center" vertical="center"/>
    </xf>
    <xf numFmtId="0" fontId="8" fillId="2" borderId="4" xfId="4" applyFont="1" applyFill="1" applyBorder="1" applyAlignment="1">
      <alignment vertical="center"/>
    </xf>
    <xf numFmtId="0" fontId="8" fillId="2" borderId="0" xfId="4" applyFont="1" applyFill="1" applyAlignment="1">
      <alignment vertical="center"/>
    </xf>
    <xf numFmtId="0" fontId="11" fillId="2" borderId="13" xfId="0" applyFont="1" applyFill="1" applyBorder="1" applyAlignment="1">
      <alignment vertical="center"/>
    </xf>
    <xf numFmtId="0" fontId="11" fillId="2" borderId="0" xfId="0" applyFont="1" applyFill="1" applyBorder="1" applyAlignment="1">
      <alignment vertical="center"/>
    </xf>
    <xf numFmtId="0" fontId="11" fillId="0" borderId="0" xfId="4" applyFont="1" applyFill="1" applyBorder="1" applyAlignment="1">
      <alignment vertical="center"/>
    </xf>
    <xf numFmtId="0" fontId="14" fillId="0" borderId="0" xfId="4" applyFont="1" applyFill="1" applyBorder="1" applyAlignment="1">
      <alignment vertical="center"/>
    </xf>
    <xf numFmtId="0" fontId="13" fillId="2" borderId="0" xfId="4" applyFont="1" applyFill="1" applyBorder="1" applyAlignment="1">
      <alignment vertical="center"/>
    </xf>
    <xf numFmtId="0" fontId="18" fillId="0" borderId="0" xfId="4" applyFont="1" applyFill="1" applyBorder="1" applyAlignment="1">
      <alignment vertical="center"/>
    </xf>
    <xf numFmtId="0" fontId="18" fillId="0" borderId="0" xfId="4" applyFont="1" applyBorder="1" applyAlignment="1">
      <alignment vertical="center"/>
    </xf>
    <xf numFmtId="0" fontId="8" fillId="2" borderId="0" xfId="4" applyFont="1" applyFill="1">
      <alignment vertical="center"/>
    </xf>
    <xf numFmtId="0" fontId="11" fillId="0" borderId="0" xfId="4" applyFont="1" applyFill="1" applyBorder="1" applyAlignment="1">
      <alignment horizontal="right" vertical="center"/>
    </xf>
    <xf numFmtId="6" fontId="8" fillId="0" borderId="0" xfId="2" applyFont="1" applyFill="1" applyBorder="1" applyAlignment="1">
      <alignment vertical="center"/>
    </xf>
    <xf numFmtId="0" fontId="8" fillId="2" borderId="0" xfId="4" applyFont="1" applyFill="1" applyBorder="1">
      <alignment vertical="center"/>
    </xf>
    <xf numFmtId="0" fontId="14" fillId="0" borderId="0" xfId="4" applyFont="1">
      <alignment vertical="center"/>
    </xf>
    <xf numFmtId="0" fontId="18" fillId="2" borderId="0" xfId="4" applyFont="1" applyFill="1" applyBorder="1" applyAlignment="1">
      <alignment vertical="center"/>
    </xf>
    <xf numFmtId="0" fontId="2" fillId="2" borderId="0" xfId="4" applyFont="1" applyFill="1" applyBorder="1" applyAlignment="1">
      <alignment horizontal="center" vertical="center"/>
    </xf>
    <xf numFmtId="0" fontId="12" fillId="0" borderId="0" xfId="4" applyFont="1" applyFill="1" applyBorder="1" applyAlignment="1">
      <alignment vertical="center"/>
    </xf>
    <xf numFmtId="0" fontId="7" fillId="0" borderId="0" xfId="0" applyFont="1">
      <alignment vertical="center"/>
    </xf>
    <xf numFmtId="0" fontId="24" fillId="2" borderId="6" xfId="4" applyFont="1" applyFill="1" applyBorder="1" applyAlignment="1">
      <alignment horizontal="left" vertical="center"/>
    </xf>
    <xf numFmtId="0" fontId="18" fillId="0" borderId="6" xfId="6" applyFont="1" applyBorder="1" applyAlignment="1">
      <alignment vertical="center"/>
    </xf>
    <xf numFmtId="0" fontId="14" fillId="2" borderId="6" xfId="4" applyFont="1" applyFill="1" applyBorder="1" applyAlignment="1">
      <alignment vertical="center"/>
    </xf>
    <xf numFmtId="0" fontId="8" fillId="2" borderId="0" xfId="5" applyFont="1" applyFill="1" applyBorder="1" applyAlignment="1">
      <alignment vertical="center"/>
    </xf>
    <xf numFmtId="0" fontId="25" fillId="2" borderId="0" xfId="4" applyFont="1" applyFill="1" applyBorder="1" applyAlignment="1">
      <alignment vertical="center"/>
    </xf>
    <xf numFmtId="0" fontId="14" fillId="0" borderId="0" xfId="4" applyFont="1" applyBorder="1">
      <alignment vertical="center"/>
    </xf>
    <xf numFmtId="0" fontId="26" fillId="2" borderId="4" xfId="4" applyFont="1" applyFill="1" applyBorder="1" applyAlignment="1">
      <alignment horizontal="left" vertical="center"/>
    </xf>
    <xf numFmtId="0" fontId="8" fillId="2" borderId="0" xfId="0" applyFont="1" applyFill="1" applyBorder="1" applyAlignment="1">
      <alignment vertical="center"/>
    </xf>
    <xf numFmtId="0" fontId="14" fillId="2" borderId="38" xfId="4" applyFont="1" applyFill="1" applyBorder="1" applyAlignment="1">
      <alignment horizontal="left" vertical="center"/>
    </xf>
    <xf numFmtId="0" fontId="14" fillId="2" borderId="17" xfId="4" applyFont="1" applyFill="1" applyBorder="1" applyAlignment="1">
      <alignment horizontal="left" vertical="center"/>
    </xf>
    <xf numFmtId="0" fontId="14" fillId="2" borderId="8" xfId="4" applyFont="1" applyFill="1" applyBorder="1" applyAlignment="1">
      <alignment horizontal="left" vertical="center"/>
    </xf>
    <xf numFmtId="0" fontId="10" fillId="2" borderId="8" xfId="4" applyFont="1" applyFill="1" applyBorder="1" applyAlignment="1">
      <alignment vertical="center"/>
    </xf>
    <xf numFmtId="0" fontId="8" fillId="2" borderId="7" xfId="4" applyFont="1" applyFill="1" applyBorder="1" applyAlignment="1">
      <alignment horizontal="left" vertical="center" textRotation="255"/>
    </xf>
    <xf numFmtId="3" fontId="8" fillId="2" borderId="17" xfId="4" applyNumberFormat="1" applyFont="1" applyFill="1" applyBorder="1" applyAlignment="1">
      <alignment vertical="center"/>
    </xf>
    <xf numFmtId="0" fontId="8" fillId="2" borderId="0" xfId="4" applyFont="1" applyFill="1" applyBorder="1" applyAlignment="1">
      <alignment horizontal="left"/>
    </xf>
    <xf numFmtId="0" fontId="8" fillId="0" borderId="8" xfId="4" applyFont="1" applyBorder="1">
      <alignment vertical="center"/>
    </xf>
    <xf numFmtId="0" fontId="25" fillId="2" borderId="0" xfId="4" applyFont="1" applyFill="1" applyBorder="1" applyAlignment="1">
      <alignment horizontal="left" vertical="center"/>
    </xf>
    <xf numFmtId="0" fontId="28" fillId="2" borderId="6" xfId="4" applyFont="1" applyFill="1" applyBorder="1" applyAlignment="1">
      <alignment horizontal="left" vertical="center"/>
    </xf>
    <xf numFmtId="0" fontId="29" fillId="0" borderId="6" xfId="0" applyFont="1" applyBorder="1" applyAlignment="1">
      <alignment vertical="center"/>
    </xf>
    <xf numFmtId="0" fontId="8" fillId="0" borderId="8" xfId="4" applyFont="1" applyFill="1" applyBorder="1" applyAlignment="1">
      <alignment vertical="center"/>
    </xf>
    <xf numFmtId="0" fontId="25" fillId="2" borderId="0" xfId="4" applyFont="1" applyFill="1" applyBorder="1" applyAlignment="1">
      <alignment horizontal="center" vertical="center"/>
    </xf>
    <xf numFmtId="0" fontId="18" fillId="0" borderId="0" xfId="6" applyFont="1" applyFill="1" applyBorder="1" applyAlignment="1">
      <alignment vertical="center"/>
    </xf>
    <xf numFmtId="0" fontId="11" fillId="2" borderId="0" xfId="6" applyFont="1" applyFill="1" applyBorder="1" applyAlignment="1">
      <alignment vertical="center"/>
    </xf>
    <xf numFmtId="0" fontId="10" fillId="2" borderId="0" xfId="6" applyFont="1" applyFill="1" applyBorder="1" applyAlignment="1">
      <alignment vertical="center"/>
    </xf>
    <xf numFmtId="0" fontId="18" fillId="2" borderId="0" xfId="6" applyFont="1" applyFill="1" applyBorder="1" applyAlignment="1">
      <alignment vertical="center"/>
    </xf>
    <xf numFmtId="0" fontId="8" fillId="0" borderId="4" xfId="4" applyFont="1" applyBorder="1">
      <alignment vertical="center"/>
    </xf>
    <xf numFmtId="0" fontId="2" fillId="0" borderId="0" xfId="4" applyFont="1" applyBorder="1" applyAlignment="1">
      <alignment horizontal="center" vertical="center"/>
    </xf>
    <xf numFmtId="0" fontId="11" fillId="2" borderId="8" xfId="4" applyFont="1" applyFill="1" applyBorder="1" applyAlignment="1">
      <alignment horizontal="left" vertical="center"/>
    </xf>
    <xf numFmtId="38" fontId="11" fillId="2" borderId="0" xfId="1" applyFont="1" applyFill="1" applyBorder="1" applyAlignment="1">
      <alignment vertical="center"/>
    </xf>
    <xf numFmtId="38" fontId="8" fillId="2" borderId="0" xfId="1" applyFont="1" applyFill="1" applyBorder="1" applyAlignment="1">
      <alignment vertical="center"/>
    </xf>
    <xf numFmtId="0" fontId="8" fillId="2" borderId="32" xfId="4" applyFont="1" applyFill="1" applyBorder="1" applyAlignment="1">
      <alignment horizontal="left" vertical="center"/>
    </xf>
    <xf numFmtId="0" fontId="8" fillId="0" borderId="8" xfId="4" applyFont="1" applyFill="1" applyBorder="1" applyAlignment="1">
      <alignment vertical="center" wrapText="1"/>
    </xf>
    <xf numFmtId="0" fontId="8" fillId="2" borderId="8" xfId="4" applyFont="1" applyFill="1" applyBorder="1" applyAlignment="1">
      <alignment vertical="center" wrapText="1"/>
    </xf>
    <xf numFmtId="0" fontId="11" fillId="2" borderId="8" xfId="4" applyFont="1" applyFill="1" applyBorder="1" applyAlignment="1">
      <alignment vertical="center"/>
    </xf>
    <xf numFmtId="0" fontId="8" fillId="3" borderId="0" xfId="4" applyFont="1" applyFill="1" applyBorder="1" applyAlignment="1">
      <alignment vertical="center"/>
    </xf>
    <xf numFmtId="0" fontId="23" fillId="2" borderId="6" xfId="4" applyFont="1" applyFill="1" applyBorder="1" applyAlignment="1">
      <alignment horizontal="left" vertical="center"/>
    </xf>
    <xf numFmtId="0" fontId="11" fillId="3" borderId="0" xfId="4" applyFont="1" applyFill="1" applyBorder="1" applyAlignment="1">
      <alignment horizontal="center" vertical="center"/>
    </xf>
    <xf numFmtId="0" fontId="11" fillId="3" borderId="0" xfId="4" applyFont="1" applyFill="1" applyBorder="1" applyAlignment="1">
      <alignment horizontal="right" vertical="center"/>
    </xf>
    <xf numFmtId="0" fontId="10" fillId="3" borderId="0" xfId="4" applyFont="1" applyFill="1" applyBorder="1" applyAlignment="1">
      <alignment vertical="center"/>
    </xf>
    <xf numFmtId="0" fontId="11" fillId="3" borderId="0" xfId="4" applyFont="1" applyFill="1" applyBorder="1" applyAlignment="1">
      <alignment vertical="center"/>
    </xf>
    <xf numFmtId="0" fontId="10" fillId="3" borderId="0" xfId="0" applyFont="1" applyFill="1" applyBorder="1" applyAlignment="1">
      <alignment vertical="center"/>
    </xf>
    <xf numFmtId="0" fontId="8" fillId="2" borderId="0" xfId="4" applyFont="1" applyFill="1" applyBorder="1" applyAlignment="1">
      <alignment horizontal="right" vertical="center" shrinkToFit="1"/>
    </xf>
    <xf numFmtId="0" fontId="14" fillId="2" borderId="6" xfId="4" applyFont="1" applyFill="1" applyBorder="1">
      <alignment vertical="center"/>
    </xf>
    <xf numFmtId="0" fontId="24" fillId="2" borderId="0" xfId="4" applyFont="1" applyFill="1" applyBorder="1" applyAlignment="1">
      <alignment horizontal="left" vertical="center"/>
    </xf>
    <xf numFmtId="0" fontId="18" fillId="0" borderId="6" xfId="0" applyFont="1" applyBorder="1" applyAlignment="1">
      <alignment vertical="center"/>
    </xf>
    <xf numFmtId="6" fontId="14" fillId="2" borderId="0" xfId="2" applyFont="1" applyFill="1" applyBorder="1" applyAlignment="1">
      <alignment vertical="center"/>
    </xf>
    <xf numFmtId="0" fontId="24" fillId="2" borderId="11" xfId="4" applyFont="1" applyFill="1" applyBorder="1" applyAlignment="1">
      <alignment horizontal="left" vertical="center"/>
    </xf>
    <xf numFmtId="0" fontId="8" fillId="2" borderId="24" xfId="4" applyFont="1" applyFill="1" applyBorder="1" applyAlignment="1">
      <alignment vertical="center" shrinkToFit="1"/>
    </xf>
    <xf numFmtId="0" fontId="8" fillId="2" borderId="45" xfId="4" applyFont="1" applyFill="1" applyBorder="1" applyAlignment="1">
      <alignment vertical="center" shrinkToFit="1"/>
    </xf>
    <xf numFmtId="0" fontId="8" fillId="2" borderId="45" xfId="4" applyFont="1" applyFill="1" applyBorder="1" applyAlignment="1">
      <alignment horizontal="center" vertical="center" shrinkToFit="1"/>
    </xf>
    <xf numFmtId="0" fontId="17" fillId="2" borderId="45" xfId="4" applyFont="1" applyFill="1" applyBorder="1" applyAlignment="1">
      <alignment horizontal="center" vertical="center" shrinkToFit="1"/>
    </xf>
    <xf numFmtId="0" fontId="16" fillId="2" borderId="45" xfId="4" applyFont="1" applyFill="1" applyBorder="1" applyAlignment="1">
      <alignment horizontal="center" vertical="center" shrinkToFit="1"/>
    </xf>
    <xf numFmtId="0" fontId="8" fillId="2" borderId="45" xfId="4" applyFont="1" applyFill="1" applyBorder="1" applyAlignment="1">
      <alignment horizontal="left" vertical="center" shrinkToFit="1"/>
    </xf>
    <xf numFmtId="0" fontId="20" fillId="2" borderId="45" xfId="4" applyFont="1" applyFill="1" applyBorder="1" applyAlignment="1">
      <alignment horizontal="center" vertical="center" shrinkToFit="1"/>
    </xf>
    <xf numFmtId="3" fontId="8" fillId="2" borderId="45" xfId="4" applyNumberFormat="1" applyFont="1" applyFill="1" applyBorder="1" applyAlignment="1">
      <alignment horizontal="center" vertical="center" shrinkToFit="1"/>
    </xf>
    <xf numFmtId="0" fontId="8" fillId="2" borderId="45" xfId="4" applyFont="1" applyFill="1" applyBorder="1" applyAlignment="1">
      <alignment vertical="top" shrinkToFit="1"/>
    </xf>
    <xf numFmtId="0" fontId="8" fillId="2" borderId="56" xfId="4" applyFont="1" applyFill="1" applyBorder="1" applyAlignment="1">
      <alignment vertical="top" shrinkToFit="1"/>
    </xf>
    <xf numFmtId="0" fontId="8" fillId="2" borderId="56" xfId="4" applyFont="1" applyFill="1" applyBorder="1" applyAlignment="1">
      <alignment horizontal="center" vertical="center" shrinkToFit="1"/>
    </xf>
    <xf numFmtId="3" fontId="8" fillId="2" borderId="56" xfId="4" applyNumberFormat="1" applyFont="1" applyFill="1" applyBorder="1" applyAlignment="1">
      <alignment horizontal="center" vertical="center" shrinkToFit="1"/>
    </xf>
    <xf numFmtId="0" fontId="27" fillId="2" borderId="0" xfId="4" applyFont="1" applyFill="1" applyBorder="1" applyAlignment="1">
      <alignment horizontal="center" vertical="center"/>
    </xf>
    <xf numFmtId="0" fontId="14" fillId="2" borderId="0" xfId="4" applyFont="1" applyFill="1" applyBorder="1">
      <alignment vertical="center"/>
    </xf>
    <xf numFmtId="0" fontId="27" fillId="0" borderId="6" xfId="4" applyFont="1" applyBorder="1" applyAlignment="1">
      <alignment horizontal="center" vertical="center"/>
    </xf>
    <xf numFmtId="0" fontId="26" fillId="0" borderId="4" xfId="4" applyFont="1" applyBorder="1">
      <alignment vertical="center"/>
    </xf>
    <xf numFmtId="0" fontId="26" fillId="2" borderId="4" xfId="4" applyFont="1" applyFill="1" applyBorder="1" applyAlignment="1">
      <alignment vertical="center"/>
    </xf>
    <xf numFmtId="0" fontId="22" fillId="2" borderId="4" xfId="4" applyFont="1" applyFill="1" applyBorder="1" applyAlignment="1">
      <alignment horizontal="left" vertical="center"/>
    </xf>
    <xf numFmtId="0" fontId="8" fillId="2" borderId="8" xfId="4" applyFont="1" applyFill="1" applyBorder="1">
      <alignment vertical="center"/>
    </xf>
    <xf numFmtId="0" fontId="16" fillId="0" borderId="0" xfId="4" applyFont="1" applyBorder="1">
      <alignment vertical="center"/>
    </xf>
    <xf numFmtId="0" fontId="8" fillId="0" borderId="13" xfId="4" applyFont="1" applyBorder="1">
      <alignment vertical="center"/>
    </xf>
    <xf numFmtId="0" fontId="8" fillId="0" borderId="0" xfId="4" applyFont="1" applyAlignment="1">
      <alignment horizontal="center" vertical="center" shrinkToFit="1"/>
    </xf>
    <xf numFmtId="0" fontId="8" fillId="2" borderId="8" xfId="4" applyFont="1" applyFill="1" applyBorder="1" applyAlignment="1">
      <alignment horizontal="center" vertical="center" shrinkToFit="1"/>
    </xf>
    <xf numFmtId="0" fontId="15" fillId="0" borderId="24" xfId="0" applyFont="1" applyBorder="1" applyAlignment="1">
      <alignment vertical="center" shrinkToFit="1"/>
    </xf>
    <xf numFmtId="0" fontId="7" fillId="0" borderId="45" xfId="0" applyFont="1" applyBorder="1" applyAlignment="1">
      <alignment vertical="center" shrinkToFit="1"/>
    </xf>
    <xf numFmtId="0" fontId="7" fillId="0" borderId="45" xfId="0" applyFont="1" applyBorder="1" applyAlignment="1">
      <alignment horizontal="center" vertical="center" shrinkToFit="1"/>
    </xf>
    <xf numFmtId="0" fontId="23" fillId="2" borderId="45" xfId="4" applyFont="1" applyFill="1" applyBorder="1" applyAlignment="1">
      <alignment horizontal="center" vertical="center" shrinkToFit="1"/>
    </xf>
    <xf numFmtId="0" fontId="23" fillId="2" borderId="56" xfId="4" applyFont="1" applyFill="1" applyBorder="1" applyAlignment="1">
      <alignment horizontal="center" vertical="center" shrinkToFit="1"/>
    </xf>
    <xf numFmtId="0" fontId="8" fillId="0" borderId="6" xfId="4" applyFont="1" applyBorder="1">
      <alignment vertical="center"/>
    </xf>
    <xf numFmtId="0" fontId="32" fillId="0" borderId="0" xfId="0" applyFont="1" applyFill="1" applyBorder="1" applyAlignment="1">
      <alignment vertical="top" wrapText="1"/>
    </xf>
    <xf numFmtId="0" fontId="14" fillId="2" borderId="0" xfId="4" applyFont="1" applyFill="1" applyBorder="1" applyAlignment="1">
      <alignment horizontal="left" vertical="top"/>
    </xf>
    <xf numFmtId="0" fontId="14" fillId="2" borderId="6" xfId="4" applyFont="1" applyFill="1" applyBorder="1" applyAlignment="1">
      <alignment horizontal="left" vertical="top"/>
    </xf>
    <xf numFmtId="0" fontId="14" fillId="2" borderId="0" xfId="4" applyFont="1" applyFill="1" applyBorder="1" applyAlignment="1">
      <alignment vertical="top"/>
    </xf>
    <xf numFmtId="0" fontId="8" fillId="0" borderId="7" xfId="4" applyFont="1" applyBorder="1">
      <alignment vertical="center"/>
    </xf>
    <xf numFmtId="0" fontId="8" fillId="0" borderId="0" xfId="4" applyFont="1" applyBorder="1" applyAlignment="1">
      <alignment horizontal="left" vertical="top"/>
    </xf>
    <xf numFmtId="184" fontId="8" fillId="2" borderId="0" xfId="1" applyNumberFormat="1" applyFont="1" applyFill="1" applyBorder="1" applyAlignment="1">
      <alignment vertical="center"/>
    </xf>
    <xf numFmtId="0" fontId="8" fillId="0" borderId="0" xfId="4" applyFont="1" applyAlignment="1">
      <alignment horizontal="right" vertical="center"/>
    </xf>
    <xf numFmtId="0" fontId="8" fillId="0" borderId="16" xfId="4" applyFont="1" applyBorder="1">
      <alignment vertical="center"/>
    </xf>
    <xf numFmtId="0" fontId="8" fillId="0" borderId="15" xfId="4" applyFont="1" applyBorder="1">
      <alignment vertical="center"/>
    </xf>
    <xf numFmtId="0" fontId="14" fillId="2" borderId="13" xfId="4" applyFont="1" applyFill="1" applyBorder="1" applyAlignment="1">
      <alignment horizontal="left" vertical="center"/>
    </xf>
    <xf numFmtId="0" fontId="8" fillId="2" borderId="87" xfId="4" applyFont="1" applyFill="1" applyBorder="1" applyAlignment="1">
      <alignment vertical="center"/>
    </xf>
    <xf numFmtId="0" fontId="8" fillId="2" borderId="42" xfId="4" applyFont="1" applyFill="1" applyBorder="1" applyAlignment="1">
      <alignment vertical="center"/>
    </xf>
    <xf numFmtId="0" fontId="8" fillId="2" borderId="18" xfId="4" applyFont="1" applyFill="1" applyBorder="1" applyAlignment="1">
      <alignment vertical="center"/>
    </xf>
    <xf numFmtId="0" fontId="8" fillId="2" borderId="87" xfId="4" applyFont="1" applyFill="1" applyBorder="1" applyAlignment="1">
      <alignment horizontal="left" vertical="center"/>
    </xf>
    <xf numFmtId="0" fontId="8" fillId="2" borderId="42" xfId="4" applyFont="1" applyFill="1" applyBorder="1" applyAlignment="1">
      <alignment horizontal="left" vertical="center"/>
    </xf>
    <xf numFmtId="0" fontId="8" fillId="0" borderId="87" xfId="4" applyFont="1" applyBorder="1">
      <alignment vertical="center"/>
    </xf>
    <xf numFmtId="0" fontId="8" fillId="2" borderId="59" xfId="4" applyFont="1" applyFill="1" applyBorder="1" applyAlignment="1">
      <alignment horizontal="left" vertical="center"/>
    </xf>
    <xf numFmtId="0" fontId="8" fillId="2" borderId="35" xfId="4" applyFont="1" applyFill="1" applyBorder="1" applyAlignment="1">
      <alignment horizontal="left" vertical="center"/>
    </xf>
    <xf numFmtId="0" fontId="8" fillId="2" borderId="98" xfId="4" applyFont="1" applyFill="1" applyBorder="1" applyAlignment="1">
      <alignment horizontal="left" vertical="center"/>
    </xf>
    <xf numFmtId="0" fontId="14" fillId="2" borderId="87" xfId="4" applyFont="1" applyFill="1" applyBorder="1" applyAlignment="1">
      <alignment vertical="center"/>
    </xf>
    <xf numFmtId="0" fontId="14" fillId="2" borderId="59" xfId="4" applyFont="1" applyFill="1" applyBorder="1" applyAlignment="1">
      <alignment horizontal="left" vertical="center"/>
    </xf>
    <xf numFmtId="0" fontId="24" fillId="0" borderId="87" xfId="4" applyFont="1" applyFill="1" applyBorder="1" applyAlignment="1">
      <alignment vertical="center"/>
    </xf>
    <xf numFmtId="6" fontId="14" fillId="2" borderId="87" xfId="2" applyFont="1" applyFill="1" applyBorder="1" applyAlignment="1">
      <alignment vertical="center"/>
    </xf>
    <xf numFmtId="0" fontId="27" fillId="2" borderId="87" xfId="4" applyFont="1" applyFill="1" applyBorder="1" applyAlignment="1">
      <alignment horizontal="center" vertical="center"/>
    </xf>
    <xf numFmtId="0" fontId="13" fillId="0" borderId="87" xfId="4" applyFont="1" applyFill="1" applyBorder="1" applyAlignment="1">
      <alignment vertical="center"/>
    </xf>
    <xf numFmtId="6" fontId="8" fillId="2" borderId="87" xfId="2" applyFont="1" applyFill="1" applyBorder="1" applyAlignment="1">
      <alignment vertical="center"/>
    </xf>
    <xf numFmtId="0" fontId="14" fillId="2" borderId="26" xfId="4" applyFont="1" applyFill="1" applyBorder="1" applyAlignment="1">
      <alignment vertical="center"/>
    </xf>
    <xf numFmtId="0" fontId="25" fillId="2" borderId="87" xfId="4" applyFont="1" applyFill="1" applyBorder="1" applyAlignment="1">
      <alignment horizontal="center" vertical="center"/>
    </xf>
    <xf numFmtId="0" fontId="14" fillId="0" borderId="87" xfId="4" applyFont="1" applyFill="1" applyBorder="1" applyAlignment="1">
      <alignment vertical="center"/>
    </xf>
    <xf numFmtId="0" fontId="14" fillId="2" borderId="87" xfId="4" applyFont="1" applyFill="1" applyBorder="1">
      <alignment vertical="center"/>
    </xf>
    <xf numFmtId="0" fontId="14" fillId="0" borderId="87" xfId="4" applyFont="1" applyBorder="1" applyAlignment="1">
      <alignment vertical="center"/>
    </xf>
    <xf numFmtId="0" fontId="8" fillId="2" borderId="87" xfId="4" applyFont="1" applyFill="1" applyBorder="1">
      <alignment vertical="center"/>
    </xf>
    <xf numFmtId="0" fontId="2" fillId="0" borderId="87" xfId="4" applyFont="1" applyBorder="1" applyAlignment="1">
      <alignment horizontal="center" vertical="center"/>
    </xf>
    <xf numFmtId="0" fontId="2" fillId="0" borderId="6" xfId="4" applyFont="1" applyBorder="1" applyAlignment="1">
      <alignment horizontal="center" vertical="center"/>
    </xf>
    <xf numFmtId="0" fontId="8" fillId="0" borderId="9" xfId="4" applyFont="1" applyBorder="1">
      <alignment vertical="center"/>
    </xf>
    <xf numFmtId="0" fontId="8" fillId="0" borderId="59" xfId="4" applyFont="1" applyBorder="1">
      <alignment vertical="center"/>
    </xf>
    <xf numFmtId="0" fontId="8" fillId="2" borderId="17" xfId="4" applyFont="1" applyFill="1" applyBorder="1" applyAlignment="1">
      <alignment vertical="center"/>
    </xf>
    <xf numFmtId="0" fontId="8" fillId="0" borderId="87" xfId="4" applyFont="1" applyBorder="1" applyAlignment="1">
      <alignment vertical="center"/>
    </xf>
    <xf numFmtId="0" fontId="8" fillId="2" borderId="0" xfId="4" applyFont="1" applyFill="1" applyBorder="1" applyAlignment="1">
      <alignment vertical="center" wrapText="1"/>
    </xf>
    <xf numFmtId="0" fontId="18" fillId="0" borderId="0" xfId="4" applyFont="1" applyFill="1" applyBorder="1" applyAlignment="1">
      <alignment horizontal="left" vertical="center"/>
    </xf>
    <xf numFmtId="0" fontId="11" fillId="0" borderId="0" xfId="4" applyFont="1" applyFill="1" applyBorder="1" applyAlignment="1">
      <alignment horizontal="left" vertical="center"/>
    </xf>
    <xf numFmtId="0" fontId="8" fillId="0" borderId="0" xfId="4" applyFont="1" applyBorder="1" applyAlignment="1">
      <alignment vertical="center"/>
    </xf>
    <xf numFmtId="0" fontId="11" fillId="2" borderId="0" xfId="4" applyFont="1" applyFill="1" applyBorder="1" applyAlignment="1">
      <alignment horizontal="left" vertical="center"/>
    </xf>
    <xf numFmtId="0" fontId="8" fillId="0" borderId="18" xfId="4" applyFont="1" applyBorder="1">
      <alignment vertical="center"/>
    </xf>
    <xf numFmtId="0" fontId="8" fillId="0" borderId="26" xfId="4" applyFont="1" applyBorder="1">
      <alignment vertical="center"/>
    </xf>
    <xf numFmtId="0" fontId="8" fillId="0" borderId="87" xfId="4" applyFont="1" applyFill="1" applyBorder="1" applyAlignment="1">
      <alignment horizontal="left" vertical="center"/>
    </xf>
    <xf numFmtId="0" fontId="8" fillId="2" borderId="0" xfId="4" applyFont="1" applyFill="1" applyBorder="1" applyAlignment="1">
      <alignment vertical="top"/>
    </xf>
    <xf numFmtId="0" fontId="8" fillId="0" borderId="87" xfId="4" applyFont="1" applyFill="1" applyBorder="1" applyAlignment="1">
      <alignment vertical="center"/>
    </xf>
    <xf numFmtId="0" fontId="8" fillId="2" borderId="11" xfId="4" applyFont="1" applyFill="1" applyBorder="1" applyAlignment="1">
      <alignment horizontal="left" vertical="center"/>
    </xf>
    <xf numFmtId="0" fontId="11" fillId="0" borderId="8" xfId="4" applyFont="1" applyBorder="1" applyAlignment="1">
      <alignment vertical="center"/>
    </xf>
    <xf numFmtId="0" fontId="8" fillId="0" borderId="0" xfId="4" applyFont="1" applyAlignment="1">
      <alignment vertical="center"/>
    </xf>
    <xf numFmtId="0" fontId="8" fillId="0" borderId="8" xfId="4" applyFont="1" applyBorder="1" applyAlignment="1">
      <alignment vertical="center"/>
    </xf>
    <xf numFmtId="0" fontId="8" fillId="2" borderId="26" xfId="4" applyNumberFormat="1" applyFont="1" applyFill="1" applyBorder="1" applyAlignment="1">
      <alignment horizontal="left" vertical="center"/>
    </xf>
    <xf numFmtId="0" fontId="10" fillId="0" borderId="26" xfId="4" applyNumberFormat="1" applyFont="1" applyBorder="1" applyAlignment="1">
      <alignment vertical="center"/>
    </xf>
    <xf numFmtId="0" fontId="8" fillId="2" borderId="26" xfId="4" applyFont="1" applyFill="1" applyBorder="1" applyAlignment="1">
      <alignment vertical="center"/>
    </xf>
    <xf numFmtId="0" fontId="8" fillId="0" borderId="26" xfId="4" applyFont="1" applyFill="1" applyBorder="1" applyAlignment="1">
      <alignment horizontal="left" vertical="center"/>
    </xf>
    <xf numFmtId="0" fontId="18" fillId="0" borderId="0" xfId="4" applyFont="1" applyBorder="1">
      <alignment vertical="center"/>
    </xf>
    <xf numFmtId="0" fontId="18" fillId="2" borderId="0" xfId="4" applyFont="1" applyFill="1" applyBorder="1" applyAlignment="1">
      <alignment horizontal="left" vertical="center"/>
    </xf>
    <xf numFmtId="0" fontId="18" fillId="2" borderId="87" xfId="4" applyFont="1" applyFill="1" applyBorder="1" applyAlignment="1">
      <alignment horizontal="center" vertical="center"/>
    </xf>
    <xf numFmtId="0" fontId="24" fillId="2" borderId="87" xfId="4" applyFont="1" applyFill="1" applyBorder="1" applyAlignment="1">
      <alignment horizontal="center" vertical="center"/>
    </xf>
    <xf numFmtId="0" fontId="8" fillId="0" borderId="0" xfId="4" applyFont="1" applyFill="1" applyBorder="1" applyAlignment="1">
      <alignment horizontal="left"/>
    </xf>
    <xf numFmtId="0" fontId="34" fillId="0" borderId="0" xfId="0" applyFont="1">
      <alignment vertical="center"/>
    </xf>
    <xf numFmtId="0" fontId="10" fillId="2" borderId="26" xfId="4" applyFont="1" applyFill="1" applyBorder="1" applyAlignment="1">
      <alignment vertical="center"/>
    </xf>
    <xf numFmtId="0" fontId="8" fillId="0" borderId="20" xfId="4" applyFont="1" applyBorder="1">
      <alignment vertical="center"/>
    </xf>
    <xf numFmtId="0" fontId="8" fillId="0" borderId="0" xfId="4" applyFont="1" applyFill="1" applyAlignment="1">
      <alignment vertical="center"/>
    </xf>
    <xf numFmtId="0" fontId="1" fillId="0" borderId="0" xfId="0" applyFont="1" applyBorder="1" applyAlignment="1">
      <alignment vertical="top"/>
    </xf>
    <xf numFmtId="0" fontId="8" fillId="0" borderId="3" xfId="4" applyFont="1" applyBorder="1">
      <alignment vertical="center"/>
    </xf>
    <xf numFmtId="0" fontId="8" fillId="0" borderId="0" xfId="4" applyFont="1" applyFill="1">
      <alignment vertical="center"/>
    </xf>
    <xf numFmtId="0" fontId="8" fillId="0" borderId="17" xfId="4" applyFont="1" applyBorder="1">
      <alignment vertical="center"/>
    </xf>
    <xf numFmtId="0" fontId="8" fillId="0" borderId="12" xfId="4" applyFont="1" applyBorder="1">
      <alignment vertical="center"/>
    </xf>
    <xf numFmtId="0" fontId="8" fillId="0" borderId="0" xfId="4" applyFont="1" applyFill="1" applyBorder="1">
      <alignment vertical="center"/>
    </xf>
    <xf numFmtId="0" fontId="1" fillId="0" borderId="87" xfId="0" applyFont="1" applyBorder="1" applyAlignment="1">
      <alignment vertical="top"/>
    </xf>
    <xf numFmtId="0" fontId="8" fillId="2" borderId="0" xfId="5" applyFont="1" applyFill="1" applyBorder="1" applyAlignment="1">
      <alignment horizontal="center" vertical="center"/>
    </xf>
    <xf numFmtId="0" fontId="8" fillId="2" borderId="0" xfId="5" applyFont="1" applyFill="1" applyBorder="1" applyAlignment="1">
      <alignment horizontal="left" vertical="center"/>
    </xf>
    <xf numFmtId="0" fontId="8" fillId="3" borderId="0" xfId="4" applyFont="1" applyFill="1" applyBorder="1">
      <alignment vertical="center"/>
    </xf>
    <xf numFmtId="0" fontId="8" fillId="0" borderId="14" xfId="4" applyFont="1" applyBorder="1">
      <alignment vertical="center"/>
    </xf>
    <xf numFmtId="0" fontId="14" fillId="2" borderId="87" xfId="4" applyFont="1" applyFill="1" applyBorder="1" applyAlignment="1">
      <alignment horizontal="center" vertical="center" shrinkToFit="1"/>
    </xf>
    <xf numFmtId="0" fontId="8" fillId="2" borderId="4" xfId="4" applyFont="1" applyFill="1" applyBorder="1">
      <alignment vertical="center"/>
    </xf>
    <xf numFmtId="0" fontId="8" fillId="0" borderId="21" xfId="4" applyFont="1" applyBorder="1">
      <alignment vertical="center"/>
    </xf>
    <xf numFmtId="0" fontId="8" fillId="0" borderId="19" xfId="4" applyFont="1" applyBorder="1">
      <alignment vertical="center"/>
    </xf>
    <xf numFmtId="0" fontId="0" fillId="0" borderId="0" xfId="0" applyFont="1">
      <alignment vertical="center"/>
    </xf>
    <xf numFmtId="0" fontId="18" fillId="0" borderId="6" xfId="0" applyFont="1" applyBorder="1" applyAlignment="1">
      <alignment vertical="top"/>
    </xf>
    <xf numFmtId="0" fontId="8" fillId="0" borderId="8" xfId="4" applyFont="1" applyFill="1" applyBorder="1" applyAlignment="1">
      <alignment horizontal="center" vertical="center"/>
    </xf>
    <xf numFmtId="0" fontId="26" fillId="0" borderId="4" xfId="4" applyFont="1" applyFill="1" applyBorder="1">
      <alignment vertical="center"/>
    </xf>
    <xf numFmtId="0" fontId="16" fillId="0" borderId="0" xfId="4" applyFont="1" applyFill="1" applyBorder="1">
      <alignment vertical="center"/>
    </xf>
    <xf numFmtId="0" fontId="8" fillId="0" borderId="38" xfId="4" applyFont="1" applyFill="1" applyBorder="1" applyAlignment="1">
      <alignment horizontal="left" vertical="center"/>
    </xf>
    <xf numFmtId="0" fontId="10" fillId="0" borderId="6" xfId="4" applyFont="1" applyFill="1" applyBorder="1" applyAlignment="1">
      <alignment horizontal="left" vertical="center"/>
    </xf>
    <xf numFmtId="0" fontId="8" fillId="0" borderId="4" xfId="4" applyFont="1" applyFill="1" applyBorder="1" applyAlignment="1">
      <alignment horizontal="left" vertical="center"/>
    </xf>
    <xf numFmtId="0" fontId="8" fillId="0" borderId="26" xfId="4" applyFont="1" applyFill="1" applyBorder="1">
      <alignment vertical="center"/>
    </xf>
    <xf numFmtId="0" fontId="8" fillId="0" borderId="87" xfId="4" applyFont="1" applyFill="1" applyBorder="1">
      <alignment vertical="center"/>
    </xf>
    <xf numFmtId="0" fontId="8" fillId="0" borderId="6" xfId="4" applyFont="1" applyFill="1" applyBorder="1">
      <alignment vertical="center"/>
    </xf>
    <xf numFmtId="0" fontId="8" fillId="0" borderId="4" xfId="4" applyFont="1" applyFill="1" applyBorder="1">
      <alignment vertical="center"/>
    </xf>
    <xf numFmtId="0" fontId="14" fillId="0" borderId="87" xfId="4" applyFont="1" applyFill="1" applyBorder="1" applyAlignment="1">
      <alignment horizontal="center" vertical="center"/>
    </xf>
    <xf numFmtId="0" fontId="26" fillId="0" borderId="4" xfId="4" applyFont="1" applyFill="1" applyBorder="1" applyAlignment="1">
      <alignment horizontal="left" vertical="center"/>
    </xf>
    <xf numFmtId="0" fontId="16" fillId="0" borderId="0" xfId="4" applyFont="1" applyFill="1" applyBorder="1" applyAlignment="1">
      <alignment horizontal="left" vertical="center"/>
    </xf>
    <xf numFmtId="0" fontId="14" fillId="0" borderId="87" xfId="4" applyFont="1" applyFill="1" applyBorder="1" applyAlignment="1">
      <alignment horizontal="left" vertical="center"/>
    </xf>
    <xf numFmtId="0" fontId="14" fillId="0" borderId="7" xfId="4" applyFont="1" applyFill="1" applyBorder="1" applyAlignment="1">
      <alignment horizontal="left" vertical="top"/>
    </xf>
    <xf numFmtId="0" fontId="8" fillId="0" borderId="0" xfId="4" quotePrefix="1" applyFont="1" applyFill="1">
      <alignment vertical="center"/>
    </xf>
    <xf numFmtId="178" fontId="8" fillId="0" borderId="81" xfId="4" applyNumberFormat="1" applyFont="1" applyFill="1" applyBorder="1" applyAlignment="1">
      <alignment horizontal="right" vertical="center"/>
    </xf>
    <xf numFmtId="0" fontId="8" fillId="0" borderId="21" xfId="4" applyFont="1" applyFill="1" applyBorder="1" applyAlignment="1">
      <alignment horizontal="left" vertical="center"/>
    </xf>
    <xf numFmtId="0" fontId="8" fillId="0" borderId="20" xfId="4" applyFont="1" applyFill="1" applyBorder="1" applyAlignment="1">
      <alignment horizontal="left" vertical="center"/>
    </xf>
    <xf numFmtId="0" fontId="31" fillId="0" borderId="0" xfId="0" applyFont="1" applyFill="1" applyBorder="1" applyAlignment="1">
      <alignment vertical="center"/>
    </xf>
    <xf numFmtId="0" fontId="31" fillId="0" borderId="4" xfId="0" applyFont="1" applyFill="1" applyBorder="1" applyAlignment="1">
      <alignment vertical="center"/>
    </xf>
    <xf numFmtId="0" fontId="31" fillId="0" borderId="6" xfId="0" applyFont="1" applyFill="1" applyBorder="1" applyAlignment="1">
      <alignment vertical="center"/>
    </xf>
    <xf numFmtId="0" fontId="31" fillId="0" borderId="0" xfId="0" applyFont="1" applyFill="1" applyAlignment="1">
      <alignment vertical="center"/>
    </xf>
    <xf numFmtId="0" fontId="33" fillId="0" borderId="0" xfId="0" applyFont="1" applyFill="1" applyBorder="1" applyAlignment="1">
      <alignment horizontal="left" vertical="center" wrapText="1"/>
    </xf>
    <xf numFmtId="0" fontId="31" fillId="0" borderId="13" xfId="0" applyFont="1" applyFill="1" applyBorder="1" applyAlignment="1">
      <alignment vertical="center"/>
    </xf>
    <xf numFmtId="0" fontId="31" fillId="0" borderId="16" xfId="0" applyFont="1" applyFill="1" applyBorder="1" applyAlignment="1">
      <alignment vertical="center"/>
    </xf>
    <xf numFmtId="0" fontId="31" fillId="0" borderId="87" xfId="0" applyFont="1" applyFill="1" applyBorder="1" applyAlignment="1">
      <alignment vertical="center"/>
    </xf>
    <xf numFmtId="0" fontId="8" fillId="0" borderId="15" xfId="4" applyFont="1" applyFill="1" applyBorder="1">
      <alignment vertical="center"/>
    </xf>
    <xf numFmtId="0" fontId="14" fillId="0" borderId="0" xfId="0" applyFont="1" applyFill="1" applyBorder="1" applyAlignment="1">
      <alignment horizontal="left" vertical="top"/>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14" fillId="0" borderId="87" xfId="4" applyFont="1" applyFill="1" applyBorder="1" applyAlignment="1">
      <alignment horizontal="right" vertical="center"/>
    </xf>
    <xf numFmtId="0" fontId="8" fillId="0" borderId="9" xfId="4" applyFont="1" applyFill="1" applyBorder="1" applyAlignment="1">
      <alignment horizontal="left" vertical="center"/>
    </xf>
    <xf numFmtId="0" fontId="8" fillId="0" borderId="8" xfId="4" applyFont="1" applyFill="1" applyBorder="1" applyAlignment="1">
      <alignment horizontal="left" vertical="center"/>
    </xf>
    <xf numFmtId="0" fontId="8" fillId="0" borderId="8" xfId="4" applyFont="1" applyFill="1" applyBorder="1">
      <alignment vertical="center"/>
    </xf>
    <xf numFmtId="0" fontId="8" fillId="0" borderId="59" xfId="4" applyFont="1" applyFill="1" applyBorder="1" applyAlignment="1">
      <alignment horizontal="left" vertical="center"/>
    </xf>
    <xf numFmtId="0" fontId="14" fillId="0" borderId="8" xfId="4" applyFont="1" applyFill="1" applyBorder="1" applyAlignment="1">
      <alignment horizontal="left" vertical="top"/>
    </xf>
    <xf numFmtId="0" fontId="14" fillId="0" borderId="11" xfId="4" applyFont="1" applyFill="1" applyBorder="1" applyAlignment="1">
      <alignment horizontal="left" vertical="top"/>
    </xf>
    <xf numFmtId="0" fontId="8" fillId="0" borderId="17" xfId="4" applyFont="1" applyFill="1" applyBorder="1">
      <alignment vertical="center"/>
    </xf>
    <xf numFmtId="0" fontId="8" fillId="0" borderId="7" xfId="4" applyFont="1" applyFill="1" applyBorder="1">
      <alignment vertical="center"/>
    </xf>
    <xf numFmtId="0" fontId="8" fillId="0" borderId="87" xfId="4" applyFont="1" applyBorder="1" applyAlignment="1">
      <alignment horizontal="right" vertical="center"/>
    </xf>
    <xf numFmtId="0" fontId="8" fillId="2" borderId="87" xfId="4" applyFont="1" applyFill="1" applyBorder="1" applyAlignment="1">
      <alignment horizontal="right" vertical="center"/>
    </xf>
    <xf numFmtId="0" fontId="8" fillId="2" borderId="6" xfId="4" applyFont="1" applyFill="1" applyBorder="1" applyAlignment="1">
      <alignment horizontal="left" vertical="top"/>
    </xf>
    <xf numFmtId="0" fontId="2" fillId="0" borderId="38" xfId="4" applyFont="1" applyBorder="1" applyAlignment="1">
      <alignment horizontal="right" vertical="center"/>
    </xf>
    <xf numFmtId="0" fontId="2" fillId="0" borderId="13" xfId="4" applyFont="1" applyBorder="1" applyAlignment="1">
      <alignment horizontal="center" vertical="center"/>
    </xf>
    <xf numFmtId="0" fontId="2" fillId="0" borderId="40" xfId="4" applyFont="1" applyBorder="1" applyAlignment="1">
      <alignment horizontal="center" vertical="center"/>
    </xf>
    <xf numFmtId="0" fontId="14" fillId="2" borderId="87" xfId="4" applyFont="1" applyFill="1" applyBorder="1" applyAlignment="1">
      <alignment horizontal="right" vertical="center"/>
    </xf>
    <xf numFmtId="0" fontId="1" fillId="0" borderId="0" xfId="0" applyFont="1" applyAlignment="1">
      <alignment vertical="top"/>
    </xf>
    <xf numFmtId="0" fontId="1" fillId="0" borderId="6" xfId="0" applyFont="1" applyBorder="1" applyAlignment="1">
      <alignment vertical="top"/>
    </xf>
    <xf numFmtId="0" fontId="14" fillId="2" borderId="87" xfId="4" applyFont="1" applyFill="1" applyBorder="1" applyAlignment="1">
      <alignment horizontal="right" vertical="top"/>
    </xf>
    <xf numFmtId="0" fontId="41" fillId="0" borderId="15" xfId="0" applyFont="1" applyBorder="1" applyAlignment="1">
      <alignment horizontal="left" vertical="center"/>
    </xf>
    <xf numFmtId="0" fontId="34" fillId="0" borderId="0" xfId="0" applyFont="1" applyBorder="1" applyAlignment="1">
      <alignment horizontal="left" vertical="top"/>
    </xf>
    <xf numFmtId="0" fontId="34" fillId="0" borderId="16" xfId="0" applyFont="1" applyBorder="1" applyAlignment="1">
      <alignment horizontal="left" vertical="top"/>
    </xf>
    <xf numFmtId="0" fontId="34" fillId="0" borderId="0" xfId="0" applyFont="1" applyAlignment="1">
      <alignment horizontal="left" vertical="top"/>
    </xf>
    <xf numFmtId="0" fontId="18" fillId="0" borderId="26" xfId="4" applyFont="1" applyBorder="1">
      <alignment vertical="center"/>
    </xf>
    <xf numFmtId="0" fontId="41" fillId="0" borderId="0" xfId="4" applyFont="1">
      <alignment vertical="center"/>
    </xf>
    <xf numFmtId="0" fontId="8" fillId="0" borderId="59" xfId="4" applyFont="1" applyBorder="1" applyAlignment="1">
      <alignment horizontal="right" vertical="center"/>
    </xf>
    <xf numFmtId="0" fontId="8" fillId="0" borderId="11" xfId="4" applyFont="1" applyBorder="1">
      <alignment vertical="center"/>
    </xf>
    <xf numFmtId="0" fontId="14" fillId="0" borderId="6" xfId="4" applyFont="1" applyBorder="1" applyAlignment="1">
      <alignment horizontal="left" vertical="top"/>
    </xf>
    <xf numFmtId="3" fontId="8" fillId="2" borderId="0" xfId="4" applyNumberFormat="1" applyFont="1" applyFill="1" applyBorder="1" applyAlignment="1">
      <alignment horizontal="center" vertical="center"/>
    </xf>
    <xf numFmtId="0" fontId="8" fillId="0" borderId="98" xfId="4" applyFont="1" applyBorder="1">
      <alignment vertical="center"/>
    </xf>
    <xf numFmtId="0" fontId="8" fillId="0" borderId="8" xfId="4" applyFont="1" applyBorder="1" applyAlignment="1">
      <alignment horizontal="center" vertical="center" shrinkToFit="1"/>
    </xf>
    <xf numFmtId="0" fontId="8" fillId="0" borderId="6" xfId="4" applyFont="1" applyBorder="1" applyAlignment="1">
      <alignment vertical="center"/>
    </xf>
    <xf numFmtId="0" fontId="8" fillId="0" borderId="4" xfId="4" applyFont="1" applyBorder="1" applyAlignment="1">
      <alignment vertical="center"/>
    </xf>
    <xf numFmtId="0" fontId="14" fillId="0" borderId="0" xfId="4" applyFont="1" applyBorder="1" applyAlignment="1">
      <alignment horizontal="left" vertical="top"/>
    </xf>
    <xf numFmtId="0" fontId="8" fillId="2" borderId="0" xfId="4" applyFont="1" applyFill="1" applyBorder="1" applyAlignment="1">
      <alignment horizontal="left" vertical="center"/>
    </xf>
    <xf numFmtId="0" fontId="8" fillId="0" borderId="0" xfId="4" applyFont="1" applyBorder="1" applyAlignment="1">
      <alignment horizontal="right" vertical="center"/>
    </xf>
    <xf numFmtId="181" fontId="8" fillId="2" borderId="6" xfId="4" applyNumberFormat="1" applyFont="1" applyFill="1" applyBorder="1" applyAlignment="1"/>
    <xf numFmtId="181" fontId="11" fillId="2" borderId="0" xfId="4" applyNumberFormat="1" applyFont="1" applyFill="1" applyBorder="1" applyAlignment="1">
      <alignment vertical="center"/>
    </xf>
    <xf numFmtId="0" fontId="11" fillId="0" borderId="87" xfId="4" applyFont="1" applyFill="1" applyBorder="1" applyAlignment="1">
      <alignment horizontal="right" vertical="center"/>
    </xf>
    <xf numFmtId="0" fontId="8" fillId="2" borderId="136" xfId="4" applyFont="1" applyFill="1" applyBorder="1" applyAlignment="1">
      <alignment horizontal="center" vertical="center"/>
    </xf>
    <xf numFmtId="0" fontId="14" fillId="2" borderId="4" xfId="4" applyFont="1" applyFill="1" applyBorder="1" applyAlignment="1">
      <alignment horizontal="left" vertical="center"/>
    </xf>
    <xf numFmtId="0" fontId="1" fillId="0" borderId="0" xfId="0" applyFont="1" applyBorder="1" applyAlignment="1">
      <alignment horizontal="left" vertical="center"/>
    </xf>
    <xf numFmtId="0" fontId="11" fillId="0" borderId="26" xfId="4" applyFont="1" applyFill="1" applyBorder="1" applyAlignment="1">
      <alignment vertical="center"/>
    </xf>
    <xf numFmtId="0" fontId="11" fillId="0" borderId="26" xfId="4" applyFont="1" applyFill="1" applyBorder="1" applyAlignment="1">
      <alignment horizontal="center" vertical="center"/>
    </xf>
    <xf numFmtId="0" fontId="8" fillId="0" borderId="26" xfId="4" applyFont="1" applyFill="1" applyBorder="1" applyAlignment="1">
      <alignment vertical="center"/>
    </xf>
    <xf numFmtId="0" fontId="2" fillId="0" borderId="0" xfId="4" applyFont="1" applyFill="1" applyBorder="1" applyAlignment="1">
      <alignment horizontal="left" vertical="center"/>
    </xf>
    <xf numFmtId="0" fontId="14" fillId="0" borderId="0" xfId="4" applyFont="1" applyBorder="1" applyAlignment="1">
      <alignment horizontal="right" vertical="center"/>
    </xf>
    <xf numFmtId="0" fontId="41" fillId="0" borderId="15" xfId="4" applyFont="1" applyFill="1" applyBorder="1" applyAlignment="1">
      <alignment horizontal="right" vertical="center"/>
    </xf>
    <xf numFmtId="0" fontId="41" fillId="0" borderId="0" xfId="4" applyFont="1" applyFill="1" applyBorder="1">
      <alignment vertical="center"/>
    </xf>
    <xf numFmtId="0" fontId="8" fillId="2" borderId="0" xfId="0" applyFont="1" applyFill="1" applyBorder="1" applyAlignment="1">
      <alignment horizontal="center" vertical="center" shrinkToFit="1"/>
    </xf>
    <xf numFmtId="0" fontId="22" fillId="0" borderId="15" xfId="4" applyFont="1" applyBorder="1" applyAlignment="1">
      <alignment horizontal="right" vertical="center"/>
    </xf>
    <xf numFmtId="0" fontId="41" fillId="0" borderId="0" xfId="4" applyFont="1" applyBorder="1">
      <alignment vertical="center"/>
    </xf>
    <xf numFmtId="0" fontId="14" fillId="0" borderId="16" xfId="4" applyFont="1" applyBorder="1">
      <alignment vertical="center"/>
    </xf>
    <xf numFmtId="180" fontId="8" fillId="0" borderId="0" xfId="4" applyNumberFormat="1" applyFont="1" applyFill="1" applyBorder="1" applyAlignment="1">
      <alignment horizontal="center" vertical="center"/>
    </xf>
    <xf numFmtId="0" fontId="14" fillId="2" borderId="0" xfId="4" applyFont="1" applyFill="1" applyBorder="1" applyAlignment="1">
      <alignment horizontal="center" vertical="top" wrapText="1"/>
    </xf>
    <xf numFmtId="0" fontId="14" fillId="2" borderId="6" xfId="4" applyFont="1" applyFill="1" applyBorder="1" applyAlignment="1">
      <alignment horizontal="center" vertical="top" wrapText="1"/>
    </xf>
    <xf numFmtId="0" fontId="2" fillId="0" borderId="26" xfId="4" applyFont="1" applyBorder="1" applyAlignment="1">
      <alignment horizontal="center" vertical="center"/>
    </xf>
    <xf numFmtId="179" fontId="8" fillId="2" borderId="0" xfId="4" applyNumberFormat="1" applyFont="1" applyFill="1" applyBorder="1" applyAlignment="1">
      <alignment horizontal="center" vertical="center" shrinkToFit="1"/>
    </xf>
    <xf numFmtId="0" fontId="1" fillId="0" borderId="0" xfId="0" applyFont="1" applyBorder="1" applyAlignment="1">
      <alignment horizontal="left" vertical="center" shrinkToFit="1"/>
    </xf>
    <xf numFmtId="0" fontId="8" fillId="0" borderId="13" xfId="4" applyFont="1" applyBorder="1" applyAlignment="1">
      <alignment horizontal="left" vertical="top"/>
    </xf>
    <xf numFmtId="0" fontId="8" fillId="0" borderId="14" xfId="4" applyFont="1" applyBorder="1" applyAlignment="1">
      <alignment horizontal="left" vertical="top"/>
    </xf>
    <xf numFmtId="0" fontId="8" fillId="0" borderId="16" xfId="4" applyFont="1" applyBorder="1" applyAlignment="1">
      <alignment horizontal="left" vertical="top"/>
    </xf>
    <xf numFmtId="0" fontId="8" fillId="0" borderId="4" xfId="4" applyFont="1" applyBorder="1" applyAlignment="1">
      <alignment horizontal="right" vertical="center"/>
    </xf>
    <xf numFmtId="0" fontId="11" fillId="2" borderId="26" xfId="4" applyFont="1" applyFill="1" applyBorder="1" applyAlignment="1">
      <alignment horizontal="center" vertical="center"/>
    </xf>
    <xf numFmtId="0" fontId="41" fillId="0" borderId="13" xfId="4" applyFont="1" applyBorder="1">
      <alignment vertical="center"/>
    </xf>
    <xf numFmtId="0" fontId="8" fillId="2" borderId="87" xfId="4" applyFont="1" applyFill="1" applyBorder="1" applyAlignment="1">
      <alignment horizontal="center" vertical="center"/>
    </xf>
    <xf numFmtId="0" fontId="14" fillId="2" borderId="0" xfId="4" applyFont="1" applyFill="1" applyBorder="1" applyAlignment="1">
      <alignment vertical="center"/>
    </xf>
    <xf numFmtId="0" fontId="14" fillId="2" borderId="0" xfId="4" applyFont="1" applyFill="1" applyBorder="1" applyAlignment="1">
      <alignment vertical="center" wrapText="1"/>
    </xf>
    <xf numFmtId="0" fontId="8" fillId="0" borderId="15" xfId="4" applyFont="1" applyBorder="1" applyAlignment="1">
      <alignment horizontal="right" vertical="center"/>
    </xf>
    <xf numFmtId="0" fontId="18" fillId="0" borderId="0" xfId="4" applyFont="1" applyBorder="1" applyAlignment="1">
      <alignment horizontal="center" vertical="center"/>
    </xf>
    <xf numFmtId="0" fontId="11" fillId="2" borderId="0" xfId="0" applyFont="1" applyFill="1" applyBorder="1" applyAlignment="1">
      <alignment horizontal="center" vertical="center"/>
    </xf>
    <xf numFmtId="0" fontId="15" fillId="2" borderId="87" xfId="4" applyFont="1" applyFill="1" applyBorder="1" applyAlignment="1">
      <alignment horizontal="right" vertical="center"/>
    </xf>
    <xf numFmtId="0" fontId="8" fillId="0" borderId="26" xfId="4" applyFont="1" applyBorder="1" applyAlignment="1">
      <alignment vertical="center"/>
    </xf>
    <xf numFmtId="6" fontId="8" fillId="2" borderId="8" xfId="2" applyFont="1" applyFill="1" applyBorder="1" applyAlignment="1">
      <alignment vertical="center"/>
    </xf>
    <xf numFmtId="6" fontId="14" fillId="2" borderId="59" xfId="2" applyFont="1" applyFill="1" applyBorder="1" applyAlignment="1">
      <alignment vertical="center"/>
    </xf>
    <xf numFmtId="6" fontId="14" fillId="2" borderId="8" xfId="2" applyFont="1" applyFill="1" applyBorder="1" applyAlignment="1">
      <alignment vertical="center"/>
    </xf>
    <xf numFmtId="0" fontId="8" fillId="0" borderId="0" xfId="4" applyFont="1" applyFill="1" applyBorder="1" applyAlignment="1">
      <alignment vertical="center" shrinkToFit="1"/>
    </xf>
    <xf numFmtId="180" fontId="14" fillId="2" borderId="20" xfId="4" applyNumberFormat="1" applyFont="1" applyFill="1" applyBorder="1" applyAlignment="1">
      <alignment horizontal="center" vertical="center" shrinkToFit="1"/>
    </xf>
    <xf numFmtId="179" fontId="8" fillId="2" borderId="13" xfId="4" applyNumberFormat="1" applyFont="1" applyFill="1" applyBorder="1" applyAlignment="1">
      <alignment horizontal="center" vertical="center" shrinkToFit="1"/>
    </xf>
    <xf numFmtId="0" fontId="8" fillId="0" borderId="50" xfId="4" applyFont="1" applyBorder="1" applyAlignment="1">
      <alignment horizontal="left" vertical="center"/>
    </xf>
    <xf numFmtId="0" fontId="8" fillId="0" borderId="67" xfId="4" applyFont="1" applyBorder="1" applyAlignment="1">
      <alignment horizontal="left" vertical="center"/>
    </xf>
    <xf numFmtId="0" fontId="8" fillId="0" borderId="54" xfId="4" applyFont="1" applyBorder="1" applyAlignment="1">
      <alignment horizontal="left" vertical="center"/>
    </xf>
    <xf numFmtId="0" fontId="8" fillId="0" borderId="0" xfId="4" applyFont="1" applyBorder="1" applyAlignment="1">
      <alignment horizontal="center" vertical="center" textRotation="255"/>
    </xf>
    <xf numFmtId="0" fontId="8" fillId="0" borderId="26" xfId="4" applyFont="1" applyBorder="1" applyAlignment="1">
      <alignment horizontal="right" vertical="center"/>
    </xf>
    <xf numFmtId="57" fontId="8" fillId="0" borderId="0" xfId="4" applyNumberFormat="1" applyFont="1" applyBorder="1" applyAlignment="1">
      <alignment horizontal="center" vertical="center"/>
    </xf>
    <xf numFmtId="0" fontId="8" fillId="0" borderId="12" xfId="4" applyFont="1" applyBorder="1" applyAlignment="1">
      <alignment horizontal="right" vertical="center"/>
    </xf>
    <xf numFmtId="0" fontId="14" fillId="0" borderId="13" xfId="4" applyFont="1" applyBorder="1">
      <alignment vertical="center"/>
    </xf>
    <xf numFmtId="0" fontId="14" fillId="2" borderId="98" xfId="4" applyFont="1" applyFill="1" applyBorder="1" applyAlignment="1">
      <alignment horizontal="left" vertical="center"/>
    </xf>
    <xf numFmtId="0" fontId="27" fillId="0" borderId="0" xfId="4" applyFont="1" applyBorder="1" applyAlignment="1">
      <alignment horizontal="center" vertical="center"/>
    </xf>
    <xf numFmtId="0" fontId="14" fillId="0" borderId="0" xfId="4" applyFont="1" applyFill="1" applyBorder="1" applyAlignment="1">
      <alignment vertical="center" wrapText="1"/>
    </xf>
    <xf numFmtId="0" fontId="8" fillId="0" borderId="36" xfId="4" applyFont="1" applyBorder="1">
      <alignment vertical="center"/>
    </xf>
    <xf numFmtId="0" fontId="14" fillId="2" borderId="26" xfId="4" applyFont="1" applyFill="1" applyBorder="1" applyAlignment="1">
      <alignment horizontal="left" vertical="center"/>
    </xf>
    <xf numFmtId="0" fontId="23" fillId="0" borderId="0" xfId="4" applyFont="1" applyFill="1" applyBorder="1" applyAlignment="1">
      <alignment vertical="center"/>
    </xf>
    <xf numFmtId="0" fontId="8" fillId="3" borderId="7" xfId="4" applyFont="1" applyFill="1" applyBorder="1" applyAlignment="1">
      <alignment vertical="center"/>
    </xf>
    <xf numFmtId="0" fontId="8" fillId="2" borderId="27" xfId="4" applyFont="1" applyFill="1" applyBorder="1" applyAlignment="1">
      <alignment horizontal="center" vertical="center"/>
    </xf>
    <xf numFmtId="204" fontId="8" fillId="2" borderId="8" xfId="0" applyNumberFormat="1" applyFont="1" applyFill="1" applyBorder="1" applyAlignment="1">
      <alignment horizontal="center" vertical="center"/>
    </xf>
    <xf numFmtId="201" fontId="8" fillId="2" borderId="8" xfId="0" applyNumberFormat="1" applyFont="1" applyFill="1" applyBorder="1" applyAlignment="1">
      <alignment horizontal="center" vertical="center"/>
    </xf>
    <xf numFmtId="202" fontId="1" fillId="0" borderId="8" xfId="0" applyNumberFormat="1" applyFont="1" applyBorder="1" applyAlignment="1">
      <alignment horizontal="center" vertical="center" wrapText="1"/>
    </xf>
    <xf numFmtId="203" fontId="8" fillId="2" borderId="8" xfId="4" applyNumberFormat="1" applyFont="1" applyFill="1" applyBorder="1" applyAlignment="1">
      <alignment horizontal="center" vertical="center"/>
    </xf>
    <xf numFmtId="0" fontId="23" fillId="2" borderId="8" xfId="4" applyFont="1" applyFill="1" applyBorder="1" applyAlignment="1">
      <alignment vertical="center" wrapText="1"/>
    </xf>
    <xf numFmtId="0" fontId="23" fillId="2" borderId="151" xfId="4" applyFont="1" applyFill="1" applyBorder="1" applyAlignment="1">
      <alignment vertical="center" wrapText="1"/>
    </xf>
    <xf numFmtId="0" fontId="23" fillId="2" borderId="11" xfId="4" applyFont="1" applyFill="1" applyBorder="1" applyAlignment="1">
      <alignment horizontal="left" vertical="center"/>
    </xf>
    <xf numFmtId="203" fontId="8" fillId="2" borderId="0" xfId="4" applyNumberFormat="1" applyFont="1" applyFill="1" applyBorder="1" applyAlignment="1">
      <alignment horizontal="center" vertical="center"/>
    </xf>
    <xf numFmtId="0" fontId="23" fillId="2" borderId="0" xfId="4" applyFont="1" applyFill="1" applyBorder="1" applyAlignment="1">
      <alignment horizontal="left" vertical="center" wrapText="1"/>
    </xf>
    <xf numFmtId="202" fontId="1" fillId="0" borderId="0" xfId="0" applyNumberFormat="1" applyFont="1" applyBorder="1" applyAlignment="1">
      <alignment horizontal="left" vertical="center" wrapText="1"/>
    </xf>
    <xf numFmtId="0" fontId="8" fillId="2" borderId="87" xfId="4" applyFont="1" applyFill="1" applyBorder="1" applyAlignment="1">
      <alignment horizontal="right" vertical="top"/>
    </xf>
    <xf numFmtId="0" fontId="8" fillId="0" borderId="87" xfId="4" applyFont="1" applyFill="1" applyBorder="1" applyAlignment="1">
      <alignment horizontal="right" vertical="center"/>
    </xf>
    <xf numFmtId="0" fontId="18" fillId="0" borderId="0" xfId="0" applyFont="1" applyBorder="1" applyAlignment="1">
      <alignment vertical="top"/>
    </xf>
    <xf numFmtId="201" fontId="8" fillId="2" borderId="0" xfId="0" applyNumberFormat="1" applyFont="1" applyFill="1" applyBorder="1" applyAlignment="1">
      <alignment horizontal="center" vertical="center"/>
    </xf>
    <xf numFmtId="6" fontId="8" fillId="2" borderId="26" xfId="2" applyFont="1" applyFill="1" applyBorder="1" applyAlignment="1">
      <alignment vertical="center"/>
    </xf>
    <xf numFmtId="0" fontId="8" fillId="2" borderId="26" xfId="4" applyFont="1" applyFill="1" applyBorder="1">
      <alignment vertical="center"/>
    </xf>
    <xf numFmtId="0" fontId="11" fillId="2" borderId="26" xfId="4" applyFont="1" applyFill="1" applyBorder="1" applyAlignment="1">
      <alignment vertical="center"/>
    </xf>
    <xf numFmtId="0" fontId="2" fillId="0" borderId="32" xfId="4" applyFont="1" applyBorder="1" applyAlignment="1">
      <alignment horizontal="center" vertical="center"/>
    </xf>
    <xf numFmtId="0" fontId="2" fillId="0" borderId="35" xfId="4" applyFont="1" applyBorder="1" applyAlignment="1">
      <alignment horizontal="center" vertical="center"/>
    </xf>
    <xf numFmtId="0" fontId="8" fillId="0" borderId="26" xfId="4" applyFont="1" applyFill="1" applyBorder="1" applyAlignment="1">
      <alignment horizontal="left" vertical="top"/>
    </xf>
    <xf numFmtId="0" fontId="8" fillId="0" borderId="87" xfId="4" applyFont="1" applyFill="1" applyBorder="1" applyAlignment="1">
      <alignment horizontal="left" vertical="top"/>
    </xf>
    <xf numFmtId="0" fontId="8" fillId="0" borderId="0" xfId="4" applyFont="1" applyFill="1" applyBorder="1" applyAlignment="1">
      <alignment horizontal="left" vertical="top"/>
    </xf>
    <xf numFmtId="0" fontId="8" fillId="0" borderId="26" xfId="4" applyFont="1" applyFill="1" applyBorder="1" applyAlignment="1">
      <alignment horizontal="left" vertical="top" wrapText="1"/>
    </xf>
    <xf numFmtId="0" fontId="8" fillId="0" borderId="87" xfId="4" applyFont="1" applyFill="1" applyBorder="1" applyAlignment="1">
      <alignment horizontal="left" vertical="top" wrapText="1"/>
    </xf>
    <xf numFmtId="0" fontId="24" fillId="0" borderId="6" xfId="4" applyFont="1" applyFill="1" applyBorder="1" applyAlignment="1">
      <alignment horizontal="left" vertical="center"/>
    </xf>
    <xf numFmtId="0" fontId="11" fillId="0" borderId="8" xfId="4" applyFont="1" applyFill="1" applyBorder="1" applyAlignment="1">
      <alignment horizontal="center" vertical="center"/>
    </xf>
    <xf numFmtId="0" fontId="10" fillId="0" borderId="8" xfId="4" applyFont="1" applyFill="1" applyBorder="1" applyAlignment="1">
      <alignment vertical="center"/>
    </xf>
    <xf numFmtId="0" fontId="18" fillId="0" borderId="8" xfId="4" applyFont="1" applyFill="1" applyBorder="1" applyAlignment="1">
      <alignment horizontal="center" vertical="center"/>
    </xf>
    <xf numFmtId="0" fontId="16" fillId="0" borderId="0" xfId="4" applyFont="1" applyFill="1" applyBorder="1" applyAlignment="1">
      <alignment vertical="center"/>
    </xf>
    <xf numFmtId="0" fontId="7" fillId="0" borderId="0" xfId="4" applyFont="1" applyFill="1" applyBorder="1" applyAlignment="1">
      <alignment horizontal="left" vertical="center"/>
    </xf>
    <xf numFmtId="0" fontId="10" fillId="0" borderId="0" xfId="4" applyFont="1" applyFill="1" applyBorder="1" applyAlignment="1">
      <alignment horizontal="left" vertical="center"/>
    </xf>
    <xf numFmtId="0" fontId="15" fillId="0" borderId="0" xfId="4" applyFont="1" applyFill="1" applyBorder="1" applyAlignment="1">
      <alignment vertical="center"/>
    </xf>
    <xf numFmtId="0" fontId="24" fillId="0" borderId="0" xfId="4" applyFont="1" applyFill="1" applyBorder="1" applyAlignment="1">
      <alignment horizontal="left" vertical="center"/>
    </xf>
    <xf numFmtId="0" fontId="28" fillId="0" borderId="0" xfId="4" applyFont="1" applyFill="1" applyBorder="1" applyAlignment="1">
      <alignment horizontal="left" vertical="center"/>
    </xf>
    <xf numFmtId="0" fontId="18" fillId="0" borderId="0" xfId="4" applyFont="1" applyFill="1" applyBorder="1" applyAlignment="1">
      <alignment horizontal="right" vertical="center"/>
    </xf>
    <xf numFmtId="0" fontId="18" fillId="0" borderId="0" xfId="4" applyFont="1" applyFill="1" applyBorder="1">
      <alignment vertical="center"/>
    </xf>
    <xf numFmtId="0" fontId="8" fillId="0" borderId="0" xfId="4" applyFont="1" applyFill="1" applyBorder="1" applyAlignment="1">
      <alignment horizontal="left" vertical="center" wrapText="1" shrinkToFit="1"/>
    </xf>
    <xf numFmtId="0" fontId="14" fillId="0" borderId="87" xfId="4" applyFont="1" applyFill="1" applyBorder="1" applyAlignment="1">
      <alignment horizontal="left" vertical="center" shrinkToFit="1"/>
    </xf>
    <xf numFmtId="0" fontId="18" fillId="0" borderId="26" xfId="4" applyFont="1" applyFill="1" applyBorder="1" applyAlignment="1">
      <alignment horizontal="right" vertical="center"/>
    </xf>
    <xf numFmtId="0" fontId="14" fillId="0" borderId="26" xfId="4" applyFont="1" applyFill="1" applyBorder="1" applyAlignment="1">
      <alignment horizontal="left" vertical="center" shrinkToFit="1"/>
    </xf>
    <xf numFmtId="0" fontId="14" fillId="0" borderId="21" xfId="4" applyFont="1" applyFill="1" applyBorder="1" applyAlignment="1">
      <alignment horizontal="left" vertical="center" shrinkToFit="1"/>
    </xf>
    <xf numFmtId="0" fontId="14" fillId="0" borderId="182" xfId="4" applyFont="1" applyFill="1" applyBorder="1" applyAlignment="1">
      <alignment horizontal="left" vertical="center" shrinkToFit="1"/>
    </xf>
    <xf numFmtId="0" fontId="14" fillId="0" borderId="26" xfId="4" applyFont="1" applyFill="1" applyBorder="1" applyAlignment="1">
      <alignment horizontal="left" vertical="center"/>
    </xf>
    <xf numFmtId="199" fontId="8" fillId="2" borderId="0" xfId="4" applyNumberFormat="1" applyFont="1" applyFill="1" applyBorder="1" applyAlignment="1">
      <alignment horizontal="right" vertical="center"/>
    </xf>
    <xf numFmtId="199" fontId="8" fillId="2" borderId="0" xfId="4" applyNumberFormat="1" applyFont="1" applyFill="1" applyBorder="1" applyAlignment="1">
      <alignment horizontal="left" vertical="center"/>
    </xf>
    <xf numFmtId="0" fontId="8" fillId="2" borderId="0" xfId="4" applyNumberFormat="1" applyFont="1" applyFill="1" applyBorder="1" applyAlignment="1">
      <alignment horizontal="right" vertical="center"/>
    </xf>
    <xf numFmtId="0" fontId="25" fillId="2" borderId="87" xfId="4" applyFont="1" applyFill="1" applyBorder="1" applyAlignment="1">
      <alignment horizontal="right" vertical="center"/>
    </xf>
    <xf numFmtId="0" fontId="14" fillId="2" borderId="87" xfId="4" applyFont="1" applyFill="1" applyBorder="1" applyAlignment="1">
      <alignment horizontal="right" vertical="center" shrinkToFit="1"/>
    </xf>
    <xf numFmtId="0" fontId="8" fillId="2" borderId="59" xfId="4" applyFont="1" applyFill="1" applyBorder="1" applyAlignment="1">
      <alignment horizontal="center" vertical="center"/>
    </xf>
    <xf numFmtId="0" fontId="28" fillId="2" borderId="0" xfId="4" applyFont="1" applyFill="1" applyBorder="1" applyAlignment="1">
      <alignment horizontal="left" vertical="center"/>
    </xf>
    <xf numFmtId="0" fontId="2" fillId="0" borderId="26" xfId="4" applyFont="1" applyFill="1" applyBorder="1" applyAlignment="1">
      <alignment horizontal="center" vertical="center"/>
    </xf>
    <xf numFmtId="0" fontId="8" fillId="0" borderId="0" xfId="0" applyFont="1" applyBorder="1" applyAlignment="1">
      <alignment horizontal="left" vertical="top"/>
    </xf>
    <xf numFmtId="0" fontId="18" fillId="0" borderId="26" xfId="4" applyFont="1" applyFill="1" applyBorder="1" applyAlignment="1">
      <alignment horizontal="left" vertical="top"/>
    </xf>
    <xf numFmtId="0" fontId="30" fillId="0" borderId="87" xfId="4" applyFont="1" applyBorder="1" applyAlignment="1">
      <alignment horizontal="center" vertical="center"/>
    </xf>
    <xf numFmtId="0" fontId="30" fillId="0" borderId="0" xfId="4" applyFont="1" applyBorder="1" applyAlignment="1">
      <alignment horizontal="center" vertical="center"/>
    </xf>
    <xf numFmtId="0" fontId="30" fillId="0" borderId="40" xfId="4" applyFont="1" applyBorder="1" applyAlignment="1">
      <alignment horizontal="center" vertical="center"/>
    </xf>
    <xf numFmtId="0" fontId="16" fillId="2" borderId="8" xfId="4" applyFont="1" applyFill="1" applyBorder="1" applyAlignment="1">
      <alignment horizontal="left" vertical="center"/>
    </xf>
    <xf numFmtId="0" fontId="14" fillId="0" borderId="87" xfId="4" applyFont="1" applyBorder="1" applyAlignment="1">
      <alignment horizontal="right" vertical="center"/>
    </xf>
    <xf numFmtId="0" fontId="2" fillId="0" borderId="87" xfId="4" applyFont="1" applyBorder="1" applyAlignment="1">
      <alignment horizontal="right" vertical="center"/>
    </xf>
    <xf numFmtId="185" fontId="8" fillId="0" borderId="0" xfId="4" applyNumberFormat="1" applyFont="1" applyBorder="1" applyAlignment="1">
      <alignment horizontal="right" vertical="center"/>
    </xf>
    <xf numFmtId="0" fontId="14" fillId="0" borderId="14" xfId="4" applyFont="1" applyBorder="1">
      <alignment vertical="center"/>
    </xf>
    <xf numFmtId="0" fontId="8" fillId="0" borderId="9" xfId="4" applyFont="1" applyBorder="1" applyAlignment="1">
      <alignment vertical="center"/>
    </xf>
    <xf numFmtId="0" fontId="8" fillId="0" borderId="59" xfId="4" applyFont="1" applyBorder="1" applyAlignment="1">
      <alignment vertical="center"/>
    </xf>
    <xf numFmtId="0" fontId="8" fillId="0" borderId="11" xfId="4" applyFont="1" applyBorder="1" applyAlignment="1">
      <alignment vertical="center"/>
    </xf>
    <xf numFmtId="0" fontId="16" fillId="0" borderId="32" xfId="4" applyFont="1" applyFill="1" applyBorder="1" applyAlignment="1">
      <alignment vertical="center"/>
    </xf>
    <xf numFmtId="0" fontId="12" fillId="0" borderId="13" xfId="4" applyFont="1" applyFill="1" applyBorder="1" applyAlignment="1">
      <alignment vertical="center"/>
    </xf>
    <xf numFmtId="0" fontId="14" fillId="0" borderId="0" xfId="4" applyFont="1" applyFill="1" applyBorder="1">
      <alignment vertical="center"/>
    </xf>
    <xf numFmtId="0" fontId="8" fillId="0" borderId="0" xfId="4" applyFont="1" applyFill="1" applyBorder="1" applyAlignment="1"/>
    <xf numFmtId="0" fontId="11" fillId="0" borderId="0" xfId="4" applyFont="1" applyFill="1" applyBorder="1" applyAlignment="1"/>
    <xf numFmtId="0" fontId="18" fillId="0" borderId="0" xfId="4" applyFont="1" applyFill="1" applyBorder="1" applyAlignment="1">
      <alignment shrinkToFit="1"/>
    </xf>
    <xf numFmtId="0" fontId="18" fillId="0" borderId="0" xfId="4" applyFont="1" applyFill="1" applyBorder="1" applyAlignment="1"/>
    <xf numFmtId="0" fontId="18" fillId="0" borderId="26" xfId="4" applyFont="1" applyFill="1" applyBorder="1" applyAlignment="1">
      <alignment vertical="center"/>
    </xf>
    <xf numFmtId="0" fontId="14" fillId="0" borderId="0" xfId="4" applyFont="1" applyFill="1">
      <alignment vertical="center"/>
    </xf>
    <xf numFmtId="0" fontId="18" fillId="0" borderId="6" xfId="0" applyFont="1" applyFill="1" applyBorder="1" applyAlignment="1">
      <alignment vertical="center"/>
    </xf>
    <xf numFmtId="6" fontId="14" fillId="0" borderId="0" xfId="2" applyFont="1" applyFill="1" applyBorder="1" applyAlignment="1">
      <alignment vertical="center"/>
    </xf>
    <xf numFmtId="0" fontId="14" fillId="0" borderId="6" xfId="4" applyFont="1" applyFill="1" applyBorder="1">
      <alignment vertical="center"/>
    </xf>
    <xf numFmtId="0" fontId="8" fillId="0" borderId="0" xfId="4" applyFont="1" applyFill="1" applyAlignment="1"/>
    <xf numFmtId="0" fontId="14" fillId="0" borderId="16" xfId="4" applyFont="1" applyFill="1" applyBorder="1">
      <alignment vertical="center"/>
    </xf>
    <xf numFmtId="0" fontId="14" fillId="0" borderId="15" xfId="4" applyFont="1" applyFill="1" applyBorder="1">
      <alignment vertical="center"/>
    </xf>
    <xf numFmtId="0" fontId="8" fillId="0" borderId="20" xfId="4" applyFont="1" applyFill="1" applyBorder="1">
      <alignment vertical="center"/>
    </xf>
    <xf numFmtId="0" fontId="8" fillId="0" borderId="21" xfId="4" applyFont="1" applyFill="1" applyBorder="1">
      <alignment vertical="center"/>
    </xf>
    <xf numFmtId="0" fontId="8" fillId="0" borderId="19" xfId="4" applyFont="1" applyFill="1" applyBorder="1">
      <alignment vertical="center"/>
    </xf>
    <xf numFmtId="0" fontId="16" fillId="0" borderId="4" xfId="4" applyFont="1" applyFill="1" applyBorder="1" applyAlignment="1">
      <alignment horizontal="left" vertical="center"/>
    </xf>
    <xf numFmtId="0" fontId="1" fillId="0" borderId="6" xfId="0" applyFont="1" applyFill="1" applyBorder="1" applyAlignment="1">
      <alignment vertical="center"/>
    </xf>
    <xf numFmtId="0" fontId="8" fillId="0" borderId="6" xfId="4" applyFont="1" applyFill="1" applyBorder="1" applyAlignment="1">
      <alignment vertical="center"/>
    </xf>
    <xf numFmtId="0" fontId="18" fillId="0" borderId="87" xfId="4" applyFont="1" applyFill="1" applyBorder="1" applyAlignment="1">
      <alignment vertical="center"/>
    </xf>
    <xf numFmtId="0" fontId="18" fillId="0" borderId="87" xfId="4" applyFont="1" applyFill="1" applyBorder="1" applyAlignment="1">
      <alignment horizontal="center" vertical="center" shrinkToFit="1"/>
    </xf>
    <xf numFmtId="0" fontId="18" fillId="0" borderId="87" xfId="4" applyFont="1" applyFill="1" applyBorder="1" applyAlignment="1">
      <alignment horizontal="center" vertical="center"/>
    </xf>
    <xf numFmtId="0" fontId="14" fillId="0" borderId="6" xfId="4" applyFont="1" applyFill="1" applyBorder="1" applyAlignment="1">
      <alignment vertical="center"/>
    </xf>
    <xf numFmtId="0" fontId="14" fillId="0" borderId="59" xfId="4" applyFont="1" applyFill="1" applyBorder="1" applyAlignment="1">
      <alignment horizontal="left" vertical="center"/>
    </xf>
    <xf numFmtId="0" fontId="14" fillId="0" borderId="8" xfId="4" applyFont="1" applyFill="1" applyBorder="1" applyAlignment="1">
      <alignment horizontal="left" vertical="center"/>
    </xf>
    <xf numFmtId="0" fontId="14" fillId="0" borderId="8" xfId="4" applyFont="1" applyFill="1" applyBorder="1">
      <alignment vertical="center"/>
    </xf>
    <xf numFmtId="0" fontId="18" fillId="0" borderId="11" xfId="0" applyFont="1" applyFill="1" applyBorder="1" applyAlignment="1">
      <alignment vertical="center"/>
    </xf>
    <xf numFmtId="0" fontId="1" fillId="0" borderId="0" xfId="0" applyFont="1" applyFill="1" applyBorder="1" applyAlignment="1">
      <alignment horizontal="left" vertical="top"/>
    </xf>
    <xf numFmtId="0" fontId="8" fillId="0" borderId="0" xfId="4" applyFont="1" applyFill="1" applyBorder="1" applyAlignment="1">
      <alignment vertical="top"/>
    </xf>
    <xf numFmtId="0" fontId="1" fillId="0" borderId="0" xfId="0" applyFont="1" applyFill="1" applyAlignment="1">
      <alignment horizontal="left" vertical="top"/>
    </xf>
    <xf numFmtId="0" fontId="18" fillId="0" borderId="26" xfId="4" applyFont="1" applyFill="1" applyBorder="1" applyAlignment="1">
      <alignment horizontal="center" vertical="center"/>
    </xf>
    <xf numFmtId="0" fontId="8" fillId="0" borderId="0" xfId="4" applyFont="1" applyAlignment="1">
      <alignment horizontal="center" vertical="center"/>
    </xf>
    <xf numFmtId="0" fontId="8" fillId="0" borderId="20" xfId="4" applyFont="1" applyBorder="1" applyAlignment="1">
      <alignment vertical="center"/>
    </xf>
    <xf numFmtId="207" fontId="8" fillId="0" borderId="0" xfId="4" applyNumberFormat="1" applyFont="1" applyBorder="1" applyAlignment="1">
      <alignment horizontal="right" vertical="center"/>
    </xf>
    <xf numFmtId="3" fontId="8" fillId="0" borderId="0" xfId="4" applyNumberFormat="1" applyFont="1" applyBorder="1" applyAlignment="1">
      <alignment horizontal="left" vertical="center"/>
    </xf>
    <xf numFmtId="207" fontId="8" fillId="0" borderId="0" xfId="4" applyNumberFormat="1" applyFont="1" applyBorder="1" applyAlignment="1">
      <alignment horizontal="center" vertical="center"/>
    </xf>
    <xf numFmtId="0" fontId="8" fillId="2"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2" borderId="0" xfId="4" applyFont="1" applyFill="1" applyBorder="1" applyAlignment="1">
      <alignment horizontal="left" vertical="center"/>
    </xf>
    <xf numFmtId="0" fontId="8" fillId="2" borderId="7" xfId="4" applyFont="1" applyFill="1" applyBorder="1" applyAlignment="1">
      <alignment vertical="center"/>
    </xf>
    <xf numFmtId="0" fontId="1" fillId="0" borderId="0" xfId="0" applyFont="1" applyAlignment="1">
      <alignment horizontal="left" vertical="top" wrapText="1"/>
    </xf>
    <xf numFmtId="0" fontId="8" fillId="2" borderId="0" xfId="4" applyFont="1" applyFill="1" applyBorder="1" applyAlignment="1">
      <alignment vertical="center"/>
    </xf>
    <xf numFmtId="0" fontId="8" fillId="2" borderId="7" xfId="4" applyFont="1" applyFill="1" applyBorder="1" applyAlignment="1">
      <alignment vertical="center" wrapText="1"/>
    </xf>
    <xf numFmtId="0" fontId="18" fillId="2" borderId="26" xfId="4" applyFont="1" applyFill="1" applyBorder="1" applyAlignment="1">
      <alignment horizontal="left" vertical="center"/>
    </xf>
    <xf numFmtId="195" fontId="8" fillId="2" borderId="13" xfId="4" applyNumberFormat="1" applyFont="1" applyFill="1" applyBorder="1" applyAlignment="1">
      <alignment horizontal="center" vertical="center"/>
    </xf>
    <xf numFmtId="0" fontId="14" fillId="0" borderId="0" xfId="4" applyFont="1" applyFill="1" applyBorder="1" applyAlignment="1">
      <alignment horizontal="left" vertical="center" shrinkToFit="1"/>
    </xf>
    <xf numFmtId="0" fontId="34" fillId="0" borderId="87" xfId="0" applyFont="1" applyFill="1" applyBorder="1" applyAlignment="1">
      <alignment horizontal="right" vertical="top" shrinkToFit="1"/>
    </xf>
    <xf numFmtId="0" fontId="14" fillId="0" borderId="6" xfId="0" applyFont="1" applyFill="1" applyBorder="1" applyAlignment="1">
      <alignment horizontal="left" vertical="top"/>
    </xf>
    <xf numFmtId="0" fontId="18" fillId="0" borderId="87" xfId="0" applyFont="1" applyFill="1" applyBorder="1" applyAlignment="1">
      <alignment horizontal="right" vertical="top" shrinkToFit="1"/>
    </xf>
    <xf numFmtId="0" fontId="14" fillId="0" borderId="87" xfId="4" applyFont="1" applyFill="1" applyBorder="1" applyAlignment="1">
      <alignment horizontal="right" vertical="top" shrinkToFit="1"/>
    </xf>
    <xf numFmtId="0" fontId="14" fillId="0" borderId="87" xfId="4" applyFont="1" applyFill="1" applyBorder="1" applyAlignment="1">
      <alignment horizontal="left" vertical="top" shrinkToFit="1"/>
    </xf>
    <xf numFmtId="0" fontId="1" fillId="0" borderId="87" xfId="0" applyFont="1" applyBorder="1" applyAlignment="1">
      <alignment horizontal="right" vertical="top"/>
    </xf>
    <xf numFmtId="0" fontId="14" fillId="0" borderId="26" xfId="4" applyFont="1" applyBorder="1" applyAlignment="1">
      <alignment horizontal="left" vertical="top"/>
    </xf>
    <xf numFmtId="0" fontId="14" fillId="0" borderId="87" xfId="4" applyFont="1" applyBorder="1" applyAlignment="1">
      <alignment horizontal="right" vertical="top"/>
    </xf>
    <xf numFmtId="0" fontId="14" fillId="2" borderId="4" xfId="4" applyFont="1" applyFill="1" applyBorder="1" applyAlignment="1">
      <alignment horizontal="left" vertical="top"/>
    </xf>
    <xf numFmtId="0" fontId="8" fillId="0" borderId="26" xfId="4" applyFont="1" applyFill="1" applyBorder="1" applyAlignment="1">
      <alignment horizontal="center" vertical="center"/>
    </xf>
    <xf numFmtId="0" fontId="8" fillId="0" borderId="4" xfId="4" applyFont="1" applyBorder="1" applyAlignment="1">
      <alignment horizontal="left" vertical="top"/>
    </xf>
    <xf numFmtId="181" fontId="14" fillId="2" borderId="0" xfId="4" applyNumberFormat="1" applyFont="1" applyFill="1" applyBorder="1" applyAlignment="1"/>
    <xf numFmtId="199" fontId="8" fillId="2" borderId="20" xfId="4" applyNumberFormat="1" applyFont="1" applyFill="1" applyBorder="1" applyAlignment="1">
      <alignment horizontal="left" vertical="center" shrinkToFit="1"/>
    </xf>
    <xf numFmtId="0" fontId="8" fillId="2" borderId="21" xfId="4" applyNumberFormat="1" applyFont="1" applyFill="1" applyBorder="1" applyAlignment="1">
      <alignment horizontal="left" vertical="center" shrinkToFit="1"/>
    </xf>
    <xf numFmtId="199" fontId="8" fillId="2" borderId="13" xfId="4" applyNumberFormat="1" applyFont="1" applyFill="1" applyBorder="1" applyAlignment="1">
      <alignment horizontal="left" vertical="center" shrinkToFit="1"/>
    </xf>
    <xf numFmtId="0" fontId="8" fillId="2" borderId="14" xfId="4" applyNumberFormat="1" applyFont="1" applyFill="1" applyBorder="1" applyAlignment="1">
      <alignment horizontal="left" vertical="center" shrinkToFit="1"/>
    </xf>
    <xf numFmtId="0" fontId="8" fillId="2" borderId="132" xfId="4" applyFont="1" applyFill="1" applyBorder="1" applyAlignment="1">
      <alignment horizontal="center" vertical="center" shrinkToFit="1"/>
    </xf>
    <xf numFmtId="199" fontId="8" fillId="2" borderId="132" xfId="4" applyNumberFormat="1" applyFont="1" applyFill="1" applyBorder="1" applyAlignment="1">
      <alignment horizontal="left" vertical="center" shrinkToFit="1"/>
    </xf>
    <xf numFmtId="0" fontId="8" fillId="2" borderId="146" xfId="4" applyFont="1" applyFill="1" applyBorder="1" applyAlignment="1">
      <alignment horizontal="left" vertical="center"/>
    </xf>
    <xf numFmtId="0" fontId="8" fillId="2" borderId="132" xfId="4" applyFont="1" applyFill="1" applyBorder="1" applyAlignment="1">
      <alignment horizontal="center" vertical="center"/>
    </xf>
    <xf numFmtId="0" fontId="8" fillId="2" borderId="146" xfId="4" applyNumberFormat="1" applyFont="1" applyFill="1" applyBorder="1" applyAlignment="1">
      <alignment horizontal="left" vertical="center" shrinkToFit="1"/>
    </xf>
    <xf numFmtId="0" fontId="14" fillId="0" borderId="0" xfId="4" applyFont="1" applyAlignment="1">
      <alignment horizontal="right" vertical="center"/>
    </xf>
    <xf numFmtId="0" fontId="8" fillId="2" borderId="7" xfId="4" applyFont="1" applyFill="1" applyBorder="1">
      <alignment vertical="center"/>
    </xf>
    <xf numFmtId="0" fontId="8" fillId="2" borderId="135" xfId="4" applyFont="1" applyFill="1" applyBorder="1" applyAlignment="1">
      <alignment horizontal="center" vertical="center"/>
    </xf>
    <xf numFmtId="0" fontId="8" fillId="2" borderId="137" xfId="4" applyFont="1" applyFill="1" applyBorder="1" applyAlignment="1">
      <alignment horizontal="center" vertical="center"/>
    </xf>
    <xf numFmtId="201" fontId="14" fillId="2" borderId="54" xfId="0" applyNumberFormat="1" applyFont="1" applyFill="1" applyBorder="1" applyAlignment="1">
      <alignment horizontal="center" vertical="center"/>
    </xf>
    <xf numFmtId="201" fontId="14" fillId="2" borderId="0" xfId="0" applyNumberFormat="1" applyFont="1" applyFill="1" applyBorder="1" applyAlignment="1">
      <alignment horizontal="left" vertical="center"/>
    </xf>
    <xf numFmtId="0" fontId="14" fillId="0" borderId="87" xfId="4" applyFont="1" applyBorder="1" applyAlignment="1">
      <alignment horizontal="center" vertical="center"/>
    </xf>
    <xf numFmtId="0" fontId="11" fillId="0" borderId="0" xfId="0" applyFont="1" applyAlignment="1">
      <alignment horizontal="left" vertical="top" wrapText="1"/>
    </xf>
    <xf numFmtId="0" fontId="8" fillId="0" borderId="0" xfId="0" applyFont="1" applyAlignment="1">
      <alignment horizontal="left" vertical="top"/>
    </xf>
    <xf numFmtId="0" fontId="11" fillId="2" borderId="0" xfId="4" applyFont="1" applyFill="1" applyBorder="1">
      <alignment vertical="center"/>
    </xf>
    <xf numFmtId="0" fontId="11" fillId="0" borderId="0" xfId="4" applyFont="1" applyBorder="1" applyAlignment="1">
      <alignment horizontal="left" vertical="center"/>
    </xf>
    <xf numFmtId="0" fontId="8" fillId="0" borderId="0" xfId="4" applyFont="1" applyFill="1" applyAlignment="1">
      <alignment horizontal="right" vertical="center"/>
    </xf>
    <xf numFmtId="0" fontId="8" fillId="0" borderId="7" xfId="4" applyFont="1" applyFill="1" applyBorder="1" applyAlignment="1">
      <alignment shrinkToFit="1"/>
    </xf>
    <xf numFmtId="0" fontId="8" fillId="0" borderId="20" xfId="4" applyFont="1" applyFill="1" applyBorder="1" applyAlignment="1">
      <alignment shrinkToFit="1"/>
    </xf>
    <xf numFmtId="0" fontId="8" fillId="0" borderId="7" xfId="4" applyFont="1" applyBorder="1" applyAlignment="1">
      <alignment vertical="center"/>
    </xf>
    <xf numFmtId="0" fontId="11" fillId="2" borderId="20" xfId="4" applyFont="1" applyFill="1" applyBorder="1" applyAlignment="1">
      <alignment vertical="center"/>
    </xf>
    <xf numFmtId="0" fontId="8" fillId="2" borderId="13" xfId="4" applyFont="1" applyFill="1" applyBorder="1" applyAlignment="1">
      <alignment vertical="center"/>
    </xf>
    <xf numFmtId="0" fontId="14" fillId="2" borderId="0" xfId="4" applyFont="1" applyFill="1" applyBorder="1" applyAlignment="1">
      <alignment horizontal="right" vertical="top"/>
    </xf>
    <xf numFmtId="0" fontId="14" fillId="2" borderId="87" xfId="4" applyFont="1" applyFill="1" applyBorder="1" applyAlignment="1">
      <alignment horizontal="center" vertical="top"/>
    </xf>
    <xf numFmtId="0" fontId="18" fillId="2" borderId="87" xfId="4" applyFont="1" applyFill="1" applyBorder="1" applyAlignment="1">
      <alignment horizontal="center" vertical="top"/>
    </xf>
    <xf numFmtId="0" fontId="15" fillId="2" borderId="87" xfId="4" applyFont="1" applyFill="1" applyBorder="1" applyAlignment="1">
      <alignment horizontal="right" vertical="top"/>
    </xf>
    <xf numFmtId="0" fontId="8" fillId="0" borderId="0" xfId="4" applyFont="1" applyBorder="1" applyAlignment="1">
      <alignment horizontal="left" vertical="center" shrinkToFit="1"/>
    </xf>
    <xf numFmtId="0" fontId="8" fillId="2" borderId="15" xfId="4" applyFont="1" applyFill="1" applyBorder="1" applyAlignment="1">
      <alignment vertical="center"/>
    </xf>
    <xf numFmtId="0" fontId="14" fillId="0" borderId="0" xfId="0" applyFont="1" applyFill="1">
      <alignment vertical="center"/>
    </xf>
    <xf numFmtId="0" fontId="7" fillId="0" borderId="0" xfId="4" applyFont="1" applyFill="1" applyBorder="1">
      <alignment vertical="center"/>
    </xf>
    <xf numFmtId="0" fontId="7" fillId="0" borderId="0" xfId="4" applyFont="1" applyFill="1" applyBorder="1" applyAlignment="1">
      <alignment vertical="center"/>
    </xf>
    <xf numFmtId="0" fontId="1" fillId="0" borderId="0" xfId="0" applyFont="1" applyBorder="1" applyAlignment="1">
      <alignment horizontal="left" vertical="top" wrapText="1"/>
    </xf>
    <xf numFmtId="0" fontId="14" fillId="0" borderId="87" xfId="4" applyFont="1" applyBorder="1" applyAlignment="1">
      <alignment horizontal="left" vertical="center"/>
    </xf>
    <xf numFmtId="0" fontId="14" fillId="2" borderId="87" xfId="4" applyFont="1" applyFill="1" applyBorder="1" applyAlignment="1">
      <alignment horizontal="left" vertical="center"/>
    </xf>
    <xf numFmtId="0" fontId="38" fillId="0" borderId="0" xfId="4" applyFont="1" applyBorder="1">
      <alignment vertical="center"/>
    </xf>
    <xf numFmtId="0" fontId="14" fillId="0" borderId="0" xfId="4" applyFont="1" applyAlignment="1">
      <alignment horizontal="left" vertical="top" wrapText="1"/>
    </xf>
    <xf numFmtId="0" fontId="8" fillId="2" borderId="12" xfId="4" applyFont="1" applyFill="1" applyBorder="1" applyAlignment="1">
      <alignment horizontal="left" vertical="center"/>
    </xf>
    <xf numFmtId="49" fontId="52" fillId="0" borderId="0" xfId="4" applyNumberFormat="1" applyFont="1" applyAlignment="1">
      <alignment vertical="center"/>
    </xf>
    <xf numFmtId="49" fontId="2" fillId="0" borderId="0" xfId="4" applyNumberFormat="1" applyFont="1" applyAlignment="1">
      <alignment vertical="center"/>
    </xf>
    <xf numFmtId="49" fontId="2" fillId="0" borderId="0" xfId="4" applyNumberFormat="1" applyFont="1" applyFill="1" applyBorder="1" applyAlignment="1" applyProtection="1">
      <alignment vertical="center"/>
    </xf>
    <xf numFmtId="0" fontId="8" fillId="0" borderId="0" xfId="4" applyFont="1" applyFill="1" applyBorder="1" applyAlignment="1" applyProtection="1">
      <alignment vertical="center"/>
    </xf>
    <xf numFmtId="0" fontId="7" fillId="0" borderId="0" xfId="4" applyFont="1" applyFill="1">
      <alignment vertical="center"/>
    </xf>
    <xf numFmtId="0" fontId="16" fillId="0" borderId="0" xfId="4" applyFont="1" applyFill="1" applyBorder="1" applyAlignment="1" applyProtection="1">
      <alignment vertical="center"/>
    </xf>
    <xf numFmtId="0" fontId="7" fillId="0" borderId="0" xfId="4" applyFont="1" applyFill="1" applyBorder="1" applyAlignment="1" applyProtection="1">
      <alignment vertical="center"/>
    </xf>
    <xf numFmtId="0" fontId="7" fillId="0" borderId="0" xfId="4" applyFont="1">
      <alignment vertical="center"/>
    </xf>
    <xf numFmtId="0" fontId="54" fillId="0" borderId="0" xfId="4" applyFont="1" applyFill="1" applyBorder="1">
      <alignment vertical="center"/>
    </xf>
    <xf numFmtId="0" fontId="55" fillId="0" borderId="0" xfId="4" applyFont="1" applyFill="1" applyBorder="1" applyAlignment="1">
      <alignment horizontal="left" vertical="center"/>
    </xf>
    <xf numFmtId="0" fontId="57" fillId="0" borderId="0" xfId="4" applyFont="1" applyFill="1" applyBorder="1" applyAlignment="1" applyProtection="1">
      <alignment horizontal="left" vertical="center"/>
    </xf>
    <xf numFmtId="0" fontId="55" fillId="0" borderId="0" xfId="4" applyFont="1" applyFill="1">
      <alignment vertical="center"/>
    </xf>
    <xf numFmtId="0" fontId="55" fillId="0" borderId="0" xfId="4" applyFont="1" applyFill="1" applyBorder="1">
      <alignment vertical="center"/>
    </xf>
    <xf numFmtId="0" fontId="1" fillId="0" borderId="0" xfId="4" applyFont="1" applyFill="1" applyBorder="1" applyAlignment="1">
      <alignment vertical="center"/>
    </xf>
    <xf numFmtId="0" fontId="1" fillId="0" borderId="0" xfId="4" applyFont="1" applyFill="1" applyBorder="1" applyAlignment="1">
      <alignment horizontal="left" vertical="center"/>
    </xf>
    <xf numFmtId="0" fontId="57" fillId="0" borderId="0" xfId="4" applyFont="1" applyFill="1" applyBorder="1" applyAlignment="1">
      <alignment vertical="center"/>
    </xf>
    <xf numFmtId="0" fontId="7" fillId="0" borderId="0" xfId="4" applyFont="1" applyFill="1" applyBorder="1" applyAlignment="1">
      <alignment vertical="center" wrapText="1"/>
    </xf>
    <xf numFmtId="0" fontId="57" fillId="0" borderId="0" xfId="4" applyFont="1" applyFill="1" applyBorder="1" applyAlignment="1">
      <alignment horizontal="left" vertical="center"/>
    </xf>
    <xf numFmtId="0" fontId="7" fillId="2" borderId="0" xfId="4" applyFont="1" applyFill="1" applyBorder="1">
      <alignment vertical="center"/>
    </xf>
    <xf numFmtId="0" fontId="1" fillId="2" borderId="0" xfId="4" applyFont="1" applyFill="1" applyBorder="1" applyAlignment="1">
      <alignment vertical="center"/>
    </xf>
    <xf numFmtId="0" fontId="57" fillId="2" borderId="0" xfId="4" applyFont="1" applyFill="1" applyBorder="1" applyAlignment="1">
      <alignment vertical="center"/>
    </xf>
    <xf numFmtId="0" fontId="8" fillId="0" borderId="45" xfId="4" applyFont="1" applyBorder="1">
      <alignment vertical="center"/>
    </xf>
    <xf numFmtId="0" fontId="8" fillId="2" borderId="20" xfId="4" applyFont="1" applyFill="1" applyBorder="1">
      <alignment vertical="center"/>
    </xf>
    <xf numFmtId="0" fontId="8" fillId="2" borderId="38" xfId="4" applyFont="1" applyFill="1" applyBorder="1" applyAlignment="1">
      <alignment vertical="center"/>
    </xf>
    <xf numFmtId="0" fontId="8" fillId="2" borderId="37" xfId="4" applyFont="1" applyFill="1" applyBorder="1" applyAlignment="1">
      <alignment vertical="center"/>
    </xf>
    <xf numFmtId="0" fontId="8" fillId="0" borderId="155" xfId="4" applyFont="1" applyFill="1" applyBorder="1" applyAlignment="1">
      <alignment vertical="center" shrinkToFit="1"/>
    </xf>
    <xf numFmtId="0" fontId="8" fillId="2" borderId="37" xfId="4" applyFont="1" applyFill="1" applyBorder="1" applyAlignment="1">
      <alignment horizontal="left" vertical="center"/>
    </xf>
    <xf numFmtId="0" fontId="11" fillId="2" borderId="20" xfId="4" applyFont="1" applyFill="1" applyBorder="1" applyAlignment="1">
      <alignment horizontal="left" vertical="center"/>
    </xf>
    <xf numFmtId="0" fontId="11" fillId="2" borderId="20" xfId="4" applyFont="1" applyFill="1" applyBorder="1" applyAlignment="1">
      <alignment horizontal="center" vertical="center"/>
    </xf>
    <xf numFmtId="0" fontId="11" fillId="2" borderId="20" xfId="4" applyFont="1" applyFill="1" applyBorder="1" applyAlignment="1">
      <alignment horizontal="right" vertical="center"/>
    </xf>
    <xf numFmtId="0" fontId="8" fillId="2" borderId="19" xfId="4" applyFont="1" applyFill="1" applyBorder="1">
      <alignment vertical="center"/>
    </xf>
    <xf numFmtId="0" fontId="8" fillId="2" borderId="20" xfId="4" applyFont="1" applyFill="1" applyBorder="1" applyAlignment="1">
      <alignment vertical="center" wrapText="1"/>
    </xf>
    <xf numFmtId="0" fontId="8" fillId="0" borderId="156" xfId="4" applyFont="1" applyFill="1" applyBorder="1" applyAlignment="1">
      <alignment horizontal="center" vertical="center" shrinkToFit="1"/>
    </xf>
    <xf numFmtId="0" fontId="8" fillId="2" borderId="43" xfId="4" applyFont="1" applyFill="1" applyBorder="1" applyAlignment="1">
      <alignment vertical="center"/>
    </xf>
    <xf numFmtId="0" fontId="7" fillId="2" borderId="20" xfId="4" applyFont="1" applyFill="1" applyBorder="1" applyAlignment="1">
      <alignment vertical="center"/>
    </xf>
    <xf numFmtId="0" fontId="7" fillId="2" borderId="20" xfId="4" applyFont="1" applyFill="1" applyBorder="1">
      <alignment vertical="center"/>
    </xf>
    <xf numFmtId="0" fontId="1" fillId="2" borderId="20" xfId="4" applyFont="1" applyFill="1" applyBorder="1" applyAlignment="1">
      <alignment vertical="center"/>
    </xf>
    <xf numFmtId="0" fontId="38" fillId="0" borderId="0" xfId="4" applyFont="1">
      <alignment vertical="center"/>
    </xf>
    <xf numFmtId="0" fontId="10" fillId="2" borderId="0" xfId="11" applyFont="1" applyFill="1" applyBorder="1" applyAlignment="1">
      <alignment vertical="center"/>
    </xf>
    <xf numFmtId="0" fontId="8" fillId="0" borderId="81" xfId="4" applyFont="1" applyBorder="1">
      <alignment vertical="center"/>
    </xf>
    <xf numFmtId="0" fontId="8" fillId="0" borderId="156" xfId="4" applyFont="1" applyBorder="1">
      <alignment vertical="center"/>
    </xf>
    <xf numFmtId="0" fontId="8" fillId="2" borderId="5" xfId="4" applyFont="1" applyFill="1" applyBorder="1">
      <alignment vertical="center"/>
    </xf>
    <xf numFmtId="0" fontId="8" fillId="2" borderId="19" xfId="4" applyFont="1" applyFill="1" applyBorder="1" applyAlignment="1">
      <alignment vertical="center"/>
    </xf>
    <xf numFmtId="0" fontId="8" fillId="2" borderId="5" xfId="4" applyFont="1" applyFill="1" applyBorder="1" applyAlignment="1">
      <alignment horizontal="left" vertical="center"/>
    </xf>
    <xf numFmtId="0" fontId="8" fillId="2" borderId="12" xfId="4" applyFont="1" applyFill="1" applyBorder="1" applyAlignment="1">
      <alignment vertical="center"/>
    </xf>
    <xf numFmtId="0" fontId="8" fillId="2" borderId="38" xfId="4" applyFont="1" applyFill="1" applyBorder="1">
      <alignment vertical="center"/>
    </xf>
    <xf numFmtId="0" fontId="8" fillId="2" borderId="5" xfId="4" applyFont="1" applyFill="1" applyBorder="1" applyAlignment="1">
      <alignment vertical="center"/>
    </xf>
    <xf numFmtId="0" fontId="8" fillId="2" borderId="37" xfId="4" applyFont="1" applyFill="1" applyBorder="1">
      <alignment vertical="center"/>
    </xf>
    <xf numFmtId="0" fontId="8" fillId="2" borderId="34" xfId="4" applyFont="1" applyFill="1" applyBorder="1" applyAlignment="1">
      <alignment horizontal="left" vertical="center"/>
    </xf>
    <xf numFmtId="0" fontId="8" fillId="0" borderId="35" xfId="4" applyFont="1" applyBorder="1">
      <alignment vertical="center"/>
    </xf>
    <xf numFmtId="0" fontId="8" fillId="0" borderId="46" xfId="4" applyFont="1" applyBorder="1">
      <alignment vertical="center"/>
    </xf>
    <xf numFmtId="0" fontId="8" fillId="2" borderId="5" xfId="11" applyFont="1" applyFill="1" applyBorder="1" applyAlignment="1">
      <alignment vertical="center"/>
    </xf>
    <xf numFmtId="0" fontId="8" fillId="2" borderId="20" xfId="11" applyFont="1" applyFill="1" applyBorder="1" applyAlignment="1">
      <alignment horizontal="left" vertical="center"/>
    </xf>
    <xf numFmtId="0" fontId="8" fillId="2" borderId="21" xfId="11" applyFont="1" applyFill="1" applyBorder="1" applyAlignment="1">
      <alignment horizontal="left" vertical="center"/>
    </xf>
    <xf numFmtId="0" fontId="8" fillId="2" borderId="38" xfId="4" applyFont="1" applyFill="1" applyBorder="1" applyAlignment="1">
      <alignment horizontal="left" vertical="center"/>
    </xf>
    <xf numFmtId="0" fontId="8" fillId="0" borderId="5" xfId="4" applyFont="1" applyBorder="1">
      <alignment vertical="center"/>
    </xf>
    <xf numFmtId="0" fontId="8" fillId="0" borderId="21" xfId="4" applyFont="1" applyBorder="1" applyAlignment="1">
      <alignment horizontal="left" vertical="center"/>
    </xf>
    <xf numFmtId="0" fontId="8" fillId="2" borderId="43" xfId="4" applyFont="1" applyFill="1" applyBorder="1" applyAlignment="1">
      <alignment horizontal="left" vertical="center"/>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Border="1" applyAlignment="1">
      <alignment horizontal="center" vertical="center"/>
    </xf>
    <xf numFmtId="0" fontId="8" fillId="2" borderId="0" xfId="4" applyFont="1" applyFill="1" applyBorder="1" applyAlignment="1">
      <alignment horizontal="left" vertical="center"/>
    </xf>
    <xf numFmtId="0" fontId="8" fillId="2" borderId="7" xfId="4" applyFont="1" applyFill="1" applyBorder="1" applyAlignment="1">
      <alignment horizontal="left" vertical="center"/>
    </xf>
    <xf numFmtId="0" fontId="1" fillId="0" borderId="0" xfId="0" applyFont="1" applyBorder="1" applyAlignment="1">
      <alignment vertical="center"/>
    </xf>
    <xf numFmtId="0" fontId="8" fillId="0" borderId="0" xfId="4" applyFont="1" applyFill="1" applyBorder="1" applyAlignment="1">
      <alignment horizontal="left" vertical="center"/>
    </xf>
    <xf numFmtId="0" fontId="1" fillId="0" borderId="6" xfId="0" applyFont="1" applyBorder="1" applyAlignment="1">
      <alignment vertical="center"/>
    </xf>
    <xf numFmtId="0" fontId="8" fillId="2" borderId="0" xfId="4" applyFont="1" applyFill="1" applyBorder="1" applyAlignment="1">
      <alignment horizontal="right" vertical="center"/>
    </xf>
    <xf numFmtId="0" fontId="1" fillId="0" borderId="0" xfId="0" applyFont="1" applyBorder="1" applyAlignment="1">
      <alignment horizontal="center" vertical="center"/>
    </xf>
    <xf numFmtId="0" fontId="8" fillId="2" borderId="0" xfId="4" applyFont="1" applyFill="1" applyBorder="1" applyAlignment="1">
      <alignment vertical="center"/>
    </xf>
    <xf numFmtId="0" fontId="41" fillId="0" borderId="12" xfId="4" applyFont="1" applyFill="1" applyBorder="1" applyAlignment="1">
      <alignment horizontal="right" vertical="center"/>
    </xf>
    <xf numFmtId="0" fontId="41" fillId="0" borderId="13" xfId="4" applyFont="1" applyFill="1" applyBorder="1">
      <alignment vertical="center"/>
    </xf>
    <xf numFmtId="0" fontId="14" fillId="0" borderId="13" xfId="4" applyFont="1" applyFill="1" applyBorder="1">
      <alignment vertical="center"/>
    </xf>
    <xf numFmtId="0" fontId="14" fillId="0" borderId="14" xfId="4" applyFont="1" applyFill="1" applyBorder="1">
      <alignment vertical="center"/>
    </xf>
    <xf numFmtId="0" fontId="41" fillId="0" borderId="19" xfId="4" applyFont="1" applyFill="1" applyBorder="1" applyAlignment="1">
      <alignment horizontal="right" vertical="center"/>
    </xf>
    <xf numFmtId="178" fontId="8" fillId="0" borderId="79" xfId="4" applyNumberFormat="1" applyFont="1" applyFill="1" applyBorder="1" applyAlignment="1">
      <alignment horizontal="right" vertical="center"/>
    </xf>
    <xf numFmtId="0" fontId="8" fillId="0" borderId="13" xfId="4" applyFont="1" applyFill="1" applyBorder="1" applyAlignment="1">
      <alignment horizontal="left" vertical="center"/>
    </xf>
    <xf numFmtId="181" fontId="8" fillId="0" borderId="0" xfId="4" applyNumberFormat="1" applyFont="1" applyFill="1" applyBorder="1" applyAlignment="1">
      <alignment horizontal="center" vertical="center"/>
    </xf>
    <xf numFmtId="0" fontId="14" fillId="0" borderId="15" xfId="4" applyFont="1" applyFill="1" applyBorder="1" applyAlignment="1">
      <alignment horizontal="center" vertical="center"/>
    </xf>
    <xf numFmtId="0" fontId="14" fillId="0" borderId="17" xfId="4" applyFont="1" applyFill="1" applyBorder="1" applyAlignment="1">
      <alignment horizontal="center" vertical="center"/>
    </xf>
    <xf numFmtId="0" fontId="8" fillId="2" borderId="26" xfId="4" applyFont="1" applyFill="1" applyBorder="1" applyAlignment="1">
      <alignment horizontal="center" vertical="center"/>
    </xf>
    <xf numFmtId="0" fontId="8" fillId="0" borderId="6" xfId="4" applyFont="1" applyFill="1" applyBorder="1" applyAlignment="1">
      <alignment horizontal="left" vertical="center"/>
    </xf>
    <xf numFmtId="0" fontId="8" fillId="0" borderId="8" xfId="0" applyFont="1" applyFill="1" applyBorder="1" applyAlignment="1">
      <alignment horizontal="center" vertical="center"/>
    </xf>
    <xf numFmtId="181" fontId="8" fillId="0" borderId="58" xfId="4" applyNumberFormat="1" applyFont="1" applyFill="1" applyBorder="1" applyAlignment="1">
      <alignment horizontal="center" vertical="center"/>
    </xf>
    <xf numFmtId="181" fontId="8" fillId="0" borderId="8" xfId="4" applyNumberFormat="1" applyFont="1" applyFill="1" applyBorder="1" applyAlignment="1">
      <alignment horizontal="center" vertical="center"/>
    </xf>
    <xf numFmtId="0" fontId="14" fillId="0" borderId="26" xfId="4" applyFont="1" applyFill="1" applyBorder="1" applyAlignment="1">
      <alignment horizontal="left" vertical="top"/>
    </xf>
    <xf numFmtId="0" fontId="8" fillId="0" borderId="22" xfId="4" applyFont="1" applyFill="1" applyBorder="1" applyAlignment="1">
      <alignment vertical="center"/>
    </xf>
    <xf numFmtId="0" fontId="8" fillId="0" borderId="22" xfId="4" applyFont="1" applyFill="1" applyBorder="1">
      <alignment vertical="center"/>
    </xf>
    <xf numFmtId="0" fontId="8" fillId="0" borderId="22" xfId="4" applyFont="1" applyFill="1" applyBorder="1" applyAlignment="1">
      <alignment vertical="center" wrapText="1"/>
    </xf>
    <xf numFmtId="0" fontId="8" fillId="0" borderId="22" xfId="4" applyFont="1" applyFill="1" applyBorder="1" applyAlignment="1">
      <alignment horizontal="left" vertical="center"/>
    </xf>
    <xf numFmtId="0" fontId="8" fillId="0" borderId="188" xfId="4" applyFont="1" applyFill="1" applyBorder="1" applyAlignment="1">
      <alignment horizontal="center" vertical="center"/>
    </xf>
    <xf numFmtId="0" fontId="8" fillId="0" borderId="199" xfId="4" applyFont="1" applyFill="1" applyBorder="1" applyAlignment="1">
      <alignment horizontal="center" vertical="center"/>
    </xf>
    <xf numFmtId="0" fontId="8" fillId="0" borderId="114" xfId="4" applyFont="1" applyFill="1" applyBorder="1" applyAlignment="1">
      <alignment horizontal="center" vertical="center"/>
    </xf>
    <xf numFmtId="0" fontId="62" fillId="0" borderId="15" xfId="4" applyFont="1" applyFill="1" applyBorder="1" applyAlignment="1">
      <alignment horizontal="center" vertical="center"/>
    </xf>
    <xf numFmtId="4" fontId="8" fillId="0" borderId="65" xfId="4" applyNumberFormat="1" applyFont="1" applyFill="1" applyBorder="1" applyAlignment="1">
      <alignment horizontal="left" vertical="center" shrinkToFit="1"/>
    </xf>
    <xf numFmtId="0" fontId="10" fillId="0" borderId="16" xfId="4" applyFont="1" applyFill="1" applyBorder="1" applyAlignment="1">
      <alignment horizontal="left" vertical="center"/>
    </xf>
    <xf numFmtId="4" fontId="8" fillId="0" borderId="0" xfId="4" applyNumberFormat="1" applyFont="1" applyFill="1" applyBorder="1" applyAlignment="1">
      <alignment horizontal="left" vertical="center" shrinkToFit="1"/>
    </xf>
    <xf numFmtId="4" fontId="8" fillId="0" borderId="51" xfId="4" applyNumberFormat="1" applyFont="1" applyFill="1" applyBorder="1" applyAlignment="1">
      <alignment horizontal="left" vertical="center" shrinkToFit="1"/>
    </xf>
    <xf numFmtId="0" fontId="62" fillId="0" borderId="15" xfId="4" applyFont="1" applyFill="1" applyBorder="1" applyAlignment="1">
      <alignment horizontal="left" vertical="center"/>
    </xf>
    <xf numFmtId="0" fontId="8" fillId="0" borderId="16" xfId="4" applyFont="1" applyFill="1" applyBorder="1">
      <alignment vertical="center"/>
    </xf>
    <xf numFmtId="0" fontId="14" fillId="0" borderId="52" xfId="4" applyFont="1" applyFill="1" applyBorder="1" applyAlignment="1">
      <alignment horizontal="center" vertical="center"/>
    </xf>
    <xf numFmtId="178" fontId="8" fillId="0" borderId="79" xfId="4" applyNumberFormat="1" applyFont="1" applyFill="1" applyBorder="1" applyAlignment="1">
      <alignment horizontal="center" vertical="center"/>
    </xf>
    <xf numFmtId="0" fontId="8" fillId="0" borderId="67" xfId="4" applyFont="1" applyFill="1" applyBorder="1" applyAlignment="1">
      <alignment horizontal="left" vertical="center" shrinkToFit="1"/>
    </xf>
    <xf numFmtId="0" fontId="18" fillId="0" borderId="0" xfId="0" applyFont="1" applyFill="1" applyBorder="1" applyAlignment="1">
      <alignment vertical="center"/>
    </xf>
    <xf numFmtId="0" fontId="34" fillId="0" borderId="0" xfId="0" applyFont="1" applyFill="1" applyBorder="1" applyAlignment="1">
      <alignment horizontal="center" vertical="center"/>
    </xf>
    <xf numFmtId="178" fontId="8" fillId="0" borderId="76" xfId="4" applyNumberFormat="1" applyFont="1" applyFill="1" applyBorder="1" applyAlignment="1">
      <alignment horizontal="right" vertical="center"/>
    </xf>
    <xf numFmtId="0" fontId="14" fillId="0" borderId="16" xfId="4" applyFont="1" applyFill="1" applyBorder="1" applyAlignment="1">
      <alignment horizontal="left" vertical="center"/>
    </xf>
    <xf numFmtId="4" fontId="14" fillId="0" borderId="0" xfId="4" applyNumberFormat="1" applyFont="1" applyFill="1" applyBorder="1" applyAlignment="1">
      <alignment horizontal="right" vertical="center"/>
    </xf>
    <xf numFmtId="0" fontId="34" fillId="0" borderId="0" xfId="0" applyFont="1" applyFill="1" applyBorder="1" applyAlignment="1">
      <alignment horizontal="left" vertical="top"/>
    </xf>
    <xf numFmtId="0" fontId="8" fillId="0" borderId="54" xfId="4" applyFont="1" applyFill="1" applyBorder="1" applyAlignment="1">
      <alignment horizontal="left" vertical="center" shrinkToFit="1"/>
    </xf>
    <xf numFmtId="0" fontId="34" fillId="0" borderId="87" xfId="0" applyFont="1" applyFill="1" applyBorder="1" applyAlignment="1">
      <alignment vertical="center"/>
    </xf>
    <xf numFmtId="0" fontId="34" fillId="0" borderId="0" xfId="0" applyFont="1" applyFill="1" applyBorder="1" applyAlignment="1">
      <alignment vertical="center"/>
    </xf>
    <xf numFmtId="0" fontId="34" fillId="0" borderId="16" xfId="0" applyFont="1" applyFill="1" applyBorder="1" applyAlignment="1">
      <alignment vertical="center"/>
    </xf>
    <xf numFmtId="0" fontId="34" fillId="0" borderId="0" xfId="0" applyFont="1" applyFill="1" applyBorder="1" applyAlignment="1">
      <alignment horizontal="distributed" vertical="center"/>
    </xf>
    <xf numFmtId="0" fontId="10" fillId="0" borderId="57" xfId="4" applyFont="1" applyFill="1" applyBorder="1" applyAlignment="1">
      <alignment horizontal="left" vertical="center"/>
    </xf>
    <xf numFmtId="178" fontId="8" fillId="0" borderId="18" xfId="4" applyNumberFormat="1" applyFont="1" applyFill="1" applyBorder="1" applyAlignment="1">
      <alignment horizontal="center" vertical="center"/>
    </xf>
    <xf numFmtId="0" fontId="14" fillId="0" borderId="18" xfId="4" applyFont="1" applyFill="1" applyBorder="1" applyAlignment="1">
      <alignment horizontal="left" vertical="center"/>
    </xf>
    <xf numFmtId="176" fontId="14" fillId="0" borderId="0" xfId="4" applyNumberFormat="1" applyFont="1" applyFill="1" applyBorder="1" applyAlignment="1">
      <alignment horizontal="right" vertical="center"/>
    </xf>
    <xf numFmtId="0" fontId="8" fillId="0" borderId="9" xfId="4" applyFont="1" applyFill="1" applyBorder="1">
      <alignment vertical="center"/>
    </xf>
    <xf numFmtId="0" fontId="8" fillId="0" borderId="11" xfId="4" applyFont="1" applyFill="1" applyBorder="1">
      <alignment vertical="center"/>
    </xf>
    <xf numFmtId="189" fontId="8" fillId="0" borderId="60" xfId="4" applyNumberFormat="1" applyFont="1" applyFill="1" applyBorder="1" applyAlignment="1">
      <alignment horizontal="center" vertical="center"/>
    </xf>
    <xf numFmtId="189" fontId="8" fillId="0" borderId="22" xfId="4" applyNumberFormat="1" applyFont="1" applyFill="1" applyBorder="1" applyAlignment="1">
      <alignment horizontal="center" vertical="center"/>
    </xf>
    <xf numFmtId="0" fontId="31" fillId="0" borderId="54" xfId="0" applyFont="1" applyFill="1" applyBorder="1" applyAlignment="1">
      <alignment vertical="center"/>
    </xf>
    <xf numFmtId="0" fontId="14" fillId="0" borderId="12" xfId="4" applyFont="1" applyFill="1" applyBorder="1" applyAlignment="1">
      <alignment horizontal="center" vertical="center"/>
    </xf>
    <xf numFmtId="0" fontId="14" fillId="0" borderId="13" xfId="4" applyFont="1" applyFill="1" applyBorder="1" applyAlignment="1">
      <alignment horizontal="left" vertical="center"/>
    </xf>
    <xf numFmtId="181" fontId="14" fillId="0" borderId="13" xfId="4" applyNumberFormat="1" applyFont="1" applyFill="1" applyBorder="1" applyAlignment="1">
      <alignment horizontal="right" vertical="center" wrapText="1"/>
    </xf>
    <xf numFmtId="0" fontId="31" fillId="0" borderId="13" xfId="0" applyFont="1" applyFill="1" applyBorder="1" applyAlignment="1">
      <alignment horizontal="center" vertical="center"/>
    </xf>
    <xf numFmtId="188" fontId="8" fillId="0" borderId="13" xfId="4" applyNumberFormat="1" applyFont="1" applyFill="1" applyBorder="1" applyAlignment="1">
      <alignment horizontal="center" vertical="center"/>
    </xf>
    <xf numFmtId="0" fontId="14" fillId="0" borderId="13" xfId="4" applyFont="1" applyFill="1" applyBorder="1" applyAlignment="1">
      <alignment horizontal="center" vertical="center"/>
    </xf>
    <xf numFmtId="4" fontId="8" fillId="0" borderId="13" xfId="4" applyNumberFormat="1" applyFont="1" applyFill="1" applyBorder="1" applyAlignment="1">
      <alignment horizontal="right" vertical="center"/>
    </xf>
    <xf numFmtId="181" fontId="14" fillId="0" borderId="0" xfId="4" applyNumberFormat="1" applyFont="1" applyFill="1" applyBorder="1" applyAlignment="1">
      <alignment horizontal="right" vertical="center" wrapText="1"/>
    </xf>
    <xf numFmtId="0" fontId="31" fillId="0" borderId="0" xfId="0" applyFont="1" applyFill="1" applyBorder="1" applyAlignment="1">
      <alignment horizontal="center" vertical="center"/>
    </xf>
    <xf numFmtId="181" fontId="8" fillId="0" borderId="0" xfId="4" applyNumberFormat="1" applyFont="1" applyFill="1" applyBorder="1" applyAlignment="1">
      <alignment horizontal="right" vertical="center" shrinkToFit="1"/>
    </xf>
    <xf numFmtId="188" fontId="8" fillId="0" borderId="0" xfId="4" applyNumberFormat="1" applyFont="1" applyFill="1" applyBorder="1" applyAlignment="1">
      <alignment horizontal="center" vertical="center"/>
    </xf>
    <xf numFmtId="4" fontId="8" fillId="0" borderId="0" xfId="4" applyNumberFormat="1" applyFont="1" applyFill="1" applyBorder="1" applyAlignment="1">
      <alignment horizontal="right" vertical="center"/>
    </xf>
    <xf numFmtId="0" fontId="14" fillId="0" borderId="7" xfId="4" applyFont="1" applyFill="1" applyBorder="1" applyAlignment="1">
      <alignment horizontal="left" vertical="center"/>
    </xf>
    <xf numFmtId="181" fontId="14" fillId="0" borderId="7" xfId="4" applyNumberFormat="1" applyFont="1" applyFill="1" applyBorder="1" applyAlignment="1">
      <alignment horizontal="right" vertical="center" wrapText="1"/>
    </xf>
    <xf numFmtId="0" fontId="31" fillId="0" borderId="7" xfId="0" applyFont="1" applyFill="1" applyBorder="1" applyAlignment="1">
      <alignment horizontal="center" vertical="center"/>
    </xf>
    <xf numFmtId="188" fontId="8" fillId="0" borderId="7" xfId="4" applyNumberFormat="1" applyFont="1" applyFill="1" applyBorder="1" applyAlignment="1">
      <alignment horizontal="center" vertical="center"/>
    </xf>
    <xf numFmtId="4" fontId="8" fillId="0" borderId="7" xfId="4" applyNumberFormat="1" applyFont="1" applyFill="1" applyBorder="1" applyAlignment="1">
      <alignment horizontal="right" vertical="center"/>
    </xf>
    <xf numFmtId="0" fontId="31" fillId="0" borderId="7" xfId="0" applyFont="1" applyFill="1" applyBorder="1" applyAlignment="1">
      <alignment vertical="center"/>
    </xf>
    <xf numFmtId="0" fontId="33" fillId="0" borderId="13" xfId="0" applyFont="1" applyFill="1" applyBorder="1" applyAlignment="1">
      <alignment horizontal="left" vertical="center"/>
    </xf>
    <xf numFmtId="0" fontId="0" fillId="0" borderId="0" xfId="0" applyFont="1" applyBorder="1" applyAlignment="1">
      <alignment vertical="center"/>
    </xf>
    <xf numFmtId="0" fontId="0" fillId="0" borderId="0" xfId="0" applyFont="1" applyBorder="1">
      <alignment vertical="center"/>
    </xf>
    <xf numFmtId="183" fontId="8" fillId="0" borderId="0" xfId="4" applyNumberFormat="1" applyFont="1" applyFill="1" applyBorder="1" applyAlignment="1">
      <alignment horizontal="right" vertical="center"/>
    </xf>
    <xf numFmtId="0" fontId="14" fillId="0" borderId="35" xfId="4" applyFont="1" applyBorder="1" applyAlignment="1">
      <alignment horizontal="left" vertical="top"/>
    </xf>
    <xf numFmtId="0" fontId="2" fillId="0" borderId="12" xfId="4" applyFont="1" applyBorder="1" applyAlignment="1">
      <alignment horizontal="center" vertical="center"/>
    </xf>
    <xf numFmtId="0" fontId="8" fillId="0" borderId="14" xfId="4" applyFont="1" applyBorder="1" applyAlignment="1">
      <alignment vertical="center"/>
    </xf>
    <xf numFmtId="0" fontId="2" fillId="0" borderId="15" xfId="4" applyFont="1" applyBorder="1" applyAlignment="1">
      <alignment horizontal="center" vertical="center"/>
    </xf>
    <xf numFmtId="0" fontId="18" fillId="0" borderId="0" xfId="4" applyFont="1" applyBorder="1" applyAlignment="1">
      <alignment horizontal="left" vertical="center"/>
    </xf>
    <xf numFmtId="0" fontId="8" fillId="0" borderId="16" xfId="4" applyFont="1" applyBorder="1" applyAlignment="1">
      <alignment vertical="center"/>
    </xf>
    <xf numFmtId="0" fontId="27" fillId="0" borderId="87" xfId="4" applyFont="1" applyBorder="1" applyAlignment="1">
      <alignment horizontal="right" vertical="center"/>
    </xf>
    <xf numFmtId="0" fontId="8" fillId="0" borderId="15" xfId="4" applyFont="1" applyBorder="1" applyAlignment="1">
      <alignment horizontal="left" vertical="center"/>
    </xf>
    <xf numFmtId="0" fontId="27" fillId="0" borderId="87" xfId="4" applyFont="1" applyBorder="1" applyAlignment="1">
      <alignment vertical="center"/>
    </xf>
    <xf numFmtId="0" fontId="27" fillId="0" borderId="87" xfId="4" applyFont="1" applyBorder="1" applyAlignment="1">
      <alignment horizontal="center" vertical="center"/>
    </xf>
    <xf numFmtId="0" fontId="8" fillId="0" borderId="15" xfId="4" applyFont="1" applyBorder="1" applyAlignment="1">
      <alignment vertical="center"/>
    </xf>
    <xf numFmtId="6" fontId="14" fillId="2" borderId="87" xfId="2" applyFont="1" applyFill="1" applyBorder="1" applyAlignment="1">
      <alignment horizontal="right" vertical="center"/>
    </xf>
    <xf numFmtId="0" fontId="8" fillId="2" borderId="27" xfId="4" applyFont="1" applyFill="1" applyBorder="1" applyAlignment="1">
      <alignment vertical="center"/>
    </xf>
    <xf numFmtId="0" fontId="8" fillId="0" borderId="17" xfId="4" applyFont="1" applyBorder="1" applyAlignment="1">
      <alignment vertical="center"/>
    </xf>
    <xf numFmtId="0" fontId="8" fillId="0" borderId="18" xfId="4" applyFont="1" applyBorder="1" applyAlignment="1">
      <alignment vertical="center"/>
    </xf>
    <xf numFmtId="181" fontId="8" fillId="0" borderId="0" xfId="4" applyNumberFormat="1" applyFont="1" applyFill="1" applyBorder="1" applyAlignment="1"/>
    <xf numFmtId="181" fontId="11" fillId="0" borderId="0" xfId="4" applyNumberFormat="1" applyFont="1" applyFill="1" applyBorder="1" applyAlignment="1">
      <alignment vertical="center"/>
    </xf>
    <xf numFmtId="182" fontId="8" fillId="4" borderId="12" xfId="4" applyNumberFormat="1" applyFont="1" applyFill="1" applyBorder="1" applyAlignment="1">
      <alignment horizontal="right" vertical="center" shrinkToFit="1"/>
    </xf>
    <xf numFmtId="182" fontId="8" fillId="4" borderId="14" xfId="4" applyNumberFormat="1" applyFont="1" applyFill="1" applyBorder="1" applyAlignment="1">
      <alignment horizontal="right" vertical="center" shrinkToFit="1"/>
    </xf>
    <xf numFmtId="183" fontId="8" fillId="0" borderId="0" xfId="4" applyNumberFormat="1" applyFont="1" applyFill="1" applyBorder="1" applyAlignment="1">
      <alignment horizontal="left"/>
    </xf>
    <xf numFmtId="183" fontId="8" fillId="0" borderId="26" xfId="4" applyNumberFormat="1" applyFont="1" applyFill="1" applyBorder="1" applyAlignment="1">
      <alignment horizontal="left"/>
    </xf>
    <xf numFmtId="183" fontId="8" fillId="0" borderId="23" xfId="4" applyNumberFormat="1" applyFont="1" applyFill="1" applyBorder="1" applyAlignment="1">
      <alignment horizontal="left"/>
    </xf>
    <xf numFmtId="183" fontId="8" fillId="0" borderId="48" xfId="4" applyNumberFormat="1" applyFont="1" applyFill="1" applyBorder="1" applyAlignment="1"/>
    <xf numFmtId="183" fontId="8" fillId="0" borderId="50" xfId="4" applyNumberFormat="1" applyFont="1" applyFill="1" applyBorder="1" applyAlignment="1">
      <alignment vertical="center" shrinkToFit="1"/>
    </xf>
    <xf numFmtId="0" fontId="8" fillId="2" borderId="50" xfId="4" applyFont="1" applyFill="1" applyBorder="1" applyAlignment="1">
      <alignment vertical="center"/>
    </xf>
    <xf numFmtId="183" fontId="8" fillId="0" borderId="50" xfId="4" applyNumberFormat="1" applyFont="1" applyFill="1" applyBorder="1" applyAlignment="1">
      <alignment vertical="center"/>
    </xf>
    <xf numFmtId="0" fontId="8" fillId="2" borderId="53" xfId="4" applyFont="1" applyFill="1" applyBorder="1" applyAlignment="1">
      <alignment vertical="center"/>
    </xf>
    <xf numFmtId="0" fontId="8" fillId="0" borderId="0" xfId="4" applyFont="1" applyBorder="1" applyAlignment="1">
      <alignment horizontal="center" vertical="center" textRotation="255" shrinkToFit="1"/>
    </xf>
    <xf numFmtId="182" fontId="8" fillId="0" borderId="0" xfId="4" applyNumberFormat="1" applyFont="1" applyFill="1" applyBorder="1" applyAlignment="1">
      <alignment horizontal="right" vertical="center" shrinkToFit="1"/>
    </xf>
    <xf numFmtId="183" fontId="8" fillId="0" borderId="0" xfId="4" applyNumberFormat="1" applyFont="1" applyFill="1" applyBorder="1" applyAlignment="1">
      <alignment vertical="center" shrinkToFit="1"/>
    </xf>
    <xf numFmtId="183" fontId="8" fillId="0" borderId="0" xfId="4" applyNumberFormat="1" applyFont="1" applyFill="1" applyBorder="1" applyAlignment="1">
      <alignment horizontal="center" vertical="center"/>
    </xf>
    <xf numFmtId="191" fontId="8" fillId="0" borderId="0" xfId="4" applyNumberFormat="1" applyFont="1" applyFill="1" applyBorder="1" applyAlignment="1">
      <alignment horizontal="right" vertical="center"/>
    </xf>
    <xf numFmtId="183" fontId="8" fillId="0" borderId="0" xfId="4" applyNumberFormat="1" applyFont="1" applyFill="1" applyBorder="1" applyAlignment="1">
      <alignment vertical="center"/>
    </xf>
    <xf numFmtId="0" fontId="14" fillId="2" borderId="8" xfId="4" applyFont="1" applyFill="1" applyBorder="1" applyAlignment="1">
      <alignment horizontal="right" vertical="center"/>
    </xf>
    <xf numFmtId="0" fontId="14" fillId="0" borderId="8" xfId="4" applyFont="1" applyBorder="1">
      <alignment vertical="center"/>
    </xf>
    <xf numFmtId="0" fontId="8" fillId="0" borderId="26" xfId="4" applyFont="1" applyBorder="1" applyAlignment="1">
      <alignment horizontal="center" vertical="center"/>
    </xf>
    <xf numFmtId="0" fontId="8" fillId="0" borderId="87" xfId="4" applyFont="1" applyBorder="1" applyAlignment="1">
      <alignment horizontal="center" vertical="center"/>
    </xf>
    <xf numFmtId="181" fontId="8" fillId="2" borderId="0" xfId="4" applyNumberFormat="1" applyFont="1" applyFill="1" applyBorder="1" applyAlignment="1">
      <alignment horizontal="center" vertical="center"/>
    </xf>
    <xf numFmtId="0" fontId="8" fillId="0" borderId="26" xfId="4" applyFont="1" applyBorder="1" applyAlignment="1">
      <alignment horizontal="left" vertical="top"/>
    </xf>
    <xf numFmtId="0" fontId="22" fillId="2" borderId="0" xfId="4" applyFont="1" applyFill="1" applyBorder="1" applyAlignment="1">
      <alignment vertical="center"/>
    </xf>
    <xf numFmtId="189" fontId="8" fillId="0" borderId="0" xfId="4" applyNumberFormat="1" applyFont="1" applyFill="1" applyBorder="1" applyAlignment="1">
      <alignment horizontal="center" vertical="center"/>
    </xf>
    <xf numFmtId="178" fontId="8" fillId="0" borderId="0" xfId="4" applyNumberFormat="1" applyFont="1" applyFill="1" applyBorder="1" applyAlignment="1">
      <alignment horizontal="center" vertical="center"/>
    </xf>
    <xf numFmtId="0" fontId="4" fillId="0" borderId="0" xfId="0" applyFont="1" applyAlignment="1">
      <alignment horizontal="center" vertical="center"/>
    </xf>
    <xf numFmtId="0" fontId="7" fillId="0" borderId="0" xfId="0" applyFont="1" applyBorder="1" applyAlignment="1">
      <alignment horizontal="right" vertical="center" shrinkToFit="1"/>
    </xf>
    <xf numFmtId="0" fontId="7" fillId="0" borderId="0" xfId="0" applyFont="1" applyBorder="1" applyAlignment="1">
      <alignment horizontal="center" vertical="center" shrinkToFit="1"/>
    </xf>
    <xf numFmtId="0" fontId="7" fillId="0" borderId="0" xfId="0" applyFont="1" applyBorder="1" applyAlignment="1">
      <alignment horizontal="center" vertical="center"/>
    </xf>
    <xf numFmtId="0" fontId="7" fillId="0" borderId="13" xfId="0" applyFont="1" applyBorder="1" applyAlignment="1">
      <alignment horizontal="center" vertical="center"/>
    </xf>
    <xf numFmtId="0" fontId="7" fillId="0" borderId="13" xfId="0" applyFont="1" applyBorder="1" applyAlignment="1">
      <alignment horizontal="right" vertical="center" shrinkToFit="1"/>
    </xf>
    <xf numFmtId="0" fontId="8" fillId="2" borderId="0" xfId="4" applyFont="1" applyFill="1" applyBorder="1" applyAlignment="1">
      <alignment horizontal="left" vertical="center"/>
    </xf>
    <xf numFmtId="0" fontId="11" fillId="2" borderId="0" xfId="4" applyFont="1" applyFill="1" applyBorder="1" applyAlignment="1">
      <alignment horizontal="center" vertical="center"/>
    </xf>
    <xf numFmtId="0" fontId="8" fillId="2" borderId="7"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right" vertical="center"/>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14" fillId="2" borderId="0" xfId="4" applyFont="1" applyFill="1" applyBorder="1" applyAlignment="1">
      <alignment horizontal="left" vertical="center"/>
    </xf>
    <xf numFmtId="0" fontId="8" fillId="2" borderId="7" xfId="4" applyFont="1" applyFill="1" applyBorder="1" applyAlignment="1">
      <alignment vertical="center"/>
    </xf>
    <xf numFmtId="0" fontId="8" fillId="2" borderId="0" xfId="4" applyFont="1" applyFill="1" applyBorder="1" applyAlignment="1">
      <alignment vertical="center"/>
    </xf>
    <xf numFmtId="0" fontId="12" fillId="0" borderId="0" xfId="0" applyFont="1" applyBorder="1" applyAlignment="1">
      <alignment horizontal="distributed" vertical="center"/>
    </xf>
    <xf numFmtId="0" fontId="23" fillId="0" borderId="0" xfId="0" applyFont="1" applyBorder="1" applyAlignment="1">
      <alignment horizontal="center" vertical="center"/>
    </xf>
    <xf numFmtId="0" fontId="23" fillId="0" borderId="231" xfId="0" applyFont="1" applyBorder="1" applyAlignment="1">
      <alignment horizontal="center" vertical="center"/>
    </xf>
    <xf numFmtId="0" fontId="6" fillId="0" borderId="197" xfId="0" applyFont="1" applyBorder="1" applyAlignment="1">
      <alignment vertical="center"/>
    </xf>
    <xf numFmtId="0" fontId="7" fillId="0" borderId="194" xfId="0" applyFont="1" applyBorder="1">
      <alignment vertical="center"/>
    </xf>
    <xf numFmtId="0" fontId="7" fillId="0" borderId="194" xfId="0" applyFont="1" applyBorder="1" applyAlignment="1">
      <alignment horizontal="right" vertical="center" shrinkToFit="1"/>
    </xf>
    <xf numFmtId="0" fontId="7" fillId="0" borderId="194" xfId="0" applyFont="1" applyBorder="1" applyAlignment="1">
      <alignment horizontal="center" vertical="center"/>
    </xf>
    <xf numFmtId="0" fontId="7" fillId="0" borderId="232" xfId="0" applyFont="1" applyBorder="1" applyAlignment="1">
      <alignment vertical="center"/>
    </xf>
    <xf numFmtId="0" fontId="23" fillId="0" borderId="80" xfId="0" applyFont="1" applyBorder="1" applyAlignment="1">
      <alignment vertical="center"/>
    </xf>
    <xf numFmtId="0" fontId="7" fillId="0" borderId="81" xfId="0" applyFont="1" applyBorder="1" applyAlignment="1">
      <alignment horizontal="center" vertical="center"/>
    </xf>
    <xf numFmtId="0" fontId="7" fillId="0" borderId="54" xfId="0" applyFont="1" applyBorder="1" applyAlignment="1">
      <alignment horizontal="right" vertical="center" shrinkToFit="1"/>
    </xf>
    <xf numFmtId="0" fontId="7" fillId="0" borderId="54" xfId="0" applyFont="1" applyBorder="1" applyAlignment="1">
      <alignment horizontal="center" vertical="center"/>
    </xf>
    <xf numFmtId="0" fontId="7" fillId="0" borderId="161" xfId="0" applyFont="1" applyBorder="1" applyAlignment="1">
      <alignment horizontal="center" vertical="center"/>
    </xf>
    <xf numFmtId="0" fontId="5" fillId="0" borderId="53" xfId="0" applyFont="1" applyBorder="1" applyAlignment="1">
      <alignment vertical="center"/>
    </xf>
    <xf numFmtId="0" fontId="7" fillId="0" borderId="52" xfId="0" applyFont="1" applyBorder="1">
      <alignment vertical="center"/>
    </xf>
    <xf numFmtId="0" fontId="7" fillId="0" borderId="50" xfId="0" applyFont="1" applyBorder="1" applyAlignment="1">
      <alignment horizontal="right" vertical="center" shrinkToFit="1"/>
    </xf>
    <xf numFmtId="0" fontId="7" fillId="0" borderId="50" xfId="0" applyFont="1" applyBorder="1" applyAlignment="1">
      <alignment horizontal="center" vertical="center"/>
    </xf>
    <xf numFmtId="0" fontId="7" fillId="0" borderId="159" xfId="0" applyFont="1" applyBorder="1" applyAlignment="1">
      <alignment vertical="center"/>
    </xf>
    <xf numFmtId="0" fontId="5" fillId="0" borderId="80" xfId="0" applyFont="1" applyBorder="1" applyAlignment="1">
      <alignment vertical="center"/>
    </xf>
    <xf numFmtId="0" fontId="23" fillId="0" borderId="119" xfId="0" applyFont="1" applyBorder="1" applyAlignment="1">
      <alignment horizontal="distributed" vertical="center"/>
    </xf>
    <xf numFmtId="0" fontId="5" fillId="0" borderId="201" xfId="0" applyFont="1" applyBorder="1" applyAlignment="1">
      <alignment vertical="center"/>
    </xf>
    <xf numFmtId="0" fontId="7" fillId="0" borderId="13" xfId="0" applyFont="1" applyBorder="1">
      <alignment vertical="center"/>
    </xf>
    <xf numFmtId="0" fontId="7" fillId="0" borderId="40" xfId="0" applyFont="1" applyBorder="1" applyAlignment="1">
      <alignment vertical="center"/>
    </xf>
    <xf numFmtId="0" fontId="23" fillId="0" borderId="0" xfId="0" applyFont="1" applyBorder="1" applyAlignment="1">
      <alignment horizontal="center" vertical="center" textRotation="255"/>
    </xf>
    <xf numFmtId="0" fontId="7" fillId="0" borderId="23" xfId="0" applyFont="1" applyBorder="1" applyAlignment="1">
      <alignment horizontal="center" vertical="center"/>
    </xf>
    <xf numFmtId="0" fontId="7" fillId="0" borderId="23" xfId="0" applyFont="1" applyBorder="1" applyAlignment="1">
      <alignment horizontal="right" vertical="center" shrinkToFit="1"/>
    </xf>
    <xf numFmtId="0" fontId="7" fillId="0" borderId="23" xfId="0" applyFont="1" applyBorder="1" applyAlignment="1">
      <alignment horizontal="center" vertical="center" shrinkToFit="1"/>
    </xf>
    <xf numFmtId="0" fontId="7" fillId="0" borderId="191" xfId="0" applyFont="1" applyBorder="1" applyAlignment="1">
      <alignment horizontal="center" vertical="center"/>
    </xf>
    <xf numFmtId="0" fontId="7" fillId="0" borderId="65" xfId="0" applyFont="1" applyBorder="1" applyAlignment="1">
      <alignment horizontal="center" vertical="center"/>
    </xf>
    <xf numFmtId="0" fontId="7" fillId="0" borderId="65" xfId="0" applyFont="1" applyBorder="1" applyAlignment="1">
      <alignment horizontal="right" vertical="center" shrinkToFit="1"/>
    </xf>
    <xf numFmtId="0" fontId="7" fillId="0" borderId="65" xfId="0" applyFont="1" applyBorder="1" applyAlignment="1">
      <alignment horizontal="center" vertical="center" shrinkToFit="1"/>
    </xf>
    <xf numFmtId="0" fontId="7" fillId="0" borderId="235" xfId="0" applyFont="1" applyBorder="1" applyAlignment="1">
      <alignment horizontal="center" vertical="center"/>
    </xf>
    <xf numFmtId="0" fontId="7" fillId="0" borderId="159" xfId="0" applyFont="1" applyBorder="1" applyAlignment="1">
      <alignment horizontal="center" vertical="center"/>
    </xf>
    <xf numFmtId="0" fontId="7" fillId="0" borderId="6" xfId="0" applyFont="1" applyBorder="1" applyAlignment="1">
      <alignment horizontal="center" vertical="center"/>
    </xf>
    <xf numFmtId="0" fontId="7" fillId="0" borderId="40" xfId="0" applyFont="1" applyBorder="1" applyAlignment="1">
      <alignment horizontal="center" vertical="center"/>
    </xf>
    <xf numFmtId="0" fontId="7" fillId="0" borderId="163" xfId="0" applyFont="1" applyBorder="1" applyAlignment="1">
      <alignment horizontal="center" vertical="center"/>
    </xf>
    <xf numFmtId="0" fontId="7" fillId="0" borderId="164" xfId="0" applyFont="1" applyBorder="1" applyAlignment="1">
      <alignment horizontal="center" vertical="center"/>
    </xf>
    <xf numFmtId="0" fontId="41" fillId="0" borderId="0" xfId="0" applyFont="1" applyBorder="1" applyAlignment="1">
      <alignment horizontal="left" vertical="center"/>
    </xf>
    <xf numFmtId="0" fontId="41" fillId="0" borderId="17" xfId="0" applyFont="1" applyBorder="1" applyAlignment="1">
      <alignment horizontal="left" vertical="center"/>
    </xf>
    <xf numFmtId="0" fontId="41" fillId="0" borderId="7" xfId="0" applyFont="1" applyBorder="1" applyAlignment="1">
      <alignment horizontal="left" vertical="center"/>
    </xf>
    <xf numFmtId="0" fontId="8" fillId="0" borderId="0" xfId="4" applyFont="1" applyAlignment="1">
      <alignment horizontal="left" vertical="center"/>
    </xf>
    <xf numFmtId="0" fontId="8" fillId="0" borderId="20" xfId="4" applyFont="1" applyBorder="1" applyAlignment="1">
      <alignment horizontal="left" vertical="center"/>
    </xf>
    <xf numFmtId="0" fontId="65" fillId="0" borderId="0" xfId="4" applyFont="1">
      <alignment vertical="center"/>
    </xf>
    <xf numFmtId="0" fontId="66" fillId="0" borderId="0" xfId="4" applyFont="1" applyBorder="1" applyAlignment="1">
      <alignment horizontal="center" vertical="center"/>
    </xf>
    <xf numFmtId="0" fontId="65" fillId="0" borderId="0" xfId="4" quotePrefix="1" applyFont="1" applyBorder="1">
      <alignment vertical="center"/>
    </xf>
    <xf numFmtId="0" fontId="65" fillId="2" borderId="0" xfId="4" applyFont="1" applyFill="1" applyBorder="1" applyAlignment="1">
      <alignment horizontal="right" vertical="center"/>
    </xf>
    <xf numFmtId="0" fontId="67" fillId="2" borderId="4" xfId="4" applyFont="1" applyFill="1" applyBorder="1" applyAlignment="1">
      <alignment horizontal="left" vertical="center"/>
    </xf>
    <xf numFmtId="0" fontId="67" fillId="2" borderId="0" xfId="4" applyFont="1" applyFill="1" applyBorder="1" applyAlignment="1">
      <alignment vertical="center"/>
    </xf>
    <xf numFmtId="0" fontId="68" fillId="0" borderId="0" xfId="4" applyFont="1" applyFill="1" applyBorder="1" applyAlignment="1">
      <alignment vertical="center"/>
    </xf>
    <xf numFmtId="0" fontId="68" fillId="2" borderId="0" xfId="4" applyFont="1" applyFill="1" applyBorder="1" applyAlignment="1">
      <alignment vertical="center"/>
    </xf>
    <xf numFmtId="0" fontId="65" fillId="2" borderId="87" xfId="4" applyFont="1" applyFill="1" applyBorder="1" applyAlignment="1">
      <alignment horizontal="left" vertical="center"/>
    </xf>
    <xf numFmtId="0" fontId="68" fillId="2" borderId="6" xfId="4" applyFont="1" applyFill="1" applyBorder="1" applyAlignment="1">
      <alignment horizontal="left" vertical="center"/>
    </xf>
    <xf numFmtId="0" fontId="68" fillId="2" borderId="0" xfId="4" applyFont="1" applyFill="1" applyBorder="1" applyAlignment="1">
      <alignment horizontal="left" vertical="center"/>
    </xf>
    <xf numFmtId="0" fontId="65" fillId="2" borderId="19" xfId="4" applyFont="1" applyFill="1" applyBorder="1" applyAlignment="1">
      <alignment horizontal="left" vertical="center"/>
    </xf>
    <xf numFmtId="0" fontId="65" fillId="2" borderId="20" xfId="4" applyFont="1" applyFill="1" applyBorder="1" applyAlignment="1">
      <alignment horizontal="left" vertical="center"/>
    </xf>
    <xf numFmtId="0" fontId="65" fillId="0" borderId="20" xfId="4" applyFont="1" applyBorder="1">
      <alignment vertical="center"/>
    </xf>
    <xf numFmtId="0" fontId="65" fillId="2" borderId="4" xfId="4" applyFont="1" applyFill="1" applyBorder="1" applyAlignment="1">
      <alignment horizontal="left" vertical="center"/>
    </xf>
    <xf numFmtId="0" fontId="70" fillId="0" borderId="0" xfId="0" applyFont="1" applyBorder="1" applyAlignment="1">
      <alignment vertical="center"/>
    </xf>
    <xf numFmtId="0" fontId="65" fillId="0" borderId="0" xfId="4" applyFont="1" applyBorder="1" applyAlignment="1">
      <alignment vertical="center"/>
    </xf>
    <xf numFmtId="0" fontId="72" fillId="2" borderId="0" xfId="4" applyFont="1" applyFill="1" applyBorder="1" applyAlignment="1">
      <alignment horizontal="center" vertical="top"/>
    </xf>
    <xf numFmtId="189" fontId="65" fillId="2" borderId="6" xfId="4" applyNumberFormat="1" applyFont="1" applyFill="1" applyBorder="1" applyAlignment="1">
      <alignment horizontal="center" vertical="center"/>
    </xf>
    <xf numFmtId="0" fontId="65" fillId="0" borderId="0" xfId="4" applyFont="1" applyBorder="1">
      <alignment vertical="center"/>
    </xf>
    <xf numFmtId="189" fontId="65" fillId="2" borderId="0" xfId="4" applyNumberFormat="1" applyFont="1" applyFill="1" applyBorder="1" applyAlignment="1">
      <alignment horizontal="center" vertical="center"/>
    </xf>
    <xf numFmtId="0" fontId="70" fillId="0" borderId="0" xfId="4" applyFont="1" applyBorder="1">
      <alignment vertical="center"/>
    </xf>
    <xf numFmtId="196" fontId="65" fillId="2" borderId="0" xfId="4" applyNumberFormat="1" applyFont="1" applyFill="1" applyBorder="1" applyAlignment="1">
      <alignment horizontal="center" vertical="center"/>
    </xf>
    <xf numFmtId="0" fontId="71" fillId="0" borderId="15" xfId="4" applyFont="1" applyFill="1" applyBorder="1" applyAlignment="1">
      <alignment vertical="center" wrapText="1"/>
    </xf>
    <xf numFmtId="0" fontId="71" fillId="0" borderId="12" xfId="4" applyFont="1" applyFill="1" applyBorder="1" applyAlignment="1">
      <alignment horizontal="center" vertical="center"/>
    </xf>
    <xf numFmtId="0" fontId="71" fillId="0" borderId="12" xfId="4" applyFont="1" applyFill="1" applyBorder="1" applyAlignment="1">
      <alignment vertical="center" wrapText="1" shrinkToFit="1"/>
    </xf>
    <xf numFmtId="0" fontId="71" fillId="0" borderId="15" xfId="0" applyFont="1" applyFill="1" applyBorder="1" applyAlignment="1">
      <alignment vertical="center" wrapText="1"/>
    </xf>
    <xf numFmtId="0" fontId="71" fillId="0" borderId="15" xfId="4" applyFont="1" applyFill="1" applyBorder="1" applyAlignment="1">
      <alignment vertical="center" shrinkToFit="1"/>
    </xf>
    <xf numFmtId="0" fontId="71" fillId="0" borderId="60" xfId="0" applyFont="1" applyFill="1" applyBorder="1" applyAlignment="1">
      <alignment vertical="center" wrapText="1"/>
    </xf>
    <xf numFmtId="0" fontId="71" fillId="0" borderId="60" xfId="4" applyFont="1" applyFill="1" applyBorder="1">
      <alignment vertical="center"/>
    </xf>
    <xf numFmtId="0" fontId="71" fillId="0" borderId="60" xfId="4" applyFont="1" applyFill="1" applyBorder="1" applyAlignment="1">
      <alignment vertical="center" shrinkToFit="1"/>
    </xf>
    <xf numFmtId="0" fontId="71" fillId="0" borderId="0" xfId="4" applyFont="1" applyBorder="1">
      <alignment vertical="center"/>
    </xf>
    <xf numFmtId="0" fontId="65" fillId="0" borderId="4" xfId="4" applyFont="1" applyBorder="1">
      <alignment vertical="center"/>
    </xf>
    <xf numFmtId="0" fontId="71" fillId="2" borderId="0" xfId="4" applyFont="1" applyFill="1" applyBorder="1" applyAlignment="1">
      <alignment horizontal="left" vertical="top"/>
    </xf>
    <xf numFmtId="0" fontId="71" fillId="0" borderId="0" xfId="4" applyFont="1" applyAlignment="1">
      <alignment horizontal="left" vertical="top"/>
    </xf>
    <xf numFmtId="0" fontId="71" fillId="0" borderId="0" xfId="4" applyFont="1">
      <alignment vertical="center"/>
    </xf>
    <xf numFmtId="0" fontId="65" fillId="2" borderId="0" xfId="4" applyFont="1" applyFill="1" applyBorder="1" applyAlignment="1">
      <alignment vertical="center"/>
    </xf>
    <xf numFmtId="0" fontId="65" fillId="0" borderId="0" xfId="4" applyFont="1" applyAlignment="1">
      <alignment vertical="center"/>
    </xf>
    <xf numFmtId="0" fontId="65" fillId="0" borderId="87" xfId="4" applyFont="1" applyBorder="1">
      <alignment vertical="center"/>
    </xf>
    <xf numFmtId="0" fontId="65" fillId="0" borderId="6" xfId="4" applyFont="1" applyBorder="1">
      <alignment vertical="center"/>
    </xf>
    <xf numFmtId="0" fontId="65" fillId="0" borderId="0" xfId="4" applyFont="1" applyFill="1" applyBorder="1" applyAlignment="1">
      <alignment horizontal="center" vertical="center"/>
    </xf>
    <xf numFmtId="0" fontId="71" fillId="0" borderId="87" xfId="4" applyFont="1" applyBorder="1" applyAlignment="1">
      <alignment horizontal="left" vertical="top"/>
    </xf>
    <xf numFmtId="0" fontId="71" fillId="0" borderId="0" xfId="4" applyFont="1" applyBorder="1" applyAlignment="1">
      <alignment horizontal="left" vertical="top"/>
    </xf>
    <xf numFmtId="0" fontId="71" fillId="2" borderId="0" xfId="4" applyFont="1" applyFill="1" applyBorder="1" applyAlignment="1">
      <alignment horizontal="center" vertical="top"/>
    </xf>
    <xf numFmtId="0" fontId="65" fillId="0" borderId="26" xfId="4" applyFont="1" applyBorder="1">
      <alignment vertical="center"/>
    </xf>
    <xf numFmtId="0" fontId="65" fillId="0" borderId="12" xfId="4" applyFont="1" applyBorder="1">
      <alignment vertical="center"/>
    </xf>
    <xf numFmtId="0" fontId="65" fillId="0" borderId="13" xfId="4" applyFont="1" applyBorder="1">
      <alignment vertical="center"/>
    </xf>
    <xf numFmtId="0" fontId="65" fillId="0" borderId="14" xfId="4" applyFont="1" applyBorder="1">
      <alignment vertical="center"/>
    </xf>
    <xf numFmtId="0" fontId="65" fillId="0" borderId="15" xfId="4" applyFont="1" applyBorder="1">
      <alignment vertical="center"/>
    </xf>
    <xf numFmtId="0" fontId="65" fillId="2" borderId="121" xfId="4" applyFont="1" applyFill="1" applyBorder="1" applyAlignment="1">
      <alignment horizontal="center" vertical="center"/>
    </xf>
    <xf numFmtId="0" fontId="65" fillId="2" borderId="120" xfId="4" applyFont="1" applyFill="1" applyBorder="1" applyAlignment="1">
      <alignment horizontal="center" vertical="center"/>
    </xf>
    <xf numFmtId="0" fontId="65" fillId="2" borderId="201" xfId="4" applyFont="1" applyFill="1" applyBorder="1" applyAlignment="1">
      <alignment horizontal="center" vertical="center"/>
    </xf>
    <xf numFmtId="0" fontId="65" fillId="0" borderId="16" xfId="4" applyFont="1" applyBorder="1">
      <alignment vertical="center"/>
    </xf>
    <xf numFmtId="0" fontId="71" fillId="2" borderId="6" xfId="4" applyFont="1" applyFill="1" applyBorder="1" applyAlignment="1">
      <alignment horizontal="left" vertical="top"/>
    </xf>
    <xf numFmtId="0" fontId="65" fillId="0" borderId="0" xfId="4" applyFont="1" applyBorder="1" applyAlignment="1">
      <alignment horizontal="left" vertical="center"/>
    </xf>
    <xf numFmtId="0" fontId="65" fillId="0" borderId="183" xfId="4" applyFont="1" applyBorder="1">
      <alignment vertical="center"/>
    </xf>
    <xf numFmtId="0" fontId="65" fillId="0" borderId="184" xfId="4" applyFont="1" applyBorder="1">
      <alignment vertical="center"/>
    </xf>
    <xf numFmtId="0" fontId="65" fillId="0" borderId="183" xfId="4" applyFont="1" applyBorder="1" applyAlignment="1">
      <alignment vertical="center"/>
    </xf>
    <xf numFmtId="0" fontId="65" fillId="0" borderId="184" xfId="4" applyFont="1" applyBorder="1" applyAlignment="1">
      <alignment vertical="center"/>
    </xf>
    <xf numFmtId="0" fontId="65" fillId="2" borderId="207" xfId="4" applyFont="1" applyFill="1" applyBorder="1" applyAlignment="1">
      <alignment horizontal="right" vertical="center"/>
    </xf>
    <xf numFmtId="210" fontId="71" fillId="0" borderId="207" xfId="4" applyNumberFormat="1" applyFont="1" applyBorder="1" applyAlignment="1">
      <alignment horizontal="center" vertical="center"/>
    </xf>
    <xf numFmtId="210" fontId="71" fillId="0" borderId="207" xfId="4" applyNumberFormat="1" applyFont="1" applyBorder="1" applyAlignment="1">
      <alignment horizontal="right" vertical="center"/>
    </xf>
    <xf numFmtId="211" fontId="71" fillId="0" borderId="207" xfId="4" applyNumberFormat="1" applyFont="1" applyBorder="1" applyAlignment="1">
      <alignment horizontal="center" vertical="center"/>
    </xf>
    <xf numFmtId="0" fontId="71" fillId="0" borderId="209" xfId="4" applyFont="1" applyBorder="1" applyAlignment="1">
      <alignment horizontal="left" vertical="center"/>
    </xf>
    <xf numFmtId="210" fontId="71" fillId="0" borderId="207" xfId="4" applyNumberFormat="1" applyFont="1" applyBorder="1" applyAlignment="1">
      <alignment horizontal="left" vertical="center"/>
    </xf>
    <xf numFmtId="0" fontId="71" fillId="0" borderId="26" xfId="4" applyFont="1" applyBorder="1" applyAlignment="1">
      <alignment horizontal="left" vertical="top" wrapText="1"/>
    </xf>
    <xf numFmtId="0" fontId="65" fillId="2" borderId="211" xfId="4" applyFont="1" applyFill="1" applyBorder="1" applyAlignment="1">
      <alignment horizontal="right" vertical="center"/>
    </xf>
    <xf numFmtId="210" fontId="71" fillId="0" borderId="211" xfId="4" applyNumberFormat="1" applyFont="1" applyBorder="1" applyAlignment="1">
      <alignment horizontal="center" vertical="center"/>
    </xf>
    <xf numFmtId="210" fontId="71" fillId="0" borderId="211" xfId="4" applyNumberFormat="1" applyFont="1" applyBorder="1" applyAlignment="1">
      <alignment horizontal="right" vertical="center"/>
    </xf>
    <xf numFmtId="211" fontId="71" fillId="0" borderId="211" xfId="4" applyNumberFormat="1" applyFont="1" applyBorder="1" applyAlignment="1">
      <alignment horizontal="center" vertical="center"/>
    </xf>
    <xf numFmtId="0" fontId="71" fillId="0" borderId="213" xfId="4" applyFont="1" applyBorder="1" applyAlignment="1">
      <alignment horizontal="left" vertical="center"/>
    </xf>
    <xf numFmtId="210" fontId="71" fillId="0" borderId="211" xfId="4" applyNumberFormat="1" applyFont="1" applyBorder="1" applyAlignment="1">
      <alignment horizontal="left" vertical="center"/>
    </xf>
    <xf numFmtId="210" fontId="71" fillId="0" borderId="211" xfId="4" applyNumberFormat="1" applyFont="1" applyFill="1" applyBorder="1" applyAlignment="1">
      <alignment horizontal="center" vertical="center"/>
    </xf>
    <xf numFmtId="210" fontId="71" fillId="0" borderId="211" xfId="4" applyNumberFormat="1" applyFont="1" applyFill="1" applyBorder="1" applyAlignment="1">
      <alignment horizontal="right" vertical="center"/>
    </xf>
    <xf numFmtId="211" fontId="71" fillId="0" borderId="211" xfId="4" applyNumberFormat="1" applyFont="1" applyFill="1" applyBorder="1" applyAlignment="1">
      <alignment horizontal="center" vertical="center"/>
    </xf>
    <xf numFmtId="0" fontId="71" fillId="0" borderId="213" xfId="4" applyFont="1" applyFill="1" applyBorder="1" applyAlignment="1">
      <alignment horizontal="left" vertical="center"/>
    </xf>
    <xf numFmtId="210" fontId="71" fillId="0" borderId="214" xfId="4" applyNumberFormat="1" applyFont="1" applyBorder="1" applyAlignment="1">
      <alignment horizontal="left" vertical="center"/>
    </xf>
    <xf numFmtId="210" fontId="71" fillId="0" borderId="214" xfId="4" applyNumberFormat="1" applyFont="1" applyFill="1" applyBorder="1" applyAlignment="1">
      <alignment horizontal="right" vertical="center"/>
    </xf>
    <xf numFmtId="211" fontId="71" fillId="0" borderId="214" xfId="4" applyNumberFormat="1" applyFont="1" applyFill="1" applyBorder="1" applyAlignment="1">
      <alignment horizontal="center" vertical="center"/>
    </xf>
    <xf numFmtId="0" fontId="71" fillId="0" borderId="87" xfId="4" applyFont="1" applyBorder="1" applyAlignment="1">
      <alignment horizontal="right" vertical="top"/>
    </xf>
    <xf numFmtId="0" fontId="65" fillId="0" borderId="4" xfId="4" applyFont="1" applyBorder="1" applyAlignment="1">
      <alignment vertical="center"/>
    </xf>
    <xf numFmtId="0" fontId="65" fillId="0" borderId="216" xfId="4" applyFont="1" applyBorder="1" applyAlignment="1">
      <alignment vertical="center"/>
    </xf>
    <xf numFmtId="0" fontId="65" fillId="2" borderId="215" xfId="4" applyFont="1" applyFill="1" applyBorder="1" applyAlignment="1">
      <alignment horizontal="right" vertical="center"/>
    </xf>
    <xf numFmtId="210" fontId="71" fillId="0" borderId="214" xfId="4" applyNumberFormat="1" applyFont="1" applyBorder="1" applyAlignment="1">
      <alignment horizontal="center" vertical="center"/>
    </xf>
    <xf numFmtId="210" fontId="71" fillId="0" borderId="214" xfId="4" applyNumberFormat="1" applyFont="1" applyBorder="1" applyAlignment="1">
      <alignment horizontal="right" vertical="center"/>
    </xf>
    <xf numFmtId="211" fontId="71" fillId="0" borderId="214" xfId="4" applyNumberFormat="1" applyFont="1" applyBorder="1" applyAlignment="1">
      <alignment horizontal="center" vertical="center"/>
    </xf>
    <xf numFmtId="0" fontId="75" fillId="0" borderId="0" xfId="4" applyFont="1" applyBorder="1" applyAlignment="1">
      <alignment horizontal="left"/>
    </xf>
    <xf numFmtId="0" fontId="65" fillId="0" borderId="219" xfId="4" applyFont="1" applyBorder="1" applyAlignment="1">
      <alignment vertical="center"/>
    </xf>
    <xf numFmtId="0" fontId="65" fillId="2" borderId="217" xfId="4" applyFont="1" applyFill="1" applyBorder="1" applyAlignment="1">
      <alignment horizontal="right" vertical="center"/>
    </xf>
    <xf numFmtId="210" fontId="71" fillId="0" borderId="218" xfId="4" applyNumberFormat="1" applyFont="1" applyBorder="1" applyAlignment="1">
      <alignment horizontal="center" vertical="center"/>
    </xf>
    <xf numFmtId="211" fontId="71" fillId="0" borderId="218" xfId="4" applyNumberFormat="1" applyFont="1" applyBorder="1" applyAlignment="1">
      <alignment horizontal="center" vertical="center"/>
    </xf>
    <xf numFmtId="210" fontId="71" fillId="0" borderId="0" xfId="4" applyNumberFormat="1" applyFont="1" applyBorder="1" applyAlignment="1">
      <alignment horizontal="center" vertical="center"/>
    </xf>
    <xf numFmtId="211" fontId="71" fillId="0" borderId="0" xfId="4" applyNumberFormat="1" applyFont="1" applyBorder="1" applyAlignment="1">
      <alignment horizontal="center" vertical="center"/>
    </xf>
    <xf numFmtId="0" fontId="71" fillId="0" borderId="221" xfId="4" applyFont="1" applyBorder="1" applyAlignment="1">
      <alignment horizontal="left" vertical="center"/>
    </xf>
    <xf numFmtId="210" fontId="71" fillId="0" borderId="0" xfId="4" applyNumberFormat="1" applyFont="1" applyBorder="1" applyAlignment="1">
      <alignment horizontal="left" vertical="center"/>
    </xf>
    <xf numFmtId="0" fontId="71" fillId="2" borderId="0" xfId="4" applyFont="1" applyFill="1" applyBorder="1" applyAlignment="1">
      <alignment horizontal="right" vertical="center"/>
    </xf>
    <xf numFmtId="0" fontId="65" fillId="0" borderId="2" xfId="4" applyFont="1" applyBorder="1" applyAlignment="1">
      <alignment horizontal="left" vertical="center"/>
    </xf>
    <xf numFmtId="0" fontId="65" fillId="0" borderId="2" xfId="4" applyFont="1" applyBorder="1" applyAlignment="1">
      <alignment vertical="center"/>
    </xf>
    <xf numFmtId="0" fontId="65" fillId="0" borderId="84" xfId="4" applyFont="1" applyBorder="1" applyAlignment="1">
      <alignment vertical="center"/>
    </xf>
    <xf numFmtId="0" fontId="65" fillId="0" borderId="167" xfId="4" applyFont="1" applyBorder="1" applyAlignment="1">
      <alignment vertical="center"/>
    </xf>
    <xf numFmtId="0" fontId="65" fillId="2" borderId="50" xfId="4" applyFont="1" applyFill="1" applyBorder="1" applyAlignment="1">
      <alignment horizontal="right" vertical="center"/>
    </xf>
    <xf numFmtId="210" fontId="71" fillId="0" borderId="50" xfId="4" applyNumberFormat="1" applyFont="1" applyBorder="1" applyAlignment="1">
      <alignment horizontal="center" vertical="center"/>
    </xf>
    <xf numFmtId="210" fontId="71" fillId="0" borderId="50" xfId="4" applyNumberFormat="1" applyFont="1" applyBorder="1" applyAlignment="1">
      <alignment horizontal="right" vertical="center"/>
    </xf>
    <xf numFmtId="211" fontId="71" fillId="0" borderId="50" xfId="4" applyNumberFormat="1" applyFont="1" applyBorder="1" applyAlignment="1">
      <alignment horizontal="center" vertical="center"/>
    </xf>
    <xf numFmtId="0" fontId="71" fillId="0" borderId="53" xfId="4" applyFont="1" applyBorder="1" applyAlignment="1">
      <alignment horizontal="left" vertical="center"/>
    </xf>
    <xf numFmtId="210" fontId="71" fillId="0" borderId="50" xfId="4" applyNumberFormat="1" applyFont="1" applyBorder="1" applyAlignment="1">
      <alignment horizontal="left" vertical="center"/>
    </xf>
    <xf numFmtId="0" fontId="71" fillId="0" borderId="21" xfId="4" applyFont="1" applyFill="1" applyBorder="1" applyAlignment="1">
      <alignment horizontal="left" vertical="center"/>
    </xf>
    <xf numFmtId="0" fontId="65" fillId="0" borderId="165" xfId="4" applyFont="1" applyBorder="1" applyAlignment="1">
      <alignment vertical="center"/>
    </xf>
    <xf numFmtId="0" fontId="65" fillId="0" borderId="54" xfId="4" applyFont="1" applyBorder="1" applyAlignment="1">
      <alignment vertical="center"/>
    </xf>
    <xf numFmtId="0" fontId="71" fillId="0" borderId="54" xfId="4" applyFont="1" applyBorder="1" applyAlignment="1">
      <alignment vertical="center"/>
    </xf>
    <xf numFmtId="0" fontId="71" fillId="0" borderId="54" xfId="4" applyFont="1" applyBorder="1" applyAlignment="1">
      <alignment horizontal="right" vertical="center"/>
    </xf>
    <xf numFmtId="211" fontId="71" fillId="0" borderId="54" xfId="4" applyNumberFormat="1" applyFont="1" applyBorder="1" applyAlignment="1">
      <alignment horizontal="center" vertical="center"/>
    </xf>
    <xf numFmtId="0" fontId="71" fillId="0" borderId="80" xfId="4" applyFont="1" applyBorder="1" applyAlignment="1">
      <alignment horizontal="left" vertical="center"/>
    </xf>
    <xf numFmtId="0" fontId="71" fillId="0" borderId="54" xfId="4" applyFont="1" applyBorder="1" applyAlignment="1">
      <alignment horizontal="left" vertical="center"/>
    </xf>
    <xf numFmtId="0" fontId="75" fillId="0" borderId="16" xfId="4" applyFont="1" applyBorder="1" applyAlignment="1">
      <alignment horizontal="left" vertical="top"/>
    </xf>
    <xf numFmtId="0" fontId="71" fillId="0" borderId="20" xfId="4" applyFont="1" applyFill="1" applyBorder="1" applyAlignment="1">
      <alignment horizontal="left" vertical="center"/>
    </xf>
    <xf numFmtId="0" fontId="65" fillId="0" borderId="21" xfId="4" applyFont="1" applyBorder="1" applyAlignment="1">
      <alignment vertical="center"/>
    </xf>
    <xf numFmtId="0" fontId="71" fillId="0" borderId="51" xfId="4" applyFont="1" applyBorder="1" applyAlignment="1">
      <alignment horizontal="left" vertical="center"/>
    </xf>
    <xf numFmtId="0" fontId="71" fillId="0" borderId="50" xfId="4" applyFont="1" applyBorder="1" applyAlignment="1">
      <alignment horizontal="left" vertical="center"/>
    </xf>
    <xf numFmtId="0" fontId="71" fillId="0" borderId="50" xfId="4" applyFont="1" applyBorder="1" applyAlignment="1">
      <alignment horizontal="right" vertical="center"/>
    </xf>
    <xf numFmtId="0" fontId="70" fillId="0" borderId="65" xfId="0" applyFont="1" applyBorder="1" applyAlignment="1">
      <alignment vertical="center"/>
    </xf>
    <xf numFmtId="0" fontId="65" fillId="0" borderId="51" xfId="4" applyFont="1" applyBorder="1">
      <alignment vertical="center"/>
    </xf>
    <xf numFmtId="0" fontId="71" fillId="0" borderId="65" xfId="4" applyFont="1" applyBorder="1" applyAlignment="1">
      <alignment horizontal="left" vertical="center"/>
    </xf>
    <xf numFmtId="0" fontId="65" fillId="0" borderId="183" xfId="4" applyFont="1" applyBorder="1" applyAlignment="1">
      <alignment horizontal="left"/>
    </xf>
    <xf numFmtId="0" fontId="65" fillId="0" borderId="184" xfId="4" applyFont="1" applyBorder="1" applyAlignment="1">
      <alignment horizontal="left"/>
    </xf>
    <xf numFmtId="0" fontId="71" fillId="0" borderId="106" xfId="4" applyFont="1" applyBorder="1" applyAlignment="1">
      <alignment vertical="center"/>
    </xf>
    <xf numFmtId="0" fontId="71" fillId="0" borderId="50" xfId="4" applyFont="1" applyBorder="1" applyAlignment="1">
      <alignment vertical="center"/>
    </xf>
    <xf numFmtId="0" fontId="65" fillId="0" borderId="50" xfId="4" applyFont="1" applyBorder="1" applyAlignment="1">
      <alignment vertical="center"/>
    </xf>
    <xf numFmtId="0" fontId="71" fillId="0" borderId="13" xfId="4" applyFont="1" applyBorder="1" applyAlignment="1">
      <alignment horizontal="right" vertical="center"/>
    </xf>
    <xf numFmtId="0" fontId="71" fillId="2" borderId="13" xfId="4" applyFont="1" applyFill="1" applyBorder="1" applyAlignment="1">
      <alignment horizontal="center" vertical="center" shrinkToFit="1"/>
    </xf>
    <xf numFmtId="0" fontId="71" fillId="0" borderId="183" xfId="4" applyFont="1" applyBorder="1" applyAlignment="1">
      <alignment horizontal="left" vertical="top"/>
    </xf>
    <xf numFmtId="0" fontId="71" fillId="0" borderId="184" xfId="4" applyFont="1" applyBorder="1" applyAlignment="1">
      <alignment horizontal="left" vertical="top"/>
    </xf>
    <xf numFmtId="0" fontId="71" fillId="2" borderId="183" xfId="4" applyFont="1" applyFill="1" applyBorder="1" applyAlignment="1">
      <alignment horizontal="left" vertical="top"/>
    </xf>
    <xf numFmtId="0" fontId="71" fillId="2" borderId="184" xfId="4" applyFont="1" applyFill="1" applyBorder="1" applyAlignment="1">
      <alignment horizontal="left" vertical="top"/>
    </xf>
    <xf numFmtId="0" fontId="65" fillId="0" borderId="59" xfId="4" applyFont="1" applyBorder="1" applyAlignment="1">
      <alignment horizontal="right" vertical="center" shrinkToFit="1"/>
    </xf>
    <xf numFmtId="210" fontId="71" fillId="0" borderId="8" xfId="4" applyNumberFormat="1" applyFont="1" applyBorder="1" applyAlignment="1">
      <alignment horizontal="center" vertical="center"/>
    </xf>
    <xf numFmtId="0" fontId="71" fillId="2" borderId="8" xfId="4" applyFont="1" applyFill="1" applyBorder="1" applyAlignment="1">
      <alignment horizontal="center" vertical="center" shrinkToFit="1"/>
    </xf>
    <xf numFmtId="0" fontId="71" fillId="0" borderId="28" xfId="4" applyFont="1" applyBorder="1" applyAlignment="1">
      <alignment vertical="center"/>
    </xf>
    <xf numFmtId="0" fontId="65" fillId="0" borderId="8" xfId="4" applyFont="1" applyBorder="1" applyAlignment="1">
      <alignment horizontal="right" vertical="center" shrinkToFit="1"/>
    </xf>
    <xf numFmtId="0" fontId="71" fillId="0" borderId="11" xfId="4" applyFont="1" applyBorder="1" applyAlignment="1">
      <alignment vertical="center"/>
    </xf>
    <xf numFmtId="0" fontId="71" fillId="0" borderId="0" xfId="4" applyFont="1" applyBorder="1" applyAlignment="1">
      <alignment vertical="top" wrapText="1"/>
    </xf>
    <xf numFmtId="0" fontId="71" fillId="0" borderId="6" xfId="4" applyFont="1" applyBorder="1" applyAlignment="1">
      <alignment vertical="top" wrapText="1"/>
    </xf>
    <xf numFmtId="0" fontId="71" fillId="0" borderId="237" xfId="4" applyFont="1" applyBorder="1" applyAlignment="1">
      <alignment horizontal="left" vertical="center"/>
    </xf>
    <xf numFmtId="0" fontId="71" fillId="0" borderId="240" xfId="4" applyFont="1" applyBorder="1" applyAlignment="1">
      <alignment vertical="center"/>
    </xf>
    <xf numFmtId="0" fontId="71" fillId="2" borderId="0" xfId="4" applyFont="1" applyFill="1" applyBorder="1" applyAlignment="1">
      <alignment vertical="top" wrapText="1"/>
    </xf>
    <xf numFmtId="0" fontId="71" fillId="2" borderId="6" xfId="4" applyFont="1" applyFill="1" applyBorder="1" applyAlignment="1">
      <alignment vertical="top" wrapText="1"/>
    </xf>
    <xf numFmtId="0" fontId="65" fillId="0" borderId="0" xfId="4" applyFont="1" applyBorder="1" applyAlignment="1">
      <alignment horizontal="right" vertical="center" shrinkToFit="1"/>
    </xf>
    <xf numFmtId="183" fontId="65" fillId="0" borderId="0" xfId="4" applyNumberFormat="1" applyFont="1" applyFill="1" applyBorder="1" applyAlignment="1">
      <alignment horizontal="right" vertical="center"/>
    </xf>
    <xf numFmtId="0" fontId="71" fillId="0" borderId="0" xfId="4" applyFont="1" applyFill="1" applyBorder="1" applyAlignment="1">
      <alignment vertical="center"/>
    </xf>
    <xf numFmtId="0" fontId="71" fillId="0" borderId="0" xfId="4" applyFont="1" applyBorder="1" applyAlignment="1">
      <alignment vertical="center"/>
    </xf>
    <xf numFmtId="0" fontId="70" fillId="0" borderId="0" xfId="0" applyFont="1" applyBorder="1">
      <alignment vertical="center"/>
    </xf>
    <xf numFmtId="0" fontId="65" fillId="0" borderId="0" xfId="4" applyFont="1" applyBorder="1" applyAlignment="1">
      <alignment horizontal="center" vertical="center" textRotation="255"/>
    </xf>
    <xf numFmtId="0" fontId="65" fillId="0" borderId="16" xfId="4" applyFont="1" applyBorder="1" applyAlignment="1">
      <alignment horizontal="center" vertical="center" textRotation="255"/>
    </xf>
    <xf numFmtId="0" fontId="65" fillId="0" borderId="6" xfId="4" applyFont="1" applyBorder="1" applyAlignment="1">
      <alignment vertical="center"/>
    </xf>
    <xf numFmtId="0" fontId="65" fillId="0" borderId="222" xfId="4" applyFont="1" applyBorder="1" applyAlignment="1">
      <alignment vertical="center"/>
    </xf>
    <xf numFmtId="0" fontId="65" fillId="0" borderId="223" xfId="4" applyFont="1" applyBorder="1" applyAlignment="1">
      <alignment vertical="center"/>
    </xf>
    <xf numFmtId="0" fontId="65" fillId="0" borderId="222" xfId="4" applyFont="1" applyBorder="1">
      <alignment vertical="center"/>
    </xf>
    <xf numFmtId="0" fontId="65" fillId="0" borderId="223" xfId="4" applyFont="1" applyBorder="1">
      <alignment vertical="center"/>
    </xf>
    <xf numFmtId="0" fontId="65" fillId="2" borderId="9" xfId="4" applyFont="1" applyFill="1" applyBorder="1" applyAlignment="1">
      <alignment horizontal="left" vertical="center"/>
    </xf>
    <xf numFmtId="0" fontId="65" fillId="0" borderId="8" xfId="4" applyFont="1" applyBorder="1">
      <alignment vertical="center"/>
    </xf>
    <xf numFmtId="0" fontId="65" fillId="0" borderId="59" xfId="4" applyFont="1" applyBorder="1" applyAlignment="1">
      <alignment vertical="center"/>
    </xf>
    <xf numFmtId="0" fontId="71" fillId="0" borderId="8" xfId="4" applyFont="1" applyBorder="1" applyAlignment="1">
      <alignment horizontal="left" vertical="top"/>
    </xf>
    <xf numFmtId="0" fontId="71" fillId="0" borderId="11" xfId="4" applyFont="1" applyBorder="1" applyAlignment="1">
      <alignment horizontal="left" vertical="top"/>
    </xf>
    <xf numFmtId="0" fontId="65" fillId="0" borderId="0" xfId="4" applyFont="1" applyAlignment="1">
      <alignment horizontal="center" textRotation="255"/>
    </xf>
    <xf numFmtId="213" fontId="65" fillId="0" borderId="0" xfId="4" applyNumberFormat="1" applyFont="1" applyBorder="1" applyAlignment="1">
      <alignment horizontal="center" vertical="center"/>
    </xf>
    <xf numFmtId="0" fontId="77" fillId="0" borderId="0" xfId="4" applyFont="1" applyBorder="1" applyAlignment="1">
      <alignment horizontal="center" vertical="center"/>
    </xf>
    <xf numFmtId="176" fontId="65" fillId="0" borderId="0" xfId="4" applyNumberFormat="1" applyFont="1" applyFill="1" applyBorder="1" applyAlignment="1">
      <alignment horizontal="center" vertical="center"/>
    </xf>
    <xf numFmtId="0" fontId="65" fillId="0" borderId="0" xfId="4" applyFont="1" applyFill="1">
      <alignment vertical="center"/>
    </xf>
    <xf numFmtId="0" fontId="65" fillId="0" borderId="197" xfId="4" applyFont="1" applyBorder="1">
      <alignment vertical="center"/>
    </xf>
    <xf numFmtId="0" fontId="77" fillId="0" borderId="0" xfId="4" applyFont="1" applyBorder="1" applyAlignment="1">
      <alignment horizontal="right" vertical="center"/>
    </xf>
    <xf numFmtId="176" fontId="65" fillId="0" borderId="0" xfId="4" applyNumberFormat="1" applyFont="1" applyFill="1" applyBorder="1" applyAlignment="1">
      <alignment horizontal="right" vertical="center"/>
    </xf>
    <xf numFmtId="0" fontId="65" fillId="0" borderId="169" xfId="4" applyFont="1" applyBorder="1">
      <alignment vertical="center"/>
    </xf>
    <xf numFmtId="0" fontId="70" fillId="0" borderId="0" xfId="0" applyFont="1" applyBorder="1" applyAlignment="1">
      <alignment horizontal="center" vertical="center"/>
    </xf>
    <xf numFmtId="213" fontId="65" fillId="0" borderId="0" xfId="4" applyNumberFormat="1" applyFont="1" applyBorder="1" applyAlignment="1">
      <alignment horizontal="left" vertical="center"/>
    </xf>
    <xf numFmtId="211" fontId="65" fillId="0" borderId="0" xfId="4" applyNumberFormat="1" applyFont="1" applyBorder="1" applyAlignment="1">
      <alignment horizontal="center" vertical="center"/>
    </xf>
    <xf numFmtId="214" fontId="65" fillId="0" borderId="0" xfId="4" applyNumberFormat="1" applyFont="1" applyBorder="1" applyAlignment="1">
      <alignment horizontal="left" vertical="center"/>
    </xf>
    <xf numFmtId="0" fontId="71" fillId="0" borderId="6" xfId="4" applyFont="1" applyBorder="1">
      <alignment vertical="center"/>
    </xf>
    <xf numFmtId="181" fontId="65" fillId="0" borderId="0" xfId="4" applyNumberFormat="1" applyFont="1" applyFill="1" applyBorder="1" applyAlignment="1">
      <alignment horizontal="center" vertical="center"/>
    </xf>
    <xf numFmtId="0" fontId="69" fillId="0" borderId="0" xfId="4" applyFont="1" applyFill="1" applyBorder="1" applyAlignment="1">
      <alignment horizontal="left" vertical="center"/>
    </xf>
    <xf numFmtId="0" fontId="65" fillId="0" borderId="0" xfId="4" applyFont="1" applyFill="1" applyBorder="1" applyAlignment="1">
      <alignment vertical="center"/>
    </xf>
    <xf numFmtId="0" fontId="65" fillId="2" borderId="13" xfId="4" applyFont="1" applyFill="1" applyBorder="1" applyAlignment="1">
      <alignment horizontal="left" vertical="center"/>
    </xf>
    <xf numFmtId="0" fontId="71" fillId="0" borderId="183" xfId="4" applyFont="1" applyBorder="1" applyAlignment="1">
      <alignment vertical="center"/>
    </xf>
    <xf numFmtId="0" fontId="71" fillId="0" borderId="184" xfId="4" applyFont="1" applyBorder="1" applyAlignment="1">
      <alignment vertical="center"/>
    </xf>
    <xf numFmtId="0" fontId="65" fillId="0" borderId="29" xfId="4" applyFont="1" applyBorder="1">
      <alignment vertical="center"/>
    </xf>
    <xf numFmtId="0" fontId="71" fillId="0" borderId="244" xfId="4" applyFont="1" applyBorder="1" applyAlignment="1">
      <alignment horizontal="left" vertical="center"/>
    </xf>
    <xf numFmtId="0" fontId="71" fillId="0" borderId="245" xfId="4" applyFont="1" applyBorder="1" applyAlignment="1">
      <alignment horizontal="left" vertical="center"/>
    </xf>
    <xf numFmtId="0" fontId="75" fillId="0" borderId="0" xfId="4" applyFont="1" applyBorder="1" applyAlignment="1">
      <alignment horizontal="left" vertical="top"/>
    </xf>
    <xf numFmtId="0" fontId="71" fillId="0" borderId="245" xfId="4" applyFont="1" applyFill="1" applyBorder="1" applyAlignment="1">
      <alignment horizontal="left" vertical="center"/>
    </xf>
    <xf numFmtId="0" fontId="74" fillId="2" borderId="0" xfId="4" applyFont="1" applyFill="1" applyBorder="1" applyAlignment="1">
      <alignment horizontal="center" vertical="top"/>
    </xf>
    <xf numFmtId="0" fontId="71" fillId="0" borderId="246" xfId="4" applyFont="1" applyBorder="1" applyAlignment="1">
      <alignment horizontal="left" vertical="center"/>
    </xf>
    <xf numFmtId="0" fontId="71" fillId="0" borderId="159" xfId="4" applyFont="1" applyBorder="1" applyAlignment="1">
      <alignment horizontal="left" vertical="center"/>
    </xf>
    <xf numFmtId="0" fontId="71" fillId="0" borderId="161" xfId="4" applyFont="1" applyBorder="1" applyAlignment="1">
      <alignment horizontal="left" vertical="center"/>
    </xf>
    <xf numFmtId="0" fontId="71" fillId="0" borderId="40" xfId="4" applyFont="1" applyBorder="1" applyAlignment="1">
      <alignment vertical="center"/>
    </xf>
    <xf numFmtId="0" fontId="65" fillId="0" borderId="65" xfId="4" applyFont="1" applyBorder="1">
      <alignment vertical="center"/>
    </xf>
    <xf numFmtId="0" fontId="65" fillId="0" borderId="65" xfId="4" applyFont="1" applyBorder="1" applyAlignment="1">
      <alignment vertical="center"/>
    </xf>
    <xf numFmtId="0" fontId="71" fillId="0" borderId="65" xfId="4" applyFont="1" applyBorder="1" applyAlignment="1">
      <alignment horizontal="right" vertical="center"/>
    </xf>
    <xf numFmtId="0" fontId="65" fillId="0" borderId="72" xfId="4" applyFont="1" applyBorder="1" applyAlignment="1">
      <alignment horizontal="right" vertical="center" shrinkToFit="1"/>
    </xf>
    <xf numFmtId="210" fontId="71" fillId="0" borderId="23" xfId="4" applyNumberFormat="1" applyFont="1" applyBorder="1" applyAlignment="1">
      <alignment horizontal="center" vertical="center"/>
    </xf>
    <xf numFmtId="0" fontId="71" fillId="2" borderId="23" xfId="4" applyFont="1" applyFill="1" applyBorder="1" applyAlignment="1">
      <alignment horizontal="center" vertical="center" shrinkToFit="1"/>
    </xf>
    <xf numFmtId="0" fontId="71" fillId="0" borderId="48" xfId="4" applyFont="1" applyBorder="1" applyAlignment="1">
      <alignment vertical="center"/>
    </xf>
    <xf numFmtId="0" fontId="65" fillId="0" borderId="23" xfId="4" applyFont="1" applyBorder="1" applyAlignment="1">
      <alignment horizontal="right" vertical="center" shrinkToFit="1"/>
    </xf>
    <xf numFmtId="0" fontId="71" fillId="0" borderId="191" xfId="4" applyFont="1" applyBorder="1" applyAlignment="1">
      <alignment vertical="center"/>
    </xf>
    <xf numFmtId="0" fontId="71" fillId="0" borderId="0" xfId="4" applyFont="1" applyBorder="1" applyAlignment="1">
      <alignment horizontal="left" vertical="center" wrapText="1"/>
    </xf>
    <xf numFmtId="0" fontId="76" fillId="0" borderId="0" xfId="4" applyFont="1" applyBorder="1" applyAlignment="1">
      <alignment horizontal="left" vertical="center"/>
    </xf>
    <xf numFmtId="0" fontId="76" fillId="0" borderId="0" xfId="4" applyFont="1" applyBorder="1" applyAlignment="1">
      <alignment horizontal="right" vertical="center"/>
    </xf>
    <xf numFmtId="183" fontId="69" fillId="0" borderId="0" xfId="4" applyNumberFormat="1" applyFont="1" applyBorder="1" applyAlignment="1">
      <alignment horizontal="right" vertical="center"/>
    </xf>
    <xf numFmtId="0" fontId="65" fillId="2" borderId="87" xfId="4" applyFont="1" applyFill="1" applyBorder="1" applyAlignment="1">
      <alignment horizontal="center" vertical="center"/>
    </xf>
    <xf numFmtId="0" fontId="76" fillId="2" borderId="0" xfId="4" applyFont="1" applyFill="1" applyBorder="1" applyAlignment="1">
      <alignment vertical="center" shrinkToFit="1"/>
    </xf>
    <xf numFmtId="0" fontId="76" fillId="2" borderId="6" xfId="4" applyFont="1" applyFill="1" applyBorder="1" applyAlignment="1">
      <alignment vertical="center" shrinkToFit="1"/>
    </xf>
    <xf numFmtId="49" fontId="66" fillId="0" borderId="8" xfId="4" quotePrefix="1" applyNumberFormat="1" applyFont="1" applyBorder="1" applyAlignment="1">
      <alignment horizontal="center" vertical="center"/>
    </xf>
    <xf numFmtId="0" fontId="70" fillId="0" borderId="8" xfId="4" applyFont="1" applyBorder="1" applyAlignment="1">
      <alignment horizontal="center" vertical="center"/>
    </xf>
    <xf numFmtId="0" fontId="67" fillId="0" borderId="0" xfId="4" applyFont="1" applyAlignment="1">
      <alignment horizontal="right" vertical="center"/>
    </xf>
    <xf numFmtId="4" fontId="65" fillId="0" borderId="0" xfId="4" applyNumberFormat="1" applyFont="1" applyFill="1" applyBorder="1" applyAlignment="1">
      <alignment horizontal="right" vertical="center"/>
    </xf>
    <xf numFmtId="196" fontId="65" fillId="0" borderId="0" xfId="4" applyNumberFormat="1" applyFont="1" applyFill="1" applyBorder="1" applyAlignment="1">
      <alignment horizontal="center" vertical="center"/>
    </xf>
    <xf numFmtId="0" fontId="71" fillId="0" borderId="0" xfId="4" applyFont="1" applyAlignment="1">
      <alignment vertical="center"/>
    </xf>
    <xf numFmtId="0" fontId="65" fillId="0" borderId="7" xfId="4" applyFont="1" applyBorder="1" applyAlignment="1">
      <alignment vertical="center"/>
    </xf>
    <xf numFmtId="0" fontId="65" fillId="0" borderId="13" xfId="4" applyFont="1" applyBorder="1" applyAlignment="1">
      <alignment vertical="center"/>
    </xf>
    <xf numFmtId="0" fontId="65" fillId="0" borderId="16" xfId="4" applyFont="1" applyBorder="1" applyAlignment="1">
      <alignment vertical="center"/>
    </xf>
    <xf numFmtId="0" fontId="65" fillId="2" borderId="4" xfId="5" applyFont="1" applyFill="1" applyBorder="1" applyAlignment="1">
      <alignment vertical="center"/>
    </xf>
    <xf numFmtId="0" fontId="65" fillId="0" borderId="0" xfId="4" applyFont="1" applyBorder="1" applyAlignment="1">
      <alignment vertical="center" shrinkToFit="1"/>
    </xf>
    <xf numFmtId="0" fontId="65" fillId="0" borderId="0" xfId="4" applyFont="1" applyBorder="1" applyAlignment="1">
      <alignment horizontal="center" vertical="center" shrinkToFit="1"/>
    </xf>
    <xf numFmtId="0" fontId="65" fillId="0" borderId="0" xfId="4" applyFont="1" applyAlignment="1">
      <alignment vertical="center" shrinkToFit="1"/>
    </xf>
    <xf numFmtId="0" fontId="65" fillId="0" borderId="0" xfId="4" applyFont="1" applyAlignment="1">
      <alignment horizontal="center" vertical="center" shrinkToFit="1"/>
    </xf>
    <xf numFmtId="0" fontId="65" fillId="0" borderId="0" xfId="4" applyFont="1" applyAlignment="1">
      <alignment horizontal="right" vertical="center" shrinkToFit="1"/>
    </xf>
    <xf numFmtId="0" fontId="23" fillId="2" borderId="0" xfId="4" applyFont="1" applyFill="1" applyBorder="1" applyAlignment="1">
      <alignment horizontal="left" vertical="center"/>
    </xf>
    <xf numFmtId="0" fontId="38" fillId="2" borderId="4" xfId="4" applyFont="1" applyFill="1" applyBorder="1" applyAlignment="1">
      <alignment horizontal="left" vertical="center"/>
    </xf>
    <xf numFmtId="191" fontId="19" fillId="0" borderId="0" xfId="4" applyNumberFormat="1" applyFont="1" applyFill="1" applyBorder="1" applyAlignment="1">
      <alignment horizontal="center" vertical="center" shrinkToFit="1"/>
    </xf>
    <xf numFmtId="0" fontId="21" fillId="2" borderId="0" xfId="4" applyFont="1" applyFill="1" applyBorder="1" applyAlignment="1">
      <alignment horizontal="right" vertical="center"/>
    </xf>
    <xf numFmtId="0" fontId="21" fillId="2" borderId="0" xfId="4" applyFont="1" applyFill="1" applyBorder="1" applyAlignment="1">
      <alignment horizontal="center" vertical="center"/>
    </xf>
    <xf numFmtId="0" fontId="21" fillId="2" borderId="0" xfId="4" applyFont="1" applyFill="1" applyBorder="1" applyAlignment="1">
      <alignment vertical="center"/>
    </xf>
    <xf numFmtId="0" fontId="21" fillId="2" borderId="16" xfId="4" applyFont="1" applyFill="1" applyBorder="1" applyAlignment="1">
      <alignment vertical="center"/>
    </xf>
    <xf numFmtId="0" fontId="21" fillId="2" borderId="13" xfId="4" applyFont="1" applyFill="1" applyBorder="1" applyAlignment="1">
      <alignment vertical="center"/>
    </xf>
    <xf numFmtId="0" fontId="21" fillId="2" borderId="14" xfId="4" applyFont="1" applyFill="1" applyBorder="1" applyAlignment="1">
      <alignment vertical="center"/>
    </xf>
    <xf numFmtId="0" fontId="21" fillId="2" borderId="12" xfId="4" applyFont="1" applyFill="1" applyBorder="1" applyAlignment="1">
      <alignment horizontal="center" vertical="center"/>
    </xf>
    <xf numFmtId="0" fontId="21" fillId="2" borderId="15" xfId="4" applyFont="1" applyFill="1" applyBorder="1" applyAlignment="1">
      <alignment horizontal="center" vertical="center"/>
    </xf>
    <xf numFmtId="0" fontId="21" fillId="2" borderId="13" xfId="4" applyFont="1" applyFill="1" applyBorder="1" applyAlignment="1">
      <alignment horizontal="right" vertical="center"/>
    </xf>
    <xf numFmtId="0" fontId="64" fillId="2" borderId="0" xfId="4" applyFont="1" applyFill="1" applyBorder="1" applyAlignment="1">
      <alignment horizontal="left" vertical="center"/>
    </xf>
    <xf numFmtId="0" fontId="65" fillId="0" borderId="0" xfId="4" applyFont="1" applyBorder="1" applyAlignment="1">
      <alignment vertical="top" wrapText="1"/>
    </xf>
    <xf numFmtId="0" fontId="71" fillId="2" borderId="0" xfId="4" applyFont="1" applyFill="1" applyBorder="1" applyAlignment="1">
      <alignment horizontal="center" vertical="center"/>
    </xf>
    <xf numFmtId="0" fontId="70" fillId="0" borderId="0" xfId="0" applyFont="1" applyBorder="1" applyAlignment="1">
      <alignment vertical="top"/>
    </xf>
    <xf numFmtId="0" fontId="8" fillId="0" borderId="0" xfId="4" applyFont="1" applyFill="1" applyBorder="1" applyAlignment="1">
      <alignment horizontal="right"/>
    </xf>
    <xf numFmtId="0" fontId="67" fillId="0" borderId="0" xfId="4" applyFont="1" applyBorder="1" applyAlignment="1">
      <alignment vertical="center"/>
    </xf>
    <xf numFmtId="0" fontId="66" fillId="0" borderId="0" xfId="4" applyFont="1" applyBorder="1" applyAlignment="1">
      <alignment vertical="center"/>
    </xf>
    <xf numFmtId="0" fontId="71" fillId="0" borderId="0" xfId="0" quotePrefix="1" applyFont="1" applyAlignment="1">
      <alignment vertical="top"/>
    </xf>
    <xf numFmtId="0" fontId="71" fillId="0" borderId="0" xfId="4" applyFont="1" applyFill="1" applyBorder="1" applyAlignment="1">
      <alignment horizontal="left" vertical="center"/>
    </xf>
    <xf numFmtId="0" fontId="71" fillId="0" borderId="0" xfId="4" applyFont="1" applyFill="1" applyBorder="1" applyAlignment="1">
      <alignment horizontal="right" vertical="center"/>
    </xf>
    <xf numFmtId="181" fontId="71" fillId="4" borderId="58" xfId="1" applyNumberFormat="1" applyFont="1" applyFill="1" applyBorder="1" applyAlignment="1">
      <alignment horizontal="center" vertical="center" shrinkToFit="1"/>
    </xf>
    <xf numFmtId="181" fontId="71" fillId="4" borderId="8" xfId="1" applyNumberFormat="1" applyFont="1" applyFill="1" applyBorder="1" applyAlignment="1">
      <alignment horizontal="center" vertical="center" shrinkToFit="1"/>
    </xf>
    <xf numFmtId="181" fontId="71" fillId="4" borderId="28" xfId="1" applyNumberFormat="1" applyFont="1" applyFill="1" applyBorder="1" applyAlignment="1">
      <alignment horizontal="center" vertical="center" shrinkToFit="1"/>
    </xf>
    <xf numFmtId="181" fontId="71" fillId="4" borderId="58" xfId="1" applyNumberFormat="1" applyFont="1" applyFill="1" applyBorder="1" applyAlignment="1">
      <alignment vertical="center" shrinkToFit="1"/>
    </xf>
    <xf numFmtId="181" fontId="71" fillId="4" borderId="8" xfId="1" applyNumberFormat="1" applyFont="1" applyFill="1" applyBorder="1" applyAlignment="1">
      <alignment vertical="center" shrinkToFit="1"/>
    </xf>
    <xf numFmtId="181" fontId="71" fillId="4" borderId="28" xfId="1" applyNumberFormat="1" applyFont="1" applyFill="1" applyBorder="1" applyAlignment="1">
      <alignment vertical="center" shrinkToFit="1"/>
    </xf>
    <xf numFmtId="0" fontId="71" fillId="2" borderId="99" xfId="4" applyFont="1" applyFill="1" applyBorder="1" applyAlignment="1">
      <alignment horizontal="center" vertical="center" wrapText="1"/>
    </xf>
    <xf numFmtId="181" fontId="71" fillId="2" borderId="162" xfId="1" applyNumberFormat="1" applyFont="1" applyFill="1" applyBorder="1" applyAlignment="1">
      <alignment vertical="center" shrinkToFit="1"/>
    </xf>
    <xf numFmtId="181" fontId="71" fillId="2" borderId="163" xfId="1" applyNumberFormat="1" applyFont="1" applyFill="1" applyBorder="1" applyAlignment="1">
      <alignment vertical="center" shrinkToFit="1"/>
    </xf>
    <xf numFmtId="181" fontId="71" fillId="2" borderId="169" xfId="1" applyNumberFormat="1" applyFont="1" applyFill="1" applyBorder="1" applyAlignment="1">
      <alignment vertical="center" shrinkToFit="1"/>
    </xf>
    <xf numFmtId="181" fontId="71" fillId="2" borderId="162" xfId="1" applyNumberFormat="1" applyFont="1" applyFill="1" applyBorder="1" applyAlignment="1">
      <alignment horizontal="right" vertical="center" shrinkToFit="1"/>
    </xf>
    <xf numFmtId="181" fontId="71" fillId="2" borderId="163" xfId="1" applyNumberFormat="1" applyFont="1" applyFill="1" applyBorder="1" applyAlignment="1">
      <alignment horizontal="right" vertical="center" shrinkToFit="1"/>
    </xf>
    <xf numFmtId="181" fontId="71" fillId="2" borderId="169" xfId="1" applyNumberFormat="1" applyFont="1" applyFill="1" applyBorder="1" applyAlignment="1">
      <alignment horizontal="right" vertical="center" shrinkToFit="1"/>
    </xf>
    <xf numFmtId="0" fontId="74" fillId="0" borderId="0" xfId="4" applyFont="1">
      <alignment vertical="center"/>
    </xf>
    <xf numFmtId="183" fontId="71" fillId="0" borderId="0" xfId="4" applyNumberFormat="1" applyFont="1" applyFill="1" applyBorder="1" applyAlignment="1">
      <alignment horizontal="right" vertical="center"/>
    </xf>
    <xf numFmtId="181" fontId="71" fillId="0" borderId="0" xfId="1" applyNumberFormat="1" applyFont="1" applyFill="1" applyBorder="1" applyAlignment="1">
      <alignment vertical="center"/>
    </xf>
    <xf numFmtId="181" fontId="71" fillId="0" borderId="0" xfId="1" applyNumberFormat="1" applyFont="1" applyFill="1" applyBorder="1" applyAlignment="1">
      <alignment horizontal="center" vertical="center"/>
    </xf>
    <xf numFmtId="181" fontId="71" fillId="0" borderId="0" xfId="1" applyNumberFormat="1" applyFont="1" applyFill="1" applyBorder="1" applyAlignment="1">
      <alignment horizontal="right" vertical="center"/>
    </xf>
    <xf numFmtId="0" fontId="71" fillId="0" borderId="52" xfId="4" applyFont="1" applyFill="1" applyBorder="1" applyAlignment="1">
      <alignment horizontal="left" vertical="center" shrinkToFit="1"/>
    </xf>
    <xf numFmtId="0" fontId="71" fillId="0" borderId="50" xfId="4" applyFont="1" applyFill="1" applyBorder="1" applyAlignment="1">
      <alignment horizontal="left" vertical="center" shrinkToFit="1"/>
    </xf>
    <xf numFmtId="0" fontId="71" fillId="0" borderId="159" xfId="4" applyFont="1" applyFill="1" applyBorder="1" applyAlignment="1">
      <alignment horizontal="left" vertical="center" shrinkToFit="1"/>
    </xf>
    <xf numFmtId="181" fontId="71" fillId="4" borderId="98" xfId="1" applyNumberFormat="1" applyFont="1" applyFill="1" applyBorder="1" applyAlignment="1">
      <alignment vertical="center" shrinkToFit="1"/>
    </xf>
    <xf numFmtId="0" fontId="71" fillId="2" borderId="59" xfId="4" applyFont="1" applyFill="1" applyBorder="1" applyAlignment="1">
      <alignment horizontal="center" vertical="center" wrapText="1"/>
    </xf>
    <xf numFmtId="0" fontId="71" fillId="2" borderId="98" xfId="4" applyFont="1" applyFill="1" applyBorder="1" applyAlignment="1">
      <alignment horizontal="center" vertical="center" wrapText="1"/>
    </xf>
    <xf numFmtId="0" fontId="71" fillId="0" borderId="162" xfId="0" applyFont="1" applyFill="1" applyBorder="1" applyAlignment="1">
      <alignment horizontal="left" vertical="center" shrinkToFit="1"/>
    </xf>
    <xf numFmtId="0" fontId="71" fillId="0" borderId="163" xfId="0" applyFont="1" applyFill="1" applyBorder="1" applyAlignment="1">
      <alignment horizontal="left" vertical="center" shrinkToFit="1"/>
    </xf>
    <xf numFmtId="0" fontId="71" fillId="0" borderId="164" xfId="0" applyFont="1" applyFill="1" applyBorder="1" applyAlignment="1">
      <alignment horizontal="left" vertical="center" shrinkToFit="1"/>
    </xf>
    <xf numFmtId="0" fontId="1" fillId="0" borderId="8" xfId="0" applyFont="1" applyBorder="1" applyAlignment="1">
      <alignment vertical="top" wrapText="1"/>
    </xf>
    <xf numFmtId="0" fontId="1" fillId="0" borderId="11" xfId="0" applyFont="1" applyBorder="1" applyAlignment="1">
      <alignment vertical="top" wrapText="1"/>
    </xf>
    <xf numFmtId="0" fontId="71" fillId="2" borderId="6" xfId="4" applyFont="1" applyFill="1" applyBorder="1" applyAlignment="1">
      <alignment horizontal="left" vertical="center"/>
    </xf>
    <xf numFmtId="0" fontId="71" fillId="0" borderId="6" xfId="4" applyFont="1" applyFill="1" applyBorder="1" applyAlignment="1">
      <alignment horizontal="left" vertical="center"/>
    </xf>
    <xf numFmtId="0" fontId="70" fillId="0" borderId="6" xfId="4" applyFont="1" applyFill="1" applyBorder="1" applyAlignment="1">
      <alignment horizontal="left" vertical="center"/>
    </xf>
    <xf numFmtId="0" fontId="49" fillId="0" borderId="0" xfId="4" applyFont="1" applyFill="1" applyBorder="1">
      <alignment vertical="center"/>
    </xf>
    <xf numFmtId="0" fontId="71" fillId="2" borderId="0" xfId="4" applyFont="1" applyFill="1" applyBorder="1" applyAlignment="1">
      <alignment vertical="center" wrapText="1"/>
    </xf>
    <xf numFmtId="0" fontId="18" fillId="5" borderId="0" xfId="4" applyFont="1" applyFill="1" applyBorder="1" applyAlignment="1">
      <alignment horizontal="left" vertical="center"/>
    </xf>
    <xf numFmtId="0" fontId="8" fillId="5" borderId="0" xfId="4" applyFont="1" applyFill="1" applyBorder="1" applyAlignment="1">
      <alignment horizontal="left" vertical="center"/>
    </xf>
    <xf numFmtId="0" fontId="8" fillId="5" borderId="0" xfId="4" applyFont="1" applyFill="1" applyBorder="1" applyAlignment="1">
      <alignment horizontal="center" vertical="center"/>
    </xf>
    <xf numFmtId="0" fontId="8" fillId="5" borderId="0" xfId="4" applyFont="1" applyFill="1" applyBorder="1" applyAlignment="1">
      <alignment vertical="center"/>
    </xf>
    <xf numFmtId="0" fontId="7" fillId="2" borderId="12" xfId="4" applyFont="1" applyFill="1" applyBorder="1" applyAlignment="1">
      <alignment horizontal="center" vertical="center"/>
    </xf>
    <xf numFmtId="0" fontId="7" fillId="2" borderId="35" xfId="4" applyFont="1" applyFill="1" applyBorder="1" applyAlignment="1">
      <alignment horizontal="center" vertical="center"/>
    </xf>
    <xf numFmtId="0" fontId="7" fillId="2" borderId="15" xfId="4" applyFont="1" applyFill="1" applyBorder="1" applyAlignment="1">
      <alignment horizontal="center" vertical="center"/>
    </xf>
    <xf numFmtId="0" fontId="7" fillId="2" borderId="26" xfId="4" applyFont="1" applyFill="1" applyBorder="1" applyAlignment="1">
      <alignment horizontal="center" vertical="center"/>
    </xf>
    <xf numFmtId="0" fontId="1" fillId="2" borderId="19" xfId="4" applyFont="1" applyFill="1" applyBorder="1" applyAlignment="1">
      <alignment vertical="center"/>
    </xf>
    <xf numFmtId="0" fontId="7" fillId="2" borderId="17" xfId="4" applyFont="1" applyFill="1" applyBorder="1" applyAlignment="1">
      <alignment horizontal="center" vertical="center"/>
    </xf>
    <xf numFmtId="0" fontId="7" fillId="2" borderId="27" xfId="4" applyFont="1" applyFill="1" applyBorder="1" applyAlignment="1">
      <alignment horizontal="center" vertical="center"/>
    </xf>
    <xf numFmtId="0" fontId="15" fillId="0" borderId="192" xfId="4" applyFont="1" applyFill="1" applyBorder="1" applyAlignment="1">
      <alignment vertical="center" shrinkToFit="1"/>
    </xf>
    <xf numFmtId="0" fontId="8" fillId="2" borderId="0" xfId="4" applyFont="1" applyFill="1" applyBorder="1" applyAlignment="1">
      <alignment horizontal="left" vertical="center"/>
    </xf>
    <xf numFmtId="0" fontId="2" fillId="0" borderId="0" xfId="4" applyFont="1" applyFill="1" applyBorder="1" applyAlignment="1">
      <alignment horizontal="center" vertical="center"/>
    </xf>
    <xf numFmtId="0" fontId="65" fillId="0" borderId="0" xfId="4" applyFont="1" applyFill="1" applyBorder="1">
      <alignment vertical="center"/>
    </xf>
    <xf numFmtId="0" fontId="8" fillId="0" borderId="7" xfId="4" applyFont="1" applyFill="1" applyBorder="1" applyAlignment="1">
      <alignment vertical="center" shrinkToFit="1"/>
    </xf>
    <xf numFmtId="0" fontId="14" fillId="0" borderId="87" xfId="4" applyFont="1" applyBorder="1" applyAlignment="1">
      <alignment horizontal="right" vertical="top" shrinkToFit="1"/>
    </xf>
    <xf numFmtId="0" fontId="50" fillId="0" borderId="87" xfId="4" applyFont="1" applyBorder="1" applyAlignment="1">
      <alignment horizontal="right" vertical="center"/>
    </xf>
    <xf numFmtId="0" fontId="65" fillId="0" borderId="87" xfId="4" applyFont="1" applyBorder="1" applyAlignment="1">
      <alignment horizontal="right" vertical="center"/>
    </xf>
    <xf numFmtId="0" fontId="38" fillId="0" borderId="87" xfId="4" applyFont="1" applyBorder="1" applyAlignment="1">
      <alignment vertical="center"/>
    </xf>
    <xf numFmtId="0" fontId="14" fillId="0" borderId="0" xfId="4" applyFont="1" applyAlignment="1">
      <alignment vertical="center"/>
    </xf>
    <xf numFmtId="0" fontId="14" fillId="0" borderId="0" xfId="0" applyFont="1" applyAlignment="1">
      <alignment vertical="center"/>
    </xf>
    <xf numFmtId="0" fontId="14" fillId="0" borderId="0" xfId="0" quotePrefix="1" applyFont="1" applyAlignment="1">
      <alignment vertical="top"/>
    </xf>
    <xf numFmtId="0" fontId="14" fillId="0" borderId="0" xfId="0" applyFont="1" applyAlignment="1">
      <alignment vertical="top"/>
    </xf>
    <xf numFmtId="0" fontId="14" fillId="0" borderId="0" xfId="4" applyFont="1" applyAlignment="1">
      <alignment vertical="top"/>
    </xf>
    <xf numFmtId="177" fontId="14" fillId="2" borderId="71" xfId="4" applyNumberFormat="1" applyFont="1" applyFill="1" applyBorder="1" applyAlignment="1">
      <alignment vertical="center" shrinkToFit="1"/>
    </xf>
    <xf numFmtId="177" fontId="14" fillId="2" borderId="22" xfId="4" applyNumberFormat="1" applyFont="1" applyFill="1" applyBorder="1" applyAlignment="1">
      <alignment vertical="center" shrinkToFit="1"/>
    </xf>
    <xf numFmtId="177" fontId="14" fillId="2" borderId="60" xfId="4" applyNumberFormat="1" applyFont="1" applyFill="1" applyBorder="1" applyAlignment="1">
      <alignment vertical="center" shrinkToFit="1"/>
    </xf>
    <xf numFmtId="177" fontId="14" fillId="2" borderId="61" xfId="4" applyNumberFormat="1" applyFont="1" applyFill="1" applyBorder="1" applyAlignment="1">
      <alignment vertical="center" shrinkToFit="1"/>
    </xf>
    <xf numFmtId="0" fontId="2" fillId="0" borderId="36" xfId="4" applyFont="1" applyFill="1" applyBorder="1" applyAlignment="1">
      <alignment horizontal="left" vertical="center"/>
    </xf>
    <xf numFmtId="0" fontId="20" fillId="0" borderId="15" xfId="4" applyFont="1" applyFill="1" applyBorder="1" applyAlignment="1">
      <alignment horizontal="left" vertical="center"/>
    </xf>
    <xf numFmtId="0" fontId="2" fillId="0" borderId="16" xfId="4" applyFont="1" applyFill="1" applyBorder="1" applyAlignment="1">
      <alignment horizontal="center" vertical="center"/>
    </xf>
    <xf numFmtId="0" fontId="85" fillId="0" borderId="87" xfId="4" applyFont="1" applyFill="1" applyBorder="1" applyAlignment="1">
      <alignment horizontal="left" vertical="center"/>
    </xf>
    <xf numFmtId="0" fontId="85" fillId="0" borderId="0" xfId="4" applyFont="1" applyFill="1" applyBorder="1" applyAlignment="1">
      <alignment horizontal="left" vertical="center"/>
    </xf>
    <xf numFmtId="0" fontId="27" fillId="0" borderId="0" xfId="4" applyFont="1" applyFill="1" applyBorder="1" applyAlignment="1">
      <alignment horizontal="left" vertical="center"/>
    </xf>
    <xf numFmtId="0" fontId="27" fillId="0" borderId="17" xfId="4" applyFont="1" applyFill="1" applyBorder="1" applyAlignment="1">
      <alignment vertical="center"/>
    </xf>
    <xf numFmtId="0" fontId="84" fillId="0" borderId="18" xfId="4" applyFont="1" applyFill="1" applyBorder="1" applyAlignment="1">
      <alignment horizontal="right" vertical="center"/>
    </xf>
    <xf numFmtId="0" fontId="27" fillId="0" borderId="7" xfId="4" applyFont="1" applyFill="1" applyBorder="1" applyAlignment="1">
      <alignment vertical="center"/>
    </xf>
    <xf numFmtId="177" fontId="27" fillId="0" borderId="42" xfId="4" applyNumberFormat="1" applyFont="1" applyFill="1" applyBorder="1" applyAlignment="1">
      <alignment vertical="center" shrinkToFit="1"/>
    </xf>
    <xf numFmtId="177" fontId="27" fillId="0" borderId="7" xfId="4" applyNumberFormat="1" applyFont="1" applyFill="1" applyBorder="1" applyAlignment="1">
      <alignment vertical="center" shrinkToFit="1"/>
    </xf>
    <xf numFmtId="0" fontId="27" fillId="0" borderId="18" xfId="4" applyFont="1" applyFill="1" applyBorder="1" applyAlignment="1">
      <alignment vertical="center"/>
    </xf>
    <xf numFmtId="0" fontId="14" fillId="2" borderId="156" xfId="4" applyFont="1" applyFill="1" applyBorder="1" applyAlignment="1">
      <alignment horizontal="center" vertical="center" shrinkToFit="1"/>
    </xf>
    <xf numFmtId="0" fontId="14" fillId="2" borderId="17" xfId="4" applyFont="1" applyFill="1" applyBorder="1" applyAlignment="1">
      <alignment vertical="center"/>
    </xf>
    <xf numFmtId="0" fontId="62" fillId="2" borderId="18" xfId="4" applyFont="1" applyFill="1" applyBorder="1" applyAlignment="1">
      <alignment horizontal="right" vertical="center"/>
    </xf>
    <xf numFmtId="177" fontId="14" fillId="2" borderId="42" xfId="4" applyNumberFormat="1" applyFont="1" applyFill="1" applyBorder="1" applyAlignment="1">
      <alignment vertical="center" shrinkToFit="1"/>
    </xf>
    <xf numFmtId="177" fontId="14" fillId="2" borderId="7" xfId="4" applyNumberFormat="1" applyFont="1" applyFill="1" applyBorder="1" applyAlignment="1">
      <alignment vertical="center" shrinkToFit="1"/>
    </xf>
    <xf numFmtId="177" fontId="14" fillId="2" borderId="17" xfId="4" applyNumberFormat="1" applyFont="1" applyFill="1" applyBorder="1" applyAlignment="1">
      <alignment vertical="center" shrinkToFit="1"/>
    </xf>
    <xf numFmtId="177" fontId="14" fillId="2" borderId="18" xfId="4" applyNumberFormat="1" applyFont="1" applyFill="1" applyBorder="1" applyAlignment="1">
      <alignment vertical="center" shrinkToFit="1"/>
    </xf>
    <xf numFmtId="0" fontId="14" fillId="2" borderId="58" xfId="4" applyFont="1" applyFill="1" applyBorder="1" applyAlignment="1">
      <alignment vertical="center"/>
    </xf>
    <xf numFmtId="0" fontId="62" fillId="2" borderId="28" xfId="4" applyFont="1" applyFill="1" applyBorder="1" applyAlignment="1">
      <alignment horizontal="right" vertical="center"/>
    </xf>
    <xf numFmtId="0" fontId="62" fillId="2" borderId="98" xfId="4" applyFont="1" applyFill="1" applyBorder="1" applyAlignment="1">
      <alignment horizontal="right" vertical="center"/>
    </xf>
    <xf numFmtId="177" fontId="14" fillId="2" borderId="59" xfId="4" applyNumberFormat="1" applyFont="1" applyFill="1" applyBorder="1" applyAlignment="1">
      <alignment vertical="center" shrinkToFit="1"/>
    </xf>
    <xf numFmtId="177" fontId="14" fillId="2" borderId="8" xfId="4" applyNumberFormat="1" applyFont="1" applyFill="1" applyBorder="1" applyAlignment="1">
      <alignment vertical="center" shrinkToFit="1"/>
    </xf>
    <xf numFmtId="177" fontId="14" fillId="2" borderId="58" xfId="4" applyNumberFormat="1" applyFont="1" applyFill="1" applyBorder="1" applyAlignment="1">
      <alignment vertical="center" shrinkToFit="1"/>
    </xf>
    <xf numFmtId="177" fontId="14" fillId="2" borderId="28" xfId="4" applyNumberFormat="1" applyFont="1" applyFill="1" applyBorder="1" applyAlignment="1">
      <alignment vertical="center" shrinkToFit="1"/>
    </xf>
    <xf numFmtId="0" fontId="62" fillId="2" borderId="0" xfId="4" applyFont="1" applyFill="1" applyBorder="1" applyAlignment="1">
      <alignment horizontal="center" vertical="center"/>
    </xf>
    <xf numFmtId="0" fontId="62" fillId="2" borderId="0" xfId="4" applyFont="1" applyFill="1" applyBorder="1" applyAlignment="1">
      <alignment horizontal="right" vertical="center"/>
    </xf>
    <xf numFmtId="0" fontId="14" fillId="2" borderId="12" xfId="4" applyFont="1" applyFill="1" applyBorder="1" applyAlignment="1">
      <alignment vertical="center"/>
    </xf>
    <xf numFmtId="0" fontId="62" fillId="2" borderId="13" xfId="4" applyFont="1" applyFill="1" applyBorder="1" applyAlignment="1">
      <alignment horizontal="right" vertical="center"/>
    </xf>
    <xf numFmtId="0" fontId="14" fillId="2" borderId="44" xfId="4" applyFont="1" applyFill="1" applyBorder="1" applyAlignment="1">
      <alignment horizontal="center" vertical="center"/>
    </xf>
    <xf numFmtId="0" fontId="62" fillId="2" borderId="92" xfId="4" applyFont="1" applyFill="1" applyBorder="1" applyAlignment="1">
      <alignment horizontal="right" vertical="center"/>
    </xf>
    <xf numFmtId="181" fontId="14" fillId="2" borderId="13" xfId="1" applyNumberFormat="1" applyFont="1" applyFill="1" applyBorder="1" applyAlignment="1">
      <alignment vertical="center"/>
    </xf>
    <xf numFmtId="0" fontId="62" fillId="2" borderId="7" xfId="4" applyFont="1" applyFill="1" applyBorder="1" applyAlignment="1">
      <alignment horizontal="right" vertical="center"/>
    </xf>
    <xf numFmtId="181" fontId="14" fillId="2" borderId="7" xfId="1" applyNumberFormat="1" applyFont="1" applyFill="1" applyBorder="1" applyAlignment="1">
      <alignment vertical="center"/>
    </xf>
    <xf numFmtId="183" fontId="27" fillId="2" borderId="13" xfId="1" applyNumberFormat="1" applyFont="1" applyFill="1" applyBorder="1" applyAlignment="1">
      <alignment horizontal="right" vertical="center"/>
    </xf>
    <xf numFmtId="183" fontId="27" fillId="2" borderId="12" xfId="1" applyNumberFormat="1" applyFont="1" applyFill="1" applyBorder="1" applyAlignment="1">
      <alignment horizontal="right" vertical="center"/>
    </xf>
    <xf numFmtId="183" fontId="27" fillId="2" borderId="14" xfId="1" applyNumberFormat="1" applyFont="1" applyFill="1" applyBorder="1" applyAlignment="1">
      <alignment horizontal="right" vertical="center"/>
    </xf>
    <xf numFmtId="0" fontId="27" fillId="2" borderId="7" xfId="4" applyFont="1" applyFill="1" applyBorder="1" applyAlignment="1">
      <alignment vertical="center"/>
    </xf>
    <xf numFmtId="177" fontId="27" fillId="2" borderId="42" xfId="4" applyNumberFormat="1" applyFont="1" applyFill="1" applyBorder="1" applyAlignment="1">
      <alignment vertical="center" shrinkToFit="1"/>
    </xf>
    <xf numFmtId="177" fontId="27" fillId="2" borderId="7" xfId="4" applyNumberFormat="1" applyFont="1" applyFill="1" applyBorder="1" applyAlignment="1">
      <alignment vertical="center" shrinkToFit="1"/>
    </xf>
    <xf numFmtId="177" fontId="27" fillId="2" borderId="17" xfId="4" applyNumberFormat="1" applyFont="1" applyFill="1" applyBorder="1" applyAlignment="1">
      <alignment vertical="center" shrinkToFit="1"/>
    </xf>
    <xf numFmtId="177" fontId="27" fillId="2" borderId="18" xfId="4" applyNumberFormat="1" applyFont="1" applyFill="1" applyBorder="1" applyAlignment="1">
      <alignment vertical="center" shrinkToFit="1"/>
    </xf>
    <xf numFmtId="0" fontId="15" fillId="2" borderId="0" xfId="4" applyFont="1" applyFill="1" applyBorder="1" applyAlignment="1">
      <alignment horizontal="left" vertical="center"/>
    </xf>
    <xf numFmtId="0" fontId="15" fillId="2" borderId="0" xfId="4" applyFont="1" applyFill="1" applyBorder="1" applyAlignment="1">
      <alignment vertical="center" wrapText="1"/>
    </xf>
    <xf numFmtId="0" fontId="14" fillId="2" borderId="12" xfId="4" applyFont="1" applyFill="1" applyBorder="1" applyAlignment="1">
      <alignment horizontal="left" vertical="center"/>
    </xf>
    <xf numFmtId="0" fontId="14" fillId="2" borderId="14" xfId="4" applyFont="1" applyFill="1" applyBorder="1" applyAlignment="1">
      <alignment horizontal="left" vertical="center"/>
    </xf>
    <xf numFmtId="0" fontId="14" fillId="2" borderId="24" xfId="4" applyFont="1" applyFill="1" applyBorder="1" applyAlignment="1">
      <alignment horizontal="left" vertical="center"/>
    </xf>
    <xf numFmtId="0" fontId="62" fillId="2" borderId="13" xfId="4" applyFont="1" applyFill="1" applyBorder="1" applyAlignment="1">
      <alignment horizontal="center" vertical="center"/>
    </xf>
    <xf numFmtId="195" fontId="14" fillId="0" borderId="13" xfId="4" applyNumberFormat="1" applyFont="1" applyBorder="1" applyAlignment="1">
      <alignment horizontal="center" vertical="center"/>
    </xf>
    <xf numFmtId="0" fontId="14" fillId="2" borderId="44" xfId="4" applyFont="1" applyFill="1" applyBorder="1" applyAlignment="1">
      <alignment horizontal="left" vertical="center"/>
    </xf>
    <xf numFmtId="0" fontId="62" fillId="2" borderId="3" xfId="4" applyFont="1" applyFill="1" applyBorder="1" applyAlignment="1">
      <alignment horizontal="left" vertical="center"/>
    </xf>
    <xf numFmtId="0" fontId="14" fillId="2" borderId="13" xfId="4" applyFont="1" applyFill="1" applyBorder="1" applyAlignment="1">
      <alignment vertical="center" wrapText="1"/>
    </xf>
    <xf numFmtId="0" fontId="14" fillId="2" borderId="14" xfId="4" applyFont="1" applyFill="1" applyBorder="1" applyAlignment="1">
      <alignment vertical="center" wrapText="1"/>
    </xf>
    <xf numFmtId="0" fontId="14" fillId="2" borderId="39" xfId="4" applyFont="1" applyFill="1" applyBorder="1" applyAlignment="1">
      <alignment vertical="center" wrapText="1"/>
    </xf>
    <xf numFmtId="0" fontId="15" fillId="2" borderId="12" xfId="4" applyFont="1" applyFill="1" applyBorder="1" applyAlignment="1">
      <alignment vertical="center"/>
    </xf>
    <xf numFmtId="0" fontId="15" fillId="2" borderId="13" xfId="4" applyFont="1" applyFill="1" applyBorder="1" applyAlignment="1">
      <alignment vertical="center"/>
    </xf>
    <xf numFmtId="0" fontId="15" fillId="2" borderId="14" xfId="4" applyFont="1" applyFill="1" applyBorder="1" applyAlignment="1">
      <alignment vertical="center"/>
    </xf>
    <xf numFmtId="0" fontId="14" fillId="2" borderId="7" xfId="4" applyFont="1" applyFill="1" applyBorder="1" applyAlignment="1">
      <alignment horizontal="left" vertical="center"/>
    </xf>
    <xf numFmtId="0" fontId="14" fillId="2" borderId="18" xfId="4" applyFont="1" applyFill="1" applyBorder="1" applyAlignment="1">
      <alignment horizontal="left" vertical="center"/>
    </xf>
    <xf numFmtId="0" fontId="14" fillId="2" borderId="34" xfId="4" applyFont="1" applyFill="1" applyBorder="1" applyAlignment="1">
      <alignment horizontal="left" vertical="center"/>
    </xf>
    <xf numFmtId="0" fontId="14" fillId="2" borderId="9" xfId="4" applyFont="1" applyFill="1" applyBorder="1" applyAlignment="1">
      <alignment horizontal="left" vertical="center"/>
    </xf>
    <xf numFmtId="0" fontId="62" fillId="2" borderId="8" xfId="4" applyFont="1" applyFill="1" applyBorder="1" applyAlignment="1">
      <alignment horizontal="left" vertical="center"/>
    </xf>
    <xf numFmtId="0" fontId="14" fillId="2" borderId="43" xfId="4" applyFont="1" applyFill="1" applyBorder="1" applyAlignment="1">
      <alignment vertical="center" wrapText="1"/>
    </xf>
    <xf numFmtId="0" fontId="15" fillId="2" borderId="17" xfId="4" applyFont="1" applyFill="1" applyBorder="1" applyAlignment="1">
      <alignment vertical="center"/>
    </xf>
    <xf numFmtId="0" fontId="15" fillId="2" borderId="7" xfId="4" applyFont="1" applyFill="1" applyBorder="1" applyAlignment="1">
      <alignment vertical="center"/>
    </xf>
    <xf numFmtId="0" fontId="15" fillId="2" borderId="18" xfId="4" applyFont="1" applyFill="1" applyBorder="1" applyAlignment="1">
      <alignment vertical="center"/>
    </xf>
    <xf numFmtId="0" fontId="15" fillId="0" borderId="0" xfId="4" applyFont="1" applyAlignment="1">
      <alignment vertical="top"/>
    </xf>
    <xf numFmtId="0" fontId="27" fillId="0" borderId="107" xfId="4" applyFont="1" applyFill="1" applyBorder="1" applyAlignment="1">
      <alignment vertical="top" shrinkToFit="1"/>
    </xf>
    <xf numFmtId="49" fontId="27" fillId="0" borderId="7" xfId="4" applyNumberFormat="1" applyFont="1" applyFill="1" applyBorder="1" applyAlignment="1">
      <alignment horizontal="center" vertical="top" shrinkToFit="1"/>
    </xf>
    <xf numFmtId="0" fontId="27" fillId="0" borderId="17" xfId="4" applyFont="1" applyFill="1" applyBorder="1" applyAlignment="1">
      <alignment vertical="top" shrinkToFit="1"/>
    </xf>
    <xf numFmtId="49" fontId="27" fillId="0" borderId="18" xfId="4" applyNumberFormat="1" applyFont="1" applyFill="1" applyBorder="1" applyAlignment="1">
      <alignment horizontal="center" vertical="top" shrinkToFit="1"/>
    </xf>
    <xf numFmtId="49" fontId="14" fillId="0" borderId="7" xfId="4" applyNumberFormat="1" applyFont="1" applyFill="1" applyBorder="1" applyAlignment="1">
      <alignment horizontal="center" vertical="top" shrinkToFit="1"/>
    </xf>
    <xf numFmtId="49" fontId="14" fillId="0" borderId="18" xfId="4" applyNumberFormat="1" applyFont="1" applyFill="1" applyBorder="1" applyAlignment="1">
      <alignment horizontal="center" vertical="top" shrinkToFit="1"/>
    </xf>
    <xf numFmtId="49" fontId="14" fillId="0" borderId="8" xfId="4" applyNumberFormat="1" applyFont="1" applyFill="1" applyBorder="1" applyAlignment="1">
      <alignment horizontal="center" vertical="top" shrinkToFit="1"/>
    </xf>
    <xf numFmtId="49" fontId="14" fillId="0" borderId="28" xfId="4" applyNumberFormat="1" applyFont="1" applyFill="1" applyBorder="1" applyAlignment="1">
      <alignment horizontal="center" vertical="top" shrinkToFit="1"/>
    </xf>
    <xf numFmtId="0" fontId="14" fillId="0" borderId="0" xfId="4" applyFont="1" applyAlignment="1">
      <alignment horizontal="center" vertical="top"/>
    </xf>
    <xf numFmtId="0" fontId="62" fillId="2" borderId="0" xfId="4" applyFont="1" applyFill="1" applyBorder="1" applyAlignment="1">
      <alignment horizontal="left" vertical="center"/>
    </xf>
    <xf numFmtId="0" fontId="14" fillId="0" borderId="0" xfId="4" applyFont="1" applyAlignment="1">
      <alignment horizontal="left" vertical="top"/>
    </xf>
    <xf numFmtId="0" fontId="15" fillId="0" borderId="7" xfId="4" applyFont="1" applyFill="1" applyBorder="1" applyAlignment="1">
      <alignment vertical="center"/>
    </xf>
    <xf numFmtId="0" fontId="8" fillId="0" borderId="17" xfId="4" applyFont="1" applyBorder="1" applyAlignment="1">
      <alignment horizontal="right" vertical="center"/>
    </xf>
    <xf numFmtId="49" fontId="2" fillId="0" borderId="0" xfId="4" quotePrefix="1" applyNumberFormat="1" applyFont="1" applyAlignment="1">
      <alignment horizontal="center" vertical="center"/>
    </xf>
    <xf numFmtId="0" fontId="65" fillId="0" borderId="20" xfId="4" applyFont="1" applyBorder="1" applyAlignment="1">
      <alignment horizontal="left" vertical="center"/>
    </xf>
    <xf numFmtId="0" fontId="65" fillId="0" borderId="20" xfId="4" applyFont="1" applyBorder="1" applyAlignment="1">
      <alignment horizontal="center" vertical="center"/>
    </xf>
    <xf numFmtId="0" fontId="65" fillId="2" borderId="13" xfId="4" applyFont="1" applyFill="1" applyBorder="1" applyAlignment="1">
      <alignment horizontal="center" vertical="center"/>
    </xf>
    <xf numFmtId="49" fontId="66" fillId="0" borderId="0" xfId="4" quotePrefix="1" applyNumberFormat="1" applyFont="1" applyAlignment="1">
      <alignment horizontal="center" vertical="center"/>
    </xf>
    <xf numFmtId="0" fontId="66" fillId="0" borderId="33" xfId="4" applyFont="1" applyBorder="1" applyAlignment="1">
      <alignment horizontal="center" vertical="center"/>
    </xf>
    <xf numFmtId="0" fontId="66" fillId="0" borderId="29" xfId="4" applyFont="1" applyBorder="1" applyAlignment="1">
      <alignment horizontal="center" vertical="center"/>
    </xf>
    <xf numFmtId="0" fontId="65" fillId="2" borderId="15" xfId="4" applyFont="1" applyFill="1" applyBorder="1" applyAlignment="1">
      <alignment horizontal="center" vertical="center"/>
    </xf>
    <xf numFmtId="0" fontId="65" fillId="2" borderId="0" xfId="4" applyFont="1" applyFill="1" applyBorder="1" applyAlignment="1">
      <alignment horizontal="center" vertical="center"/>
    </xf>
    <xf numFmtId="0" fontId="65" fillId="2" borderId="16" xfId="4" applyFont="1" applyFill="1" applyBorder="1" applyAlignment="1">
      <alignment horizontal="center" vertical="center"/>
    </xf>
    <xf numFmtId="0" fontId="71" fillId="0" borderId="15" xfId="4" applyFont="1" applyFill="1" applyBorder="1" applyAlignment="1">
      <alignment horizontal="center" vertical="center"/>
    </xf>
    <xf numFmtId="0" fontId="71" fillId="0" borderId="0" xfId="4" applyFont="1" applyFill="1" applyBorder="1" applyAlignment="1">
      <alignment horizontal="center" vertical="center"/>
    </xf>
    <xf numFmtId="0" fontId="71" fillId="0" borderId="0" xfId="4" applyFont="1" applyBorder="1" applyAlignment="1">
      <alignment horizontal="left" vertical="top" wrapText="1"/>
    </xf>
    <xf numFmtId="0" fontId="71" fillId="0" borderId="6" xfId="4" applyFont="1" applyBorder="1" applyAlignment="1">
      <alignment horizontal="left" vertical="top" wrapText="1"/>
    </xf>
    <xf numFmtId="0" fontId="71" fillId="2" borderId="0" xfId="4" applyFont="1" applyFill="1" applyBorder="1" applyAlignment="1">
      <alignment horizontal="left" vertical="top" wrapText="1"/>
    </xf>
    <xf numFmtId="0" fontId="71" fillId="2" borderId="6" xfId="4" applyFont="1" applyFill="1" applyBorder="1" applyAlignment="1">
      <alignment horizontal="left" vertical="top" wrapText="1"/>
    </xf>
    <xf numFmtId="0" fontId="65" fillId="2" borderId="0" xfId="4" applyFont="1" applyFill="1" applyBorder="1" applyAlignment="1">
      <alignment horizontal="distributed" vertical="center"/>
    </xf>
    <xf numFmtId="0" fontId="65" fillId="0" borderId="0" xfId="4" applyFont="1" applyAlignment="1">
      <alignment horizontal="left" vertical="center"/>
    </xf>
    <xf numFmtId="0" fontId="71" fillId="0" borderId="13" xfId="4" applyFont="1" applyBorder="1" applyAlignment="1">
      <alignment horizontal="left" vertical="center"/>
    </xf>
    <xf numFmtId="0" fontId="71" fillId="0" borderId="0" xfId="4" applyFont="1" applyBorder="1" applyAlignment="1">
      <alignment horizontal="left" vertical="center"/>
    </xf>
    <xf numFmtId="0" fontId="65" fillId="0" borderId="211" xfId="4" applyFont="1" applyFill="1" applyBorder="1" applyAlignment="1">
      <alignment horizontal="right" vertical="center"/>
    </xf>
    <xf numFmtId="0" fontId="71" fillId="2" borderId="65" xfId="4" applyFont="1" applyFill="1" applyBorder="1" applyAlignment="1">
      <alignment horizontal="center" vertical="center" shrinkToFit="1"/>
    </xf>
    <xf numFmtId="0" fontId="71" fillId="2" borderId="51" xfId="4" applyFont="1" applyFill="1" applyBorder="1" applyAlignment="1">
      <alignment horizontal="center" vertical="center" shrinkToFit="1"/>
    </xf>
    <xf numFmtId="0" fontId="65" fillId="0" borderId="13" xfId="4" applyFont="1" applyBorder="1" applyAlignment="1">
      <alignment horizontal="center" vertical="center"/>
    </xf>
    <xf numFmtId="0" fontId="65" fillId="0" borderId="0" xfId="4" applyFont="1" applyBorder="1" applyAlignment="1">
      <alignment horizontal="center" vertical="center"/>
    </xf>
    <xf numFmtId="0" fontId="69" fillId="0" borderId="0" xfId="4" applyFont="1" applyBorder="1" applyAlignment="1">
      <alignment horizontal="center" vertical="center" readingOrder="1"/>
    </xf>
    <xf numFmtId="183" fontId="65" fillId="0" borderId="0" xfId="4" applyNumberFormat="1" applyFont="1" applyBorder="1" applyAlignment="1">
      <alignment vertical="center"/>
    </xf>
    <xf numFmtId="0" fontId="65" fillId="2" borderId="0" xfId="4" applyFont="1" applyFill="1" applyBorder="1" applyAlignment="1">
      <alignment horizontal="left" vertical="center"/>
    </xf>
    <xf numFmtId="0" fontId="65" fillId="2" borderId="26" xfId="4" applyFont="1" applyFill="1" applyBorder="1" applyAlignment="1">
      <alignment horizontal="left" vertical="center"/>
    </xf>
    <xf numFmtId="0" fontId="65" fillId="0" borderId="0" xfId="4" applyFont="1" applyAlignment="1">
      <alignment horizontal="center" vertical="center"/>
    </xf>
    <xf numFmtId="0" fontId="65" fillId="2" borderId="6" xfId="4" applyFont="1" applyFill="1" applyBorder="1" applyAlignment="1">
      <alignment horizontal="left" vertical="center"/>
    </xf>
    <xf numFmtId="0" fontId="14" fillId="0" borderId="0" xfId="4" applyFont="1" applyBorder="1" applyAlignment="1">
      <alignment horizontal="center" vertical="top"/>
    </xf>
    <xf numFmtId="0" fontId="14" fillId="0" borderId="6" xfId="4" applyFont="1" applyBorder="1" applyAlignment="1">
      <alignment horizontal="center" vertical="top"/>
    </xf>
    <xf numFmtId="0" fontId="71" fillId="0" borderId="235" xfId="4" applyFont="1" applyBorder="1" applyAlignment="1">
      <alignment vertical="center"/>
    </xf>
    <xf numFmtId="0" fontId="7" fillId="0" borderId="6" xfId="0" applyFont="1" applyBorder="1" applyAlignment="1">
      <alignment horizontal="left" vertical="top" wrapText="1"/>
    </xf>
    <xf numFmtId="0" fontId="50" fillId="2" borderId="0" xfId="4" applyFont="1" applyFill="1" applyBorder="1" applyAlignment="1">
      <alignment horizontal="right" vertical="center"/>
    </xf>
    <xf numFmtId="0" fontId="14" fillId="2" borderId="6" xfId="4" applyFont="1" applyFill="1" applyBorder="1" applyAlignment="1">
      <alignment horizontal="left" vertical="top"/>
    </xf>
    <xf numFmtId="0" fontId="14" fillId="2" borderId="0" xfId="4" applyFont="1" applyFill="1" applyBorder="1" applyAlignment="1">
      <alignment horizontal="left" vertical="top"/>
    </xf>
    <xf numFmtId="0" fontId="71" fillId="2" borderId="0" xfId="4" applyFont="1" applyFill="1" applyBorder="1" applyAlignment="1">
      <alignment horizontal="center" vertical="center" wrapText="1"/>
    </xf>
    <xf numFmtId="0" fontId="76" fillId="2" borderId="0" xfId="4" applyFont="1" applyFill="1" applyBorder="1" applyAlignment="1">
      <alignment horizontal="center" vertical="center" shrinkToFit="1"/>
    </xf>
    <xf numFmtId="0" fontId="8" fillId="0" borderId="0" xfId="4" applyFont="1" applyBorder="1" applyAlignment="1">
      <alignment vertical="center"/>
    </xf>
    <xf numFmtId="0" fontId="65" fillId="0" borderId="0" xfId="4" applyFont="1" applyAlignment="1">
      <alignment horizontal="center" vertical="center"/>
    </xf>
    <xf numFmtId="0" fontId="65" fillId="0" borderId="20" xfId="4" applyFont="1" applyBorder="1" applyAlignment="1">
      <alignment horizontal="center" vertical="center"/>
    </xf>
    <xf numFmtId="0" fontId="71" fillId="0" borderId="0" xfId="4" applyFont="1" applyBorder="1" applyAlignment="1">
      <alignment horizontal="left" vertical="top" wrapText="1"/>
    </xf>
    <xf numFmtId="0" fontId="65" fillId="2" borderId="0" xfId="4" applyFont="1" applyFill="1" applyBorder="1" applyAlignment="1">
      <alignment horizontal="left" vertical="center"/>
    </xf>
    <xf numFmtId="0" fontId="71" fillId="2" borderId="6" xfId="4" applyFont="1" applyFill="1" applyBorder="1" applyAlignment="1">
      <alignment horizontal="left" vertical="top" wrapText="1"/>
    </xf>
    <xf numFmtId="0" fontId="65" fillId="0" borderId="0" xfId="4" applyFont="1" applyBorder="1" applyAlignment="1">
      <alignment horizontal="center" vertical="center"/>
    </xf>
    <xf numFmtId="0" fontId="65" fillId="0" borderId="0" xfId="4" applyFont="1" applyAlignment="1">
      <alignment horizontal="left" vertical="center"/>
    </xf>
    <xf numFmtId="0" fontId="65" fillId="0" borderId="20" xfId="4" applyFont="1" applyBorder="1" applyAlignment="1">
      <alignment horizontal="left" vertical="center"/>
    </xf>
    <xf numFmtId="49" fontId="66" fillId="0" borderId="0" xfId="4" quotePrefix="1" applyNumberFormat="1" applyFont="1" applyAlignment="1">
      <alignment horizontal="center" vertical="center"/>
    </xf>
    <xf numFmtId="0" fontId="66" fillId="0" borderId="29" xfId="4" applyFont="1" applyBorder="1" applyAlignment="1">
      <alignment horizontal="center" vertical="center"/>
    </xf>
    <xf numFmtId="0" fontId="65" fillId="2" borderId="15" xfId="4" applyFont="1" applyFill="1" applyBorder="1" applyAlignment="1">
      <alignment horizontal="center" vertical="center"/>
    </xf>
    <xf numFmtId="0" fontId="65" fillId="2" borderId="0" xfId="4" applyFont="1" applyFill="1" applyBorder="1" applyAlignment="1">
      <alignment horizontal="center" vertical="center"/>
    </xf>
    <xf numFmtId="0" fontId="65" fillId="2" borderId="16" xfId="4" applyFont="1" applyFill="1" applyBorder="1" applyAlignment="1">
      <alignment horizontal="center" vertical="center"/>
    </xf>
    <xf numFmtId="0" fontId="7" fillId="0" borderId="6" xfId="0" applyFont="1" applyBorder="1" applyAlignment="1">
      <alignment horizontal="left" vertical="top" wrapText="1"/>
    </xf>
    <xf numFmtId="0" fontId="14" fillId="0" borderId="6" xfId="4" applyFont="1" applyBorder="1" applyAlignment="1">
      <alignment horizontal="center" vertical="top"/>
    </xf>
    <xf numFmtId="0" fontId="65" fillId="2" borderId="6" xfId="4" applyFont="1" applyFill="1" applyBorder="1" applyAlignment="1">
      <alignment horizontal="left" vertical="center"/>
    </xf>
    <xf numFmtId="0" fontId="71" fillId="2" borderId="0" xfId="4" applyFont="1" applyFill="1" applyBorder="1" applyAlignment="1">
      <alignment horizontal="center" vertical="center" wrapText="1"/>
    </xf>
    <xf numFmtId="4" fontId="8" fillId="0" borderId="0" xfId="4" applyNumberFormat="1" applyFont="1" applyFill="1" applyBorder="1" applyAlignment="1">
      <alignment horizontal="center" vertical="center" shrinkToFit="1"/>
    </xf>
    <xf numFmtId="193" fontId="8" fillId="0" borderId="0" xfId="4" applyNumberFormat="1" applyFont="1" applyFill="1" applyBorder="1" applyAlignment="1">
      <alignment horizontal="center" vertical="center"/>
    </xf>
    <xf numFmtId="0" fontId="7" fillId="0" borderId="0" xfId="0" applyFont="1" applyBorder="1" applyAlignment="1">
      <alignment horizontal="left" vertical="top" wrapText="1"/>
    </xf>
    <xf numFmtId="0" fontId="65" fillId="2" borderId="15" xfId="4" applyFont="1" applyFill="1" applyBorder="1" applyAlignment="1">
      <alignment vertical="center" shrinkToFit="1"/>
    </xf>
    <xf numFmtId="0" fontId="65" fillId="0" borderId="15" xfId="0" applyFont="1" applyBorder="1" applyAlignment="1">
      <alignment vertical="center"/>
    </xf>
    <xf numFmtId="0" fontId="65" fillId="0" borderId="15" xfId="4" applyFont="1" applyBorder="1" applyAlignment="1">
      <alignment vertical="center"/>
    </xf>
    <xf numFmtId="0" fontId="71" fillId="0" borderId="15" xfId="0" applyFont="1" applyBorder="1" applyAlignment="1">
      <alignment vertical="center" textRotation="255" shrinkToFit="1"/>
    </xf>
    <xf numFmtId="181" fontId="65" fillId="2" borderId="22" xfId="4" applyNumberFormat="1" applyFont="1" applyFill="1" applyBorder="1" applyAlignment="1">
      <alignment vertical="center"/>
    </xf>
    <xf numFmtId="181" fontId="65" fillId="2" borderId="61" xfId="4" applyNumberFormat="1" applyFont="1" applyFill="1" applyBorder="1" applyAlignment="1">
      <alignment vertical="center"/>
    </xf>
    <xf numFmtId="196" fontId="65" fillId="2" borderId="22" xfId="4" applyNumberFormat="1" applyFont="1" applyFill="1" applyBorder="1" applyAlignment="1">
      <alignment vertical="center"/>
    </xf>
    <xf numFmtId="196" fontId="65" fillId="2" borderId="61" xfId="4" applyNumberFormat="1" applyFont="1" applyFill="1" applyBorder="1" applyAlignment="1">
      <alignment vertical="center"/>
    </xf>
    <xf numFmtId="0" fontId="65" fillId="0" borderId="6" xfId="0" applyFont="1" applyBorder="1" applyAlignment="1">
      <alignment vertical="center"/>
    </xf>
    <xf numFmtId="0" fontId="71" fillId="2" borderId="6" xfId="4" applyFont="1" applyFill="1" applyBorder="1" applyAlignment="1">
      <alignment vertical="center" wrapText="1"/>
    </xf>
    <xf numFmtId="0" fontId="71" fillId="0" borderId="6" xfId="0" applyFont="1" applyBorder="1" applyAlignment="1">
      <alignment vertical="center" textRotation="255" shrinkToFit="1"/>
    </xf>
    <xf numFmtId="0" fontId="71" fillId="0" borderId="6" xfId="4" applyFont="1" applyFill="1" applyBorder="1" applyAlignment="1">
      <alignment horizontal="center" vertical="center"/>
    </xf>
    <xf numFmtId="196" fontId="65" fillId="2" borderId="0" xfId="4" applyNumberFormat="1" applyFont="1" applyFill="1" applyBorder="1" applyAlignment="1">
      <alignment horizontal="center" vertical="center"/>
    </xf>
    <xf numFmtId="0" fontId="8" fillId="2" borderId="51" xfId="4" applyFont="1" applyFill="1" applyBorder="1" applyAlignment="1">
      <alignment vertical="center"/>
    </xf>
    <xf numFmtId="0" fontId="8" fillId="2" borderId="19" xfId="4" applyFont="1" applyFill="1" applyBorder="1" applyAlignment="1">
      <alignment horizontal="center" vertical="center"/>
    </xf>
    <xf numFmtId="0" fontId="8" fillId="2" borderId="21" xfId="4" applyFont="1" applyFill="1" applyBorder="1" applyAlignment="1">
      <alignment horizontal="center" vertical="center"/>
    </xf>
    <xf numFmtId="0" fontId="8" fillId="2" borderId="20" xfId="4" applyFont="1" applyFill="1" applyBorder="1" applyAlignment="1">
      <alignment horizontal="left" vertical="center"/>
    </xf>
    <xf numFmtId="0" fontId="8" fillId="2" borderId="13" xfId="4" applyFont="1" applyFill="1" applyBorder="1" applyAlignment="1">
      <alignment horizontal="left" vertical="center"/>
    </xf>
    <xf numFmtId="49" fontId="2" fillId="0" borderId="0" xfId="4" applyNumberFormat="1" applyFont="1" applyFill="1" applyAlignment="1">
      <alignment horizontal="center" vertical="center"/>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7" xfId="4" applyFont="1" applyFill="1" applyBorder="1" applyAlignment="1">
      <alignment horizontal="center" vertical="center"/>
    </xf>
    <xf numFmtId="181" fontId="8" fillId="0" borderId="7" xfId="4" applyNumberFormat="1" applyFont="1" applyFill="1" applyBorder="1" applyAlignment="1">
      <alignment horizontal="right" vertical="center" shrinkToFit="1"/>
    </xf>
    <xf numFmtId="0" fontId="8" fillId="0" borderId="13" xfId="4" applyFont="1" applyFill="1" applyBorder="1" applyAlignment="1">
      <alignment horizontal="center" vertical="center" shrinkToFit="1"/>
    </xf>
    <xf numFmtId="0" fontId="8" fillId="0" borderId="0" xfId="4" applyFont="1" applyFill="1" applyAlignment="1">
      <alignment horizontal="center" vertical="center"/>
    </xf>
    <xf numFmtId="186" fontId="8" fillId="0" borderId="13" xfId="4" applyNumberFormat="1" applyFont="1" applyFill="1" applyBorder="1" applyAlignment="1">
      <alignment horizontal="center" vertical="center" shrinkToFit="1"/>
    </xf>
    <xf numFmtId="186" fontId="8" fillId="0" borderId="14" xfId="4" applyNumberFormat="1" applyFont="1" applyFill="1" applyBorder="1" applyAlignment="1">
      <alignment horizontal="center" vertical="center" shrinkToFit="1"/>
    </xf>
    <xf numFmtId="186" fontId="8" fillId="0" borderId="8" xfId="4" applyNumberFormat="1" applyFont="1" applyFill="1" applyBorder="1" applyAlignment="1">
      <alignment horizontal="center" vertical="center" shrinkToFit="1"/>
    </xf>
    <xf numFmtId="186" fontId="8" fillId="0" borderId="28" xfId="4" applyNumberFormat="1" applyFont="1" applyFill="1" applyBorder="1" applyAlignment="1">
      <alignment horizontal="center" vertical="center" shrinkToFit="1"/>
    </xf>
    <xf numFmtId="0" fontId="14" fillId="0" borderId="0" xfId="4" applyFont="1" applyFill="1" applyBorder="1" applyAlignment="1">
      <alignment horizontal="left" vertical="top"/>
    </xf>
    <xf numFmtId="181" fontId="8" fillId="0" borderId="12" xfId="4" applyNumberFormat="1" applyFont="1" applyFill="1" applyBorder="1" applyAlignment="1">
      <alignment horizontal="center" vertical="center"/>
    </xf>
    <xf numFmtId="181" fontId="8" fillId="0" borderId="13" xfId="4" applyNumberFormat="1" applyFont="1" applyFill="1" applyBorder="1" applyAlignment="1">
      <alignment horizontal="center" vertical="center"/>
    </xf>
    <xf numFmtId="181" fontId="8" fillId="0" borderId="13" xfId="4" applyNumberFormat="1" applyFont="1" applyFill="1" applyBorder="1" applyAlignment="1">
      <alignment horizontal="right" vertical="center" shrinkToFit="1"/>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181" fontId="8" fillId="0" borderId="0" xfId="4" applyNumberFormat="1" applyFont="1" applyFill="1" applyAlignment="1">
      <alignment horizontal="center" vertical="center"/>
    </xf>
    <xf numFmtId="0" fontId="8" fillId="0" borderId="67" xfId="4" applyFont="1" applyFill="1" applyBorder="1" applyAlignment="1">
      <alignment horizontal="center" vertical="center"/>
    </xf>
    <xf numFmtId="0" fontId="8" fillId="0" borderId="68" xfId="4" applyFont="1" applyFill="1" applyBorder="1" applyAlignment="1">
      <alignment horizontal="center" vertical="center"/>
    </xf>
    <xf numFmtId="0" fontId="8" fillId="0" borderId="50"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54" xfId="4" applyFont="1" applyFill="1" applyBorder="1" applyAlignment="1">
      <alignment horizontal="center" vertical="center"/>
    </xf>
    <xf numFmtId="0" fontId="8" fillId="0" borderId="80" xfId="4" applyFont="1" applyFill="1" applyBorder="1" applyAlignment="1">
      <alignment horizontal="center" vertical="center"/>
    </xf>
    <xf numFmtId="0" fontId="8" fillId="0" borderId="13" xfId="4" applyFont="1" applyFill="1" applyBorder="1" applyAlignment="1">
      <alignment horizontal="left" vertical="center" shrinkToFit="1"/>
    </xf>
    <xf numFmtId="0" fontId="8" fillId="0" borderId="51" xfId="4" applyFont="1" applyFill="1" applyBorder="1" applyAlignment="1">
      <alignment horizontal="left" vertical="center" shrinkToFit="1"/>
    </xf>
    <xf numFmtId="0" fontId="14" fillId="0" borderId="0" xfId="4" applyFont="1" applyFill="1" applyBorder="1" applyAlignment="1">
      <alignment horizontal="left" vertical="center"/>
    </xf>
    <xf numFmtId="178" fontId="8" fillId="0" borderId="17" xfId="4" applyNumberFormat="1" applyFont="1" applyFill="1" applyBorder="1" applyAlignment="1">
      <alignment horizontal="center" vertical="center"/>
    </xf>
    <xf numFmtId="178" fontId="8" fillId="0" borderId="7" xfId="4" applyNumberFormat="1" applyFont="1" applyFill="1" applyBorder="1" applyAlignment="1">
      <alignment horizontal="center" vertical="center"/>
    </xf>
    <xf numFmtId="0" fontId="8" fillId="0" borderId="7" xfId="4" applyFont="1" applyFill="1" applyBorder="1" applyAlignment="1">
      <alignment horizontal="left" vertical="center"/>
    </xf>
    <xf numFmtId="0" fontId="8" fillId="0" borderId="7" xfId="4" applyFont="1" applyFill="1" applyBorder="1" applyAlignment="1">
      <alignment horizontal="left" vertical="center" shrinkToFit="1"/>
    </xf>
    <xf numFmtId="0" fontId="8" fillId="0" borderId="67" xfId="4" applyFont="1" applyFill="1" applyBorder="1" applyAlignment="1">
      <alignment horizontal="left" vertical="center"/>
    </xf>
    <xf numFmtId="0" fontId="34" fillId="0" borderId="0" xfId="0" applyFont="1" applyFill="1" applyBorder="1" applyAlignment="1">
      <alignment horizontal="center" vertical="center" shrinkToFit="1"/>
    </xf>
    <xf numFmtId="49" fontId="2" fillId="0" borderId="0" xfId="4" quotePrefix="1" applyNumberFormat="1" applyFont="1" applyAlignment="1">
      <alignment horizontal="center" vertical="center"/>
    </xf>
    <xf numFmtId="0" fontId="8" fillId="2" borderId="20" xfId="4" applyFont="1" applyFill="1" applyBorder="1" applyAlignment="1">
      <alignment horizontal="center" vertical="center"/>
    </xf>
    <xf numFmtId="0" fontId="8" fillId="2" borderId="21" xfId="4" applyFont="1" applyFill="1" applyBorder="1" applyAlignment="1">
      <alignment vertical="center"/>
    </xf>
    <xf numFmtId="0" fontId="8" fillId="0" borderId="15" xfId="4" applyFont="1" applyFill="1" applyBorder="1" applyAlignment="1">
      <alignment horizontal="center" vertical="center"/>
    </xf>
    <xf numFmtId="0" fontId="8" fillId="2" borderId="0" xfId="4" applyFont="1" applyFill="1" applyBorder="1" applyAlignment="1">
      <alignment horizontal="left" vertical="center"/>
    </xf>
    <xf numFmtId="203" fontId="8" fillId="0" borderId="0" xfId="4" applyNumberFormat="1" applyFont="1" applyFill="1" applyBorder="1" applyAlignment="1">
      <alignment horizontal="righ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0" borderId="0" xfId="4" applyFont="1" applyFill="1" applyBorder="1" applyAlignment="1">
      <alignment horizontal="center" vertical="center" shrinkToFit="1"/>
    </xf>
    <xf numFmtId="0" fontId="14" fillId="0" borderId="0" xfId="4" applyFont="1" applyAlignment="1">
      <alignment horizontal="left" vertical="top" wrapText="1"/>
    </xf>
    <xf numFmtId="0" fontId="8" fillId="2" borderId="0" xfId="4" applyFont="1" applyFill="1" applyBorder="1" applyAlignment="1">
      <alignment horizontal="left" vertical="center" wrapText="1"/>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71" fillId="0" borderId="0" xfId="4" applyFont="1" applyBorder="1" applyAlignment="1">
      <alignment horizontal="left" vertical="top" wrapText="1"/>
    </xf>
    <xf numFmtId="0" fontId="71" fillId="0" borderId="6" xfId="4" applyFont="1" applyBorder="1" applyAlignment="1">
      <alignment horizontal="left" vertical="top" wrapText="1"/>
    </xf>
    <xf numFmtId="0" fontId="14" fillId="0" borderId="0" xfId="4" applyFont="1" applyBorder="1" applyAlignment="1">
      <alignment horizontal="center" vertical="top"/>
    </xf>
    <xf numFmtId="0" fontId="65" fillId="2" borderId="0" xfId="4" applyFont="1" applyFill="1" applyBorder="1" applyAlignment="1">
      <alignment horizontal="distributed" vertical="center"/>
    </xf>
    <xf numFmtId="0" fontId="65" fillId="0" borderId="0" xfId="4" applyFont="1" applyBorder="1" applyAlignment="1">
      <alignment horizontal="center" vertical="center"/>
    </xf>
    <xf numFmtId="0" fontId="14" fillId="0" borderId="0" xfId="4" applyFont="1" applyBorder="1" applyAlignment="1">
      <alignment horizontal="left" vertical="top" wrapText="1"/>
    </xf>
    <xf numFmtId="0" fontId="65" fillId="0" borderId="0" xfId="4" applyFont="1" applyAlignment="1">
      <alignment horizontal="center" vertical="center"/>
    </xf>
    <xf numFmtId="0" fontId="71" fillId="2" borderId="65" xfId="4" applyFont="1" applyFill="1" applyBorder="1" applyAlignment="1">
      <alignment horizontal="center" vertical="center" shrinkToFit="1"/>
    </xf>
    <xf numFmtId="0" fontId="71" fillId="2" borderId="0" xfId="4" applyFont="1" applyFill="1" applyBorder="1" applyAlignment="1">
      <alignment horizontal="center" vertical="center" shrinkToFit="1"/>
    </xf>
    <xf numFmtId="183" fontId="65" fillId="0" borderId="0" xfId="4" applyNumberFormat="1" applyFont="1" applyBorder="1" applyAlignment="1">
      <alignment vertical="center"/>
    </xf>
    <xf numFmtId="0" fontId="65" fillId="0" borderId="13" xfId="4" applyFont="1" applyBorder="1" applyAlignment="1">
      <alignment horizontal="center" vertical="center"/>
    </xf>
    <xf numFmtId="0" fontId="71" fillId="2" borderId="51" xfId="4" applyFont="1" applyFill="1" applyBorder="1" applyAlignment="1">
      <alignment horizontal="center" vertical="center" shrinkToFit="1"/>
    </xf>
    <xf numFmtId="0" fontId="71" fillId="0" borderId="235" xfId="4" applyFont="1" applyBorder="1" applyAlignment="1">
      <alignment vertical="center"/>
    </xf>
    <xf numFmtId="0" fontId="65" fillId="0" borderId="211" xfId="4" applyFont="1" applyFill="1" applyBorder="1" applyAlignment="1">
      <alignment horizontal="right" vertical="center"/>
    </xf>
    <xf numFmtId="0" fontId="71" fillId="0" borderId="13" xfId="4" applyFont="1" applyBorder="1" applyAlignment="1">
      <alignment horizontal="left" vertical="center"/>
    </xf>
    <xf numFmtId="0" fontId="65" fillId="2" borderId="0" xfId="4" applyFont="1" applyFill="1" applyBorder="1" applyAlignment="1">
      <alignment horizontal="left" vertical="center"/>
    </xf>
    <xf numFmtId="0" fontId="65" fillId="2" borderId="26" xfId="4" applyFont="1" applyFill="1" applyBorder="1" applyAlignment="1">
      <alignment horizontal="left" vertical="center"/>
    </xf>
    <xf numFmtId="0" fontId="71" fillId="0" borderId="0" xfId="4" applyFont="1" applyBorder="1" applyAlignment="1">
      <alignment horizontal="left" vertical="center"/>
    </xf>
    <xf numFmtId="0" fontId="71" fillId="0" borderId="15" xfId="4" applyFont="1" applyFill="1" applyBorder="1" applyAlignment="1">
      <alignment horizontal="center" vertical="center"/>
    </xf>
    <xf numFmtId="0" fontId="71" fillId="0" borderId="0" xfId="4" applyFont="1" applyFill="1" applyBorder="1" applyAlignment="1">
      <alignment horizontal="center" vertical="center"/>
    </xf>
    <xf numFmtId="0" fontId="65" fillId="2" borderId="13" xfId="4" applyFont="1" applyFill="1" applyBorder="1" applyAlignment="1">
      <alignment horizontal="center" vertical="center"/>
    </xf>
    <xf numFmtId="0" fontId="66" fillId="0" borderId="33" xfId="4" applyFont="1" applyBorder="1" applyAlignment="1">
      <alignment horizontal="center" vertical="center"/>
    </xf>
    <xf numFmtId="0" fontId="8" fillId="2" borderId="6" xfId="4" applyFont="1" applyFill="1" applyBorder="1" applyAlignment="1">
      <alignment horizontal="left" vertical="center"/>
    </xf>
    <xf numFmtId="0" fontId="14" fillId="2" borderId="0" xfId="4" applyFont="1" applyFill="1" applyBorder="1" applyAlignment="1">
      <alignment horizontal="center" vertical="center"/>
    </xf>
    <xf numFmtId="0" fontId="71" fillId="2" borderId="0" xfId="4" applyFont="1" applyFill="1" applyBorder="1" applyAlignment="1">
      <alignment horizontal="left" vertical="top" wrapText="1"/>
    </xf>
    <xf numFmtId="0" fontId="8" fillId="0" borderId="0" xfId="4" applyFont="1" applyBorder="1" applyAlignment="1">
      <alignment horizontal="center" vertical="center"/>
    </xf>
    <xf numFmtId="0" fontId="14" fillId="0" borderId="0" xfId="4" applyFont="1" applyBorder="1" applyAlignment="1">
      <alignment horizontal="left" vertical="center"/>
    </xf>
    <xf numFmtId="0" fontId="8" fillId="0" borderId="0" xfId="4" applyFont="1" applyFill="1" applyBorder="1" applyAlignment="1">
      <alignment horizontal="center" vertical="center" wrapText="1"/>
    </xf>
    <xf numFmtId="0" fontId="8" fillId="0" borderId="0" xfId="4" applyFont="1" applyFill="1" applyBorder="1" applyAlignment="1">
      <alignment horizontal="left" vertical="center" shrinkToFit="1"/>
    </xf>
    <xf numFmtId="0" fontId="14" fillId="2" borderId="0" xfId="4" applyFont="1" applyFill="1" applyBorder="1" applyAlignment="1">
      <alignment horizontal="right" vertical="center"/>
    </xf>
    <xf numFmtId="49" fontId="2" fillId="0" borderId="0" xfId="4" applyNumberFormat="1" applyFont="1" applyAlignment="1">
      <alignment horizontal="center" vertical="center"/>
    </xf>
    <xf numFmtId="3"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xf>
    <xf numFmtId="0" fontId="8" fillId="2" borderId="26" xfId="4" applyFont="1" applyFill="1" applyBorder="1" applyAlignment="1">
      <alignment horizontal="left" vertical="center"/>
    </xf>
    <xf numFmtId="0" fontId="8" fillId="0" borderId="0" xfId="4" applyFont="1" applyFill="1" applyBorder="1" applyAlignment="1">
      <alignment horizontal="left" vertical="top" wrapText="1"/>
    </xf>
    <xf numFmtId="0" fontId="8" fillId="0" borderId="0" xfId="4" applyFont="1" applyBorder="1" applyAlignment="1">
      <alignment horizontal="left" vertical="center"/>
    </xf>
    <xf numFmtId="0" fontId="8" fillId="2" borderId="0" xfId="0" applyFont="1" applyFill="1" applyBorder="1" applyAlignment="1">
      <alignment horizontal="left" vertical="center"/>
    </xf>
    <xf numFmtId="0" fontId="14" fillId="0" borderId="0" xfId="4" applyFont="1" applyBorder="1" applyAlignment="1">
      <alignment vertical="center"/>
    </xf>
    <xf numFmtId="0" fontId="14" fillId="2" borderId="6" xfId="4" applyFont="1" applyFill="1" applyBorder="1" applyAlignment="1">
      <alignment horizontal="left" vertical="top"/>
    </xf>
    <xf numFmtId="0" fontId="14" fillId="2" borderId="0" xfId="4" applyFont="1" applyFill="1" applyBorder="1" applyAlignment="1">
      <alignment horizontal="left" vertical="top"/>
    </xf>
    <xf numFmtId="0" fontId="8" fillId="2" borderId="0" xfId="4" applyFont="1" applyFill="1" applyBorder="1" applyAlignment="1">
      <alignment horizontal="left" vertical="top"/>
    </xf>
    <xf numFmtId="0" fontId="21" fillId="2" borderId="13" xfId="4" applyFont="1" applyFill="1" applyBorder="1" applyAlignment="1">
      <alignment horizontal="center" vertical="center"/>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21" fillId="2" borderId="15" xfId="4" applyFont="1" applyFill="1" applyBorder="1" applyAlignment="1">
      <alignment horizontal="right" vertical="center"/>
    </xf>
    <xf numFmtId="0" fontId="21" fillId="2" borderId="12" xfId="4" applyFont="1" applyFill="1" applyBorder="1" applyAlignment="1">
      <alignment horizontal="right" vertical="center"/>
    </xf>
    <xf numFmtId="0" fontId="14" fillId="2" borderId="13"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38" xfId="4" applyFont="1" applyFill="1" applyBorder="1" applyAlignment="1">
      <alignment horizontal="center" vertical="center" wrapText="1"/>
    </xf>
    <xf numFmtId="0" fontId="14" fillId="2" borderId="87" xfId="4" applyFont="1" applyFill="1" applyBorder="1" applyAlignment="1">
      <alignment horizontal="center" vertical="center"/>
    </xf>
    <xf numFmtId="0" fontId="62" fillId="2" borderId="14" xfId="4" applyFont="1" applyFill="1" applyBorder="1" applyAlignment="1">
      <alignment horizontal="right" vertical="center"/>
    </xf>
    <xf numFmtId="0" fontId="14" fillId="2" borderId="12" xfId="4" applyFont="1" applyFill="1" applyBorder="1" applyAlignment="1">
      <alignment horizontal="right" vertical="center"/>
    </xf>
    <xf numFmtId="0" fontId="27" fillId="2" borderId="23" xfId="4" applyFont="1" applyFill="1" applyBorder="1" applyAlignment="1">
      <alignment horizontal="center" vertical="center"/>
    </xf>
    <xf numFmtId="0" fontId="27" fillId="2" borderId="48" xfId="4" applyFont="1" applyFill="1" applyBorder="1" applyAlignment="1">
      <alignment horizontal="center" vertical="center"/>
    </xf>
    <xf numFmtId="0" fontId="27" fillId="0" borderId="15" xfId="4" applyFont="1" applyFill="1" applyBorder="1" applyAlignment="1">
      <alignment horizontal="left" vertical="center"/>
    </xf>
    <xf numFmtId="0" fontId="27" fillId="0" borderId="16" xfId="4" applyFont="1" applyFill="1" applyBorder="1" applyAlignment="1">
      <alignment horizontal="left" vertical="center"/>
    </xf>
    <xf numFmtId="181" fontId="14" fillId="4" borderId="12" xfId="1" applyNumberFormat="1" applyFont="1" applyFill="1" applyBorder="1" applyAlignment="1">
      <alignment vertical="center" shrinkToFit="1"/>
    </xf>
    <xf numFmtId="181" fontId="14" fillId="4" borderId="13" xfId="1" applyNumberFormat="1" applyFont="1" applyFill="1" applyBorder="1" applyAlignment="1">
      <alignment vertical="center" shrinkToFit="1"/>
    </xf>
    <xf numFmtId="181" fontId="14" fillId="4" borderId="14"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16" xfId="1" applyNumberFormat="1" applyFont="1" applyFill="1" applyBorder="1" applyAlignment="1">
      <alignment vertical="center" shrinkToFit="1"/>
    </xf>
    <xf numFmtId="181" fontId="14" fillId="4" borderId="35"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2" borderId="12" xfId="1" applyNumberFormat="1" applyFont="1" applyFill="1" applyBorder="1" applyAlignment="1">
      <alignment horizontal="right" vertical="center" shrinkToFit="1"/>
    </xf>
    <xf numFmtId="181" fontId="14" fillId="2" borderId="13" xfId="1" applyNumberFormat="1" applyFont="1" applyFill="1" applyBorder="1" applyAlignment="1">
      <alignment horizontal="right" vertical="center" shrinkToFit="1"/>
    </xf>
    <xf numFmtId="181" fontId="14" fillId="2" borderId="14" xfId="1" applyNumberFormat="1" applyFont="1" applyFill="1" applyBorder="1" applyAlignment="1">
      <alignment horizontal="right" vertical="center" shrinkToFit="1"/>
    </xf>
    <xf numFmtId="181" fontId="14" fillId="2" borderId="74" xfId="1" applyNumberFormat="1" applyFont="1" applyFill="1" applyBorder="1" applyAlignment="1">
      <alignment horizontal="right" vertical="center" shrinkToFit="1"/>
    </xf>
    <xf numFmtId="181" fontId="14" fillId="2" borderId="51" xfId="1" applyNumberFormat="1" applyFont="1" applyFill="1" applyBorder="1" applyAlignment="1">
      <alignment horizontal="right" vertical="center" shrinkToFit="1"/>
    </xf>
    <xf numFmtId="181" fontId="14" fillId="2" borderId="75" xfId="1" applyNumberFormat="1" applyFont="1" applyFill="1" applyBorder="1" applyAlignment="1">
      <alignment horizontal="right" vertical="center" shrinkToFit="1"/>
    </xf>
    <xf numFmtId="0" fontId="14" fillId="2" borderId="24" xfId="4" applyFont="1" applyFill="1" applyBorder="1" applyAlignment="1">
      <alignment horizontal="center" vertical="center"/>
    </xf>
    <xf numFmtId="0" fontId="14" fillId="2" borderId="39" xfId="4" applyFont="1" applyFill="1" applyBorder="1" applyAlignment="1">
      <alignment horizontal="center" vertical="center" wrapText="1"/>
    </xf>
    <xf numFmtId="0" fontId="14" fillId="2" borderId="37" xfId="4" applyFont="1" applyFill="1" applyBorder="1" applyAlignment="1">
      <alignment horizontal="center" vertical="center" wrapText="1"/>
    </xf>
    <xf numFmtId="181" fontId="14" fillId="2" borderId="79" xfId="1" applyNumberFormat="1" applyFont="1" applyFill="1" applyBorder="1" applyAlignment="1">
      <alignment horizontal="right" vertical="center" shrinkToFit="1"/>
    </xf>
    <xf numFmtId="181" fontId="14" fillId="2" borderId="67" xfId="1" applyNumberFormat="1" applyFont="1" applyFill="1" applyBorder="1" applyAlignment="1">
      <alignment horizontal="right" vertical="center" shrinkToFit="1"/>
    </xf>
    <xf numFmtId="181" fontId="14" fillId="2" borderId="68" xfId="1" applyNumberFormat="1" applyFont="1" applyFill="1" applyBorder="1" applyAlignment="1">
      <alignment horizontal="right" vertical="center" shrinkToFit="1"/>
    </xf>
    <xf numFmtId="181" fontId="14" fillId="4" borderId="12" xfId="1" applyNumberFormat="1" applyFont="1" applyFill="1" applyBorder="1" applyAlignment="1">
      <alignment horizontal="center" vertical="center" shrinkToFit="1"/>
    </xf>
    <xf numFmtId="181" fontId="14" fillId="4" borderId="13" xfId="1" applyNumberFormat="1" applyFont="1" applyFill="1" applyBorder="1" applyAlignment="1">
      <alignment horizontal="center" vertical="center" shrinkToFit="1"/>
    </xf>
    <xf numFmtId="181" fontId="14" fillId="4" borderId="14" xfId="1" applyNumberFormat="1" applyFont="1" applyFill="1" applyBorder="1" applyAlignment="1">
      <alignment horizontal="center" vertical="center" shrinkToFit="1"/>
    </xf>
    <xf numFmtId="181" fontId="14" fillId="4" borderId="15" xfId="1" applyNumberFormat="1" applyFont="1" applyFill="1" applyBorder="1" applyAlignment="1">
      <alignment horizontal="center" vertical="center" shrinkToFit="1"/>
    </xf>
    <xf numFmtId="181" fontId="14" fillId="4" borderId="0" xfId="1" applyNumberFormat="1" applyFont="1" applyFill="1" applyBorder="1" applyAlignment="1">
      <alignment horizontal="center" vertical="center" shrinkToFit="1"/>
    </xf>
    <xf numFmtId="181" fontId="14" fillId="4" borderId="16" xfId="1" applyNumberFormat="1" applyFont="1" applyFill="1" applyBorder="1" applyAlignment="1">
      <alignment horizontal="center" vertical="center" shrinkToFit="1"/>
    </xf>
    <xf numFmtId="181" fontId="14" fillId="2" borderId="52" xfId="1" applyNumberFormat="1" applyFont="1" applyFill="1" applyBorder="1" applyAlignment="1">
      <alignment horizontal="right" vertical="center" shrinkToFit="1"/>
    </xf>
    <xf numFmtId="181" fontId="14" fillId="2" borderId="50" xfId="1" applyNumberFormat="1" applyFont="1" applyFill="1" applyBorder="1" applyAlignment="1">
      <alignment horizontal="right" vertical="center" shrinkToFit="1"/>
    </xf>
    <xf numFmtId="181" fontId="14" fillId="2" borderId="53" xfId="1" applyNumberFormat="1" applyFont="1" applyFill="1" applyBorder="1" applyAlignment="1">
      <alignment horizontal="right" vertical="center" shrinkToFit="1"/>
    </xf>
    <xf numFmtId="181" fontId="14" fillId="2" borderId="162" xfId="1" applyNumberFormat="1" applyFont="1" applyFill="1" applyBorder="1" applyAlignment="1">
      <alignment vertical="center" shrinkToFit="1"/>
    </xf>
    <xf numFmtId="181" fontId="14" fillId="2" borderId="163" xfId="1" applyNumberFormat="1" applyFont="1" applyFill="1" applyBorder="1" applyAlignment="1">
      <alignment vertical="center" shrinkToFit="1"/>
    </xf>
    <xf numFmtId="181" fontId="14" fillId="2" borderId="169" xfId="1" applyNumberFormat="1" applyFont="1" applyFill="1" applyBorder="1" applyAlignment="1">
      <alignment vertical="center" shrinkToFit="1"/>
    </xf>
    <xf numFmtId="181" fontId="14" fillId="2" borderId="162" xfId="1" applyNumberFormat="1" applyFont="1" applyFill="1" applyBorder="1" applyAlignment="1">
      <alignment horizontal="right" vertical="center" shrinkToFit="1"/>
    </xf>
    <xf numFmtId="181" fontId="14" fillId="2" borderId="163" xfId="1" applyNumberFormat="1" applyFont="1" applyFill="1" applyBorder="1" applyAlignment="1">
      <alignment horizontal="right" vertical="center" shrinkToFit="1"/>
    </xf>
    <xf numFmtId="181" fontId="14" fillId="2" borderId="169" xfId="1" applyNumberFormat="1" applyFont="1" applyFill="1" applyBorder="1" applyAlignment="1">
      <alignment horizontal="right" vertical="center" shrinkToFit="1"/>
    </xf>
    <xf numFmtId="0" fontId="14" fillId="2" borderId="99" xfId="4" applyFont="1" applyFill="1" applyBorder="1" applyAlignment="1">
      <alignment horizontal="center" vertical="center" wrapText="1"/>
    </xf>
    <xf numFmtId="181" fontId="14" fillId="4" borderId="58" xfId="1" applyNumberFormat="1" applyFont="1" applyFill="1" applyBorder="1" applyAlignment="1">
      <alignment vertical="center" shrinkToFit="1"/>
    </xf>
    <xf numFmtId="181" fontId="14" fillId="4" borderId="8" xfId="1" applyNumberFormat="1" applyFont="1" applyFill="1" applyBorder="1" applyAlignment="1">
      <alignment vertical="center" shrinkToFit="1"/>
    </xf>
    <xf numFmtId="181" fontId="14" fillId="4" borderId="28" xfId="1" applyNumberFormat="1" applyFont="1" applyFill="1" applyBorder="1" applyAlignment="1">
      <alignment vertical="center" shrinkToFit="1"/>
    </xf>
    <xf numFmtId="181" fontId="14" fillId="4" borderId="98" xfId="1" applyNumberFormat="1" applyFont="1" applyFill="1" applyBorder="1" applyAlignment="1">
      <alignment vertical="center" shrinkToFit="1"/>
    </xf>
    <xf numFmtId="181" fontId="14" fillId="4" borderId="58" xfId="1" applyNumberFormat="1" applyFont="1" applyFill="1" applyBorder="1" applyAlignment="1">
      <alignment horizontal="center" vertical="center" shrinkToFit="1"/>
    </xf>
    <xf numFmtId="181" fontId="14" fillId="4" borderId="8" xfId="1" applyNumberFormat="1" applyFont="1" applyFill="1" applyBorder="1" applyAlignment="1">
      <alignment horizontal="center" vertical="center" shrinkToFit="1"/>
    </xf>
    <xf numFmtId="181" fontId="14" fillId="4" borderId="28" xfId="1" applyNumberFormat="1" applyFont="1" applyFill="1" applyBorder="1" applyAlignment="1">
      <alignment horizontal="center" vertical="center" shrinkToFit="1"/>
    </xf>
    <xf numFmtId="0" fontId="7" fillId="0" borderId="0" xfId="0" applyFont="1" applyAlignment="1">
      <alignment horizontal="left" vertical="top" wrapText="1"/>
    </xf>
    <xf numFmtId="0" fontId="14" fillId="2" borderId="35" xfId="4" applyFont="1" applyFill="1" applyBorder="1" applyAlignment="1">
      <alignment horizontal="center" vertical="center" wrapText="1"/>
    </xf>
    <xf numFmtId="0" fontId="14" fillId="2" borderId="9" xfId="4" applyFont="1" applyFill="1" applyBorder="1" applyAlignment="1">
      <alignment vertical="center"/>
    </xf>
    <xf numFmtId="0" fontId="14" fillId="2" borderId="8" xfId="4" applyFont="1" applyFill="1" applyBorder="1" applyAlignment="1">
      <alignment vertical="center"/>
    </xf>
    <xf numFmtId="0" fontId="14" fillId="2" borderId="7" xfId="4" applyFont="1" applyFill="1" applyBorder="1" applyAlignment="1">
      <alignment vertical="center"/>
    </xf>
    <xf numFmtId="0" fontId="14" fillId="2" borderId="130" xfId="4" applyFont="1" applyFill="1" applyBorder="1" applyAlignment="1">
      <alignment horizontal="center" vertical="center" wrapText="1"/>
    </xf>
    <xf numFmtId="0" fontId="14" fillId="2" borderId="166" xfId="4" applyFont="1" applyFill="1" applyBorder="1" applyAlignment="1">
      <alignment horizontal="center" vertical="center" wrapText="1"/>
    </xf>
    <xf numFmtId="0" fontId="14" fillId="0" borderId="79" xfId="4" applyFont="1" applyFill="1" applyBorder="1" applyAlignment="1">
      <alignment horizontal="left" vertical="center" shrinkToFit="1"/>
    </xf>
    <xf numFmtId="0" fontId="14" fillId="0" borderId="67" xfId="4" applyFont="1" applyFill="1" applyBorder="1" applyAlignment="1">
      <alignment horizontal="left" vertical="center" shrinkToFit="1"/>
    </xf>
    <xf numFmtId="0" fontId="14" fillId="0" borderId="160" xfId="4" applyFont="1" applyFill="1" applyBorder="1" applyAlignment="1">
      <alignment horizontal="left" vertical="center" shrinkToFit="1"/>
    </xf>
    <xf numFmtId="0" fontId="14" fillId="0" borderId="162" xfId="0" applyFont="1" applyFill="1" applyBorder="1" applyAlignment="1">
      <alignment horizontal="left" vertical="center" shrinkToFit="1"/>
    </xf>
    <xf numFmtId="0" fontId="14" fillId="0" borderId="163" xfId="0" applyFont="1" applyFill="1" applyBorder="1" applyAlignment="1">
      <alignment horizontal="left" vertical="center" shrinkToFit="1"/>
    </xf>
    <xf numFmtId="0" fontId="14" fillId="0" borderId="164" xfId="0" applyFont="1" applyFill="1" applyBorder="1" applyAlignment="1">
      <alignment horizontal="left" vertical="center" shrinkToFit="1"/>
    </xf>
    <xf numFmtId="0" fontId="14" fillId="0" borderId="52" xfId="4" applyFont="1" applyFill="1" applyBorder="1" applyAlignment="1">
      <alignment horizontal="left" vertical="center" shrinkToFit="1"/>
    </xf>
    <xf numFmtId="0" fontId="14" fillId="0" borderId="50" xfId="4" applyFont="1" applyFill="1" applyBorder="1" applyAlignment="1">
      <alignment horizontal="left" vertical="center" shrinkToFit="1"/>
    </xf>
    <xf numFmtId="0" fontId="14" fillId="0" borderId="159" xfId="4" applyFont="1" applyFill="1" applyBorder="1" applyAlignment="1">
      <alignment horizontal="left" vertical="center" shrinkToFit="1"/>
    </xf>
    <xf numFmtId="0" fontId="14" fillId="2" borderId="59" xfId="4" applyFont="1" applyFill="1" applyBorder="1" applyAlignment="1">
      <alignment horizontal="center" vertical="center" wrapText="1"/>
    </xf>
    <xf numFmtId="0" fontId="14" fillId="2" borderId="98" xfId="4" applyFont="1" applyFill="1" applyBorder="1" applyAlignment="1">
      <alignment horizontal="center" vertical="center" wrapText="1"/>
    </xf>
    <xf numFmtId="0" fontId="71" fillId="2" borderId="0" xfId="4" applyFont="1" applyFill="1" applyBorder="1" applyAlignment="1">
      <alignment vertical="center" shrinkToFit="1"/>
    </xf>
    <xf numFmtId="181" fontId="71" fillId="2" borderId="79" xfId="1" applyNumberFormat="1" applyFont="1" applyFill="1" applyBorder="1" applyAlignment="1">
      <alignment horizontal="right" vertical="center" shrinkToFit="1"/>
    </xf>
    <xf numFmtId="181" fontId="71" fillId="2" borderId="67" xfId="1" applyNumberFormat="1" applyFont="1" applyFill="1" applyBorder="1" applyAlignment="1">
      <alignment horizontal="right" vertical="center" shrinkToFit="1"/>
    </xf>
    <xf numFmtId="181" fontId="71" fillId="2" borderId="68" xfId="1" applyNumberFormat="1" applyFont="1" applyFill="1" applyBorder="1" applyAlignment="1">
      <alignment horizontal="right" vertical="center" shrinkToFit="1"/>
    </xf>
    <xf numFmtId="0" fontId="71" fillId="0" borderId="79" xfId="4" applyFont="1" applyFill="1" applyBorder="1" applyAlignment="1">
      <alignment horizontal="left" vertical="center" shrinkToFit="1"/>
    </xf>
    <xf numFmtId="0" fontId="71" fillId="0" borderId="67" xfId="4" applyFont="1" applyFill="1" applyBorder="1" applyAlignment="1">
      <alignment horizontal="left" vertical="center" shrinkToFit="1"/>
    </xf>
    <xf numFmtId="0" fontId="71" fillId="0" borderId="160" xfId="4" applyFont="1" applyFill="1" applyBorder="1" applyAlignment="1">
      <alignment horizontal="left" vertical="center" shrinkToFit="1"/>
    </xf>
    <xf numFmtId="181" fontId="71" fillId="2" borderId="52" xfId="1" applyNumberFormat="1" applyFont="1" applyFill="1" applyBorder="1" applyAlignment="1">
      <alignment horizontal="right" vertical="center" shrinkToFit="1"/>
    </xf>
    <xf numFmtId="181" fontId="71" fillId="2" borderId="50" xfId="1" applyNumberFormat="1" applyFont="1" applyFill="1" applyBorder="1" applyAlignment="1">
      <alignment horizontal="right" vertical="center" shrinkToFit="1"/>
    </xf>
    <xf numFmtId="181" fontId="71" fillId="2" borderId="53" xfId="1" applyNumberFormat="1" applyFont="1" applyFill="1" applyBorder="1" applyAlignment="1">
      <alignment horizontal="right" vertical="center" shrinkToFit="1"/>
    </xf>
    <xf numFmtId="181" fontId="71" fillId="4" borderId="12" xfId="1" applyNumberFormat="1" applyFont="1" applyFill="1" applyBorder="1" applyAlignment="1">
      <alignment vertical="center" shrinkToFit="1"/>
    </xf>
    <xf numFmtId="181" fontId="71" fillId="4" borderId="13" xfId="1" applyNumberFormat="1" applyFont="1" applyFill="1" applyBorder="1" applyAlignment="1">
      <alignment vertical="center" shrinkToFit="1"/>
    </xf>
    <xf numFmtId="181" fontId="71" fillId="4" borderId="14" xfId="1" applyNumberFormat="1" applyFont="1" applyFill="1" applyBorder="1" applyAlignment="1">
      <alignment vertical="center" shrinkToFit="1"/>
    </xf>
    <xf numFmtId="181" fontId="71" fillId="4" borderId="15"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16" xfId="1" applyNumberFormat="1" applyFont="1" applyFill="1" applyBorder="1" applyAlignment="1">
      <alignment vertical="center" shrinkToFit="1"/>
    </xf>
    <xf numFmtId="181" fontId="71" fillId="4" borderId="35" xfId="1" applyNumberFormat="1" applyFont="1" applyFill="1" applyBorder="1" applyAlignment="1">
      <alignment vertical="center" shrinkToFit="1"/>
    </xf>
    <xf numFmtId="181" fontId="71" fillId="4" borderId="26" xfId="1" applyNumberFormat="1" applyFont="1" applyFill="1" applyBorder="1" applyAlignment="1">
      <alignment vertical="center" shrinkToFit="1"/>
    </xf>
    <xf numFmtId="0" fontId="71" fillId="2" borderId="38" xfId="4" applyFont="1" applyFill="1" applyBorder="1" applyAlignment="1">
      <alignment horizontal="center" vertical="center" wrapText="1"/>
    </xf>
    <xf numFmtId="0" fontId="71" fillId="2" borderId="35" xfId="4" applyFont="1" applyFill="1" applyBorder="1" applyAlignment="1">
      <alignment horizontal="center" vertical="center" wrapText="1"/>
    </xf>
    <xf numFmtId="0" fontId="71" fillId="2" borderId="130" xfId="4" applyFont="1" applyFill="1" applyBorder="1" applyAlignment="1">
      <alignment horizontal="center" vertical="center" wrapText="1"/>
    </xf>
    <xf numFmtId="0" fontId="71" fillId="2" borderId="166" xfId="4" applyFont="1" applyFill="1" applyBorder="1" applyAlignment="1">
      <alignment horizontal="center" vertical="center" wrapText="1"/>
    </xf>
    <xf numFmtId="0" fontId="71" fillId="2" borderId="39" xfId="4" applyFont="1" applyFill="1" applyBorder="1" applyAlignment="1">
      <alignment horizontal="center" vertical="center" wrapText="1"/>
    </xf>
    <xf numFmtId="0" fontId="71" fillId="2" borderId="37" xfId="4" applyFont="1" applyFill="1" applyBorder="1" applyAlignment="1">
      <alignment horizontal="center" vertical="center" wrapText="1"/>
    </xf>
    <xf numFmtId="181" fontId="71" fillId="2" borderId="12" xfId="1" applyNumberFormat="1" applyFont="1" applyFill="1" applyBorder="1" applyAlignment="1">
      <alignment horizontal="right" vertical="center" shrinkToFit="1"/>
    </xf>
    <xf numFmtId="181" fontId="71" fillId="2" borderId="13" xfId="1" applyNumberFormat="1" applyFont="1" applyFill="1" applyBorder="1" applyAlignment="1">
      <alignment horizontal="right" vertical="center" shrinkToFit="1"/>
    </xf>
    <xf numFmtId="181" fontId="71" fillId="2" borderId="14" xfId="1" applyNumberFormat="1" applyFont="1" applyFill="1" applyBorder="1" applyAlignment="1">
      <alignment horizontal="right" vertical="center" shrinkToFit="1"/>
    </xf>
    <xf numFmtId="181" fontId="71" fillId="2" borderId="74" xfId="1" applyNumberFormat="1" applyFont="1" applyFill="1" applyBorder="1" applyAlignment="1">
      <alignment horizontal="right" vertical="center" shrinkToFit="1"/>
    </xf>
    <xf numFmtId="181" fontId="71" fillId="2" borderId="51" xfId="1" applyNumberFormat="1" applyFont="1" applyFill="1" applyBorder="1" applyAlignment="1">
      <alignment horizontal="right" vertical="center" shrinkToFit="1"/>
    </xf>
    <xf numFmtId="181" fontId="71" fillId="2" borderId="75" xfId="1" applyNumberFormat="1" applyFont="1" applyFill="1" applyBorder="1" applyAlignment="1">
      <alignment horizontal="right" vertical="center" shrinkToFit="1"/>
    </xf>
    <xf numFmtId="181" fontId="71" fillId="4" borderId="12" xfId="1" applyNumberFormat="1" applyFont="1" applyFill="1" applyBorder="1" applyAlignment="1">
      <alignment horizontal="center" vertical="center" shrinkToFit="1"/>
    </xf>
    <xf numFmtId="181" fontId="71" fillId="4" borderId="13" xfId="1" applyNumberFormat="1" applyFont="1" applyFill="1" applyBorder="1" applyAlignment="1">
      <alignment horizontal="center" vertical="center" shrinkToFit="1"/>
    </xf>
    <xf numFmtId="181" fontId="71" fillId="4" borderId="14" xfId="1" applyNumberFormat="1" applyFont="1" applyFill="1" applyBorder="1" applyAlignment="1">
      <alignment horizontal="center" vertical="center" shrinkToFit="1"/>
    </xf>
    <xf numFmtId="181" fontId="71" fillId="4" borderId="15" xfId="1" applyNumberFormat="1" applyFont="1" applyFill="1" applyBorder="1" applyAlignment="1">
      <alignment horizontal="center" vertical="center" shrinkToFit="1"/>
    </xf>
    <xf numFmtId="181" fontId="71" fillId="4" borderId="0" xfId="1" applyNumberFormat="1" applyFont="1" applyFill="1" applyBorder="1" applyAlignment="1">
      <alignment horizontal="center" vertical="center" shrinkToFit="1"/>
    </xf>
    <xf numFmtId="181" fontId="71" fillId="4" borderId="16" xfId="1" applyNumberFormat="1" applyFont="1" applyFill="1" applyBorder="1" applyAlignment="1">
      <alignment horizontal="center" vertical="center" shrinkToFi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8" fillId="0" borderId="0" xfId="4" applyFont="1" applyBorder="1" applyAlignment="1">
      <alignment vertical="top"/>
    </xf>
    <xf numFmtId="0" fontId="8" fillId="0" borderId="0" xfId="4" applyFont="1" applyFill="1" applyBorder="1" applyAlignment="1">
      <alignment horizontal="right" vertical="center"/>
    </xf>
    <xf numFmtId="0" fontId="14" fillId="2" borderId="0" xfId="4" applyFont="1" applyFill="1" applyBorder="1" applyAlignment="1">
      <alignment horizontal="left" vertical="center"/>
    </xf>
    <xf numFmtId="0" fontId="14" fillId="2" borderId="87"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45" xfId="4" applyFont="1" applyBorder="1" applyAlignment="1">
      <alignment horizontal="center" vertical="center" shrinkToFit="1"/>
    </xf>
    <xf numFmtId="0" fontId="8" fillId="2" borderId="7" xfId="4" applyFont="1" applyFill="1" applyBorder="1" applyAlignment="1">
      <alignment vertical="center"/>
    </xf>
    <xf numFmtId="0" fontId="1" fillId="0" borderId="6" xfId="0" applyFont="1" applyBorder="1" applyAlignment="1">
      <alignment vertical="top" wrapText="1"/>
    </xf>
    <xf numFmtId="0" fontId="47" fillId="0" borderId="0" xfId="4" applyFont="1" applyBorder="1" applyAlignment="1">
      <alignment horizontal="left" vertical="center"/>
    </xf>
    <xf numFmtId="0" fontId="8" fillId="2" borderId="20" xfId="4" applyFont="1" applyFill="1" applyBorder="1" applyAlignment="1">
      <alignment horizontal="right" vertical="center"/>
    </xf>
    <xf numFmtId="0" fontId="65" fillId="0" borderId="0" xfId="4" applyFont="1" applyFill="1" applyBorder="1" applyAlignment="1">
      <alignment horizontal="left" vertical="center" wrapText="1"/>
    </xf>
    <xf numFmtId="0" fontId="8" fillId="0" borderId="13" xfId="4" applyFont="1" applyBorder="1" applyAlignment="1">
      <alignment vertical="center"/>
    </xf>
    <xf numFmtId="0" fontId="8" fillId="0" borderId="0" xfId="4" applyFont="1" applyAlignment="1">
      <alignment vertical="center" wrapText="1"/>
    </xf>
    <xf numFmtId="0" fontId="8" fillId="0" borderId="0" xfId="4" applyFont="1" applyBorder="1" applyAlignment="1">
      <alignment vertical="center"/>
    </xf>
    <xf numFmtId="0" fontId="14" fillId="0" borderId="0" xfId="4" applyFont="1" applyFill="1" applyBorder="1" applyAlignment="1">
      <alignment vertical="top" wrapText="1"/>
    </xf>
    <xf numFmtId="0" fontId="8" fillId="0" borderId="0" xfId="4" applyFont="1" applyFill="1" applyBorder="1" applyAlignment="1">
      <alignment horizontal="center" shrinkToFit="1"/>
    </xf>
    <xf numFmtId="0" fontId="8" fillId="0" borderId="7" xfId="4" applyFont="1" applyFill="1" applyBorder="1" applyAlignment="1">
      <alignment vertical="center"/>
    </xf>
    <xf numFmtId="0" fontId="14" fillId="0" borderId="20" xfId="4" applyFont="1" applyFill="1" applyBorder="1" applyAlignment="1">
      <alignment horizontal="left" vertical="center" shrinkToFit="1"/>
    </xf>
    <xf numFmtId="0" fontId="14" fillId="0" borderId="6" xfId="4" applyFont="1" applyFill="1" applyBorder="1" applyAlignment="1">
      <alignment horizontal="left" vertical="center"/>
    </xf>
    <xf numFmtId="0" fontId="34" fillId="0" borderId="0" xfId="0" applyFont="1" applyBorder="1" applyAlignment="1">
      <alignment vertical="top" wrapText="1"/>
    </xf>
    <xf numFmtId="0" fontId="1" fillId="0" borderId="0" xfId="0" applyFont="1" applyBorder="1" applyAlignment="1">
      <alignment vertical="top" wrapText="1"/>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1" fillId="0" borderId="0" xfId="0" applyFont="1" applyFill="1" applyAlignment="1">
      <alignment horizontal="left" vertical="top" wrapText="1"/>
    </xf>
    <xf numFmtId="0" fontId="8" fillId="2" borderId="7" xfId="4" applyFont="1" applyFill="1" applyBorder="1" applyAlignment="1">
      <alignment vertical="center" shrinkToFit="1"/>
    </xf>
    <xf numFmtId="0" fontId="8" fillId="2" borderId="20" xfId="4" applyFont="1" applyFill="1" applyBorder="1" applyAlignment="1">
      <alignment horizontal="center" vertical="center" shrinkToFit="1"/>
    </xf>
    <xf numFmtId="0" fontId="8" fillId="0" borderId="7" xfId="4" applyFont="1" applyBorder="1" applyAlignment="1">
      <alignment horizontal="right"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 fillId="2" borderId="20" xfId="4" applyFont="1" applyFill="1" applyBorder="1">
      <alignment vertical="center"/>
    </xf>
    <xf numFmtId="0" fontId="2" fillId="0" borderId="4" xfId="4" applyFont="1" applyFill="1" applyBorder="1" applyAlignment="1">
      <alignment horizontal="center" vertical="center"/>
    </xf>
    <xf numFmtId="0" fontId="47" fillId="0" borderId="0" xfId="4" applyFont="1" applyFill="1" applyBorder="1" applyAlignment="1">
      <alignment horizontal="left" vertical="center"/>
    </xf>
    <xf numFmtId="0" fontId="65" fillId="0" borderId="6" xfId="4" applyFont="1" applyFill="1" applyBorder="1" applyAlignment="1">
      <alignment horizontal="left" vertical="center"/>
    </xf>
    <xf numFmtId="0" fontId="65" fillId="0" borderId="4" xfId="4" applyFont="1" applyFill="1" applyBorder="1" applyAlignment="1">
      <alignment horizontal="left" vertical="center"/>
    </xf>
    <xf numFmtId="0" fontId="65" fillId="0" borderId="6" xfId="4" applyFont="1" applyFill="1" applyBorder="1">
      <alignment vertical="center"/>
    </xf>
    <xf numFmtId="0" fontId="65" fillId="0" borderId="4" xfId="4" applyFont="1" applyFill="1" applyBorder="1">
      <alignment vertical="center"/>
    </xf>
    <xf numFmtId="0" fontId="81" fillId="0" borderId="0" xfId="4" applyFont="1" applyFill="1" applyBorder="1" applyAlignment="1">
      <alignment horizontal="left" vertical="center"/>
    </xf>
    <xf numFmtId="0" fontId="8" fillId="0" borderId="52" xfId="4" applyFont="1" applyFill="1" applyBorder="1" applyAlignment="1">
      <alignment horizontal="right" vertical="center" shrinkToFit="1"/>
    </xf>
    <xf numFmtId="0" fontId="8" fillId="0" borderId="50" xfId="4" applyFont="1" applyFill="1" applyBorder="1" applyAlignment="1">
      <alignment horizontal="left" vertical="center" shrinkToFit="1"/>
    </xf>
    <xf numFmtId="0" fontId="8" fillId="0" borderId="50" xfId="4" applyFont="1" applyFill="1" applyBorder="1" applyAlignment="1">
      <alignment horizontal="right" vertical="center" shrinkToFit="1"/>
    </xf>
    <xf numFmtId="0" fontId="8" fillId="0" borderId="52" xfId="4" applyFont="1" applyFill="1" applyBorder="1" applyAlignment="1">
      <alignment horizontal="left" vertical="center"/>
    </xf>
    <xf numFmtId="0" fontId="8" fillId="0" borderId="50" xfId="4" applyFont="1" applyFill="1" applyBorder="1" applyAlignment="1">
      <alignment horizontal="left" vertical="center"/>
    </xf>
    <xf numFmtId="0" fontId="8" fillId="0" borderId="53" xfId="4" applyFont="1" applyFill="1" applyBorder="1">
      <alignment vertical="center"/>
    </xf>
    <xf numFmtId="0" fontId="8" fillId="0" borderId="79" xfId="4" applyFont="1" applyFill="1" applyBorder="1" applyAlignment="1">
      <alignment horizontal="right" vertical="center" shrinkToFit="1"/>
    </xf>
    <xf numFmtId="0" fontId="8" fillId="0" borderId="67" xfId="4" applyFont="1" applyFill="1" applyBorder="1" applyAlignment="1">
      <alignment horizontal="right" vertical="center" shrinkToFit="1"/>
    </xf>
    <xf numFmtId="0" fontId="8" fillId="0" borderId="79" xfId="4" applyFont="1" applyFill="1" applyBorder="1" applyAlignment="1">
      <alignment horizontal="left" vertical="center"/>
    </xf>
    <xf numFmtId="0" fontId="8" fillId="0" borderId="68" xfId="4" applyFont="1" applyFill="1" applyBorder="1">
      <alignment vertical="center"/>
    </xf>
    <xf numFmtId="0" fontId="8" fillId="0" borderId="15" xfId="4" applyFont="1" applyFill="1" applyBorder="1" applyAlignment="1">
      <alignment horizontal="left" vertical="center"/>
    </xf>
    <xf numFmtId="0" fontId="8" fillId="0" borderId="0" xfId="4" applyFont="1" applyFill="1" applyAlignment="1">
      <alignment horizontal="left" vertical="center"/>
    </xf>
    <xf numFmtId="0" fontId="8" fillId="0" borderId="141" xfId="4" applyFont="1" applyFill="1" applyBorder="1" applyAlignment="1">
      <alignment horizontal="right" vertical="center" shrinkToFit="1"/>
    </xf>
    <xf numFmtId="0" fontId="8" fillId="0" borderId="142" xfId="4" applyFont="1" applyFill="1" applyBorder="1" applyAlignment="1">
      <alignment horizontal="left" vertical="center" shrinkToFit="1"/>
    </xf>
    <xf numFmtId="0" fontId="8" fillId="0" borderId="142" xfId="4" applyFont="1" applyFill="1" applyBorder="1" applyAlignment="1">
      <alignment horizontal="right" vertical="center" shrinkToFit="1"/>
    </xf>
    <xf numFmtId="0" fontId="8" fillId="0" borderId="141" xfId="4" applyFont="1" applyFill="1" applyBorder="1" applyAlignment="1">
      <alignment horizontal="left" vertical="center"/>
    </xf>
    <xf numFmtId="0" fontId="8" fillId="0" borderId="142" xfId="4" applyFont="1" applyFill="1" applyBorder="1" applyAlignment="1">
      <alignment horizontal="left" vertical="center"/>
    </xf>
    <xf numFmtId="0" fontId="8" fillId="0" borderId="143" xfId="4" applyFont="1" applyFill="1" applyBorder="1">
      <alignment vertical="center"/>
    </xf>
    <xf numFmtId="0" fontId="8" fillId="0" borderId="60" xfId="4" applyFont="1" applyFill="1" applyBorder="1">
      <alignment vertical="center"/>
    </xf>
    <xf numFmtId="0" fontId="8" fillId="0" borderId="61" xfId="4" applyFont="1" applyFill="1" applyBorder="1">
      <alignment vertical="center"/>
    </xf>
    <xf numFmtId="0" fontId="71" fillId="0" borderId="6" xfId="4" applyFont="1" applyFill="1" applyBorder="1" applyAlignment="1">
      <alignment horizontal="left" vertical="top" wrapText="1"/>
    </xf>
    <xf numFmtId="0" fontId="2" fillId="0" borderId="87" xfId="4" applyFont="1" applyFill="1" applyBorder="1" applyAlignment="1">
      <alignment horizontal="center" vertical="center"/>
    </xf>
    <xf numFmtId="0" fontId="2" fillId="0" borderId="6" xfId="4" applyFont="1" applyFill="1" applyBorder="1" applyAlignment="1">
      <alignment horizontal="center" vertical="center"/>
    </xf>
    <xf numFmtId="0" fontId="14" fillId="0" borderId="4" xfId="4" applyFont="1" applyFill="1" applyBorder="1" applyAlignment="1">
      <alignment horizontal="left" vertical="center"/>
    </xf>
    <xf numFmtId="0" fontId="8" fillId="0" borderId="26" xfId="4" applyFont="1" applyFill="1" applyBorder="1" applyAlignment="1">
      <alignment vertical="top"/>
    </xf>
    <xf numFmtId="0" fontId="8" fillId="0" borderId="12" xfId="4" applyFont="1" applyFill="1" applyBorder="1">
      <alignment vertical="center"/>
    </xf>
    <xf numFmtId="0" fontId="8" fillId="0" borderId="13" xfId="4" applyFont="1" applyFill="1" applyBorder="1">
      <alignment vertical="center"/>
    </xf>
    <xf numFmtId="0" fontId="8" fillId="0" borderId="14" xfId="4" applyFont="1" applyFill="1" applyBorder="1">
      <alignment vertical="center"/>
    </xf>
    <xf numFmtId="0" fontId="8" fillId="0" borderId="26" xfId="4" applyFont="1" applyFill="1" applyBorder="1" applyAlignment="1">
      <alignment vertical="center" wrapText="1"/>
    </xf>
    <xf numFmtId="0" fontId="14" fillId="0" borderId="0" xfId="4" applyFont="1" applyFill="1" applyBorder="1" applyAlignment="1">
      <alignment horizontal="right" vertical="center"/>
    </xf>
    <xf numFmtId="0" fontId="18" fillId="0" borderId="4" xfId="4" applyFont="1" applyFill="1" applyBorder="1" applyAlignment="1">
      <alignment horizontal="center" vertical="center"/>
    </xf>
    <xf numFmtId="0" fontId="41" fillId="0" borderId="0" xfId="4" applyFont="1" applyFill="1" applyBorder="1" applyAlignment="1">
      <alignment vertical="center"/>
    </xf>
    <xf numFmtId="0" fontId="14" fillId="0" borderId="4" xfId="4" applyFont="1" applyFill="1" applyBorder="1">
      <alignment vertical="center"/>
    </xf>
    <xf numFmtId="0" fontId="14" fillId="0" borderId="15" xfId="4" applyFont="1" applyFill="1" applyBorder="1" applyAlignment="1">
      <alignment horizontal="left" vertical="center"/>
    </xf>
    <xf numFmtId="0" fontId="14" fillId="0" borderId="6" xfId="4" applyFont="1" applyFill="1" applyBorder="1" applyAlignment="1">
      <alignment horizontal="center" vertical="top"/>
    </xf>
    <xf numFmtId="0" fontId="2" fillId="0" borderId="0" xfId="4" applyFont="1" applyFill="1" applyBorder="1" applyAlignment="1">
      <alignment vertical="center"/>
    </xf>
    <xf numFmtId="0" fontId="14" fillId="0" borderId="87" xfId="5" applyFont="1" applyFill="1" applyBorder="1" applyAlignment="1">
      <alignment horizontal="center" vertical="center" wrapText="1"/>
    </xf>
    <xf numFmtId="0" fontId="34" fillId="0" borderId="0" xfId="0" applyFont="1" applyFill="1" applyBorder="1">
      <alignment vertical="center"/>
    </xf>
    <xf numFmtId="0" fontId="14" fillId="0" borderId="87" xfId="5" applyFont="1" applyFill="1" applyBorder="1" applyAlignment="1">
      <alignment horizontal="right" vertical="top" wrapText="1"/>
    </xf>
    <xf numFmtId="0" fontId="14" fillId="0" borderId="87" xfId="5" applyFont="1" applyFill="1" applyBorder="1" applyAlignment="1">
      <alignment horizontal="right" vertical="top"/>
    </xf>
    <xf numFmtId="0" fontId="18" fillId="0" borderId="15" xfId="4" applyFont="1" applyFill="1" applyBorder="1" applyAlignment="1">
      <alignment horizontal="center" vertical="center"/>
    </xf>
    <xf numFmtId="0" fontId="8" fillId="0" borderId="4" xfId="4" applyFont="1" applyFill="1" applyBorder="1" applyAlignment="1">
      <alignment horizontal="right" vertical="center" shrinkToFit="1"/>
    </xf>
    <xf numFmtId="0" fontId="1" fillId="0" borderId="0" xfId="0" applyFont="1" applyFill="1" applyBorder="1" applyAlignment="1">
      <alignment horizontal="left" wrapText="1"/>
    </xf>
    <xf numFmtId="0" fontId="14" fillId="0" borderId="17" xfId="4" applyFont="1" applyFill="1" applyBorder="1" applyAlignment="1">
      <alignment horizontal="left" vertical="center"/>
    </xf>
    <xf numFmtId="0" fontId="14" fillId="0" borderId="18" xfId="4" applyFont="1" applyFill="1" applyBorder="1" applyAlignment="1">
      <alignment horizontal="left" vertical="top"/>
    </xf>
    <xf numFmtId="0" fontId="41" fillId="0" borderId="0" xfId="4" applyFont="1" applyFill="1" applyBorder="1" applyAlignment="1">
      <alignment horizontal="right" vertical="center"/>
    </xf>
    <xf numFmtId="0" fontId="8" fillId="0" borderId="4" xfId="4" applyFont="1" applyFill="1" applyBorder="1" applyAlignment="1">
      <alignment vertical="center"/>
    </xf>
    <xf numFmtId="0" fontId="8" fillId="0" borderId="98" xfId="4" applyFont="1" applyFill="1" applyBorder="1">
      <alignment vertical="center"/>
    </xf>
    <xf numFmtId="0" fontId="8" fillId="0" borderId="59" xfId="4" applyFont="1" applyFill="1" applyBorder="1">
      <alignment vertical="center"/>
    </xf>
    <xf numFmtId="0" fontId="8" fillId="0" borderId="3" xfId="4" applyFont="1" applyFill="1" applyBorder="1">
      <alignment vertical="center"/>
    </xf>
    <xf numFmtId="0" fontId="8" fillId="0" borderId="74" xfId="4" applyFont="1" applyFill="1" applyBorder="1" applyAlignment="1">
      <alignment horizontal="right" vertical="center" shrinkToFit="1"/>
    </xf>
    <xf numFmtId="0" fontId="8" fillId="0" borderId="51" xfId="4" applyFont="1" applyFill="1" applyBorder="1" applyAlignment="1">
      <alignment horizontal="right" vertical="center" shrinkToFit="1"/>
    </xf>
    <xf numFmtId="0" fontId="65" fillId="0" borderId="0" xfId="4" applyFont="1" applyFill="1" applyBorder="1" applyAlignment="1">
      <alignment horizontal="left" vertical="center"/>
    </xf>
    <xf numFmtId="0" fontId="25" fillId="0" borderId="87" xfId="4" applyFont="1" applyFill="1" applyBorder="1" applyAlignment="1">
      <alignment horizontal="center" vertical="center"/>
    </xf>
    <xf numFmtId="0" fontId="8" fillId="0" borderId="0" xfId="5" applyFont="1" applyFill="1" applyBorder="1" applyAlignment="1">
      <alignment horizontal="left" vertical="center"/>
    </xf>
    <xf numFmtId="0" fontId="8" fillId="0" borderId="0" xfId="5" applyFont="1" applyFill="1" applyBorder="1" applyAlignment="1">
      <alignment horizontal="center" vertical="center"/>
    </xf>
    <xf numFmtId="0" fontId="27" fillId="0" borderId="0" xfId="4" applyFont="1" applyFill="1" applyBorder="1" applyAlignment="1">
      <alignment horizontal="center" vertical="center"/>
    </xf>
    <xf numFmtId="0" fontId="2" fillId="0" borderId="0" xfId="4" applyFont="1" applyFill="1" applyBorder="1">
      <alignment vertical="center"/>
    </xf>
    <xf numFmtId="0" fontId="25" fillId="0" borderId="0" xfId="4" applyFont="1" applyFill="1" applyBorder="1" applyAlignment="1">
      <alignment horizontal="left" vertical="center"/>
    </xf>
    <xf numFmtId="0" fontId="25" fillId="0" borderId="0" xfId="4" applyFont="1" applyFill="1" applyBorder="1" applyAlignment="1">
      <alignment horizontal="center" vertical="center"/>
    </xf>
    <xf numFmtId="0" fontId="14" fillId="0" borderId="87" xfId="4" applyFont="1" applyFill="1" applyBorder="1" applyAlignment="1">
      <alignment horizontal="center" vertical="top" shrinkToFit="1"/>
    </xf>
    <xf numFmtId="0" fontId="14" fillId="0" borderId="87" xfId="4" applyFont="1" applyFill="1" applyBorder="1" applyAlignment="1">
      <alignment vertical="top"/>
    </xf>
    <xf numFmtId="0" fontId="24" fillId="0" borderId="11" xfId="4" applyFont="1" applyFill="1" applyBorder="1" applyAlignment="1">
      <alignment horizontal="left" vertical="center"/>
    </xf>
    <xf numFmtId="0" fontId="8" fillId="0" borderId="0" xfId="4" applyFont="1" applyFill="1" applyBorder="1" applyAlignment="1">
      <alignment vertical="center"/>
    </xf>
    <xf numFmtId="0" fontId="87" fillId="0" borderId="13" xfId="0" applyFont="1" applyFill="1" applyBorder="1" applyAlignment="1">
      <alignment horizontal="left" vertical="center"/>
    </xf>
    <xf numFmtId="0" fontId="1" fillId="4" borderId="12" xfId="0" applyFont="1" applyFill="1" applyBorder="1" applyAlignment="1">
      <alignment horizontal="right" vertical="center"/>
    </xf>
    <xf numFmtId="0" fontId="1" fillId="4" borderId="14" xfId="0" applyFont="1" applyFill="1" applyBorder="1" applyAlignment="1">
      <alignment horizontal="right" vertical="center"/>
    </xf>
    <xf numFmtId="0" fontId="8" fillId="2" borderId="23" xfId="4" applyFont="1" applyFill="1" applyBorder="1" applyAlignment="1">
      <alignment horizontal="left" vertical="center" wrapText="1"/>
    </xf>
    <xf numFmtId="0" fontId="8" fillId="2" borderId="87" xfId="4" applyFont="1" applyFill="1" applyBorder="1" applyAlignment="1">
      <alignment horizontal="left" vertical="center" wrapText="1"/>
    </xf>
    <xf numFmtId="0" fontId="8" fillId="2" borderId="22" xfId="4" applyFont="1" applyFill="1" applyBorder="1" applyAlignment="1">
      <alignment horizontal="left" vertical="center" wrapText="1"/>
    </xf>
    <xf numFmtId="0" fontId="65" fillId="0" borderId="0" xfId="4" applyFont="1" applyBorder="1" applyAlignment="1">
      <alignment shrinkToFit="1"/>
    </xf>
    <xf numFmtId="204" fontId="27" fillId="2" borderId="30" xfId="0" applyNumberFormat="1" applyFont="1" applyFill="1" applyBorder="1" applyAlignment="1">
      <alignment horizontal="left" vertical="center"/>
    </xf>
    <xf numFmtId="0" fontId="1" fillId="0" borderId="0" xfId="4" applyFont="1">
      <alignment vertical="center"/>
    </xf>
    <xf numFmtId="0" fontId="14" fillId="0" borderId="87" xfId="4" applyFont="1" applyFill="1" applyBorder="1" applyAlignment="1">
      <alignment horizontal="center" vertical="center" wrapText="1"/>
    </xf>
    <xf numFmtId="0" fontId="14" fillId="0" borderId="0" xfId="4" applyFont="1" applyFill="1" applyBorder="1" applyAlignment="1">
      <alignment horizontal="center" vertical="center" wrapText="1"/>
    </xf>
    <xf numFmtId="6" fontId="8" fillId="0" borderId="87" xfId="2" applyFont="1" applyFill="1" applyBorder="1" applyAlignment="1">
      <alignment vertical="center"/>
    </xf>
    <xf numFmtId="0" fontId="41" fillId="0" borderId="13" xfId="4" applyFont="1" applyFill="1" applyBorder="1" applyAlignment="1">
      <alignment horizontal="left" vertical="center"/>
    </xf>
    <xf numFmtId="0" fontId="18" fillId="0" borderId="6" xfId="6" applyFont="1" applyFill="1" applyBorder="1" applyAlignment="1">
      <alignment vertical="center"/>
    </xf>
    <xf numFmtId="0" fontId="34" fillId="0" borderId="0" xfId="0" applyFont="1" applyFill="1" applyBorder="1" applyAlignment="1">
      <alignment vertical="top" wrapText="1"/>
    </xf>
    <xf numFmtId="0" fontId="41" fillId="0" borderId="20" xfId="4" applyFont="1" applyFill="1" applyBorder="1" applyAlignment="1">
      <alignment horizontal="left" vertical="center"/>
    </xf>
    <xf numFmtId="0" fontId="34" fillId="0" borderId="13" xfId="4" applyFont="1" applyFill="1" applyBorder="1" applyAlignment="1">
      <alignment vertical="center"/>
    </xf>
    <xf numFmtId="0" fontId="34" fillId="0" borderId="14" xfId="4" applyFont="1" applyFill="1" applyBorder="1" applyAlignment="1">
      <alignment vertical="center"/>
    </xf>
    <xf numFmtId="0" fontId="34" fillId="0" borderId="0" xfId="4" applyFont="1" applyFill="1" applyBorder="1" applyAlignment="1">
      <alignment vertical="center"/>
    </xf>
    <xf numFmtId="0" fontId="34" fillId="0" borderId="12" xfId="4" applyFont="1" applyFill="1" applyBorder="1" applyAlignment="1">
      <alignment vertical="center"/>
    </xf>
    <xf numFmtId="0" fontId="34" fillId="0" borderId="15" xfId="4" applyFont="1" applyFill="1" applyBorder="1" applyAlignment="1">
      <alignment vertical="center"/>
    </xf>
    <xf numFmtId="0" fontId="34" fillId="0" borderId="17" xfId="4" applyFont="1" applyFill="1" applyBorder="1" applyAlignment="1">
      <alignment vertical="center"/>
    </xf>
    <xf numFmtId="0" fontId="71" fillId="0" borderId="87" xfId="4" applyFont="1" applyFill="1" applyBorder="1" applyAlignment="1">
      <alignment horizontal="left" vertical="center"/>
    </xf>
    <xf numFmtId="0" fontId="71" fillId="0" borderId="0" xfId="4" applyFont="1" applyFill="1" applyBorder="1" applyAlignment="1">
      <alignment vertical="center" wrapText="1"/>
    </xf>
    <xf numFmtId="0" fontId="34" fillId="0" borderId="7" xfId="4" applyFont="1" applyFill="1" applyBorder="1" applyAlignment="1">
      <alignment vertical="center"/>
    </xf>
    <xf numFmtId="0" fontId="34" fillId="0" borderId="0" xfId="4" applyFont="1" applyFill="1" applyBorder="1" applyAlignment="1">
      <alignment vertical="top" wrapText="1"/>
    </xf>
    <xf numFmtId="0" fontId="65" fillId="0" borderId="257" xfId="4" applyFont="1" applyFill="1" applyBorder="1" applyAlignment="1">
      <alignment vertical="center"/>
    </xf>
    <xf numFmtId="0" fontId="65" fillId="0" borderId="257" xfId="4" applyFont="1" applyFill="1" applyBorder="1" applyAlignment="1">
      <alignment horizontal="left" vertical="center" wrapText="1"/>
    </xf>
    <xf numFmtId="0" fontId="65" fillId="0" borderId="257" xfId="4" applyFont="1" applyFill="1" applyBorder="1">
      <alignment vertical="center"/>
    </xf>
    <xf numFmtId="0" fontId="22" fillId="0" borderId="0" xfId="4" applyFont="1" applyFill="1" applyBorder="1" applyAlignment="1">
      <alignment horizontal="left" vertical="center"/>
    </xf>
    <xf numFmtId="0" fontId="25" fillId="0" borderId="87" xfId="4" applyFont="1" applyFill="1" applyBorder="1" applyAlignment="1">
      <alignment vertical="center"/>
    </xf>
    <xf numFmtId="0" fontId="25" fillId="0" borderId="0" xfId="4" applyFont="1" applyFill="1" applyBorder="1" applyAlignment="1">
      <alignment vertical="center"/>
    </xf>
    <xf numFmtId="0" fontId="25" fillId="0" borderId="6" xfId="4" applyFont="1" applyFill="1" applyBorder="1" applyAlignment="1">
      <alignment vertical="center"/>
    </xf>
    <xf numFmtId="0" fontId="25" fillId="0" borderId="87" xfId="4" applyFont="1" applyFill="1" applyBorder="1" applyAlignment="1">
      <alignment horizontal="left" vertical="center"/>
    </xf>
    <xf numFmtId="0" fontId="28" fillId="0" borderId="6" xfId="4" applyFont="1" applyFill="1" applyBorder="1" applyAlignment="1">
      <alignment horizontal="left" vertical="center"/>
    </xf>
    <xf numFmtId="6" fontId="25" fillId="0" borderId="87" xfId="2" applyFont="1" applyFill="1" applyBorder="1" applyAlignment="1">
      <alignment vertical="center"/>
    </xf>
    <xf numFmtId="6" fontId="25" fillId="0" borderId="0" xfId="2" applyFont="1" applyFill="1" applyBorder="1" applyAlignment="1">
      <alignment vertical="center"/>
    </xf>
    <xf numFmtId="0" fontId="25" fillId="0" borderId="42" xfId="4" applyFont="1" applyFill="1" applyBorder="1" applyAlignment="1">
      <alignment horizontal="left" vertical="center"/>
    </xf>
    <xf numFmtId="0" fontId="8" fillId="0" borderId="57" xfId="4" applyFont="1" applyFill="1" applyBorder="1" applyAlignment="1">
      <alignment vertical="center"/>
    </xf>
    <xf numFmtId="0" fontId="8" fillId="0" borderId="13" xfId="4" applyFont="1" applyFill="1" applyBorder="1" applyAlignment="1">
      <alignment vertical="center" shrinkToFit="1"/>
    </xf>
    <xf numFmtId="0" fontId="8" fillId="0" borderId="14" xfId="4" applyFont="1" applyFill="1" applyBorder="1" applyAlignment="1">
      <alignment horizontal="left" vertical="center" shrinkToFit="1"/>
    </xf>
    <xf numFmtId="0" fontId="8" fillId="0" borderId="17" xfId="4" applyFont="1" applyFill="1" applyBorder="1" applyAlignment="1">
      <alignment vertical="center" shrinkToFit="1"/>
    </xf>
    <xf numFmtId="0" fontId="8" fillId="0" borderId="18" xfId="4" applyFont="1" applyFill="1" applyBorder="1" applyAlignment="1">
      <alignment vertical="center" shrinkToFit="1"/>
    </xf>
    <xf numFmtId="38" fontId="25" fillId="0" borderId="0" xfId="1" applyFont="1" applyFill="1" applyBorder="1" applyAlignment="1">
      <alignment vertical="center"/>
    </xf>
    <xf numFmtId="0" fontId="1" fillId="0" borderId="6" xfId="6" applyFont="1" applyFill="1" applyBorder="1" applyAlignment="1">
      <alignment vertical="center"/>
    </xf>
    <xf numFmtId="0" fontId="11" fillId="0" borderId="8" xfId="4" applyFont="1" applyFill="1" applyBorder="1" applyAlignment="1">
      <alignment vertical="center"/>
    </xf>
    <xf numFmtId="0" fontId="10" fillId="0" borderId="11" xfId="4" applyFont="1" applyFill="1" applyBorder="1" applyAlignment="1">
      <alignment horizontal="left" vertical="center"/>
    </xf>
    <xf numFmtId="0" fontId="8" fillId="0" borderId="42"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4" applyFont="1" applyFill="1" applyBorder="1" applyAlignment="1">
      <alignment vertical="top" wrapText="1"/>
    </xf>
    <xf numFmtId="0" fontId="14" fillId="0" borderId="87" xfId="4" applyFont="1" applyFill="1" applyBorder="1" applyAlignment="1">
      <alignment horizontal="right" vertical="center" shrinkToFit="1"/>
    </xf>
    <xf numFmtId="0" fontId="15" fillId="0" borderId="87" xfId="4" applyFont="1" applyFill="1" applyBorder="1" applyAlignment="1">
      <alignment horizontal="right" vertical="center"/>
    </xf>
    <xf numFmtId="0" fontId="8" fillId="0" borderId="0" xfId="4" applyFont="1" applyFill="1" applyAlignment="1">
      <alignment vertical="center" wrapText="1"/>
    </xf>
    <xf numFmtId="0" fontId="8" fillId="0" borderId="18" xfId="4" applyFont="1" applyFill="1" applyBorder="1" applyAlignment="1">
      <alignment vertical="center"/>
    </xf>
    <xf numFmtId="0" fontId="1" fillId="0" borderId="0" xfId="0" applyFont="1" applyFill="1" applyBorder="1" applyAlignment="1">
      <alignment horizontal="left" vertical="center" wrapText="1"/>
    </xf>
    <xf numFmtId="0" fontId="61" fillId="0" borderId="0" xfId="0" applyFont="1" applyFill="1">
      <alignment vertical="center"/>
    </xf>
    <xf numFmtId="0" fontId="61" fillId="0" borderId="0" xfId="4" applyFont="1" applyFill="1">
      <alignment vertical="center"/>
    </xf>
    <xf numFmtId="0" fontId="71" fillId="0" borderId="237" xfId="4" applyFont="1" applyBorder="1" applyAlignment="1">
      <alignment horizontal="right" vertical="center"/>
    </xf>
    <xf numFmtId="0" fontId="71" fillId="2" borderId="237" xfId="4" applyFont="1" applyFill="1" applyBorder="1" applyAlignment="1">
      <alignment horizontal="center" vertical="center" shrinkToFit="1"/>
    </xf>
    <xf numFmtId="0" fontId="65" fillId="0" borderId="38" xfId="4" applyFont="1" applyBorder="1" applyAlignment="1">
      <alignment horizontal="right" vertical="center" shrinkToFit="1"/>
    </xf>
    <xf numFmtId="210" fontId="71" fillId="0" borderId="13" xfId="4" applyNumberFormat="1" applyFont="1" applyBorder="1" applyAlignment="1">
      <alignment horizontal="center" vertical="center"/>
    </xf>
    <xf numFmtId="0" fontId="71" fillId="0" borderId="14" xfId="4" applyFont="1" applyBorder="1" applyAlignment="1">
      <alignment vertical="center"/>
    </xf>
    <xf numFmtId="0" fontId="65" fillId="0" borderId="13" xfId="4" applyFont="1" applyBorder="1" applyAlignment="1">
      <alignment horizontal="right" vertical="center" shrinkToFit="1"/>
    </xf>
    <xf numFmtId="0" fontId="65" fillId="0" borderId="42" xfId="4" applyFont="1" applyBorder="1" applyAlignment="1">
      <alignment horizontal="right" vertical="center" shrinkToFit="1"/>
    </xf>
    <xf numFmtId="210" fontId="71" fillId="0" borderId="7" xfId="4" applyNumberFormat="1" applyFont="1" applyBorder="1" applyAlignment="1">
      <alignment horizontal="center" vertical="center"/>
    </xf>
    <xf numFmtId="0" fontId="71" fillId="2" borderId="7" xfId="4" applyFont="1" applyFill="1" applyBorder="1" applyAlignment="1">
      <alignment horizontal="center" vertical="center" shrinkToFit="1"/>
    </xf>
    <xf numFmtId="0" fontId="71" fillId="0" borderId="18" xfId="4" applyFont="1" applyBorder="1" applyAlignment="1">
      <alignment vertical="center"/>
    </xf>
    <xf numFmtId="0" fontId="65" fillId="0" borderId="7" xfId="4" applyFont="1" applyBorder="1" applyAlignment="1">
      <alignment horizontal="right" vertical="center" shrinkToFit="1"/>
    </xf>
    <xf numFmtId="0" fontId="65" fillId="0" borderId="0" xfId="4" applyFont="1" applyBorder="1" applyAlignment="1">
      <alignment horizontal="center" vertical="center" readingOrder="1"/>
    </xf>
    <xf numFmtId="0" fontId="71" fillId="0" borderId="0" xfId="4" applyFont="1" applyBorder="1" applyAlignment="1">
      <alignment horizontal="right" vertical="center"/>
    </xf>
    <xf numFmtId="183" fontId="65" fillId="0" borderId="0" xfId="4" applyNumberFormat="1" applyFont="1" applyBorder="1" applyAlignment="1">
      <alignment horizontal="right" vertical="center"/>
    </xf>
    <xf numFmtId="0" fontId="71" fillId="2" borderId="6" xfId="4" applyFont="1" applyFill="1" applyBorder="1" applyAlignment="1">
      <alignment vertical="center" shrinkToFit="1"/>
    </xf>
    <xf numFmtId="0" fontId="1" fillId="0" borderId="0" xfId="4" applyFont="1" applyFill="1">
      <alignment vertical="center"/>
    </xf>
    <xf numFmtId="0" fontId="14" fillId="2" borderId="0" xfId="4" applyFont="1" applyFill="1" applyBorder="1" applyAlignment="1">
      <alignment horizontal="left" vertical="center"/>
    </xf>
    <xf numFmtId="0" fontId="38" fillId="2" borderId="0" xfId="4" applyFont="1" applyFill="1" applyBorder="1" applyAlignment="1">
      <alignment horizontal="left" vertical="center"/>
    </xf>
    <xf numFmtId="0" fontId="8" fillId="0" borderId="26" xfId="4" applyFont="1" applyFill="1" applyBorder="1" applyAlignment="1">
      <alignment horizontal="left" vertical="center"/>
    </xf>
    <xf numFmtId="0" fontId="1" fillId="0" borderId="0" xfId="0" applyFont="1" applyAlignment="1">
      <alignment vertical="top" wrapText="1"/>
    </xf>
    <xf numFmtId="0" fontId="8" fillId="0" borderId="26" xfId="4" applyFont="1" applyFill="1" applyBorder="1" applyAlignment="1">
      <alignment vertical="top" wrapText="1"/>
    </xf>
    <xf numFmtId="0" fontId="8" fillId="0" borderId="98" xfId="4" applyFont="1" applyFill="1" applyBorder="1" applyAlignment="1">
      <alignment horizontal="right" vertical="center"/>
    </xf>
    <xf numFmtId="0" fontId="14" fillId="0" borderId="0" xfId="4" applyFont="1" applyFill="1" applyBorder="1" applyAlignment="1">
      <alignment horizontal="left" vertical="top"/>
    </xf>
    <xf numFmtId="0" fontId="8" fillId="0" borderId="0" xfId="4" applyFont="1" applyFill="1" applyBorder="1" applyAlignment="1">
      <alignment horizontal="left" vertical="center"/>
    </xf>
    <xf numFmtId="0" fontId="8" fillId="0" borderId="0" xfId="4" applyFont="1" applyFill="1" applyBorder="1" applyAlignment="1">
      <alignment horizontal="right" vertical="center"/>
    </xf>
    <xf numFmtId="0" fontId="8" fillId="0" borderId="0" xfId="4" applyFont="1" applyFill="1" applyBorder="1" applyAlignment="1">
      <alignment vertical="center"/>
    </xf>
    <xf numFmtId="0" fontId="8" fillId="0" borderId="0" xfId="4" applyFont="1" applyFill="1" applyBorder="1" applyAlignment="1">
      <alignment horizontal="left"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Fill="1" applyBorder="1" applyAlignment="1">
      <alignment vertical="center"/>
    </xf>
    <xf numFmtId="0" fontId="8" fillId="0" borderId="20" xfId="4" applyFont="1" applyFill="1" applyBorder="1" applyAlignment="1">
      <alignment horizontal="center" shrinkToFit="1"/>
    </xf>
    <xf numFmtId="0" fontId="8" fillId="0" borderId="7" xfId="4" applyFont="1" applyFill="1" applyBorder="1" applyAlignment="1">
      <alignment horizontal="center" shrinkToFit="1"/>
    </xf>
    <xf numFmtId="0" fontId="14" fillId="0" borderId="0" xfId="4" applyFont="1" applyFill="1" applyBorder="1" applyAlignment="1">
      <alignment vertical="top"/>
    </xf>
    <xf numFmtId="203" fontId="8" fillId="0" borderId="13" xfId="4" applyNumberFormat="1" applyFont="1" applyFill="1" applyBorder="1" applyAlignment="1">
      <alignment vertical="center"/>
    </xf>
    <xf numFmtId="0" fontId="14" fillId="2" borderId="87" xfId="4" applyFont="1" applyFill="1" applyBorder="1" applyAlignment="1">
      <alignment horizontal="left" vertical="center" shrinkToFit="1"/>
    </xf>
    <xf numFmtId="0" fontId="14" fillId="0" borderId="0" xfId="4" applyFont="1" applyFill="1" applyBorder="1" applyAlignment="1">
      <alignment vertical="top" wrapText="1"/>
    </xf>
    <xf numFmtId="0" fontId="50" fillId="0" borderId="0" xfId="4" applyFont="1" applyFill="1" applyBorder="1" applyAlignment="1">
      <alignment horizontal="left" vertical="top"/>
    </xf>
    <xf numFmtId="0" fontId="14" fillId="0" borderId="13" xfId="4" applyFont="1" applyFill="1" applyBorder="1" applyAlignment="1">
      <alignment vertical="top"/>
    </xf>
    <xf numFmtId="0" fontId="14" fillId="0" borderId="13" xfId="4" applyFont="1" applyFill="1" applyBorder="1" applyAlignment="1"/>
    <xf numFmtId="0" fontId="38" fillId="0" borderId="0" xfId="4" applyFont="1" applyFill="1">
      <alignment vertical="center"/>
    </xf>
    <xf numFmtId="0" fontId="14" fillId="0" borderId="87" xfId="4" applyFont="1" applyFill="1" applyBorder="1" applyAlignment="1">
      <alignment horizontal="left" vertical="top"/>
    </xf>
    <xf numFmtId="0" fontId="14" fillId="0" borderId="0" xfId="4" applyFont="1" applyBorder="1" applyAlignment="1">
      <alignment vertical="top" shrinkToFit="1"/>
    </xf>
    <xf numFmtId="0" fontId="38" fillId="0" borderId="0" xfId="4" applyFont="1" applyFill="1" applyBorder="1" applyAlignment="1">
      <alignment horizontal="left" vertical="top"/>
    </xf>
    <xf numFmtId="0" fontId="8" fillId="2" borderId="0" xfId="4" applyFont="1" applyFill="1" applyBorder="1" applyAlignment="1">
      <alignment horizontal="left" vertical="center"/>
    </xf>
    <xf numFmtId="0" fontId="8" fillId="2" borderId="0" xfId="4" applyFont="1" applyFill="1" applyBorder="1" applyAlignment="1">
      <alignment horizontal="left" vertical="center" wrapText="1"/>
    </xf>
    <xf numFmtId="0" fontId="8" fillId="2" borderId="0" xfId="4" applyFont="1" applyFill="1" applyBorder="1" applyAlignment="1">
      <alignment horizontal="center" vertical="center"/>
    </xf>
    <xf numFmtId="0" fontId="8" fillId="0" borderId="0" xfId="4" applyFont="1" applyFill="1" applyBorder="1" applyAlignment="1">
      <alignment horizontal="left" vertical="center"/>
    </xf>
    <xf numFmtId="0" fontId="8" fillId="2" borderId="7" xfId="4" applyFont="1" applyFill="1" applyBorder="1" applyAlignment="1">
      <alignment horizontal="center" shrinkToFit="1"/>
    </xf>
    <xf numFmtId="0" fontId="18" fillId="0" borderId="0" xfId="4" applyFont="1" applyFill="1" applyBorder="1" applyAlignment="1">
      <alignment horizontal="center" vertical="center"/>
    </xf>
    <xf numFmtId="0" fontId="14" fillId="2" borderId="0" xfId="4" applyFont="1" applyFill="1" applyBorder="1" applyAlignment="1">
      <alignment horizontal="left" vertical="center"/>
    </xf>
    <xf numFmtId="0" fontId="14" fillId="2" borderId="87" xfId="4" applyFont="1" applyFill="1" applyBorder="1" applyAlignment="1">
      <alignment horizontal="right" vertical="center"/>
    </xf>
    <xf numFmtId="0" fontId="11" fillId="0" borderId="0" xfId="4" applyFont="1" applyFill="1" applyBorder="1" applyAlignment="1">
      <alignment horizontal="center" vertical="center"/>
    </xf>
    <xf numFmtId="0" fontId="8" fillId="2" borderId="7" xfId="4" applyFont="1" applyFill="1" applyBorder="1" applyAlignment="1">
      <alignment vertical="center"/>
    </xf>
    <xf numFmtId="0" fontId="8" fillId="2" borderId="26" xfId="4" applyFont="1" applyFill="1" applyBorder="1" applyAlignment="1">
      <alignment horizontal="left" vertical="center"/>
    </xf>
    <xf numFmtId="0" fontId="14" fillId="2" borderId="0" xfId="4" applyFont="1" applyFill="1" applyBorder="1" applyAlignment="1">
      <alignment vertical="center"/>
    </xf>
    <xf numFmtId="0" fontId="8" fillId="0" borderId="0" xfId="4" applyFont="1" applyFill="1" applyBorder="1" applyAlignment="1">
      <alignment vertical="center"/>
    </xf>
    <xf numFmtId="0" fontId="92" fillId="0" borderId="0" xfId="4" applyFont="1">
      <alignment vertical="center"/>
    </xf>
    <xf numFmtId="0" fontId="92" fillId="2" borderId="0" xfId="4" applyFont="1" applyFill="1" applyBorder="1" applyAlignment="1">
      <alignment horizontal="right" vertical="center"/>
    </xf>
    <xf numFmtId="0" fontId="92" fillId="2" borderId="0" xfId="4" applyFont="1" applyFill="1" applyBorder="1" applyAlignment="1">
      <alignment horizontal="left" vertical="center"/>
    </xf>
    <xf numFmtId="0" fontId="92" fillId="2" borderId="0" xfId="4" applyFont="1" applyFill="1" applyBorder="1" applyAlignment="1">
      <alignment horizontal="center" vertical="center"/>
    </xf>
    <xf numFmtId="0" fontId="92" fillId="0" borderId="0" xfId="4" applyFont="1" applyFill="1" applyBorder="1" applyAlignment="1">
      <alignment horizontal="center" vertical="center"/>
    </xf>
    <xf numFmtId="0" fontId="95" fillId="0" borderId="0" xfId="4" applyFont="1" applyFill="1" applyBorder="1" applyAlignment="1">
      <alignment vertical="center"/>
    </xf>
    <xf numFmtId="0" fontId="96" fillId="0" borderId="0" xfId="4" applyFont="1" applyFill="1" applyBorder="1" applyAlignment="1">
      <alignment horizontal="center" vertical="center"/>
    </xf>
    <xf numFmtId="0" fontId="97" fillId="0" borderId="0" xfId="4" applyFont="1" applyFill="1" applyBorder="1" applyAlignment="1">
      <alignment vertical="center"/>
    </xf>
    <xf numFmtId="0" fontId="98" fillId="0" borderId="0" xfId="4" applyFont="1" applyFill="1" applyBorder="1" applyAlignment="1">
      <alignment horizontal="center" vertical="center"/>
    </xf>
    <xf numFmtId="0" fontId="92" fillId="0" borderId="0" xfId="4" applyFont="1" applyAlignment="1">
      <alignment vertical="center"/>
    </xf>
    <xf numFmtId="0" fontId="92" fillId="2" borderId="0" xfId="4" applyFont="1" applyFill="1" applyBorder="1" applyAlignment="1">
      <alignment vertical="center"/>
    </xf>
    <xf numFmtId="0" fontId="96" fillId="2" borderId="0" xfId="4" applyFont="1" applyFill="1" applyBorder="1" applyAlignment="1">
      <alignment vertical="center"/>
    </xf>
    <xf numFmtId="0" fontId="96" fillId="0" borderId="0" xfId="4" applyFont="1" applyBorder="1" applyAlignment="1">
      <alignment vertical="center"/>
    </xf>
    <xf numFmtId="0" fontId="8" fillId="0" borderId="0" xfId="4">
      <alignment vertical="center"/>
    </xf>
    <xf numFmtId="0" fontId="8" fillId="0" borderId="0" xfId="4" applyBorder="1">
      <alignment vertical="center"/>
    </xf>
    <xf numFmtId="0" fontId="0" fillId="0" borderId="0" xfId="0" applyAlignment="1">
      <alignment vertical="center" wrapText="1"/>
    </xf>
    <xf numFmtId="0" fontId="38" fillId="0" borderId="0" xfId="4" applyFont="1" applyFill="1" applyBorder="1" applyAlignment="1">
      <alignment horizontal="left" vertical="center"/>
    </xf>
    <xf numFmtId="0" fontId="60" fillId="0" borderId="26" xfId="4" applyFont="1" applyFill="1" applyBorder="1" applyAlignment="1">
      <alignment vertical="center"/>
    </xf>
    <xf numFmtId="0" fontId="8" fillId="2" borderId="0" xfId="4" applyFill="1" applyBorder="1">
      <alignment vertical="center"/>
    </xf>
    <xf numFmtId="0" fontId="8" fillId="0" borderId="0" xfId="4" applyBorder="1" applyAlignment="1">
      <alignment vertical="center"/>
    </xf>
    <xf numFmtId="0" fontId="10" fillId="0" borderId="0" xfId="4" applyNumberFormat="1" applyFont="1" applyBorder="1" applyAlignment="1">
      <alignment vertical="center"/>
    </xf>
    <xf numFmtId="0" fontId="8" fillId="0" borderId="8" xfId="4" applyBorder="1">
      <alignment vertical="center"/>
    </xf>
    <xf numFmtId="0" fontId="8"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14" fillId="0" borderId="0" xfId="4" applyFont="1" applyFill="1" applyBorder="1" applyAlignment="1">
      <alignment horizontal="left" vertical="top" wrapText="1"/>
    </xf>
    <xf numFmtId="49" fontId="2" fillId="0" borderId="0" xfId="4" applyNumberFormat="1" applyFont="1" applyFill="1" applyAlignment="1">
      <alignment horizontal="center" vertical="center"/>
    </xf>
    <xf numFmtId="0" fontId="8" fillId="2" borderId="0" xfId="4" applyFont="1" applyFill="1" applyBorder="1" applyAlignment="1">
      <alignment horizontal="left" vertical="center"/>
    </xf>
    <xf numFmtId="0" fontId="1" fillId="0" borderId="0" xfId="0" applyFont="1" applyAlignment="1">
      <alignment vertical="center"/>
    </xf>
    <xf numFmtId="0" fontId="1" fillId="0" borderId="6" xfId="0" applyFont="1" applyFill="1" applyBorder="1" applyAlignment="1">
      <alignment horizontal="left" vertical="top"/>
    </xf>
    <xf numFmtId="0" fontId="8" fillId="2" borderId="20" xfId="4" applyFont="1" applyFill="1" applyBorder="1" applyAlignment="1">
      <alignmen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0" fillId="0" borderId="0" xfId="0" applyAlignment="1">
      <alignment horizontal="left" vertical="top" wrapText="1"/>
    </xf>
    <xf numFmtId="0" fontId="14" fillId="2" borderId="0" xfId="4" applyFont="1" applyFill="1" applyBorder="1" applyAlignment="1">
      <alignment horizontal="center" vertical="center"/>
    </xf>
    <xf numFmtId="0" fontId="14" fillId="2" borderId="0" xfId="4" applyFont="1" applyFill="1" applyBorder="1" applyAlignment="1">
      <alignment horizontal="right" vertical="center"/>
    </xf>
    <xf numFmtId="0" fontId="8" fillId="0" borderId="0" xfId="4" applyFont="1" applyAlignment="1">
      <alignment horizontal="left" vertical="top"/>
    </xf>
    <xf numFmtId="49" fontId="2" fillId="0" borderId="0" xfId="4" applyNumberFormat="1" applyFont="1" applyAlignment="1">
      <alignment horizontal="center" vertical="center"/>
    </xf>
    <xf numFmtId="0" fontId="8" fillId="0" borderId="0" xfId="4" applyFont="1" applyFill="1" applyBorder="1" applyAlignment="1">
      <alignment horizontal="left" vertical="center"/>
    </xf>
    <xf numFmtId="0" fontId="8" fillId="0" borderId="0" xfId="4" applyFont="1" applyFill="1" applyAlignment="1">
      <alignment horizontal="center" vertical="center" shrinkToFit="1"/>
    </xf>
    <xf numFmtId="0" fontId="8" fillId="0" borderId="0" xfId="0" applyFont="1" applyFill="1" applyBorder="1" applyAlignment="1">
      <alignment horizontal="left" vertical="center"/>
    </xf>
    <xf numFmtId="0" fontId="14" fillId="0" borderId="6" xfId="4" applyFont="1" applyFill="1" applyBorder="1" applyAlignment="1">
      <alignment horizontal="left" vertical="top"/>
    </xf>
    <xf numFmtId="0" fontId="14" fillId="0" borderId="0" xfId="4" applyFont="1" applyFill="1" applyBorder="1" applyAlignment="1">
      <alignment horizontal="left" vertical="top"/>
    </xf>
    <xf numFmtId="0" fontId="8" fillId="0" borderId="0" xfId="4" applyFont="1" applyFill="1" applyBorder="1" applyAlignment="1">
      <alignment horizontal="left" vertical="top" wrapText="1"/>
    </xf>
    <xf numFmtId="0" fontId="14" fillId="0" borderId="0" xfId="4" applyFont="1" applyFill="1" applyBorder="1" applyAlignment="1">
      <alignment horizontal="center" vertical="top"/>
    </xf>
    <xf numFmtId="0" fontId="8" fillId="0" borderId="0" xfId="4" applyFont="1" applyFill="1" applyBorder="1" applyAlignment="1">
      <alignment horizontal="left" vertical="top" shrinkToFit="1"/>
    </xf>
    <xf numFmtId="0" fontId="14" fillId="0" borderId="0" xfId="0" applyFont="1" applyBorder="1" applyAlignment="1">
      <alignment horizontal="left" vertical="top" wrapText="1"/>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14" fillId="2" borderId="0" xfId="4" applyFont="1" applyFill="1" applyBorder="1" applyAlignment="1">
      <alignment horizontal="left" vertical="center"/>
    </xf>
    <xf numFmtId="0" fontId="8" fillId="0" borderId="7" xfId="4" applyFont="1" applyFill="1" applyBorder="1" applyAlignment="1">
      <alignment vertical="center"/>
    </xf>
    <xf numFmtId="0" fontId="8" fillId="2" borderId="7" xfId="4" applyFont="1" applyFill="1" applyBorder="1" applyAlignment="1">
      <alignment vertical="center"/>
    </xf>
    <xf numFmtId="0" fontId="8" fillId="0" borderId="0" xfId="4" applyFont="1" applyBorder="1" applyAlignment="1">
      <alignment vertical="center"/>
    </xf>
    <xf numFmtId="0" fontId="8" fillId="0" borderId="20" xfId="4" applyFont="1" applyFill="1" applyBorder="1" applyAlignment="1">
      <alignment vertical="center"/>
    </xf>
    <xf numFmtId="0" fontId="14" fillId="2" borderId="0" xfId="4" applyFont="1" applyFill="1" applyBorder="1" applyAlignment="1">
      <alignment vertical="center"/>
    </xf>
    <xf numFmtId="0" fontId="8" fillId="0" borderId="0"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Border="1" applyAlignment="1">
      <alignment vertical="center"/>
    </xf>
    <xf numFmtId="0" fontId="41" fillId="0" borderId="0" xfId="4" applyFont="1" applyFill="1">
      <alignment vertical="center"/>
    </xf>
    <xf numFmtId="0" fontId="26" fillId="0" borderId="0" xfId="4" applyFont="1" applyFill="1" applyBorder="1" applyAlignment="1">
      <alignment horizontal="left" vertical="center"/>
    </xf>
    <xf numFmtId="0" fontId="11" fillId="0" borderId="87" xfId="4" applyFont="1" applyFill="1" applyBorder="1" applyAlignment="1">
      <alignment horizontal="center" vertical="center"/>
    </xf>
    <xf numFmtId="0" fontId="1" fillId="0" borderId="0" xfId="0" applyFont="1" applyFill="1" applyBorder="1" applyAlignment="1">
      <alignment horizontal="center" vertical="top"/>
    </xf>
    <xf numFmtId="0" fontId="22" fillId="0" borderId="15" xfId="4" applyFont="1" applyFill="1" applyBorder="1" applyAlignment="1">
      <alignment horizontal="right" vertical="center"/>
    </xf>
    <xf numFmtId="0" fontId="8" fillId="0" borderId="15" xfId="4" applyFont="1" applyFill="1" applyBorder="1" applyAlignment="1">
      <alignment horizontal="right" vertical="center"/>
    </xf>
    <xf numFmtId="0" fontId="8" fillId="0" borderId="0" xfId="4" applyFont="1" applyFill="1" applyAlignment="1">
      <alignment horizontal="left" vertical="top"/>
    </xf>
    <xf numFmtId="0" fontId="19" fillId="0" borderId="0" xfId="4" applyFont="1" applyFill="1" applyBorder="1" applyAlignment="1">
      <alignment vertical="center"/>
    </xf>
    <xf numFmtId="0" fontId="19" fillId="0" borderId="0" xfId="4" applyFont="1" applyFill="1" applyBorder="1" applyAlignment="1">
      <alignment horizontal="left" vertical="center"/>
    </xf>
    <xf numFmtId="0" fontId="19" fillId="0" borderId="0" xfId="4" applyFont="1" applyFill="1" applyBorder="1">
      <alignment vertical="center"/>
    </xf>
    <xf numFmtId="0" fontId="38" fillId="0" borderId="0" xfId="4" applyFont="1" applyFill="1" applyBorder="1">
      <alignment vertical="center"/>
    </xf>
    <xf numFmtId="0" fontId="23" fillId="0" borderId="15" xfId="4" applyFont="1" applyFill="1" applyBorder="1" applyAlignment="1">
      <alignment horizontal="center" vertical="top" wrapText="1"/>
    </xf>
    <xf numFmtId="0" fontId="23" fillId="0" borderId="15" xfId="4" applyFont="1" applyFill="1" applyBorder="1" applyAlignment="1">
      <alignment vertical="center" wrapText="1"/>
    </xf>
    <xf numFmtId="0" fontId="23" fillId="0" borderId="17" xfId="4" applyFont="1" applyFill="1" applyBorder="1" applyAlignment="1">
      <alignment vertical="center" wrapText="1"/>
    </xf>
    <xf numFmtId="0" fontId="26" fillId="0" borderId="9" xfId="4" applyFont="1" applyFill="1" applyBorder="1" applyAlignment="1">
      <alignment horizontal="left" vertical="center"/>
    </xf>
    <xf numFmtId="0" fontId="11" fillId="2" borderId="7" xfId="4" applyFont="1" applyFill="1" applyBorder="1" applyAlignment="1">
      <alignment vertical="center"/>
    </xf>
    <xf numFmtId="0" fontId="8" fillId="0" borderId="7" xfId="4" applyFont="1" applyFill="1" applyBorder="1" applyAlignment="1">
      <alignment horizontal="right" vertical="center" shrinkToFit="1"/>
    </xf>
    <xf numFmtId="0" fontId="11" fillId="0" borderId="20" xfId="4" applyFont="1" applyBorder="1" applyAlignment="1">
      <alignment vertical="center"/>
    </xf>
    <xf numFmtId="0" fontId="8" fillId="0" borderId="20" xfId="4" applyFont="1" applyFill="1" applyBorder="1" applyAlignment="1">
      <alignment horizontal="right" vertical="center" shrinkToFit="1"/>
    </xf>
    <xf numFmtId="0" fontId="22" fillId="2" borderId="0" xfId="4" applyFont="1" applyFill="1" applyBorder="1" applyAlignment="1">
      <alignment horizontal="left" vertical="center"/>
    </xf>
    <xf numFmtId="0" fontId="11" fillId="2" borderId="0" xfId="4" applyFont="1" applyFill="1" applyBorder="1" applyAlignment="1">
      <alignment horizontal="left" vertical="center" shrinkToFit="1"/>
    </xf>
    <xf numFmtId="0" fontId="14" fillId="0" borderId="0" xfId="0" applyFont="1" applyBorder="1" applyAlignment="1">
      <alignment horizontal="left" vertical="center" wrapText="1"/>
    </xf>
    <xf numFmtId="0" fontId="0" fillId="0" borderId="0" xfId="0" applyFont="1" applyFill="1" applyBorder="1" applyAlignment="1">
      <alignment vertical="center"/>
    </xf>
    <xf numFmtId="180" fontId="8" fillId="0" borderId="0" xfId="4" applyNumberFormat="1" applyFont="1" applyFill="1" applyBorder="1" applyAlignment="1">
      <alignment horizontal="center" vertical="center" shrinkToFit="1"/>
    </xf>
    <xf numFmtId="0" fontId="19" fillId="0" borderId="0" xfId="4" applyFont="1" applyBorder="1">
      <alignment vertical="center"/>
    </xf>
    <xf numFmtId="0" fontId="40" fillId="0" borderId="0" xfId="4" applyFont="1" applyBorder="1" applyAlignment="1">
      <alignment vertical="center"/>
    </xf>
    <xf numFmtId="0" fontId="99" fillId="0" borderId="0" xfId="0" applyFont="1" applyAlignment="1">
      <alignment vertical="center"/>
    </xf>
    <xf numFmtId="0" fontId="0" fillId="0" borderId="0" xfId="0" applyAlignment="1">
      <alignment horizontal="left" vertical="top"/>
    </xf>
    <xf numFmtId="0" fontId="0" fillId="0" borderId="6" xfId="0" applyBorder="1" applyAlignment="1">
      <alignment horizontal="left" vertical="top"/>
    </xf>
    <xf numFmtId="0" fontId="100" fillId="2" borderId="4" xfId="4" applyFont="1" applyFill="1" applyBorder="1" applyAlignment="1">
      <alignment horizontal="left" vertical="center"/>
    </xf>
    <xf numFmtId="0" fontId="90" fillId="0" borderId="0" xfId="4" applyFont="1" applyFill="1" applyBorder="1" applyAlignment="1">
      <alignment horizontal="center" vertical="center"/>
    </xf>
    <xf numFmtId="0" fontId="101" fillId="0" borderId="0" xfId="4" applyFont="1" applyFill="1" applyBorder="1" applyAlignment="1">
      <alignment vertical="center"/>
    </xf>
    <xf numFmtId="0" fontId="91" fillId="0" borderId="0" xfId="4" applyFont="1" applyFill="1" applyBorder="1" applyAlignment="1">
      <alignment horizontal="center" vertical="center"/>
    </xf>
    <xf numFmtId="0" fontId="38" fillId="0" borderId="26" xfId="4" applyFont="1" applyBorder="1">
      <alignment vertical="center"/>
    </xf>
    <xf numFmtId="0" fontId="14" fillId="0" borderId="0" xfId="0" applyFont="1" applyAlignment="1">
      <alignment horizontal="left" vertical="top"/>
    </xf>
    <xf numFmtId="0" fontId="14" fillId="0" borderId="6" xfId="0" applyFont="1" applyBorder="1" applyAlignment="1">
      <alignment horizontal="left" vertical="top"/>
    </xf>
    <xf numFmtId="0" fontId="14" fillId="0" borderId="0" xfId="0" applyFont="1" applyBorder="1" applyAlignment="1">
      <alignment horizontal="left" vertical="top"/>
    </xf>
    <xf numFmtId="0" fontId="76" fillId="2" borderId="0" xfId="4" applyFont="1" applyFill="1" applyAlignment="1">
      <alignment horizontal="left" vertical="center"/>
    </xf>
    <xf numFmtId="0" fontId="69" fillId="0" borderId="0" xfId="4" applyFont="1">
      <alignment vertical="center"/>
    </xf>
    <xf numFmtId="0" fontId="8" fillId="2" borderId="4" xfId="4" applyFont="1" applyFill="1" applyBorder="1" applyAlignment="1">
      <alignment horizontal="left" vertical="top"/>
    </xf>
    <xf numFmtId="0" fontId="14" fillId="0" borderId="0" xfId="0" applyFont="1" applyFill="1" applyBorder="1" applyAlignment="1">
      <alignment horizontal="center" vertical="center" shrinkToFit="1"/>
    </xf>
    <xf numFmtId="0" fontId="8" fillId="2" borderId="0" xfId="4" applyFont="1" applyFill="1" applyBorder="1" applyAlignment="1">
      <alignment horizontal="left" vertical="center"/>
    </xf>
    <xf numFmtId="0" fontId="8" fillId="0" borderId="0" xfId="4" applyFont="1" applyBorder="1" applyAlignment="1">
      <alignment horizontal="left" vertical="center"/>
    </xf>
    <xf numFmtId="0" fontId="1" fillId="0" borderId="6" xfId="0" applyFont="1" applyBorder="1" applyAlignment="1">
      <alignment vertical="top" wrapText="1"/>
    </xf>
    <xf numFmtId="0" fontId="8" fillId="0" borderId="0" xfId="4" applyFont="1" applyFill="1" applyBorder="1" applyAlignment="1">
      <alignment horizontal="center" shrinkToFit="1"/>
    </xf>
    <xf numFmtId="0" fontId="14" fillId="0" borderId="87" xfId="4" applyFont="1" applyFill="1" applyBorder="1" applyAlignment="1">
      <alignment horizontal="right" vertical="top"/>
    </xf>
    <xf numFmtId="0" fontId="8" fillId="2" borderId="0" xfId="4" applyFont="1" applyFill="1" applyBorder="1" applyAlignment="1">
      <alignment horizontal="left" vertical="center"/>
    </xf>
    <xf numFmtId="0" fontId="14" fillId="2" borderId="87" xfId="4" applyFont="1" applyFill="1" applyBorder="1" applyAlignment="1">
      <alignment horizontal="center" vertical="center"/>
    </xf>
    <xf numFmtId="0" fontId="14" fillId="2" borderId="0" xfId="4" applyFont="1" applyFill="1" applyBorder="1" applyAlignment="1">
      <alignment horizontal="left" vertical="center"/>
    </xf>
    <xf numFmtId="0" fontId="8" fillId="0" borderId="0" xfId="4" applyFont="1" applyBorder="1" applyAlignment="1">
      <alignment vertical="top" wrapText="1"/>
    </xf>
    <xf numFmtId="0" fontId="14" fillId="2" borderId="87" xfId="4" applyFont="1" applyFill="1" applyBorder="1" applyAlignment="1">
      <alignment horizontal="right" vertical="center"/>
    </xf>
    <xf numFmtId="0" fontId="14" fillId="0" borderId="6" xfId="0" applyFont="1" applyBorder="1" applyAlignment="1">
      <alignment vertical="top" wrapText="1"/>
    </xf>
    <xf numFmtId="0" fontId="14" fillId="0" borderId="87" xfId="4" applyFont="1" applyFill="1" applyBorder="1" applyAlignment="1">
      <alignment vertical="top" wrapText="1"/>
    </xf>
    <xf numFmtId="189" fontId="8" fillId="0" borderId="12" xfId="4" applyNumberFormat="1" applyFont="1" applyFill="1" applyBorder="1" applyAlignment="1">
      <alignment horizontal="center" vertical="center"/>
    </xf>
    <xf numFmtId="0" fontId="8" fillId="0" borderId="13"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80" xfId="4" applyFont="1" applyFill="1" applyBorder="1" applyAlignment="1">
      <alignment horizontal="center" vertical="center" shrinkToFit="1"/>
    </xf>
    <xf numFmtId="0" fontId="8" fillId="0" borderId="13" xfId="4" applyFont="1" applyFill="1" applyBorder="1" applyAlignment="1">
      <alignment horizontal="center" vertical="center" shrinkToFit="1"/>
    </xf>
    <xf numFmtId="0" fontId="8" fillId="0" borderId="7" xfId="4" applyFont="1" applyFill="1" applyBorder="1" applyAlignment="1">
      <alignment horizontal="center" vertical="center" shrinkToFit="1"/>
    </xf>
    <xf numFmtId="0" fontId="14" fillId="0" borderId="0" xfId="4" applyFont="1" applyFill="1" applyBorder="1" applyAlignment="1">
      <alignment horizontal="left" vertical="center"/>
    </xf>
    <xf numFmtId="0" fontId="8" fillId="0" borderId="1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6" xfId="4" applyFont="1" applyFill="1" applyBorder="1" applyAlignment="1">
      <alignment horizontal="center" vertical="center"/>
    </xf>
    <xf numFmtId="0" fontId="8" fillId="0" borderId="0" xfId="4" applyFont="1" applyFill="1" applyBorder="1" applyAlignment="1">
      <alignment horizontal="center" vertical="center" shrinkToFit="1"/>
    </xf>
    <xf numFmtId="0" fontId="8" fillId="0" borderId="15" xfId="4" applyFont="1" applyFill="1" applyBorder="1" applyAlignment="1">
      <alignment horizontal="center" vertical="center"/>
    </xf>
    <xf numFmtId="0" fontId="8" fillId="0" borderId="49" xfId="4" applyFont="1" applyFill="1" applyBorder="1" applyAlignment="1">
      <alignment horizontal="center" vertical="center"/>
    </xf>
    <xf numFmtId="0" fontId="8" fillId="0" borderId="23" xfId="4" applyFont="1" applyFill="1" applyBorder="1" applyAlignment="1">
      <alignment horizontal="center" vertical="center"/>
    </xf>
    <xf numFmtId="0" fontId="8" fillId="0" borderId="48" xfId="4" applyFont="1" applyFill="1" applyBorder="1" applyAlignment="1">
      <alignment horizontal="center" vertical="center"/>
    </xf>
    <xf numFmtId="0" fontId="8" fillId="0" borderId="0" xfId="4" applyFont="1" applyFill="1" applyBorder="1" applyAlignment="1">
      <alignment horizontal="left" vertical="center"/>
    </xf>
    <xf numFmtId="0" fontId="8" fillId="0" borderId="143" xfId="4" applyFont="1" applyFill="1" applyBorder="1" applyAlignment="1">
      <alignment horizontal="center" vertical="center" shrinkToFit="1"/>
    </xf>
    <xf numFmtId="0" fontId="14" fillId="0" borderId="0" xfId="4" applyFont="1" applyFill="1" applyBorder="1" applyAlignment="1">
      <alignment horizontal="center" vertical="center"/>
    </xf>
    <xf numFmtId="0" fontId="41" fillId="0" borderId="13" xfId="4" applyFont="1" applyFill="1" applyBorder="1" applyAlignment="1">
      <alignment horizontal="right" vertical="center"/>
    </xf>
    <xf numFmtId="0" fontId="14" fillId="0" borderId="7" xfId="4" applyFont="1" applyFill="1" applyBorder="1">
      <alignment vertical="center"/>
    </xf>
    <xf numFmtId="201" fontId="14" fillId="0" borderId="0" xfId="0" applyNumberFormat="1" applyFont="1" applyFill="1" applyBorder="1" applyAlignment="1">
      <alignment horizontal="left" vertical="center"/>
    </xf>
    <xf numFmtId="0" fontId="8" fillId="0" borderId="87" xfId="4" applyFont="1" applyFill="1" applyBorder="1" applyAlignment="1">
      <alignment horizontal="center" vertical="center"/>
    </xf>
    <xf numFmtId="0" fontId="1" fillId="0" borderId="6" xfId="0" applyFont="1" applyFill="1" applyBorder="1" applyAlignment="1">
      <alignment horizontal="left" vertical="center" wrapText="1"/>
    </xf>
    <xf numFmtId="6" fontId="14" fillId="0" borderId="87" xfId="2" applyFont="1" applyFill="1" applyBorder="1" applyAlignment="1">
      <alignment vertical="center"/>
    </xf>
    <xf numFmtId="0" fontId="38" fillId="0" borderId="0" xfId="4" applyFont="1" applyFill="1" applyBorder="1" applyAlignment="1">
      <alignment vertical="center"/>
    </xf>
    <xf numFmtId="0" fontId="8" fillId="0" borderId="0" xfId="4" applyFont="1" applyFill="1" applyBorder="1" applyAlignment="1">
      <alignment horizontal="left"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Fill="1" applyBorder="1" applyAlignment="1">
      <alignment horizontal="center" shrinkToFit="1"/>
    </xf>
    <xf numFmtId="0" fontId="8" fillId="0" borderId="0" xfId="4" applyFont="1" applyFill="1" applyBorder="1" applyAlignment="1">
      <alignment vertical="center"/>
    </xf>
    <xf numFmtId="0" fontId="8" fillId="0" borderId="20" xfId="4" applyFont="1" applyFill="1" applyBorder="1" applyAlignment="1">
      <alignment horizontal="left" vertical="center"/>
    </xf>
    <xf numFmtId="203" fontId="8" fillId="0" borderId="0" xfId="4" applyNumberFormat="1" applyFont="1" applyFill="1" applyBorder="1" applyAlignment="1">
      <alignment vertical="center"/>
    </xf>
    <xf numFmtId="0" fontId="11" fillId="0" borderId="19" xfId="0" applyFont="1" applyBorder="1" applyAlignment="1">
      <alignment vertical="center" shrinkToFit="1"/>
    </xf>
    <xf numFmtId="0" fontId="11" fillId="0" borderId="21" xfId="0" applyFont="1" applyBorder="1" applyAlignment="1">
      <alignment vertical="center" shrinkToFit="1"/>
    </xf>
    <xf numFmtId="0" fontId="4" fillId="0" borderId="0" xfId="0" applyFont="1" applyAlignment="1">
      <alignment horizontal="center" vertical="center"/>
    </xf>
    <xf numFmtId="0" fontId="8" fillId="0" borderId="7" xfId="4" applyFont="1" applyFill="1" applyBorder="1" applyAlignment="1">
      <alignment horizontal="center" vertical="center"/>
    </xf>
    <xf numFmtId="0" fontId="8" fillId="0" borderId="7" xfId="4" applyFont="1" applyFill="1" applyBorder="1" applyAlignment="1">
      <alignment horizontal="left" vertical="center"/>
    </xf>
    <xf numFmtId="0" fontId="14" fillId="0" borderId="0" xfId="4" applyFont="1" applyFill="1" applyBorder="1" applyAlignment="1">
      <alignment horizontal="left"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0" xfId="4"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0" borderId="0" xfId="4" applyFont="1" applyFill="1" applyBorder="1" applyAlignment="1">
      <alignment horizontal="left" vertical="center"/>
    </xf>
    <xf numFmtId="0" fontId="11" fillId="2" borderId="0" xfId="4" applyFont="1" applyFill="1" applyBorder="1" applyAlignment="1">
      <alignment horizontal="center"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wrapText="1"/>
    </xf>
    <xf numFmtId="0" fontId="65" fillId="2" borderId="0" xfId="4" applyFont="1" applyFill="1" applyBorder="1" applyAlignment="1">
      <alignment horizontal="left" vertical="center"/>
    </xf>
    <xf numFmtId="0" fontId="65" fillId="2" borderId="0" xfId="4" applyFont="1" applyFill="1" applyBorder="1" applyAlignment="1">
      <alignment horizontal="distributed" vertical="center"/>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65" fillId="0" borderId="0" xfId="4" applyFont="1" applyAlignment="1">
      <alignment horizontal="center" vertical="center"/>
    </xf>
    <xf numFmtId="0" fontId="65" fillId="0" borderId="0" xfId="4" applyFont="1" applyFill="1" applyAlignment="1">
      <alignment horizontal="center" vertical="center"/>
    </xf>
    <xf numFmtId="0" fontId="8" fillId="2" borderId="0" xfId="4" applyFont="1" applyFill="1" applyBorder="1" applyAlignment="1">
      <alignment horizontal="left" vertical="center"/>
    </xf>
    <xf numFmtId="0" fontId="8" fillId="2" borderId="0" xfId="4" applyFont="1" applyFill="1" applyBorder="1" applyAlignment="1">
      <alignment horizontal="center" vertical="center" shrinkToFit="1"/>
    </xf>
    <xf numFmtId="0" fontId="14" fillId="2" borderId="0" xfId="4" applyFont="1" applyFill="1" applyBorder="1" applyAlignment="1">
      <alignment horizontal="center" vertical="center"/>
    </xf>
    <xf numFmtId="0" fontId="8" fillId="2" borderId="20" xfId="4" applyFont="1" applyFill="1" applyBorder="1" applyAlignment="1">
      <alignment horizontal="center" vertical="center"/>
    </xf>
    <xf numFmtId="0" fontId="14" fillId="2" borderId="0" xfId="4" applyFont="1" applyFill="1" applyBorder="1" applyAlignment="1">
      <alignment horizontal="right" vertical="center"/>
    </xf>
    <xf numFmtId="0" fontId="8" fillId="2" borderId="13" xfId="4" applyFont="1" applyFill="1" applyBorder="1" applyAlignment="1">
      <alignment horizontal="center" vertical="center"/>
    </xf>
    <xf numFmtId="0" fontId="8" fillId="2" borderId="7" xfId="4" applyFont="1" applyFill="1" applyBorder="1" applyAlignment="1">
      <alignment horizontal="center" vertical="center"/>
    </xf>
    <xf numFmtId="0" fontId="8" fillId="0" borderId="13" xfId="4" applyFont="1" applyBorder="1" applyAlignment="1">
      <alignment horizontal="center" vertical="center"/>
    </xf>
    <xf numFmtId="0" fontId="8" fillId="0" borderId="0" xfId="4" applyFont="1" applyBorder="1" applyAlignment="1">
      <alignment horizontal="center" vertical="center"/>
    </xf>
    <xf numFmtId="0" fontId="1" fillId="0" borderId="0" xfId="0" applyFont="1" applyAlignment="1">
      <alignment horizontal="left" vertical="top" wrapText="1"/>
    </xf>
    <xf numFmtId="0" fontId="1" fillId="0" borderId="6" xfId="0" applyFont="1" applyBorder="1" applyAlignment="1">
      <alignment vertical="center"/>
    </xf>
    <xf numFmtId="0" fontId="1" fillId="0" borderId="0" xfId="0" applyFont="1" applyBorder="1" applyAlignment="1">
      <alignment vertical="center"/>
    </xf>
    <xf numFmtId="0" fontId="8" fillId="0" borderId="0" xfId="4" applyFont="1" applyFill="1" applyBorder="1" applyAlignment="1">
      <alignment horizontal="left" vertical="center" wrapText="1"/>
    </xf>
    <xf numFmtId="0" fontId="14" fillId="0" borderId="19" xfId="4" applyFont="1" applyFill="1" applyBorder="1" applyAlignment="1">
      <alignment horizontal="center" vertical="center"/>
    </xf>
    <xf numFmtId="0" fontId="14" fillId="0" borderId="21" xfId="4" applyFont="1" applyFill="1" applyBorder="1" applyAlignment="1">
      <alignment horizontal="center" vertical="center"/>
    </xf>
    <xf numFmtId="0" fontId="14" fillId="0" borderId="0" xfId="4" applyFont="1" applyFill="1" applyBorder="1" applyAlignment="1">
      <alignment vertical="center"/>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14" fillId="0" borderId="0" xfId="4" applyFont="1" applyFill="1" applyBorder="1" applyAlignment="1">
      <alignment vertical="top" wrapText="1"/>
    </xf>
    <xf numFmtId="0" fontId="8" fillId="0" borderId="0" xfId="4" applyFont="1" applyFill="1" applyBorder="1" applyAlignment="1">
      <alignment horizontal="right" vertical="center" shrinkToFit="1"/>
    </xf>
    <xf numFmtId="0" fontId="8" fillId="2" borderId="0" xfId="4" applyFont="1" applyFill="1" applyBorder="1" applyAlignment="1">
      <alignment horizontal="right" vertical="center"/>
    </xf>
    <xf numFmtId="0" fontId="14" fillId="2" borderId="87" xfId="4" applyFont="1" applyFill="1" applyBorder="1" applyAlignment="1">
      <alignment horizontal="center" vertical="center"/>
    </xf>
    <xf numFmtId="0" fontId="14" fillId="2" borderId="8" xfId="4" applyFont="1" applyFill="1" applyBorder="1" applyAlignment="1">
      <alignment vertical="center"/>
    </xf>
    <xf numFmtId="0" fontId="71" fillId="2" borderId="13" xfId="4" applyFont="1" applyFill="1" applyBorder="1" applyAlignment="1">
      <alignment horizontal="center" vertical="center" shrinkToFit="1"/>
    </xf>
    <xf numFmtId="0" fontId="71" fillId="2" borderId="7" xfId="4" applyFont="1" applyFill="1" applyBorder="1" applyAlignment="1">
      <alignment horizontal="center" vertical="center" shrinkToFi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8" fillId="2" borderId="0" xfId="4" applyFont="1" applyFill="1" applyBorder="1" applyAlignment="1">
      <alignment vertical="center" shrinkToFit="1"/>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8" fillId="0" borderId="0" xfId="4" applyFont="1" applyBorder="1" applyAlignment="1">
      <alignment horizontal="left" vertical="center"/>
    </xf>
    <xf numFmtId="0" fontId="14" fillId="0" borderId="87" xfId="4" applyFont="1" applyFill="1" applyBorder="1" applyAlignment="1">
      <alignment horizontal="left" vertical="center"/>
    </xf>
    <xf numFmtId="0" fontId="14" fillId="0" borderId="6" xfId="4" applyFont="1" applyFill="1" applyBorder="1" applyAlignment="1">
      <alignment horizontal="left" vertical="center"/>
    </xf>
    <xf numFmtId="0" fontId="8" fillId="0" borderId="0" xfId="4" applyFont="1" applyFill="1" applyBorder="1" applyAlignment="1">
      <alignment horizontal="right" vertical="center"/>
    </xf>
    <xf numFmtId="0" fontId="8" fillId="0" borderId="0" xfId="4" applyFont="1" applyFill="1" applyBorder="1" applyAlignment="1">
      <alignment horizontal="left" vertical="top" wrapText="1" shrinkToFit="1"/>
    </xf>
    <xf numFmtId="0" fontId="14" fillId="2" borderId="0" xfId="4" applyFont="1" applyFill="1" applyBorder="1" applyAlignment="1">
      <alignment horizontal="left" vertical="center"/>
    </xf>
    <xf numFmtId="0" fontId="11" fillId="0" borderId="0" xfId="4" applyFont="1" applyFill="1" applyBorder="1" applyAlignment="1">
      <alignment horizontal="center" vertical="center"/>
    </xf>
    <xf numFmtId="0" fontId="1" fillId="0" borderId="0" xfId="0" applyFont="1" applyBorder="1" applyAlignment="1">
      <alignment horizontal="left" vertical="top" wrapText="1"/>
    </xf>
    <xf numFmtId="0" fontId="14" fillId="2" borderId="87" xfId="4" applyFont="1" applyFill="1" applyBorder="1" applyAlignment="1">
      <alignment horizontal="right" vertical="center"/>
    </xf>
    <xf numFmtId="0" fontId="8" fillId="0" borderId="7" xfId="4" applyFont="1" applyFill="1" applyBorder="1" applyAlignment="1">
      <alignment vertical="center"/>
    </xf>
    <xf numFmtId="0" fontId="14" fillId="0" borderId="6" xfId="4" applyFont="1" applyFill="1" applyBorder="1" applyAlignment="1">
      <alignment vertical="top" wrapText="1"/>
    </xf>
    <xf numFmtId="0" fontId="1" fillId="0" borderId="6" xfId="0" applyFont="1" applyFill="1" applyBorder="1" applyAlignment="1">
      <alignment vertical="top" wrapText="1"/>
    </xf>
    <xf numFmtId="0" fontId="8" fillId="2" borderId="7" xfId="4" applyFont="1" applyFill="1" applyBorder="1" applyAlignment="1">
      <alignment vertical="center"/>
    </xf>
    <xf numFmtId="0" fontId="18" fillId="0" borderId="0" xfId="0" applyFont="1" applyAlignment="1">
      <alignment vertical="center" wrapText="1"/>
    </xf>
    <xf numFmtId="0" fontId="18" fillId="0" borderId="6" xfId="0" applyFont="1" applyBorder="1" applyAlignment="1">
      <alignment vertical="center" wrapText="1"/>
    </xf>
    <xf numFmtId="0" fontId="8" fillId="0" borderId="0" xfId="4" applyFont="1" applyBorder="1" applyAlignment="1">
      <alignment vertical="center"/>
    </xf>
    <xf numFmtId="0" fontId="8" fillId="2" borderId="26" xfId="4" applyFont="1" applyFill="1" applyBorder="1" applyAlignment="1">
      <alignment horizontal="left" vertical="center"/>
    </xf>
    <xf numFmtId="0" fontId="8" fillId="0" borderId="0" xfId="4" applyFont="1" applyFill="1" applyBorder="1" applyAlignment="1">
      <alignment horizontal="left" vertical="top"/>
    </xf>
    <xf numFmtId="0" fontId="1" fillId="0" borderId="0" xfId="0" applyFont="1" applyFill="1" applyBorder="1" applyAlignment="1">
      <alignment vertical="top" wrapText="1"/>
    </xf>
    <xf numFmtId="0" fontId="14" fillId="2" borderId="0" xfId="4" applyFont="1" applyFill="1" applyBorder="1" applyAlignment="1">
      <alignment vertical="center"/>
    </xf>
    <xf numFmtId="0" fontId="1" fillId="0" borderId="6" xfId="0" applyFont="1" applyBorder="1" applyAlignment="1">
      <alignment vertical="top" wrapText="1"/>
    </xf>
    <xf numFmtId="0" fontId="1" fillId="0" borderId="0" xfId="0" applyFont="1" applyFill="1" applyAlignment="1">
      <alignment horizontal="left" vertical="center" wrapText="1"/>
    </xf>
    <xf numFmtId="0" fontId="8" fillId="0" borderId="0" xfId="4" applyFont="1" applyFill="1" applyBorder="1" applyAlignment="1">
      <alignment vertical="center"/>
    </xf>
    <xf numFmtId="0" fontId="8" fillId="0" borderId="20" xfId="4" applyFont="1" applyFill="1" applyBorder="1" applyAlignment="1">
      <alignment horizontal="left" vertical="center"/>
    </xf>
    <xf numFmtId="0" fontId="103" fillId="0" borderId="0" xfId="0" applyFont="1" applyBorder="1" applyAlignment="1">
      <alignment vertical="center"/>
    </xf>
    <xf numFmtId="0" fontId="102" fillId="0" borderId="0" xfId="0" applyFont="1" applyBorder="1" applyAlignment="1">
      <alignment horizontal="distributed" vertical="top"/>
    </xf>
    <xf numFmtId="0" fontId="76" fillId="2" borderId="0" xfId="4" applyFont="1" applyFill="1" applyBorder="1" applyAlignment="1">
      <alignment horizontal="left" vertical="top" wrapText="1"/>
    </xf>
    <xf numFmtId="0" fontId="104" fillId="2" borderId="0" xfId="4" applyFont="1" applyFill="1" applyBorder="1" applyAlignment="1">
      <alignment vertical="center" wrapText="1"/>
    </xf>
    <xf numFmtId="0" fontId="71" fillId="2" borderId="0" xfId="4" applyFont="1" applyFill="1" applyBorder="1" applyAlignment="1">
      <alignment horizontal="left" vertical="center"/>
    </xf>
    <xf numFmtId="0" fontId="105" fillId="0" borderId="0" xfId="4" applyFont="1" applyBorder="1">
      <alignment vertical="center"/>
    </xf>
    <xf numFmtId="0" fontId="14" fillId="0" borderId="6" xfId="4" applyFont="1" applyFill="1" applyBorder="1" applyAlignment="1">
      <alignment wrapText="1"/>
    </xf>
    <xf numFmtId="0" fontId="24" fillId="2" borderId="87" xfId="4" applyFont="1" applyFill="1" applyBorder="1" applyAlignment="1">
      <alignment vertical="center"/>
    </xf>
    <xf numFmtId="0" fontId="71" fillId="2" borderId="87" xfId="4" applyFont="1" applyFill="1" applyBorder="1" applyAlignment="1">
      <alignment horizontal="center" vertical="center"/>
    </xf>
    <xf numFmtId="0" fontId="14" fillId="2" borderId="87" xfId="4" applyFont="1" applyFill="1" applyBorder="1" applyAlignment="1">
      <alignment vertical="top" wrapText="1"/>
    </xf>
    <xf numFmtId="0" fontId="8" fillId="0" borderId="87" xfId="4" applyFont="1" applyFill="1" applyBorder="1" applyAlignment="1">
      <alignment horizontal="right" vertical="top"/>
    </xf>
    <xf numFmtId="0" fontId="14" fillId="0" borderId="0" xfId="4" applyFont="1" applyFill="1" applyBorder="1" applyAlignment="1">
      <alignment vertical="center" shrinkToFit="1"/>
    </xf>
    <xf numFmtId="0" fontId="14" fillId="0" borderId="6" xfId="4" applyFont="1" applyFill="1" applyBorder="1" applyAlignment="1">
      <alignment vertical="center" shrinkToFit="1"/>
    </xf>
    <xf numFmtId="0" fontId="14" fillId="0" borderId="87" xfId="4" applyFont="1" applyFill="1" applyBorder="1" applyAlignment="1">
      <alignment vertical="center" shrinkToFit="1"/>
    </xf>
    <xf numFmtId="0" fontId="31" fillId="0" borderId="0" xfId="4" applyFont="1" applyBorder="1">
      <alignment vertical="center"/>
    </xf>
    <xf numFmtId="0" fontId="8" fillId="0" borderId="67" xfId="4" applyFont="1" applyFill="1" applyBorder="1" applyAlignment="1">
      <alignment horizontal="left" vertical="center" shrinkToFit="1"/>
    </xf>
    <xf numFmtId="0" fontId="8" fillId="0" borderId="0" xfId="4" applyFont="1" applyFill="1" applyBorder="1" applyAlignment="1">
      <alignment horizontal="center"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vertical="top" wrapText="1"/>
    </xf>
    <xf numFmtId="0" fontId="18"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Fill="1" applyBorder="1" applyAlignment="1">
      <alignment horizontal="left" vertical="top"/>
    </xf>
    <xf numFmtId="0" fontId="14" fillId="0" borderId="87" xfId="4" applyFont="1" applyFill="1" applyBorder="1" applyAlignment="1">
      <alignment horizontal="left" vertical="top"/>
    </xf>
    <xf numFmtId="0" fontId="8" fillId="0" borderId="0" xfId="4" applyFont="1" applyFill="1" applyBorder="1" applyAlignment="1">
      <alignment vertical="center"/>
    </xf>
    <xf numFmtId="0" fontId="106" fillId="0" borderId="0" xfId="0" applyFont="1">
      <alignment vertical="center"/>
    </xf>
    <xf numFmtId="0" fontId="50" fillId="2" borderId="87" xfId="4" applyFont="1" applyFill="1" applyBorder="1" applyAlignment="1">
      <alignment horizontal="left" vertical="center"/>
    </xf>
    <xf numFmtId="0" fontId="50" fillId="2" borderId="87" xfId="4" applyFont="1" applyFill="1" applyBorder="1" applyAlignment="1">
      <alignment horizontal="right" vertical="center"/>
    </xf>
    <xf numFmtId="0" fontId="8" fillId="0" borderId="135" xfId="4" applyFont="1" applyFill="1" applyBorder="1" applyAlignment="1">
      <alignment horizontal="left" vertical="center"/>
    </xf>
    <xf numFmtId="0" fontId="8" fillId="0" borderId="136" xfId="4" applyFont="1" applyFill="1" applyBorder="1" applyAlignment="1">
      <alignment horizontal="left" vertical="center"/>
    </xf>
    <xf numFmtId="0" fontId="8" fillId="0" borderId="137" xfId="4" applyFont="1" applyFill="1" applyBorder="1">
      <alignment vertical="center"/>
    </xf>
    <xf numFmtId="0" fontId="8" fillId="0" borderId="15" xfId="4" applyFont="1" applyFill="1" applyBorder="1" applyAlignment="1">
      <alignment vertical="center"/>
    </xf>
    <xf numFmtId="0" fontId="8" fillId="0" borderId="16" xfId="4" applyFont="1" applyFill="1" applyBorder="1" applyAlignment="1">
      <alignment vertical="center"/>
    </xf>
    <xf numFmtId="0" fontId="51" fillId="0" borderId="0" xfId="4" applyFont="1">
      <alignment vertical="center"/>
    </xf>
    <xf numFmtId="0" fontId="105" fillId="0" borderId="0" xfId="4" applyFont="1">
      <alignment vertical="center"/>
    </xf>
    <xf numFmtId="0" fontId="51" fillId="2" borderId="0" xfId="4" applyFont="1" applyFill="1" applyBorder="1" applyAlignment="1">
      <alignment horizontal="left" vertical="center"/>
    </xf>
    <xf numFmtId="0" fontId="51" fillId="2" borderId="0" xfId="4" applyFont="1" applyFill="1" applyBorder="1" applyAlignment="1">
      <alignment vertical="top" wrapText="1"/>
    </xf>
    <xf numFmtId="0" fontId="51" fillId="2" borderId="6" xfId="4" applyFont="1" applyFill="1" applyBorder="1" applyAlignment="1">
      <alignment vertical="top" wrapText="1"/>
    </xf>
    <xf numFmtId="0" fontId="51" fillId="0" borderId="87" xfId="4" applyFont="1" applyBorder="1">
      <alignment vertical="center"/>
    </xf>
    <xf numFmtId="0" fontId="51" fillId="2" borderId="0" xfId="4" applyFont="1" applyFill="1" applyBorder="1" applyAlignment="1">
      <alignment vertical="center"/>
    </xf>
    <xf numFmtId="0" fontId="51" fillId="0" borderId="0" xfId="4" applyFont="1" applyBorder="1">
      <alignment vertical="center"/>
    </xf>
    <xf numFmtId="0" fontId="13" fillId="0" borderId="0" xfId="4" applyFont="1" applyFill="1" applyBorder="1" applyAlignment="1">
      <alignment horizontal="right" vertical="center"/>
    </xf>
    <xf numFmtId="0" fontId="18" fillId="0" borderId="6" xfId="4" applyFont="1" applyFill="1" applyBorder="1" applyAlignment="1">
      <alignment horizontal="left" vertical="center"/>
    </xf>
    <xf numFmtId="0" fontId="31" fillId="0" borderId="26" xfId="0" applyFont="1" applyFill="1" applyBorder="1" applyAlignment="1">
      <alignment vertical="center"/>
    </xf>
    <xf numFmtId="0" fontId="1" fillId="0" borderId="0" xfId="0" applyFont="1" applyFill="1" applyAlignment="1">
      <alignment vertical="top"/>
    </xf>
    <xf numFmtId="0" fontId="1" fillId="0" borderId="6" xfId="0" applyFont="1" applyFill="1" applyBorder="1" applyAlignment="1">
      <alignment vertical="top"/>
    </xf>
    <xf numFmtId="0" fontId="50" fillId="0" borderId="87" xfId="4" applyFont="1" applyFill="1" applyBorder="1" applyAlignment="1">
      <alignment vertical="center"/>
    </xf>
    <xf numFmtId="0" fontId="50" fillId="0" borderId="87" xfId="4" applyFont="1" applyFill="1" applyBorder="1" applyAlignment="1">
      <alignment horizontal="left" vertical="center"/>
    </xf>
    <xf numFmtId="0" fontId="14" fillId="0" borderId="0" xfId="0" applyFont="1" applyFill="1" applyBorder="1" applyAlignment="1">
      <alignment horizontal="left" vertical="center"/>
    </xf>
    <xf numFmtId="0" fontId="8" fillId="0" borderId="0" xfId="4" applyFont="1" applyFill="1" applyBorder="1" applyAlignment="1">
      <alignment horizontal="left" vertical="center"/>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0" borderId="0" xfId="4" applyFont="1" applyFill="1" applyBorder="1" applyAlignment="1">
      <alignment vertical="center"/>
    </xf>
    <xf numFmtId="0" fontId="14" fillId="0" borderId="0"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wrapText="1"/>
    </xf>
    <xf numFmtId="0" fontId="14" fillId="0" borderId="0" xfId="4" applyFont="1" applyFill="1" applyBorder="1" applyAlignment="1">
      <alignment vertical="center"/>
    </xf>
    <xf numFmtId="0" fontId="18"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 fillId="0" borderId="15" xfId="0" applyFont="1" applyFill="1" applyBorder="1" applyAlignment="1">
      <alignment horizontal="center" vertical="center"/>
    </xf>
    <xf numFmtId="0" fontId="8" fillId="0" borderId="0" xfId="4" applyFont="1" applyBorder="1" applyAlignment="1">
      <alignment vertical="center"/>
    </xf>
    <xf numFmtId="0" fontId="8" fillId="0" borderId="0" xfId="4" applyFont="1" applyFill="1" applyBorder="1" applyAlignment="1">
      <alignment vertical="center"/>
    </xf>
    <xf numFmtId="0" fontId="8" fillId="0" borderId="14" xfId="4" applyFont="1" applyFill="1" applyBorder="1" applyAlignment="1">
      <alignment horizontal="left" vertical="center"/>
    </xf>
    <xf numFmtId="0" fontId="8" fillId="0" borderId="16" xfId="4" applyFont="1" applyFill="1" applyBorder="1" applyAlignment="1">
      <alignment horizontal="left" vertical="center"/>
    </xf>
    <xf numFmtId="0" fontId="8" fillId="0" borderId="18" xfId="4" applyFont="1" applyFill="1" applyBorder="1" applyAlignment="1">
      <alignment horizontal="left" vertical="center"/>
    </xf>
    <xf numFmtId="0" fontId="7" fillId="0" borderId="50" xfId="0" applyFont="1" applyBorder="1" applyAlignment="1">
      <alignment horizontal="center" vertical="center" shrinkToFit="1"/>
    </xf>
    <xf numFmtId="0" fontId="4" fillId="0" borderId="0" xfId="0" applyFont="1" applyAlignment="1">
      <alignment horizontal="center" vertical="center"/>
    </xf>
    <xf numFmtId="0" fontId="8" fillId="0" borderId="0"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7" xfId="4" applyFont="1" applyFill="1" applyBorder="1" applyAlignment="1">
      <alignment vertical="center"/>
    </xf>
    <xf numFmtId="0" fontId="18" fillId="0" borderId="0" xfId="0" applyFont="1" applyAlignment="1">
      <alignment vertical="center" wrapText="1"/>
    </xf>
    <xf numFmtId="0" fontId="8" fillId="0" borderId="20" xfId="4" applyFont="1" applyFill="1" applyBorder="1" applyAlignment="1">
      <alignment vertical="center" wrapText="1"/>
    </xf>
    <xf numFmtId="0" fontId="8" fillId="0" borderId="20" xfId="4" applyFont="1" applyFill="1" applyBorder="1" applyAlignment="1">
      <alignment horizontal="left" vertical="center"/>
    </xf>
    <xf numFmtId="0" fontId="8" fillId="0" borderId="21" xfId="4" applyFont="1" applyFill="1" applyBorder="1" applyAlignment="1">
      <alignment horizontal="left" vertical="center"/>
    </xf>
    <xf numFmtId="183" fontId="8" fillId="0" borderId="65" xfId="4" applyNumberFormat="1" applyFont="1" applyFill="1" applyBorder="1" applyAlignment="1">
      <alignment vertical="center" shrinkToFit="1"/>
    </xf>
    <xf numFmtId="0" fontId="8" fillId="2" borderId="65" xfId="4" applyFont="1" applyFill="1" applyBorder="1" applyAlignment="1">
      <alignment vertical="center"/>
    </xf>
    <xf numFmtId="183" fontId="8" fillId="0" borderId="65" xfId="4" applyNumberFormat="1" applyFont="1" applyFill="1" applyBorder="1" applyAlignment="1">
      <alignment vertical="center"/>
    </xf>
    <xf numFmtId="0" fontId="8" fillId="2" borderId="77" xfId="4" applyFont="1" applyFill="1" applyBorder="1" applyAlignment="1">
      <alignment vertical="center"/>
    </xf>
    <xf numFmtId="183" fontId="8" fillId="0" borderId="51" xfId="4" applyNumberFormat="1" applyFont="1" applyFill="1" applyBorder="1" applyAlignment="1">
      <alignment vertical="center" shrinkToFit="1"/>
    </xf>
    <xf numFmtId="183" fontId="8" fillId="0" borderId="51" xfId="4" applyNumberFormat="1" applyFont="1" applyFill="1" applyBorder="1" applyAlignment="1">
      <alignment vertical="center"/>
    </xf>
    <xf numFmtId="0" fontId="8" fillId="2" borderId="75" xfId="4" applyFont="1" applyFill="1" applyBorder="1" applyAlignment="1">
      <alignment vertical="center"/>
    </xf>
    <xf numFmtId="0" fontId="11" fillId="0" borderId="20" xfId="4" applyFont="1" applyFill="1" applyBorder="1" applyAlignment="1">
      <alignment vertical="center"/>
    </xf>
    <xf numFmtId="0" fontId="18" fillId="0" borderId="233" xfId="0" applyFont="1" applyBorder="1" applyAlignment="1">
      <alignment vertical="center" wrapText="1"/>
    </xf>
    <xf numFmtId="0" fontId="108" fillId="0" borderId="0" xfId="0" applyFont="1">
      <alignment vertical="center"/>
    </xf>
    <xf numFmtId="0" fontId="108" fillId="0" borderId="0" xfId="0" applyFont="1" applyAlignment="1">
      <alignment horizontal="center" vertical="center"/>
    </xf>
    <xf numFmtId="0" fontId="70" fillId="0" borderId="0" xfId="0" applyFont="1">
      <alignment vertical="center"/>
    </xf>
    <xf numFmtId="0" fontId="68" fillId="0" borderId="234" xfId="0" applyFont="1" applyBorder="1" applyAlignment="1">
      <alignment vertical="center"/>
    </xf>
    <xf numFmtId="0" fontId="68" fillId="0" borderId="233" xfId="0" applyFont="1" applyBorder="1" applyAlignment="1">
      <alignment vertical="center"/>
    </xf>
    <xf numFmtId="0" fontId="80" fillId="6" borderId="45" xfId="0" applyFont="1" applyFill="1" applyBorder="1" applyAlignment="1">
      <alignment horizontal="distributed" vertical="top"/>
    </xf>
    <xf numFmtId="0" fontId="0" fillId="4" borderId="45" xfId="0" applyFont="1" applyFill="1" applyBorder="1">
      <alignment vertical="center"/>
    </xf>
    <xf numFmtId="0" fontId="109" fillId="0" borderId="0" xfId="4" applyFont="1" applyAlignment="1">
      <alignment vertical="center"/>
    </xf>
    <xf numFmtId="0" fontId="109" fillId="0" borderId="0" xfId="4" applyFont="1">
      <alignment vertical="center"/>
    </xf>
    <xf numFmtId="0" fontId="14" fillId="2" borderId="8" xfId="4" applyFont="1" applyFill="1" applyBorder="1" applyAlignment="1">
      <alignment vertical="center"/>
    </xf>
    <xf numFmtId="0" fontId="14" fillId="2" borderId="8" xfId="4" applyFont="1" applyFill="1" applyBorder="1" applyAlignment="1">
      <alignment vertical="center"/>
    </xf>
    <xf numFmtId="0" fontId="14" fillId="6" borderId="107" xfId="4" applyFont="1" applyFill="1" applyBorder="1" applyAlignment="1">
      <alignment vertical="top" shrinkToFit="1"/>
    </xf>
    <xf numFmtId="0" fontId="14" fillId="6" borderId="17" xfId="4" applyFont="1" applyFill="1" applyBorder="1" applyAlignment="1">
      <alignment vertical="top" shrinkToFit="1"/>
    </xf>
    <xf numFmtId="0" fontId="14" fillId="6" borderId="170" xfId="4" applyFont="1" applyFill="1" applyBorder="1" applyAlignment="1">
      <alignment vertical="top" shrinkToFit="1"/>
    </xf>
    <xf numFmtId="0" fontId="14" fillId="6" borderId="58" xfId="4" applyFont="1" applyFill="1" applyBorder="1" applyAlignment="1">
      <alignment vertical="top" shrinkToFit="1"/>
    </xf>
    <xf numFmtId="0" fontId="4" fillId="0" borderId="0" xfId="0" applyFont="1" applyAlignment="1">
      <alignment horizontal="center" vertical="center"/>
    </xf>
    <xf numFmtId="0" fontId="8" fillId="2" borderId="13" xfId="4" applyFont="1" applyFill="1" applyBorder="1">
      <alignment vertical="center"/>
    </xf>
    <xf numFmtId="0" fontId="7" fillId="2" borderId="13" xfId="4" applyFont="1" applyFill="1" applyBorder="1" applyAlignment="1">
      <alignment horizontal="center" vertical="center"/>
    </xf>
    <xf numFmtId="0" fontId="7" fillId="2" borderId="14" xfId="4" applyFont="1" applyFill="1" applyBorder="1" applyAlignment="1">
      <alignment horizontal="center" vertical="center"/>
    </xf>
    <xf numFmtId="0" fontId="7" fillId="2" borderId="7" xfId="4" applyFont="1" applyFill="1" applyBorder="1" applyAlignment="1">
      <alignment horizontal="center" vertical="center"/>
    </xf>
    <xf numFmtId="0" fontId="7" fillId="2" borderId="18"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center" vertical="center"/>
    </xf>
    <xf numFmtId="0" fontId="8" fillId="2" borderId="13" xfId="4" applyFont="1" applyFill="1" applyBorder="1" applyAlignment="1">
      <alignment horizontal="left" vertical="center" shrinkToFit="1"/>
    </xf>
    <xf numFmtId="0" fontId="8" fillId="2" borderId="0" xfId="4" applyFont="1" applyFill="1" applyBorder="1" applyAlignment="1">
      <alignment horizontal="left" vertical="center"/>
    </xf>
    <xf numFmtId="0" fontId="8" fillId="2" borderId="13" xfId="4" applyFont="1" applyFill="1" applyBorder="1" applyAlignment="1">
      <alignment horizontal="center" vertical="center" shrinkToFit="1"/>
    </xf>
    <xf numFmtId="0" fontId="8" fillId="2" borderId="0" xfId="4" applyFont="1" applyFill="1" applyBorder="1" applyAlignment="1">
      <alignment horizontal="center" vertical="center" shrinkToFit="1"/>
    </xf>
    <xf numFmtId="0" fontId="8" fillId="0" borderId="0" xfId="4" applyFont="1" applyAlignment="1">
      <alignment horizontal="left" vertical="top"/>
    </xf>
    <xf numFmtId="0" fontId="1" fillId="0" borderId="6" xfId="0" applyFont="1" applyBorder="1" applyAlignment="1">
      <alignment vertical="top" wrapText="1"/>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14" fillId="2" borderId="87"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8" fillId="0" borderId="0" xfId="4" applyFont="1" applyBorder="1" applyAlignment="1">
      <alignment horizontal="left" vertical="top"/>
    </xf>
    <xf numFmtId="180" fontId="8" fillId="2" borderId="0" xfId="4" applyNumberFormat="1" applyFont="1" applyFill="1" applyBorder="1" applyAlignment="1">
      <alignment horizontal="center" vertical="center"/>
    </xf>
    <xf numFmtId="0" fontId="1" fillId="0" borderId="0" xfId="0" applyFont="1" applyBorder="1" applyAlignment="1">
      <alignment vertical="top" wrapText="1"/>
    </xf>
    <xf numFmtId="0" fontId="8" fillId="0" borderId="0" xfId="4" applyFont="1" applyFill="1" applyBorder="1" applyAlignment="1">
      <alignment vertical="center"/>
    </xf>
    <xf numFmtId="0" fontId="89" fillId="0" borderId="0" xfId="4" applyFont="1" applyBorder="1">
      <alignment vertical="center"/>
    </xf>
    <xf numFmtId="0" fontId="0" fillId="2" borderId="20" xfId="4" applyFont="1" applyFill="1" applyBorder="1">
      <alignmen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0" fillId="0" borderId="0" xfId="0" applyAlignment="1">
      <alignment horizontal="left" vertical="top" wrapText="1"/>
    </xf>
    <xf numFmtId="0" fontId="8" fillId="2" borderId="0" xfId="4" applyFont="1" applyFill="1" applyBorder="1" applyAlignment="1">
      <alignment horizontal="left" vertical="center"/>
    </xf>
    <xf numFmtId="0" fontId="8" fillId="0" borderId="0" xfId="4" applyFont="1" applyBorder="1" applyAlignment="1">
      <alignment vertical="top"/>
    </xf>
    <xf numFmtId="0" fontId="0" fillId="0" borderId="6" xfId="0" applyBorder="1" applyAlignment="1">
      <alignment horizontal="left" vertical="top" wrapText="1"/>
    </xf>
    <xf numFmtId="0" fontId="0" fillId="0" borderId="87" xfId="0" applyBorder="1" applyAlignment="1">
      <alignment horizontal="left" vertical="top" wrapText="1"/>
    </xf>
    <xf numFmtId="0" fontId="18"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8" fillId="2" borderId="26" xfId="4" applyFont="1" applyFill="1" applyBorder="1" applyAlignment="1">
      <alignment horizontal="left" vertical="center"/>
    </xf>
    <xf numFmtId="0" fontId="38" fillId="2" borderId="0" xfId="4" applyFont="1" applyFill="1" applyBorder="1" applyAlignment="1">
      <alignment vertical="center"/>
    </xf>
    <xf numFmtId="0" fontId="8" fillId="2" borderId="0" xfId="4" applyFont="1" applyFill="1" applyBorder="1" applyAlignment="1">
      <alignment horizontal="left" vertical="center"/>
    </xf>
    <xf numFmtId="0" fontId="14" fillId="2" borderId="0" xfId="4" applyFont="1" applyFill="1" applyBorder="1" applyAlignment="1">
      <alignment horizontal="left" vertical="center"/>
    </xf>
    <xf numFmtId="0" fontId="1" fillId="0" borderId="6" xfId="0" applyFont="1" applyFill="1" applyBorder="1" applyAlignment="1">
      <alignment vertical="top" wrapText="1"/>
    </xf>
    <xf numFmtId="0" fontId="8" fillId="2" borderId="0" xfId="4" applyFont="1" applyFill="1" applyBorder="1" applyAlignment="1">
      <alignment horizontal="left" vertical="center"/>
    </xf>
    <xf numFmtId="0" fontId="14" fillId="2" borderId="0" xfId="4" applyFont="1" applyFill="1" applyBorder="1" applyAlignment="1">
      <alignment horizontal="left" vertical="center"/>
    </xf>
    <xf numFmtId="0" fontId="100" fillId="2" borderId="0" xfId="4" applyFont="1" applyFill="1" applyBorder="1" applyAlignment="1">
      <alignment vertical="center"/>
    </xf>
    <xf numFmtId="0" fontId="38" fillId="2" borderId="0" xfId="4" applyFont="1" applyFill="1" applyBorder="1">
      <alignment vertical="center"/>
    </xf>
    <xf numFmtId="0" fontId="90" fillId="2" borderId="0" xfId="4" applyFont="1" applyFill="1" applyBorder="1" applyAlignment="1">
      <alignment horizontal="left" vertical="center"/>
    </xf>
    <xf numFmtId="0" fontId="90" fillId="2" borderId="0" xfId="4" applyFont="1" applyFill="1" applyBorder="1" applyAlignment="1">
      <alignment horizontal="center" vertical="center"/>
    </xf>
    <xf numFmtId="0" fontId="90" fillId="2" borderId="0" xfId="4" applyFont="1" applyFill="1" applyBorder="1" applyAlignment="1">
      <alignment vertical="center"/>
    </xf>
    <xf numFmtId="0" fontId="90" fillId="2" borderId="0" xfId="4" applyFont="1" applyFill="1" applyBorder="1" applyAlignment="1">
      <alignment horizontal="right" vertical="center"/>
    </xf>
    <xf numFmtId="0" fontId="90" fillId="0" borderId="0" xfId="4" applyFont="1" applyBorder="1" applyAlignment="1">
      <alignment vertical="center"/>
    </xf>
    <xf numFmtId="0" fontId="110" fillId="0" borderId="0" xfId="4" applyFont="1" applyFill="1" applyBorder="1" applyAlignment="1">
      <alignment horizontal="center" vertical="center"/>
    </xf>
    <xf numFmtId="0" fontId="8" fillId="0" borderId="32" xfId="4" applyFont="1" applyBorder="1">
      <alignment vertical="center"/>
    </xf>
    <xf numFmtId="0" fontId="65" fillId="0" borderId="20" xfId="4" applyFont="1" applyBorder="1" applyAlignment="1">
      <alignment horizontal="left" vertical="center"/>
    </xf>
    <xf numFmtId="0" fontId="65" fillId="0" borderId="20" xfId="4" applyFont="1" applyBorder="1" applyAlignment="1">
      <alignment horizontal="center" vertical="center"/>
    </xf>
    <xf numFmtId="49" fontId="66" fillId="0" borderId="0" xfId="4" quotePrefix="1" applyNumberFormat="1" applyFont="1" applyAlignment="1">
      <alignment horizontal="center" vertical="center"/>
    </xf>
    <xf numFmtId="0" fontId="65" fillId="2" borderId="0" xfId="4" applyFont="1" applyFill="1" applyBorder="1" applyAlignment="1">
      <alignment horizontal="left" vertical="center"/>
    </xf>
    <xf numFmtId="0" fontId="65" fillId="2" borderId="19" xfId="4" applyFont="1" applyFill="1" applyBorder="1" applyAlignment="1">
      <alignment horizontal="center" vertical="center"/>
    </xf>
    <xf numFmtId="0" fontId="65" fillId="2" borderId="20" xfId="4" applyFont="1" applyFill="1" applyBorder="1" applyAlignment="1">
      <alignment horizontal="center" vertical="center"/>
    </xf>
    <xf numFmtId="0" fontId="65" fillId="2" borderId="21" xfId="4" applyFont="1" applyFill="1" applyBorder="1" applyAlignment="1">
      <alignment horizontal="center" vertical="center"/>
    </xf>
    <xf numFmtId="0" fontId="65" fillId="2" borderId="0" xfId="4" applyFont="1" applyFill="1" applyBorder="1" applyAlignment="1">
      <alignment vertical="center" shrinkToFit="1"/>
    </xf>
    <xf numFmtId="0" fontId="65" fillId="2" borderId="7" xfId="4" applyFont="1" applyFill="1" applyBorder="1" applyAlignment="1">
      <alignment horizontal="center" vertical="center"/>
    </xf>
    <xf numFmtId="0" fontId="8" fillId="2" borderId="0" xfId="4" applyFont="1" applyFill="1" applyBorder="1" applyAlignment="1">
      <alignment horizontal="left" vertical="center"/>
    </xf>
    <xf numFmtId="0" fontId="1" fillId="0" borderId="6" xfId="0" applyFont="1" applyBorder="1" applyAlignment="1">
      <alignment vertical="center"/>
    </xf>
    <xf numFmtId="0" fontId="1" fillId="0" borderId="0" xfId="0" applyFont="1" applyBorder="1" applyAlignment="1">
      <alignment vertical="center"/>
    </xf>
    <xf numFmtId="0" fontId="1" fillId="0" borderId="87" xfId="0" applyFont="1" applyBorder="1" applyAlignment="1">
      <alignment vertical="center" wrapText="1"/>
    </xf>
    <xf numFmtId="0" fontId="8" fillId="2" borderId="7" xfId="4" applyFont="1" applyFill="1" applyBorder="1" applyAlignment="1">
      <alignment vertical="center"/>
    </xf>
    <xf numFmtId="0" fontId="8" fillId="2" borderId="21" xfId="4" applyFont="1" applyFill="1" applyBorder="1" applyAlignment="1">
      <alignment horizontal="left" vertical="center"/>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14" fillId="0" borderId="0" xfId="4" applyFont="1" applyFill="1" applyBorder="1" applyAlignment="1">
      <alignment horizontal="left" vertical="top" wrapText="1"/>
    </xf>
    <xf numFmtId="0" fontId="8"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34" fillId="0" borderId="0" xfId="0" applyFont="1" applyBorder="1" applyAlignment="1">
      <alignment horizontal="left" vertical="top" wrapText="1"/>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65" fillId="0" borderId="0" xfId="4" applyFont="1" applyAlignment="1">
      <alignment horizontal="center" vertical="center"/>
    </xf>
    <xf numFmtId="0" fontId="65" fillId="2" borderId="0" xfId="4" applyFont="1" applyFill="1" applyBorder="1" applyAlignment="1">
      <alignment horizontal="left" vertical="center"/>
    </xf>
    <xf numFmtId="0" fontId="65" fillId="2" borderId="26" xfId="4" applyFont="1" applyFill="1" applyBorder="1" applyAlignment="1">
      <alignment horizontal="left" vertical="center"/>
    </xf>
    <xf numFmtId="0" fontId="8" fillId="2" borderId="20" xfId="4" applyFont="1" applyFill="1" applyBorder="1" applyAlignment="1">
      <alignment horizontal="center" vertical="center"/>
    </xf>
    <xf numFmtId="0" fontId="8" fillId="2" borderId="0" xfId="4" applyFont="1" applyFill="1" applyBorder="1" applyAlignment="1">
      <alignment horizontal="left" vertical="center"/>
    </xf>
    <xf numFmtId="0" fontId="8" fillId="2" borderId="13" xfId="4" applyFont="1" applyFill="1" applyBorder="1" applyAlignment="1">
      <alignment horizontal="center" vertical="center" shrinkToFit="1"/>
    </xf>
    <xf numFmtId="0" fontId="14" fillId="2" borderId="0" xfId="4" applyFont="1" applyFill="1" applyBorder="1" applyAlignment="1">
      <alignment horizontal="center" vertical="center"/>
    </xf>
    <xf numFmtId="0" fontId="8" fillId="2" borderId="13" xfId="4" applyFont="1" applyFill="1" applyBorder="1" applyAlignment="1">
      <alignment horizontal="center" vertical="center"/>
    </xf>
    <xf numFmtId="0" fontId="8" fillId="0" borderId="0" xfId="4" applyFont="1" applyBorder="1" applyAlignment="1">
      <alignment horizontal="center" vertical="center"/>
    </xf>
    <xf numFmtId="0" fontId="14" fillId="0" borderId="0" xfId="4" applyFont="1" applyBorder="1" applyAlignment="1">
      <alignment horizontal="left" vertical="center"/>
    </xf>
    <xf numFmtId="199" fontId="8" fillId="2" borderId="20" xfId="4" applyNumberFormat="1" applyFont="1" applyFill="1" applyBorder="1" applyAlignment="1">
      <alignment vertical="center" shrinkToFit="1"/>
    </xf>
    <xf numFmtId="199" fontId="8" fillId="2" borderId="13" xfId="4" applyNumberFormat="1" applyFont="1" applyFill="1" applyBorder="1" applyAlignment="1">
      <alignment vertical="center" shrinkToFit="1"/>
    </xf>
    <xf numFmtId="199" fontId="8" fillId="2" borderId="132" xfId="4" applyNumberFormat="1" applyFont="1" applyFill="1" applyBorder="1" applyAlignment="1">
      <alignment vertical="center" shrinkToFit="1"/>
    </xf>
    <xf numFmtId="0" fontId="8" fillId="2" borderId="0" xfId="4" applyFont="1" applyFill="1" applyBorder="1" applyAlignment="1">
      <alignment horizontal="right" vertical="center"/>
    </xf>
    <xf numFmtId="0" fontId="8" fillId="2" borderId="0" xfId="4" applyFont="1" applyFill="1" applyBorder="1" applyAlignment="1">
      <alignment horizontal="left" vertical="center" shrinkToFit="1"/>
    </xf>
    <xf numFmtId="0" fontId="18" fillId="0" borderId="0" xfId="4" applyFont="1" applyFill="1" applyBorder="1" applyAlignment="1">
      <alignment horizontal="center" vertical="center"/>
    </xf>
    <xf numFmtId="0" fontId="8" fillId="0" borderId="0" xfId="4" applyFont="1" applyBorder="1" applyAlignment="1">
      <alignment horizontal="left" vertical="center"/>
    </xf>
    <xf numFmtId="0" fontId="14" fillId="2" borderId="0"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14" fillId="2" borderId="0" xfId="4" applyFont="1" applyFill="1" applyBorder="1" applyAlignment="1">
      <alignment vertical="center"/>
    </xf>
    <xf numFmtId="0" fontId="8" fillId="0" borderId="0" xfId="4" applyFont="1" applyFill="1" applyBorder="1" applyAlignment="1">
      <alignment vertical="center"/>
    </xf>
    <xf numFmtId="0" fontId="66" fillId="0" borderId="4" xfId="4" applyFont="1" applyBorder="1" applyAlignment="1">
      <alignment horizontal="center" vertical="center"/>
    </xf>
    <xf numFmtId="0" fontId="71" fillId="2" borderId="38" xfId="4" applyFont="1" applyFill="1" applyBorder="1" applyAlignment="1">
      <alignment horizontal="left" vertical="top"/>
    </xf>
    <xf numFmtId="0" fontId="74" fillId="2" borderId="13" xfId="4" applyFont="1" applyFill="1" applyBorder="1" applyAlignment="1">
      <alignment horizontal="left" vertical="top"/>
    </xf>
    <xf numFmtId="0" fontId="74" fillId="2" borderId="40" xfId="4" applyFont="1" applyFill="1" applyBorder="1" applyAlignment="1">
      <alignment horizontal="left" vertical="top"/>
    </xf>
    <xf numFmtId="0" fontId="74" fillId="2" borderId="4" xfId="4" applyFont="1" applyFill="1" applyBorder="1" applyAlignment="1">
      <alignment horizontal="left" vertical="top"/>
    </xf>
    <xf numFmtId="0" fontId="65" fillId="0" borderId="4" xfId="4" applyFont="1" applyBorder="1" applyAlignment="1">
      <alignment horizontal="left" vertical="center" wrapText="1"/>
    </xf>
    <xf numFmtId="0" fontId="65" fillId="0" borderId="0" xfId="4" applyFont="1" applyBorder="1" applyAlignment="1">
      <alignment horizontal="left" vertical="top"/>
    </xf>
    <xf numFmtId="0" fontId="65" fillId="2" borderId="42" xfId="4" applyFont="1" applyFill="1" applyBorder="1" applyAlignment="1">
      <alignment horizontal="center" vertical="center"/>
    </xf>
    <xf numFmtId="0" fontId="65" fillId="2" borderId="55" xfId="4" applyFont="1" applyFill="1" applyBorder="1" applyAlignment="1">
      <alignment horizontal="center" vertical="center"/>
    </xf>
    <xf numFmtId="0" fontId="65" fillId="2" borderId="17" xfId="4" applyFont="1" applyFill="1" applyBorder="1" applyAlignment="1">
      <alignment horizontal="center" vertical="center"/>
    </xf>
    <xf numFmtId="0" fontId="65" fillId="2" borderId="7" xfId="4" applyFont="1" applyFill="1" applyBorder="1" applyAlignment="1">
      <alignment horizontal="center" vertical="center" shrinkToFit="1"/>
    </xf>
    <xf numFmtId="0" fontId="74" fillId="2" borderId="0" xfId="4" applyFont="1" applyFill="1" applyBorder="1" applyAlignment="1">
      <alignment vertical="center"/>
    </xf>
    <xf numFmtId="0" fontId="65" fillId="2" borderId="35" xfId="4" applyFont="1" applyFill="1" applyBorder="1" applyAlignment="1">
      <alignment vertical="center"/>
    </xf>
    <xf numFmtId="0" fontId="65" fillId="2" borderId="38" xfId="4" applyFont="1" applyFill="1" applyBorder="1" applyAlignment="1">
      <alignment vertical="center"/>
    </xf>
    <xf numFmtId="0" fontId="65" fillId="2" borderId="0" xfId="4" applyFont="1" applyFill="1" applyBorder="1" applyAlignment="1">
      <alignment horizontal="center" vertical="center" shrinkToFit="1"/>
    </xf>
    <xf numFmtId="0" fontId="65" fillId="2" borderId="0" xfId="4" applyFont="1" applyFill="1" applyBorder="1" applyAlignment="1">
      <alignment horizontal="right" vertical="center" shrinkToFit="1"/>
    </xf>
    <xf numFmtId="0" fontId="65" fillId="2" borderId="0" xfId="4" applyFont="1" applyFill="1" applyBorder="1" applyAlignment="1">
      <alignment vertical="center" wrapText="1"/>
    </xf>
    <xf numFmtId="0" fontId="65" fillId="2" borderId="0" xfId="4" applyFont="1" applyFill="1" applyBorder="1" applyAlignment="1">
      <alignment horizontal="left" vertical="center" shrinkToFit="1"/>
    </xf>
    <xf numFmtId="0" fontId="65" fillId="0" borderId="27" xfId="4" applyFont="1" applyBorder="1">
      <alignment vertical="center"/>
    </xf>
    <xf numFmtId="0" fontId="65" fillId="0" borderId="42" xfId="4" applyFont="1" applyBorder="1">
      <alignment vertical="center"/>
    </xf>
    <xf numFmtId="0" fontId="65" fillId="2" borderId="4" xfId="4" applyFont="1" applyFill="1" applyBorder="1" applyAlignment="1">
      <alignment horizontal="right" vertical="center"/>
    </xf>
    <xf numFmtId="0" fontId="65" fillId="2" borderId="73" xfId="4" applyFont="1" applyFill="1" applyBorder="1" applyAlignment="1">
      <alignment horizontal="center" vertical="center" shrinkToFit="1"/>
    </xf>
    <xf numFmtId="0" fontId="65" fillId="2" borderId="66" xfId="4" applyFont="1" applyFill="1" applyBorder="1" applyAlignment="1">
      <alignment horizontal="center" vertical="center"/>
    </xf>
    <xf numFmtId="0" fontId="65" fillId="0" borderId="125" xfId="4" applyFont="1" applyBorder="1" applyAlignment="1">
      <alignment vertical="center"/>
    </xf>
    <xf numFmtId="0" fontId="65" fillId="0" borderId="14" xfId="4" applyFont="1" applyFill="1" applyBorder="1" applyAlignment="1">
      <alignment horizontal="center" vertical="center" shrinkToFit="1"/>
    </xf>
    <xf numFmtId="0" fontId="72" fillId="0" borderId="113" xfId="4" applyFont="1" applyFill="1" applyBorder="1" applyAlignment="1">
      <alignment horizontal="right" vertical="top"/>
    </xf>
    <xf numFmtId="0" fontId="65" fillId="0" borderId="52" xfId="4" applyFont="1" applyBorder="1" applyAlignment="1">
      <alignment vertical="center"/>
    </xf>
    <xf numFmtId="0" fontId="65" fillId="0" borderId="76" xfId="4" applyFont="1" applyBorder="1" applyAlignment="1">
      <alignment vertical="center"/>
    </xf>
    <xf numFmtId="0" fontId="65" fillId="0" borderId="60" xfId="4" applyFont="1" applyBorder="1" applyAlignment="1">
      <alignment vertical="center"/>
    </xf>
    <xf numFmtId="0" fontId="74" fillId="0" borderId="184" xfId="4" applyFont="1" applyBorder="1">
      <alignment vertical="center"/>
    </xf>
    <xf numFmtId="0" fontId="65" fillId="0" borderId="74" xfId="4" applyFont="1" applyBorder="1" applyAlignment="1">
      <alignment vertical="center"/>
    </xf>
    <xf numFmtId="0" fontId="65" fillId="0" borderId="17" xfId="4" applyFont="1" applyBorder="1" applyAlignment="1">
      <alignment vertical="center"/>
    </xf>
    <xf numFmtId="0" fontId="65" fillId="0" borderId="2" xfId="4" applyFont="1" applyBorder="1">
      <alignment vertical="center"/>
    </xf>
    <xf numFmtId="0" fontId="65" fillId="0" borderId="84" xfId="4" applyFont="1" applyBorder="1">
      <alignment vertical="center"/>
    </xf>
    <xf numFmtId="0" fontId="71" fillId="0" borderId="21" xfId="4" applyFont="1" applyBorder="1" applyAlignment="1">
      <alignment horizontal="left" vertical="center"/>
    </xf>
    <xf numFmtId="0" fontId="71" fillId="0" borderId="20" xfId="4" applyFont="1" applyBorder="1" applyAlignment="1">
      <alignment horizontal="left" vertical="center"/>
    </xf>
    <xf numFmtId="0" fontId="65" fillId="0" borderId="21" xfId="4" applyFont="1" applyBorder="1">
      <alignment vertical="center"/>
    </xf>
    <xf numFmtId="0" fontId="65" fillId="0" borderId="79" xfId="4" applyFont="1" applyBorder="1" applyAlignment="1">
      <alignment vertical="center"/>
    </xf>
    <xf numFmtId="0" fontId="65" fillId="0" borderId="81" xfId="4" applyFont="1" applyBorder="1" applyAlignment="1">
      <alignment vertical="center"/>
    </xf>
    <xf numFmtId="0" fontId="71" fillId="2" borderId="0" xfId="4" applyFont="1" applyFill="1" applyBorder="1" applyAlignment="1">
      <alignment horizontal="left" vertical="top" wrapText="1"/>
    </xf>
    <xf numFmtId="0" fontId="71" fillId="0" borderId="15" xfId="4" applyFont="1" applyBorder="1">
      <alignment vertical="center"/>
    </xf>
    <xf numFmtId="0" fontId="65" fillId="0" borderId="141" xfId="4" applyFont="1" applyBorder="1" applyAlignment="1">
      <alignment vertical="center"/>
    </xf>
    <xf numFmtId="0" fontId="71" fillId="0" borderId="15" xfId="4" applyFont="1" applyBorder="1" applyAlignment="1">
      <alignment vertical="top" wrapText="1"/>
    </xf>
    <xf numFmtId="0" fontId="65" fillId="0" borderId="0" xfId="4" applyFont="1" applyFill="1" applyBorder="1" applyAlignment="1">
      <alignment horizontal="center" vertical="center"/>
    </xf>
    <xf numFmtId="0" fontId="11" fillId="0" borderId="278" xfId="4" applyFont="1" applyBorder="1" applyAlignment="1">
      <alignment vertical="center"/>
    </xf>
    <xf numFmtId="0" fontId="11" fillId="0" borderId="287" xfId="4" applyFont="1" applyBorder="1" applyAlignment="1">
      <alignment vertical="center"/>
    </xf>
    <xf numFmtId="0" fontId="65" fillId="2" borderId="0" xfId="5" applyFont="1" applyFill="1" applyBorder="1" applyAlignment="1">
      <alignment vertical="center"/>
    </xf>
    <xf numFmtId="0" fontId="71" fillId="2" borderId="16" xfId="4" applyFont="1" applyFill="1" applyBorder="1" applyAlignment="1">
      <alignment vertical="top" wrapText="1"/>
    </xf>
    <xf numFmtId="0" fontId="71" fillId="2" borderId="0" xfId="4" applyFont="1" applyFill="1" applyBorder="1" applyAlignment="1">
      <alignment vertical="center"/>
    </xf>
    <xf numFmtId="181" fontId="71" fillId="2" borderId="0" xfId="4" applyNumberFormat="1" applyFont="1" applyFill="1" applyBorder="1" applyAlignment="1">
      <alignment vertical="center"/>
    </xf>
    <xf numFmtId="0" fontId="71" fillId="0" borderId="4" xfId="4" applyFont="1" applyBorder="1" applyAlignment="1">
      <alignment horizontal="left" vertical="top"/>
    </xf>
    <xf numFmtId="0" fontId="71" fillId="0" borderId="6" xfId="4" applyFont="1" applyBorder="1" applyAlignment="1">
      <alignment horizontal="left" vertical="top"/>
    </xf>
    <xf numFmtId="0" fontId="71" fillId="0" borderId="4" xfId="4" applyFont="1" applyBorder="1" applyAlignment="1">
      <alignment vertical="center"/>
    </xf>
    <xf numFmtId="0" fontId="65" fillId="0" borderId="9" xfId="4" applyFont="1" applyBorder="1">
      <alignment vertical="center"/>
    </xf>
    <xf numFmtId="0" fontId="71" fillId="2" borderId="8" xfId="4" applyFont="1" applyFill="1" applyBorder="1" applyAlignment="1">
      <alignment horizontal="right" vertical="center"/>
    </xf>
    <xf numFmtId="0" fontId="71" fillId="0" borderId="8" xfId="4" applyFont="1" applyBorder="1">
      <alignment vertical="center"/>
    </xf>
    <xf numFmtId="0" fontId="65" fillId="0" borderId="8" xfId="4" applyFont="1" applyBorder="1" applyAlignment="1">
      <alignment vertical="center" shrinkToFit="1"/>
    </xf>
    <xf numFmtId="0" fontId="65" fillId="0" borderId="8" xfId="4" applyFont="1" applyBorder="1" applyAlignment="1">
      <alignment horizontal="center" vertical="center" shrinkToFit="1"/>
    </xf>
    <xf numFmtId="0" fontId="65" fillId="0" borderId="11" xfId="4" applyFont="1" applyBorder="1">
      <alignment vertical="center"/>
    </xf>
    <xf numFmtId="0" fontId="70" fillId="0" borderId="0" xfId="4" applyFont="1" applyBorder="1" applyAlignment="1">
      <alignment horizontal="center" vertical="center"/>
    </xf>
    <xf numFmtId="0" fontId="65" fillId="0" borderId="0" xfId="4" applyFont="1" applyBorder="1" applyAlignment="1">
      <alignment horizontal="center" vertical="center" wrapText="1"/>
    </xf>
    <xf numFmtId="0" fontId="65" fillId="0" borderId="0" xfId="4" applyFont="1" applyBorder="1" applyAlignment="1">
      <alignment horizontal="left" vertical="center" shrinkToFit="1"/>
    </xf>
    <xf numFmtId="0" fontId="11" fillId="0" borderId="141" xfId="4" applyFont="1" applyBorder="1" applyAlignment="1">
      <alignment vertical="center"/>
    </xf>
    <xf numFmtId="0" fontId="11" fillId="0" borderId="81" xfId="4" applyFont="1" applyBorder="1" applyAlignment="1">
      <alignment vertical="center"/>
    </xf>
    <xf numFmtId="0" fontId="71" fillId="0" borderId="6" xfId="4" applyFont="1" applyBorder="1" applyAlignment="1">
      <alignment horizontal="left" vertical="center"/>
    </xf>
    <xf numFmtId="0" fontId="71" fillId="0" borderId="6" xfId="4" applyFont="1" applyBorder="1" applyAlignment="1">
      <alignment horizontal="left" vertical="center" shrinkToFit="1"/>
    </xf>
    <xf numFmtId="0" fontId="94" fillId="0" borderId="0" xfId="4" applyFont="1">
      <alignment vertical="center"/>
    </xf>
    <xf numFmtId="49" fontId="93" fillId="0" borderId="8" xfId="4" quotePrefix="1" applyNumberFormat="1" applyFont="1" applyBorder="1" applyAlignment="1">
      <alignment horizontal="center" vertical="center"/>
    </xf>
    <xf numFmtId="0" fontId="102" fillId="0" borderId="8" xfId="4" applyFont="1" applyBorder="1" applyAlignment="1">
      <alignment horizontal="center" vertical="center"/>
    </xf>
    <xf numFmtId="0" fontId="102" fillId="0" borderId="0" xfId="4" applyFont="1" applyBorder="1" applyAlignment="1">
      <alignment horizontal="center" vertical="center"/>
    </xf>
    <xf numFmtId="0" fontId="114" fillId="0" borderId="0" xfId="4" applyFont="1" applyAlignment="1">
      <alignment horizontal="right" vertical="center"/>
    </xf>
    <xf numFmtId="0" fontId="94" fillId="0" borderId="0" xfId="4" applyFont="1" applyBorder="1" applyAlignment="1">
      <alignment horizontal="left" vertical="center"/>
    </xf>
    <xf numFmtId="0" fontId="94" fillId="2" borderId="4" xfId="4" applyFont="1" applyFill="1" applyBorder="1" applyAlignment="1">
      <alignment horizontal="left" vertical="center"/>
    </xf>
    <xf numFmtId="0" fontId="104" fillId="2" borderId="38" xfId="4" applyFont="1" applyFill="1" applyBorder="1" applyAlignment="1">
      <alignment horizontal="left" vertical="top"/>
    </xf>
    <xf numFmtId="0" fontId="116" fillId="2" borderId="13" xfId="4" applyFont="1" applyFill="1" applyBorder="1" applyAlignment="1">
      <alignment horizontal="left" vertical="top"/>
    </xf>
    <xf numFmtId="0" fontId="116" fillId="2" borderId="40" xfId="4" applyFont="1" applyFill="1" applyBorder="1" applyAlignment="1">
      <alignment horizontal="left" vertical="top"/>
    </xf>
    <xf numFmtId="0" fontId="94" fillId="2" borderId="0" xfId="4" applyFont="1" applyFill="1" applyBorder="1" applyAlignment="1">
      <alignment horizontal="left" vertical="center"/>
    </xf>
    <xf numFmtId="0" fontId="94" fillId="0" borderId="0" xfId="4" applyFont="1" applyBorder="1" applyAlignment="1">
      <alignment horizontal="left" vertical="top"/>
    </xf>
    <xf numFmtId="0" fontId="94" fillId="0" borderId="0" xfId="4" applyFont="1" applyFill="1" applyBorder="1" applyAlignment="1">
      <alignment horizontal="center" vertical="center"/>
    </xf>
    <xf numFmtId="0" fontId="94" fillId="0" borderId="0" xfId="4" applyFont="1" applyBorder="1">
      <alignment vertical="center"/>
    </xf>
    <xf numFmtId="0" fontId="104" fillId="2" borderId="0" xfId="4" applyFont="1" applyFill="1" applyBorder="1" applyAlignment="1">
      <alignment horizontal="left" vertical="top"/>
    </xf>
    <xf numFmtId="0" fontId="94" fillId="0" borderId="6" xfId="4" applyFont="1" applyBorder="1">
      <alignment vertical="center"/>
    </xf>
    <xf numFmtId="0" fontId="94" fillId="0" borderId="0" xfId="4" applyFont="1" applyAlignment="1">
      <alignment vertical="center"/>
    </xf>
    <xf numFmtId="0" fontId="94" fillId="2" borderId="19" xfId="4" applyFont="1" applyFill="1" applyBorder="1" applyAlignment="1">
      <alignment horizontal="center" vertical="center"/>
    </xf>
    <xf numFmtId="0" fontId="94" fillId="2" borderId="20" xfId="4" applyFont="1" applyFill="1" applyBorder="1" applyAlignment="1">
      <alignment horizontal="center" vertical="center"/>
    </xf>
    <xf numFmtId="0" fontId="94" fillId="2" borderId="42" xfId="4" applyFont="1" applyFill="1" applyBorder="1" applyAlignment="1">
      <alignment horizontal="center" vertical="center"/>
    </xf>
    <xf numFmtId="0" fontId="94" fillId="2" borderId="7" xfId="4" applyFont="1" applyFill="1" applyBorder="1" applyAlignment="1">
      <alignment horizontal="center" vertical="center"/>
    </xf>
    <xf numFmtId="0" fontId="94" fillId="2" borderId="55" xfId="4" applyFont="1" applyFill="1" applyBorder="1" applyAlignment="1">
      <alignment horizontal="center" vertical="center"/>
    </xf>
    <xf numFmtId="0" fontId="94" fillId="2" borderId="21" xfId="4" applyFont="1" applyFill="1" applyBorder="1" applyAlignment="1">
      <alignment horizontal="center" vertical="center"/>
    </xf>
    <xf numFmtId="0" fontId="94" fillId="2" borderId="17" xfId="4" applyFont="1" applyFill="1" applyBorder="1" applyAlignment="1">
      <alignment horizontal="center" vertical="center"/>
    </xf>
    <xf numFmtId="0" fontId="94" fillId="2" borderId="7" xfId="4" applyFont="1" applyFill="1" applyBorder="1" applyAlignment="1">
      <alignment horizontal="center" vertical="center" shrinkToFit="1"/>
    </xf>
    <xf numFmtId="0" fontId="94" fillId="2" borderId="0" xfId="4" applyFont="1" applyFill="1" applyBorder="1" applyAlignment="1">
      <alignment vertical="center"/>
    </xf>
    <xf numFmtId="0" fontId="116" fillId="2" borderId="0" xfId="4" applyFont="1" applyFill="1" applyBorder="1" applyAlignment="1">
      <alignment vertical="center"/>
    </xf>
    <xf numFmtId="0" fontId="94" fillId="2" borderId="35" xfId="4" applyFont="1" applyFill="1" applyBorder="1" applyAlignment="1">
      <alignment vertical="center"/>
    </xf>
    <xf numFmtId="0" fontId="94" fillId="2" borderId="38" xfId="4" applyFont="1" applyFill="1" applyBorder="1" applyAlignment="1">
      <alignment vertical="center"/>
    </xf>
    <xf numFmtId="0" fontId="94" fillId="2" borderId="0" xfId="4" applyFont="1" applyFill="1" applyBorder="1" applyAlignment="1">
      <alignment vertical="center" shrinkToFit="1"/>
    </xf>
    <xf numFmtId="0" fontId="94" fillId="2" borderId="0" xfId="4" applyFont="1" applyFill="1" applyBorder="1" applyAlignment="1">
      <alignment horizontal="center" vertical="center" shrinkToFit="1"/>
    </xf>
    <xf numFmtId="0" fontId="94" fillId="2" borderId="0" xfId="4" applyFont="1" applyFill="1" applyBorder="1" applyAlignment="1">
      <alignment horizontal="right" vertical="center" shrinkToFit="1"/>
    </xf>
    <xf numFmtId="0" fontId="103" fillId="2" borderId="0" xfId="4" applyFont="1" applyFill="1" applyBorder="1" applyAlignment="1">
      <alignment horizontal="left" vertical="center"/>
    </xf>
    <xf numFmtId="0" fontId="94" fillId="2" borderId="0" xfId="4" applyFont="1" applyFill="1" applyBorder="1" applyAlignment="1">
      <alignment vertical="center" wrapText="1"/>
    </xf>
    <xf numFmtId="0" fontId="94" fillId="2" borderId="0" xfId="4" applyFont="1" applyFill="1" applyBorder="1" applyAlignment="1">
      <alignment horizontal="left" vertical="center" shrinkToFit="1"/>
    </xf>
    <xf numFmtId="0" fontId="94" fillId="2" borderId="4" xfId="4" applyFont="1" applyFill="1" applyBorder="1" applyAlignment="1">
      <alignment horizontal="right" vertical="center"/>
    </xf>
    <xf numFmtId="0" fontId="94" fillId="0" borderId="0" xfId="4" applyFont="1" applyBorder="1" applyAlignment="1">
      <alignment horizontal="center" vertical="center" wrapText="1"/>
    </xf>
    <xf numFmtId="0" fontId="94" fillId="0" borderId="6" xfId="4" applyFont="1" applyBorder="1" applyAlignment="1">
      <alignment vertical="center"/>
    </xf>
    <xf numFmtId="0" fontId="65" fillId="0" borderId="14" xfId="4" applyFont="1" applyFill="1" applyBorder="1" applyAlignment="1">
      <alignment horizontal="center" vertical="center"/>
    </xf>
    <xf numFmtId="0" fontId="94" fillId="0" borderId="0" xfId="4" applyFont="1" applyBorder="1" applyAlignment="1">
      <alignment vertical="center" shrinkToFit="1"/>
    </xf>
    <xf numFmtId="0" fontId="94" fillId="0" borderId="0" xfId="4" applyFont="1" applyBorder="1" applyAlignment="1">
      <alignment horizontal="left" vertical="center" shrinkToFit="1"/>
    </xf>
    <xf numFmtId="0" fontId="94" fillId="0" borderId="4" xfId="4" applyFont="1" applyBorder="1" applyAlignment="1">
      <alignment vertical="center"/>
    </xf>
    <xf numFmtId="0" fontId="94" fillId="0" borderId="0" xfId="4" applyFont="1" applyBorder="1" applyAlignment="1">
      <alignment vertical="center"/>
    </xf>
    <xf numFmtId="0" fontId="94" fillId="0" borderId="4" xfId="4" applyFont="1" applyBorder="1">
      <alignment vertical="center"/>
    </xf>
    <xf numFmtId="0" fontId="94" fillId="2" borderId="0" xfId="5" applyFont="1" applyFill="1" applyBorder="1" applyAlignment="1">
      <alignment vertical="center"/>
    </xf>
    <xf numFmtId="0" fontId="69" fillId="0" borderId="4" xfId="4" applyFont="1" applyBorder="1">
      <alignment vertical="center"/>
    </xf>
    <xf numFmtId="0" fontId="104" fillId="0" borderId="6" xfId="4" applyFont="1" applyBorder="1" applyAlignment="1">
      <alignment horizontal="left" vertical="center"/>
    </xf>
    <xf numFmtId="0" fontId="0" fillId="0" borderId="0" xfId="0" applyBorder="1" applyAlignment="1">
      <alignment vertical="center"/>
    </xf>
    <xf numFmtId="0" fontId="104" fillId="0" borderId="6" xfId="4" applyFont="1" applyBorder="1" applyAlignment="1">
      <alignment horizontal="left" vertical="center" shrinkToFit="1"/>
    </xf>
    <xf numFmtId="0" fontId="94" fillId="0" borderId="8" xfId="4" applyFont="1" applyBorder="1">
      <alignment vertical="center"/>
    </xf>
    <xf numFmtId="0" fontId="94" fillId="0" borderId="11" xfId="4" applyFont="1" applyBorder="1">
      <alignment vertical="center"/>
    </xf>
    <xf numFmtId="0" fontId="94" fillId="0" borderId="0" xfId="4" applyFont="1" applyBorder="1" applyAlignment="1">
      <alignment horizontal="center" vertical="center" shrinkToFit="1"/>
    </xf>
    <xf numFmtId="0" fontId="94" fillId="0" borderId="0" xfId="4" applyFont="1" applyBorder="1" applyAlignment="1">
      <alignment horizontal="right" vertical="center" shrinkToFit="1"/>
    </xf>
    <xf numFmtId="0" fontId="94" fillId="0" borderId="16" xfId="4" applyFont="1" applyBorder="1">
      <alignment vertical="center"/>
    </xf>
    <xf numFmtId="0" fontId="94" fillId="0" borderId="0" xfId="4" applyFont="1" applyAlignment="1">
      <alignment vertical="center" shrinkToFit="1"/>
    </xf>
    <xf numFmtId="0" fontId="94" fillId="0" borderId="0" xfId="4" applyFont="1" applyAlignment="1">
      <alignment horizontal="center" vertical="center" shrinkToFit="1"/>
    </xf>
    <xf numFmtId="0" fontId="94" fillId="0" borderId="0" xfId="4" applyFont="1" applyAlignment="1">
      <alignment horizontal="right" vertical="center" shrinkToFit="1"/>
    </xf>
    <xf numFmtId="0" fontId="93" fillId="0" borderId="33" xfId="4" applyFont="1" applyBorder="1" applyAlignment="1">
      <alignment horizontal="center" vertical="center"/>
    </xf>
    <xf numFmtId="0" fontId="118" fillId="2" borderId="13" xfId="4" applyFont="1" applyFill="1" applyBorder="1" applyAlignment="1">
      <alignment vertical="center"/>
    </xf>
    <xf numFmtId="0" fontId="94" fillId="2" borderId="13" xfId="4" applyFont="1" applyFill="1" applyBorder="1" applyAlignment="1">
      <alignment vertical="center" shrinkToFit="1"/>
    </xf>
    <xf numFmtId="0" fontId="94" fillId="2" borderId="35" xfId="4" applyFont="1" applyFill="1" applyBorder="1" applyAlignment="1">
      <alignment vertical="center" shrinkToFit="1"/>
    </xf>
    <xf numFmtId="0" fontId="118" fillId="2" borderId="0" xfId="4" applyFont="1" applyFill="1" applyBorder="1" applyAlignment="1">
      <alignment vertical="top"/>
    </xf>
    <xf numFmtId="0" fontId="94" fillId="2" borderId="0" xfId="4" applyFont="1" applyFill="1" applyBorder="1" applyAlignment="1">
      <alignment vertical="top"/>
    </xf>
    <xf numFmtId="0" fontId="94" fillId="2" borderId="4" xfId="4" applyFont="1" applyFill="1" applyBorder="1" applyAlignment="1">
      <alignment vertical="center"/>
    </xf>
    <xf numFmtId="0" fontId="94" fillId="2" borderId="0" xfId="4" applyFont="1" applyFill="1" applyBorder="1" applyAlignment="1">
      <alignment horizontal="center" vertical="center"/>
    </xf>
    <xf numFmtId="0" fontId="102" fillId="2" borderId="0" xfId="4" applyFont="1" applyFill="1" applyBorder="1" applyAlignment="1">
      <alignment horizontal="left" vertical="center" shrinkToFit="1"/>
    </xf>
    <xf numFmtId="181" fontId="94" fillId="0" borderId="0" xfId="4" applyNumberFormat="1" applyFont="1" applyFill="1" applyBorder="1" applyAlignment="1">
      <alignment horizontal="center" vertical="center"/>
    </xf>
    <xf numFmtId="196" fontId="94" fillId="0" borderId="0" xfId="4" applyNumberFormat="1" applyFont="1" applyFill="1" applyBorder="1" applyAlignment="1">
      <alignment horizontal="center" vertical="center"/>
    </xf>
    <xf numFmtId="0" fontId="94" fillId="0" borderId="0" xfId="4" applyFont="1" applyFill="1" applyBorder="1" applyAlignment="1">
      <alignment vertical="center"/>
    </xf>
    <xf numFmtId="0" fontId="94" fillId="2" borderId="13" xfId="4" applyFont="1" applyFill="1" applyBorder="1" applyAlignment="1">
      <alignment vertical="center"/>
    </xf>
    <xf numFmtId="0" fontId="65" fillId="0" borderId="12" xfId="4" applyFont="1" applyFill="1" applyBorder="1" applyAlignment="1">
      <alignment horizontal="left" vertical="center"/>
    </xf>
    <xf numFmtId="0" fontId="65" fillId="0" borderId="13" xfId="4" applyFont="1" applyFill="1" applyBorder="1" applyAlignment="1">
      <alignment horizontal="center" vertical="center"/>
    </xf>
    <xf numFmtId="0" fontId="65" fillId="0" borderId="142" xfId="4" applyFont="1" applyBorder="1" applyAlignment="1">
      <alignment vertical="center"/>
    </xf>
    <xf numFmtId="0" fontId="65" fillId="0" borderId="142" xfId="4" applyFont="1" applyBorder="1" applyAlignment="1">
      <alignment vertical="center" shrinkToFit="1"/>
    </xf>
    <xf numFmtId="0" fontId="65" fillId="0" borderId="143" xfId="4" applyFont="1" applyBorder="1" applyAlignment="1">
      <alignment vertical="center" shrinkToFit="1"/>
    </xf>
    <xf numFmtId="0" fontId="65" fillId="0" borderId="65" xfId="4" applyFont="1" applyBorder="1" applyAlignment="1">
      <alignment vertical="center" shrinkToFit="1"/>
    </xf>
    <xf numFmtId="0" fontId="65" fillId="0" borderId="77" xfId="4" applyFont="1" applyBorder="1" applyAlignment="1">
      <alignment vertical="center" shrinkToFit="1"/>
    </xf>
    <xf numFmtId="0" fontId="65" fillId="0" borderId="16" xfId="4" applyFont="1" applyBorder="1" applyAlignment="1">
      <alignment vertical="center" shrinkToFit="1"/>
    </xf>
    <xf numFmtId="0" fontId="74" fillId="0" borderId="4" xfId="4" applyFont="1" applyFill="1" applyBorder="1" applyAlignment="1">
      <alignment horizontal="center" vertical="center"/>
    </xf>
    <xf numFmtId="0" fontId="1" fillId="0" borderId="6" xfId="0" applyFont="1" applyBorder="1" applyAlignment="1">
      <alignment horizontal="left" vertical="center"/>
    </xf>
    <xf numFmtId="0" fontId="0" fillId="0" borderId="4" xfId="0" applyBorder="1" applyAlignment="1">
      <alignment horizontal="center" vertical="center"/>
    </xf>
    <xf numFmtId="0" fontId="119" fillId="0" borderId="4" xfId="4" applyFont="1" applyFill="1" applyBorder="1" applyAlignment="1">
      <alignment horizontal="center" vertical="center"/>
    </xf>
    <xf numFmtId="0" fontId="83" fillId="0" borderId="4" xfId="0" applyFont="1" applyBorder="1" applyAlignment="1">
      <alignment horizontal="center" vertical="center"/>
    </xf>
    <xf numFmtId="0" fontId="71" fillId="2" borderId="4" xfId="4" applyFont="1" applyFill="1" applyBorder="1" applyAlignment="1">
      <alignment horizontal="right" vertical="center"/>
    </xf>
    <xf numFmtId="0" fontId="71" fillId="0" borderId="16" xfId="4" applyFont="1" applyBorder="1" applyAlignment="1">
      <alignment horizontal="left" vertical="top"/>
    </xf>
    <xf numFmtId="0" fontId="0" fillId="0" borderId="16" xfId="0" applyBorder="1" applyAlignment="1">
      <alignment vertical="center"/>
    </xf>
    <xf numFmtId="0" fontId="94" fillId="0" borderId="9" xfId="4" applyFont="1" applyBorder="1">
      <alignment vertical="center"/>
    </xf>
    <xf numFmtId="0" fontId="118" fillId="2" borderId="13" xfId="4" applyFont="1" applyFill="1" applyBorder="1" applyAlignment="1">
      <alignment vertical="center" shrinkToFit="1"/>
    </xf>
    <xf numFmtId="0" fontId="118" fillId="0" borderId="0" xfId="4" applyFont="1" applyBorder="1">
      <alignment vertical="center"/>
    </xf>
    <xf numFmtId="0" fontId="94" fillId="2" borderId="0" xfId="4" applyFont="1" applyFill="1" applyBorder="1" applyAlignment="1">
      <alignment vertical="top" shrinkToFit="1"/>
    </xf>
    <xf numFmtId="0" fontId="94" fillId="2" borderId="6" xfId="4" applyFont="1" applyFill="1" applyBorder="1" applyAlignment="1">
      <alignment vertical="center"/>
    </xf>
    <xf numFmtId="0" fontId="94" fillId="2" borderId="36" xfId="4" applyFont="1" applyFill="1" applyBorder="1" applyAlignment="1">
      <alignment horizontal="right" vertical="center"/>
    </xf>
    <xf numFmtId="0" fontId="104" fillId="2" borderId="4" xfId="4" applyFont="1" applyFill="1" applyBorder="1" applyAlignment="1">
      <alignment vertical="center"/>
    </xf>
    <xf numFmtId="0" fontId="65" fillId="2" borderId="21" xfId="4" applyFont="1" applyFill="1" applyBorder="1" applyAlignment="1">
      <alignment vertical="center"/>
    </xf>
    <xf numFmtId="0" fontId="65" fillId="2" borderId="21" xfId="4" applyFont="1" applyFill="1" applyBorder="1" applyAlignment="1">
      <alignment vertical="center" shrinkToFit="1"/>
    </xf>
    <xf numFmtId="0" fontId="94" fillId="2" borderId="21" xfId="4" applyFont="1" applyFill="1" applyBorder="1" applyAlignment="1">
      <alignment vertical="center"/>
    </xf>
    <xf numFmtId="0" fontId="94" fillId="2" borderId="21" xfId="4" applyFont="1" applyFill="1" applyBorder="1" applyAlignment="1">
      <alignment vertical="center" shrinkToFit="1"/>
    </xf>
    <xf numFmtId="0" fontId="65" fillId="2" borderId="16" xfId="4" applyFont="1" applyFill="1" applyBorder="1" applyAlignment="1">
      <alignment vertical="center" shrinkToFit="1"/>
    </xf>
    <xf numFmtId="0" fontId="65" fillId="2" borderId="7" xfId="4" applyFont="1" applyFill="1" applyBorder="1" applyAlignment="1">
      <alignment horizontal="left" vertical="center" shrinkToFit="1"/>
    </xf>
    <xf numFmtId="0" fontId="74" fillId="2" borderId="87" xfId="4" applyFont="1" applyFill="1" applyBorder="1" applyAlignment="1">
      <alignment horizontal="center" vertical="center" wrapText="1"/>
    </xf>
    <xf numFmtId="0" fontId="11" fillId="2" borderId="87" xfId="4" applyFont="1" applyFill="1" applyBorder="1" applyAlignment="1">
      <alignment horizontal="left" vertical="center"/>
    </xf>
    <xf numFmtId="0" fontId="65" fillId="2" borderId="0" xfId="4" applyFont="1" applyFill="1" applyAlignment="1">
      <alignment horizontal="left" vertical="center"/>
    </xf>
    <xf numFmtId="0" fontId="71" fillId="2" borderId="4" xfId="4" applyFont="1" applyFill="1" applyBorder="1" applyAlignment="1">
      <alignment horizontal="left" vertical="top" wrapText="1"/>
    </xf>
    <xf numFmtId="0" fontId="77" fillId="2" borderId="0" xfId="4" applyFont="1" applyFill="1" applyAlignment="1">
      <alignment horizontal="left" vertical="center"/>
    </xf>
    <xf numFmtId="0" fontId="71" fillId="2" borderId="4" xfId="4" applyFont="1" applyFill="1" applyBorder="1" applyAlignment="1">
      <alignment horizontal="left" vertical="center"/>
    </xf>
    <xf numFmtId="0" fontId="77" fillId="2" borderId="0" xfId="4" applyFont="1" applyFill="1" applyAlignment="1">
      <alignment horizontal="center" vertical="center"/>
    </xf>
    <xf numFmtId="0" fontId="0" fillId="0" borderId="26" xfId="0" applyBorder="1" applyAlignment="1">
      <alignment vertical="center" wrapText="1"/>
    </xf>
    <xf numFmtId="0" fontId="38" fillId="0" borderId="4" xfId="4" applyFont="1" applyFill="1" applyBorder="1" applyAlignment="1">
      <alignment vertical="center" wrapText="1"/>
    </xf>
    <xf numFmtId="0" fontId="0" fillId="0" borderId="4" xfId="0" applyBorder="1" applyAlignment="1">
      <alignment vertical="center" wrapText="1"/>
    </xf>
    <xf numFmtId="0" fontId="0" fillId="0" borderId="9" xfId="0" applyBorder="1" applyAlignment="1">
      <alignment vertical="center" wrapText="1"/>
    </xf>
    <xf numFmtId="0" fontId="0" fillId="0" borderId="8" xfId="0" applyBorder="1" applyAlignment="1">
      <alignment vertical="center" wrapText="1"/>
    </xf>
    <xf numFmtId="0" fontId="71" fillId="2" borderId="15" xfId="4" applyFont="1" applyFill="1" applyBorder="1" applyAlignment="1">
      <alignment vertical="center" wrapText="1"/>
    </xf>
    <xf numFmtId="0" fontId="71" fillId="0" borderId="17" xfId="0" applyFont="1" applyBorder="1" applyAlignment="1">
      <alignment vertical="center"/>
    </xf>
    <xf numFmtId="0" fontId="71" fillId="0" borderId="7" xfId="0" applyFont="1" applyBorder="1" applyAlignment="1">
      <alignment vertical="center"/>
    </xf>
    <xf numFmtId="0" fontId="74" fillId="2" borderId="52" xfId="4" applyFont="1" applyFill="1" applyBorder="1" applyAlignment="1">
      <alignment horizontal="center" vertical="center" shrinkToFit="1"/>
    </xf>
    <xf numFmtId="0" fontId="74" fillId="2" borderId="50" xfId="4" applyFont="1" applyFill="1" applyBorder="1" applyAlignment="1">
      <alignment horizontal="center" vertical="center" shrinkToFit="1"/>
    </xf>
    <xf numFmtId="0" fontId="0" fillId="0" borderId="6" xfId="0" applyBorder="1">
      <alignment vertical="center"/>
    </xf>
    <xf numFmtId="0" fontId="70" fillId="0" borderId="8" xfId="0" applyFont="1" applyBorder="1" applyAlignment="1">
      <alignment vertical="top"/>
    </xf>
    <xf numFmtId="0" fontId="65" fillId="0" borderId="33" xfId="4" applyFont="1" applyBorder="1">
      <alignment vertical="center"/>
    </xf>
    <xf numFmtId="0" fontId="0" fillId="0" borderId="33" xfId="0" applyBorder="1">
      <alignment vertical="center"/>
    </xf>
    <xf numFmtId="0" fontId="0" fillId="0" borderId="29" xfId="0" applyBorder="1">
      <alignment vertical="center"/>
    </xf>
    <xf numFmtId="0" fontId="10" fillId="2" borderId="26" xfId="4" applyFont="1" applyFill="1" applyBorder="1" applyAlignment="1">
      <alignment horizontal="left" vertical="center"/>
    </xf>
    <xf numFmtId="0" fontId="14" fillId="0" borderId="26" xfId="4" applyFont="1" applyFill="1" applyBorder="1" applyAlignment="1">
      <alignment horizontal="left" vertical="top" wrapText="1"/>
    </xf>
    <xf numFmtId="0" fontId="34" fillId="0" borderId="26" xfId="0" applyFont="1" applyBorder="1" applyAlignment="1">
      <alignment horizontal="left" vertical="top" wrapText="1"/>
    </xf>
    <xf numFmtId="0" fontId="34" fillId="0" borderId="26" xfId="0" applyFont="1" applyBorder="1" applyAlignment="1">
      <alignment vertical="top" wrapText="1"/>
    </xf>
    <xf numFmtId="0" fontId="8" fillId="0" borderId="0" xfId="0" applyFont="1" applyBorder="1" applyAlignment="1">
      <alignment vertical="top"/>
    </xf>
    <xf numFmtId="0" fontId="0" fillId="0" borderId="0" xfId="0" applyBorder="1">
      <alignment vertical="center"/>
    </xf>
    <xf numFmtId="0" fontId="74" fillId="2" borderId="51" xfId="4" applyFont="1" applyFill="1" applyBorder="1" applyAlignment="1">
      <alignment horizontal="center" vertical="center" shrinkToFit="1"/>
    </xf>
    <xf numFmtId="0" fontId="74" fillId="2" borderId="54" xfId="4" applyFont="1" applyFill="1" applyBorder="1" applyAlignment="1">
      <alignment horizontal="center" vertical="center" shrinkToFit="1"/>
    </xf>
    <xf numFmtId="0" fontId="74" fillId="2" borderId="67" xfId="4" applyFont="1" applyFill="1" applyBorder="1" applyAlignment="1">
      <alignment horizontal="center" vertical="center" shrinkToFit="1"/>
    </xf>
    <xf numFmtId="0" fontId="74" fillId="2" borderId="13" xfId="4" applyFont="1" applyFill="1" applyBorder="1" applyAlignment="1">
      <alignment horizontal="center" vertical="center" shrinkToFit="1"/>
    </xf>
    <xf numFmtId="0" fontId="74" fillId="2" borderId="7" xfId="4" applyFont="1" applyFill="1" applyBorder="1" applyAlignment="1">
      <alignment horizontal="center" vertical="center" shrinkToFit="1"/>
    </xf>
    <xf numFmtId="0" fontId="65" fillId="0" borderId="26" xfId="4" applyFont="1" applyFill="1" applyBorder="1" applyAlignment="1">
      <alignment horizontal="left" vertical="center"/>
    </xf>
    <xf numFmtId="0" fontId="65" fillId="2" borderId="0" xfId="4" applyFont="1" applyFill="1" applyBorder="1">
      <alignment vertical="center"/>
    </xf>
    <xf numFmtId="0" fontId="65" fillId="2" borderId="0" xfId="5" applyFont="1" applyFill="1" applyBorder="1" applyAlignment="1">
      <alignment horizontal="center" vertical="center"/>
    </xf>
    <xf numFmtId="0" fontId="65" fillId="2" borderId="26" xfId="4" applyFont="1" applyFill="1" applyBorder="1" applyAlignment="1">
      <alignment horizontal="left" vertical="center" shrinkToFit="1"/>
    </xf>
    <xf numFmtId="0" fontId="65" fillId="2" borderId="0" xfId="5" applyFont="1" applyFill="1" applyBorder="1" applyAlignment="1">
      <alignment horizontal="left" vertical="center"/>
    </xf>
    <xf numFmtId="0" fontId="68" fillId="2" borderId="26" xfId="4" applyFont="1" applyFill="1" applyBorder="1" applyAlignment="1">
      <alignment vertical="center"/>
    </xf>
    <xf numFmtId="0" fontId="8" fillId="2" borderId="0" xfId="4" applyFont="1" applyFill="1" applyBorder="1" applyAlignment="1">
      <alignment horizontal="left" vertical="center"/>
    </xf>
    <xf numFmtId="0" fontId="8" fillId="0" borderId="0" xfId="4" applyFont="1" applyFill="1" applyBorder="1" applyAlignment="1">
      <alignment horizontal="distributed" vertical="center"/>
    </xf>
    <xf numFmtId="0" fontId="8" fillId="0" borderId="15"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left" vertical="center" wrapText="1"/>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14" fillId="2" borderId="0" xfId="4" applyFont="1" applyFill="1" applyBorder="1" applyAlignment="1">
      <alignment horizontal="right" vertical="center"/>
    </xf>
    <xf numFmtId="0" fontId="8" fillId="2" borderId="0" xfId="4" applyFont="1" applyFill="1" applyBorder="1" applyAlignment="1">
      <alignment horizontal="right" vertical="center"/>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8" fillId="2" borderId="0" xfId="4" applyFont="1" applyFill="1" applyBorder="1" applyAlignment="1">
      <alignment vertical="center" shrinkToFit="1"/>
    </xf>
    <xf numFmtId="0" fontId="18" fillId="0" borderId="0" xfId="4" applyFont="1" applyFill="1" applyBorder="1" applyAlignment="1">
      <alignment horizontal="center" vertical="center"/>
    </xf>
    <xf numFmtId="0" fontId="14" fillId="2" borderId="87" xfId="4" applyFont="1" applyFill="1" applyBorder="1" applyAlignment="1">
      <alignment horizontal="left" vertical="center"/>
    </xf>
    <xf numFmtId="0" fontId="11" fillId="0" borderId="0" xfId="4" applyFont="1" applyFill="1" applyBorder="1" applyAlignment="1">
      <alignment horizontal="center" vertical="center"/>
    </xf>
    <xf numFmtId="0" fontId="8" fillId="0" borderId="0" xfId="4" applyFont="1" applyBorder="1" applyAlignment="1">
      <alignment vertical="center"/>
    </xf>
    <xf numFmtId="0" fontId="8" fillId="0" borderId="0" xfId="4" applyFont="1" applyBorder="1" applyAlignment="1">
      <alignment horizontal="left" vertical="top"/>
    </xf>
    <xf numFmtId="0" fontId="8" fillId="0" borderId="0" xfId="4" applyFont="1" applyFill="1" applyBorder="1" applyAlignment="1">
      <alignment horizontal="left" vertical="top"/>
    </xf>
    <xf numFmtId="0" fontId="14" fillId="2" borderId="0" xfId="4" applyFont="1" applyFill="1" applyBorder="1" applyAlignment="1">
      <alignment vertical="center"/>
    </xf>
    <xf numFmtId="0" fontId="8" fillId="0" borderId="0" xfId="4" applyFont="1" applyFill="1" applyBorder="1" applyAlignment="1">
      <alignment vertical="center"/>
    </xf>
    <xf numFmtId="0" fontId="69" fillId="2" borderId="4" xfId="4" applyFont="1" applyFill="1" applyBorder="1" applyAlignment="1">
      <alignment horizontal="left" vertical="center"/>
    </xf>
    <xf numFmtId="0" fontId="76" fillId="2" borderId="0" xfId="4" applyFont="1" applyFill="1" applyBorder="1" applyAlignment="1">
      <alignment horizontal="right" vertical="center"/>
    </xf>
    <xf numFmtId="0" fontId="76" fillId="2" borderId="0" xfId="4" applyFont="1" applyFill="1" applyBorder="1" applyAlignment="1">
      <alignment vertical="center"/>
    </xf>
    <xf numFmtId="0" fontId="76" fillId="2" borderId="0" xfId="4" applyFont="1" applyFill="1" applyBorder="1" applyAlignment="1">
      <alignment horizontal="center" vertical="center"/>
    </xf>
    <xf numFmtId="0" fontId="76" fillId="0" borderId="0" xfId="0" applyFont="1" applyBorder="1" applyAlignment="1">
      <alignment horizontal="center" vertical="center"/>
    </xf>
    <xf numFmtId="0" fontId="76" fillId="0" borderId="0" xfId="0" applyFont="1" applyBorder="1" applyAlignment="1">
      <alignment vertical="center"/>
    </xf>
    <xf numFmtId="0" fontId="76" fillId="0" borderId="0" xfId="4" applyFont="1" applyFill="1" applyBorder="1" applyAlignment="1">
      <alignment vertical="center"/>
    </xf>
    <xf numFmtId="190" fontId="76" fillId="0" borderId="0" xfId="4" applyNumberFormat="1" applyFont="1" applyFill="1" applyBorder="1" applyAlignment="1">
      <alignment vertical="center"/>
    </xf>
    <xf numFmtId="191" fontId="76" fillId="0" borderId="0" xfId="4" applyNumberFormat="1" applyFont="1" applyFill="1" applyBorder="1" applyAlignment="1">
      <alignment vertical="center"/>
    </xf>
    <xf numFmtId="0" fontId="69" fillId="0" borderId="0" xfId="4" applyFont="1" applyAlignment="1">
      <alignment vertical="center" shrinkToFit="1"/>
    </xf>
    <xf numFmtId="0" fontId="76" fillId="0" borderId="0" xfId="4" applyFont="1" applyBorder="1" applyAlignment="1">
      <alignment vertical="center"/>
    </xf>
    <xf numFmtId="181" fontId="76" fillId="2" borderId="0" xfId="4" applyNumberFormat="1" applyFont="1" applyFill="1" applyBorder="1" applyAlignment="1">
      <alignment vertical="center"/>
    </xf>
    <xf numFmtId="0" fontId="76" fillId="0" borderId="0" xfId="4" applyFont="1" applyBorder="1" applyAlignment="1">
      <alignment horizontal="left" vertical="top"/>
    </xf>
    <xf numFmtId="0" fontId="76" fillId="0" borderId="0" xfId="4" applyFont="1" applyBorder="1">
      <alignment vertical="center"/>
    </xf>
    <xf numFmtId="0" fontId="69" fillId="0" borderId="0" xfId="4" applyFont="1" applyBorder="1">
      <alignment vertical="center"/>
    </xf>
    <xf numFmtId="0" fontId="76" fillId="0" borderId="0" xfId="4" applyFont="1" applyAlignment="1">
      <alignment vertical="center"/>
    </xf>
    <xf numFmtId="0" fontId="69" fillId="0" borderId="0" xfId="4" applyFont="1" applyAlignment="1">
      <alignment vertical="center"/>
    </xf>
    <xf numFmtId="0" fontId="76" fillId="0" borderId="0" xfId="4" applyFont="1" applyAlignment="1">
      <alignment horizontal="center" vertical="center"/>
    </xf>
    <xf numFmtId="0" fontId="76" fillId="0" borderId="0" xfId="4" applyFont="1" applyAlignment="1">
      <alignment horizontal="right" vertical="center"/>
    </xf>
    <xf numFmtId="0" fontId="83" fillId="0" borderId="0" xfId="0" applyFont="1" applyBorder="1" applyAlignment="1">
      <alignment vertical="center"/>
    </xf>
    <xf numFmtId="0" fontId="8" fillId="0" borderId="7" xfId="4" applyFont="1" applyFill="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14" fillId="0" borderId="0" xfId="4" applyFont="1" applyFill="1" applyBorder="1" applyAlignment="1">
      <alignment vertical="center"/>
    </xf>
    <xf numFmtId="0" fontId="8" fillId="2" borderId="7" xfId="4" applyFont="1" applyFill="1" applyBorder="1" applyAlignment="1">
      <alignment horizontal="center" vertical="center"/>
    </xf>
    <xf numFmtId="0" fontId="14" fillId="2" borderId="0" xfId="4" applyFont="1" applyFill="1" applyBorder="1" applyAlignment="1">
      <alignment horizontal="center" vertical="center"/>
    </xf>
    <xf numFmtId="0" fontId="8" fillId="0" borderId="26" xfId="4" applyFont="1" applyBorder="1" applyAlignment="1">
      <alignment horizontal="left" vertical="center" wrapText="1"/>
    </xf>
    <xf numFmtId="0" fontId="14" fillId="2" borderId="0" xfId="4" applyFont="1" applyFill="1" applyBorder="1" applyAlignment="1">
      <alignment vertical="top" wrapText="1"/>
    </xf>
    <xf numFmtId="0" fontId="14" fillId="2" borderId="6" xfId="4" applyFont="1" applyFill="1" applyBorder="1" applyAlignment="1">
      <alignment vertical="top" wrapText="1"/>
    </xf>
    <xf numFmtId="0" fontId="18" fillId="0" borderId="0" xfId="4" applyFont="1" applyFill="1" applyBorder="1" applyAlignment="1">
      <alignment horizontal="center" vertical="center"/>
    </xf>
    <xf numFmtId="0" fontId="14" fillId="0" borderId="87" xfId="4" applyFont="1" applyFill="1" applyBorder="1" applyAlignment="1">
      <alignment horizontal="left" vertical="center"/>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14" fillId="2" borderId="6" xfId="4" applyFont="1" applyFill="1" applyBorder="1" applyAlignment="1">
      <alignment horizontal="left" vertical="center"/>
    </xf>
    <xf numFmtId="0" fontId="11" fillId="0" borderId="0" xfId="4" applyFont="1" applyFill="1" applyBorder="1" applyAlignment="1">
      <alignment horizontal="center" vertical="center"/>
    </xf>
    <xf numFmtId="0" fontId="14" fillId="2" borderId="87" xfId="4" applyFont="1" applyFill="1" applyBorder="1" applyAlignment="1">
      <alignment horizontal="right" vertical="center"/>
    </xf>
    <xf numFmtId="0" fontId="8" fillId="0" borderId="7" xfId="4" applyFont="1" applyFill="1" applyBorder="1" applyAlignment="1">
      <alignment vertical="center"/>
    </xf>
    <xf numFmtId="0" fontId="2" fillId="2" borderId="0" xfId="4" applyFont="1" applyFill="1" applyBorder="1" applyAlignment="1">
      <alignment horizontal="left" vertical="center"/>
    </xf>
    <xf numFmtId="0" fontId="8" fillId="0" borderId="0" xfId="4" applyFont="1" applyBorder="1" applyAlignment="1">
      <alignment horizontal="left" vertical="center" wrapText="1"/>
    </xf>
    <xf numFmtId="0" fontId="8" fillId="0" borderId="0" xfId="4" applyFont="1" applyBorder="1" applyAlignment="1">
      <alignment vertical="center"/>
    </xf>
    <xf numFmtId="0" fontId="8" fillId="2" borderId="26" xfId="4" applyFont="1" applyFill="1" applyBorder="1" applyAlignment="1">
      <alignment horizontal="left" vertical="center"/>
    </xf>
    <xf numFmtId="0" fontId="8" fillId="0" borderId="0" xfId="4" applyFont="1" applyFill="1" applyBorder="1" applyAlignment="1">
      <alignment vertical="center"/>
    </xf>
    <xf numFmtId="0" fontId="18" fillId="0" borderId="0" xfId="0" applyFont="1" applyFill="1" applyAlignment="1">
      <alignment vertical="top" wrapText="1"/>
    </xf>
    <xf numFmtId="0" fontId="18" fillId="0" borderId="0" xfId="0" applyFont="1" applyFill="1" applyAlignment="1">
      <alignment vertical="top"/>
    </xf>
    <xf numFmtId="183" fontId="8" fillId="0" borderId="291" xfId="4" applyNumberFormat="1" applyFont="1" applyFill="1" applyBorder="1" applyAlignment="1">
      <alignment horizontal="center" vertical="center"/>
    </xf>
    <xf numFmtId="0" fontId="14" fillId="0" borderId="0" xfId="0" applyFont="1" applyBorder="1" applyAlignment="1">
      <alignment vertical="top" wrapText="1"/>
    </xf>
    <xf numFmtId="0" fontId="23" fillId="2" borderId="30" xfId="4" applyFont="1" applyFill="1" applyBorder="1" applyAlignment="1">
      <alignment vertical="center" wrapText="1"/>
    </xf>
    <xf numFmtId="0" fontId="8" fillId="0" borderId="0" xfId="4"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left" vertical="center"/>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8" fillId="2" borderId="0" xfId="4" applyFont="1" applyFill="1" applyBorder="1" applyAlignment="1">
      <alignment horizontal="left" vertical="center" shrinkToFit="1"/>
    </xf>
    <xf numFmtId="0" fontId="14" fillId="2" borderId="0" xfId="4" applyFont="1" applyFill="1" applyBorder="1" applyAlignment="1">
      <alignment horizontal="left" vertical="center"/>
    </xf>
    <xf numFmtId="0" fontId="8" fillId="0" borderId="0" xfId="4" applyFont="1" applyFill="1" applyBorder="1" applyAlignment="1">
      <alignment horizontal="right" vertical="center"/>
    </xf>
    <xf numFmtId="0" fontId="14" fillId="2" borderId="87" xfId="4" applyFont="1" applyFill="1" applyBorder="1" applyAlignment="1">
      <alignment horizontal="right" vertical="center"/>
    </xf>
    <xf numFmtId="0" fontId="14" fillId="2" borderId="0" xfId="4" applyFont="1" applyFill="1" applyBorder="1" applyAlignment="1">
      <alignment vertical="center"/>
    </xf>
    <xf numFmtId="0" fontId="23" fillId="2" borderId="35" xfId="4" applyFont="1" applyFill="1" applyBorder="1" applyAlignment="1">
      <alignment horizontal="left" vertical="center" wrapText="1"/>
    </xf>
    <xf numFmtId="0" fontId="8" fillId="0" borderId="26" xfId="4" applyFont="1" applyFill="1" applyBorder="1" applyAlignment="1">
      <alignment horizontal="left" vertical="center" wrapText="1"/>
    </xf>
    <xf numFmtId="0" fontId="8" fillId="2" borderId="26" xfId="4" applyFont="1" applyFill="1" applyBorder="1" applyAlignment="1">
      <alignment vertical="center" wrapText="1"/>
    </xf>
    <xf numFmtId="0" fontId="14" fillId="0" borderId="0" xfId="4" applyFont="1" applyFill="1" applyBorder="1" applyAlignment="1">
      <alignment horizontal="left" vertical="top" wrapTex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8" fillId="2" borderId="0" xfId="4" applyFont="1" applyFill="1" applyBorder="1" applyAlignment="1">
      <alignment horizontal="left" vertical="center"/>
    </xf>
    <xf numFmtId="0" fontId="14" fillId="0" borderId="0" xfId="4" applyFont="1" applyFill="1" applyBorder="1" applyAlignment="1">
      <alignment vertical="center"/>
    </xf>
    <xf numFmtId="0" fontId="1" fillId="0" borderId="0" xfId="0" applyFont="1" applyFill="1" applyBorder="1" applyAlignment="1">
      <alignment vertical="center"/>
    </xf>
    <xf numFmtId="0" fontId="1" fillId="0" borderId="6" xfId="0" applyFont="1" applyBorder="1" applyAlignment="1">
      <alignment vertical="center"/>
    </xf>
    <xf numFmtId="0" fontId="8" fillId="0" borderId="0" xfId="4" applyFont="1" applyBorder="1" applyAlignment="1">
      <alignment vertical="top"/>
    </xf>
    <xf numFmtId="0" fontId="8" fillId="0" borderId="0" xfId="4" applyFont="1" applyFill="1" applyBorder="1" applyAlignment="1">
      <alignment horizontal="right" vertical="center"/>
    </xf>
    <xf numFmtId="0" fontId="14" fillId="2" borderId="87" xfId="4" applyFont="1" applyFill="1" applyBorder="1" applyAlignment="1">
      <alignment horizontal="right" vertical="center"/>
    </xf>
    <xf numFmtId="0" fontId="69" fillId="0" borderId="87" xfId="4" applyFont="1" applyBorder="1">
      <alignment vertical="center"/>
    </xf>
    <xf numFmtId="0" fontId="0" fillId="0" borderId="0" xfId="0" applyBorder="1" applyAlignment="1">
      <alignment vertical="center"/>
    </xf>
    <xf numFmtId="0" fontId="0" fillId="0" borderId="6" xfId="0" applyBorder="1" applyAlignment="1">
      <alignment vertical="center"/>
    </xf>
    <xf numFmtId="0" fontId="71" fillId="0" borderId="87" xfId="4" applyFont="1" applyBorder="1" applyAlignment="1">
      <alignment vertical="center"/>
    </xf>
    <xf numFmtId="0" fontId="7" fillId="0" borderId="0" xfId="0" applyFont="1" applyAlignment="1">
      <alignment vertical="top" wrapText="1"/>
    </xf>
    <xf numFmtId="0" fontId="8" fillId="0" borderId="4" xfId="4" applyFont="1" applyBorder="1" applyAlignment="1">
      <alignment vertical="top"/>
    </xf>
    <xf numFmtId="0" fontId="8" fillId="2" borderId="0" xfId="4" applyFont="1" applyFill="1" applyBorder="1" applyAlignment="1">
      <alignment horizontal="center" vertical="top"/>
    </xf>
    <xf numFmtId="0" fontId="8" fillId="0" borderId="0" xfId="4" applyFont="1" applyAlignment="1">
      <alignment vertical="top"/>
    </xf>
    <xf numFmtId="0" fontId="18" fillId="2" borderId="26" xfId="4" applyFont="1" applyFill="1" applyBorder="1" applyAlignment="1">
      <alignment horizontal="left" vertical="top"/>
    </xf>
    <xf numFmtId="0" fontId="8" fillId="2" borderId="13" xfId="4" applyFont="1" applyFill="1" applyBorder="1" applyAlignment="1">
      <alignment horizontal="left" vertical="center"/>
    </xf>
    <xf numFmtId="0" fontId="23" fillId="0" borderId="0" xfId="0" applyFont="1" applyBorder="1" applyAlignment="1">
      <alignment horizontal="center" vertical="center"/>
    </xf>
    <xf numFmtId="0" fontId="8" fillId="2" borderId="0" xfId="4" applyFont="1" applyFill="1" applyBorder="1" applyAlignment="1">
      <alignment horizontal="left" vertical="center"/>
    </xf>
    <xf numFmtId="0" fontId="14" fillId="2" borderId="8" xfId="4" applyFont="1" applyFill="1" applyBorder="1" applyAlignment="1">
      <alignment vertical="center"/>
    </xf>
    <xf numFmtId="0" fontId="14" fillId="2" borderId="7" xfId="4" applyFont="1" applyFill="1" applyBorder="1" applyAlignment="1">
      <alignment vertical="center"/>
    </xf>
    <xf numFmtId="0" fontId="8" fillId="2" borderId="13" xfId="4" applyFont="1" applyFill="1" applyBorder="1" applyAlignment="1">
      <alignment horizontal="center" vertical="center" shrinkToFit="1"/>
    </xf>
    <xf numFmtId="0" fontId="121" fillId="0" borderId="0" xfId="0" applyFont="1" applyAlignment="1">
      <alignment horizontal="right" vertical="center"/>
    </xf>
    <xf numFmtId="0" fontId="70" fillId="0" borderId="0" xfId="0" applyFont="1" applyBorder="1" applyAlignment="1">
      <alignment horizontal="distributed" vertical="center"/>
    </xf>
    <xf numFmtId="0" fontId="70" fillId="0" borderId="0" xfId="0" applyFont="1" applyBorder="1" applyAlignment="1">
      <alignment horizontal="left" vertical="center"/>
    </xf>
    <xf numFmtId="0" fontId="122" fillId="0" borderId="0" xfId="0" applyFont="1" applyBorder="1" applyAlignment="1">
      <alignment vertical="center"/>
    </xf>
    <xf numFmtId="0" fontId="68" fillId="0" borderId="0" xfId="0" applyFont="1" applyBorder="1" applyAlignment="1">
      <alignment vertical="center" shrinkToFit="1"/>
    </xf>
    <xf numFmtId="0" fontId="68" fillId="0" borderId="0" xfId="0" applyFont="1" applyBorder="1" applyAlignment="1">
      <alignment vertical="center"/>
    </xf>
    <xf numFmtId="0" fontId="14" fillId="0" borderId="0" xfId="0" applyFont="1" applyAlignment="1">
      <alignment vertical="top" wrapText="1"/>
    </xf>
    <xf numFmtId="0" fontId="8" fillId="0" borderId="154" xfId="4" applyFont="1" applyFill="1" applyBorder="1" applyAlignment="1">
      <alignment horizontal="center" vertical="center" shrinkToFit="1"/>
    </xf>
    <xf numFmtId="0" fontId="8" fillId="0" borderId="155" xfId="4" applyFont="1" applyFill="1" applyBorder="1" applyAlignment="1">
      <alignment horizontal="center" vertical="center" shrinkToFit="1"/>
    </xf>
    <xf numFmtId="0" fontId="7" fillId="0" borderId="154" xfId="4" applyFont="1" applyFill="1" applyBorder="1" applyAlignment="1">
      <alignment vertical="center" shrinkToFit="1"/>
    </xf>
    <xf numFmtId="0" fontId="7" fillId="0" borderId="155" xfId="4" applyFont="1" applyFill="1" applyBorder="1" applyAlignment="1">
      <alignment vertical="center" shrinkToFit="1"/>
    </xf>
    <xf numFmtId="0" fontId="7" fillId="0" borderId="156" xfId="4" applyFont="1" applyFill="1" applyBorder="1" applyAlignment="1">
      <alignment vertical="center" shrinkToFit="1"/>
    </xf>
    <xf numFmtId="0" fontId="7" fillId="0" borderId="5" xfId="4" applyFont="1" applyFill="1" applyBorder="1" applyAlignment="1">
      <alignment vertical="center" shrinkToFit="1"/>
    </xf>
    <xf numFmtId="0" fontId="7" fillId="0" borderId="192" xfId="4" applyFont="1" applyFill="1" applyBorder="1" applyAlignment="1">
      <alignment vertical="center" shrinkToFit="1"/>
    </xf>
    <xf numFmtId="0" fontId="14" fillId="0" borderId="155" xfId="4" applyFont="1" applyFill="1" applyBorder="1" applyAlignment="1">
      <alignment vertical="center" shrinkToFit="1"/>
    </xf>
    <xf numFmtId="0" fontId="14" fillId="0" borderId="154" xfId="4" applyFont="1" applyFill="1" applyBorder="1" applyAlignment="1">
      <alignment vertical="center" shrinkToFit="1"/>
    </xf>
    <xf numFmtId="0" fontId="69" fillId="0" borderId="87" xfId="4" applyFont="1" applyFill="1" applyBorder="1">
      <alignment vertical="center"/>
    </xf>
    <xf numFmtId="0" fontId="50" fillId="0" borderId="6" xfId="4" applyFont="1" applyFill="1" applyBorder="1" applyAlignment="1">
      <alignment vertical="top" wrapText="1"/>
    </xf>
    <xf numFmtId="0" fontId="14" fillId="0" borderId="0" xfId="4" applyFont="1" applyFill="1" applyBorder="1" applyAlignment="1">
      <alignment horizontal="left"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6" xfId="4" applyFont="1" applyFill="1" applyBorder="1" applyAlignment="1">
      <alignment horizontal="center" vertical="center"/>
    </xf>
    <xf numFmtId="0" fontId="14" fillId="0" borderId="0" xfId="4" applyFont="1" applyFill="1" applyBorder="1" applyAlignment="1">
      <alignment horizontal="left" vertical="top"/>
    </xf>
    <xf numFmtId="0" fontId="8" fillId="0" borderId="0" xfId="4" applyFont="1" applyFill="1" applyBorder="1" applyAlignment="1">
      <alignment horizontal="left" vertical="center"/>
    </xf>
    <xf numFmtId="0" fontId="8" fillId="0" borderId="0" xfId="4" applyFont="1" applyFill="1" applyBorder="1" applyAlignment="1">
      <alignment horizontal="center" vertical="center" shrinkToFit="1"/>
    </xf>
    <xf numFmtId="0" fontId="8" fillId="2" borderId="0" xfId="4" applyFont="1" applyFill="1" applyBorder="1" applyAlignment="1">
      <alignment horizontal="center" vertical="center"/>
    </xf>
    <xf numFmtId="0" fontId="71"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top" wrapText="1"/>
    </xf>
    <xf numFmtId="0" fontId="19" fillId="0" borderId="0" xfId="4" applyFont="1" applyFill="1" applyBorder="1" applyAlignment="1">
      <alignment horizontal="center" vertical="center"/>
    </xf>
    <xf numFmtId="0" fontId="8" fillId="0" borderId="117" xfId="4" applyFont="1" applyFill="1" applyBorder="1" applyAlignment="1">
      <alignment horizontal="center" vertical="center"/>
    </xf>
    <xf numFmtId="0" fontId="14" fillId="0" borderId="87" xfId="4" applyFont="1" applyFill="1" applyBorder="1" applyAlignment="1">
      <alignment horizontal="left" vertical="center" shrinkToFit="1"/>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1" fillId="0" borderId="6" xfId="0" applyFont="1" applyBorder="1" applyAlignment="1">
      <alignment vertical="center"/>
    </xf>
    <xf numFmtId="0" fontId="8" fillId="2" borderId="0" xfId="4" applyFont="1" applyFill="1" applyBorder="1" applyAlignment="1">
      <alignment horizontal="right" vertical="center"/>
    </xf>
    <xf numFmtId="0" fontId="14" fillId="2" borderId="87" xfId="4" applyFont="1" applyFill="1" applyBorder="1" applyAlignment="1">
      <alignment horizontal="center" vertical="center"/>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8" fillId="0" borderId="0" xfId="4" applyFont="1" applyBorder="1" applyAlignment="1">
      <alignment horizontal="left" vertical="center"/>
    </xf>
    <xf numFmtId="0" fontId="14" fillId="0" borderId="87" xfId="4" applyFont="1" applyFill="1" applyBorder="1" applyAlignment="1">
      <alignment horizontal="left" vertical="center"/>
    </xf>
    <xf numFmtId="0" fontId="14" fillId="0" borderId="6" xfId="4" applyFont="1" applyFill="1" applyBorder="1" applyAlignment="1">
      <alignment horizontal="left" vertical="center"/>
    </xf>
    <xf numFmtId="0" fontId="14" fillId="2" borderId="87" xfId="4" applyFont="1" applyFill="1" applyBorder="1" applyAlignment="1">
      <alignment horizontal="left" vertical="center"/>
    </xf>
    <xf numFmtId="0" fontId="11" fillId="0" borderId="0" xfId="4" applyFont="1" applyFill="1" applyBorder="1" applyAlignment="1">
      <alignment horizontal="center" vertical="center"/>
    </xf>
    <xf numFmtId="0" fontId="14" fillId="0" borderId="87" xfId="4" applyFont="1" applyBorder="1" applyAlignment="1">
      <alignment horizontal="left" vertical="center" wrapText="1"/>
    </xf>
    <xf numFmtId="0" fontId="14" fillId="2" borderId="87" xfId="4" applyFont="1" applyFill="1" applyBorder="1" applyAlignment="1">
      <alignment horizontal="right" vertical="center"/>
    </xf>
    <xf numFmtId="0" fontId="8" fillId="0" borderId="0" xfId="4" applyFont="1" applyBorder="1" applyAlignment="1">
      <alignment vertical="center"/>
    </xf>
    <xf numFmtId="0" fontId="14" fillId="0" borderId="87" xfId="4" applyFont="1" applyFill="1" applyBorder="1" applyAlignment="1">
      <alignment horizontal="left" vertical="top"/>
    </xf>
    <xf numFmtId="0" fontId="8" fillId="0" borderId="0" xfId="4" applyFont="1" applyFill="1" applyBorder="1" applyAlignment="1">
      <alignment vertical="center"/>
    </xf>
    <xf numFmtId="0" fontId="50" fillId="0" borderId="0" xfId="4" applyFont="1" applyFill="1" applyBorder="1" applyAlignment="1">
      <alignment vertical="top" wrapText="1"/>
    </xf>
    <xf numFmtId="0" fontId="38" fillId="0" borderId="87" xfId="4" applyFont="1" applyBorder="1" applyAlignment="1">
      <alignment vertical="center" shrinkToFit="1"/>
    </xf>
    <xf numFmtId="0" fontId="8" fillId="0" borderId="0" xfId="4" applyFont="1" applyFill="1" applyBorder="1" applyAlignment="1">
      <alignment horizontal="left" vertical="center"/>
    </xf>
    <xf numFmtId="0" fontId="8" fillId="2" borderId="0" xfId="4" applyFont="1" applyFill="1" applyBorder="1" applyAlignment="1">
      <alignment horizontal="left" vertical="center"/>
    </xf>
    <xf numFmtId="0" fontId="14" fillId="0" borderId="0" xfId="4" applyFont="1" applyFill="1" applyBorder="1" applyAlignment="1">
      <alignment vertical="center"/>
    </xf>
    <xf numFmtId="0" fontId="18"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2" fillId="2" borderId="0" xfId="4" applyFont="1" applyFill="1" applyBorder="1" applyAlignment="1">
      <alignment horizontal="left" vertical="center"/>
    </xf>
    <xf numFmtId="0" fontId="1" fillId="0" borderId="0" xfId="0" applyFont="1" applyBorder="1" applyAlignment="1">
      <alignment vertical="center" wrapText="1"/>
    </xf>
    <xf numFmtId="0" fontId="8" fillId="0" borderId="0" xfId="4" applyFont="1" applyFill="1" applyBorder="1" applyAlignment="1">
      <alignment vertical="center"/>
    </xf>
    <xf numFmtId="0" fontId="71" fillId="0" borderId="0" xfId="0" applyFont="1" applyBorder="1" applyAlignment="1">
      <alignment horizontal="center" vertical="center"/>
    </xf>
    <xf numFmtId="0" fontId="71" fillId="0" borderId="0" xfId="0" applyFont="1" applyBorder="1" applyAlignment="1">
      <alignment vertical="center"/>
    </xf>
    <xf numFmtId="190" fontId="71" fillId="0" borderId="0" xfId="4" applyNumberFormat="1" applyFont="1" applyFill="1" applyBorder="1" applyAlignment="1">
      <alignment vertical="center"/>
    </xf>
    <xf numFmtId="191" fontId="71" fillId="0" borderId="0" xfId="4" applyNumberFormat="1" applyFont="1" applyFill="1" applyBorder="1" applyAlignment="1">
      <alignment vertical="center"/>
    </xf>
    <xf numFmtId="0" fontId="71" fillId="0" borderId="0" xfId="4" applyFont="1" applyBorder="1" applyAlignment="1">
      <alignment vertical="center" shrinkToFit="1"/>
    </xf>
    <xf numFmtId="0" fontId="71" fillId="0" borderId="0" xfId="4" applyFont="1" applyAlignment="1">
      <alignment vertical="center" shrinkToFit="1"/>
    </xf>
    <xf numFmtId="0" fontId="71" fillId="0" borderId="0" xfId="4" applyFont="1" applyAlignment="1">
      <alignment horizontal="center" vertical="center" shrinkToFit="1"/>
    </xf>
    <xf numFmtId="0" fontId="71" fillId="0" borderId="0" xfId="4" applyFont="1" applyAlignment="1">
      <alignment horizontal="right" vertical="center" shrinkToFit="1"/>
    </xf>
    <xf numFmtId="0" fontId="71" fillId="0" borderId="0" xfId="4" applyFont="1" applyBorder="1" applyAlignment="1">
      <alignment horizontal="center" vertical="center"/>
    </xf>
    <xf numFmtId="0" fontId="71" fillId="2" borderId="4" xfId="4" applyFont="1" applyFill="1" applyBorder="1" applyAlignment="1">
      <alignment horizontal="center" vertical="center"/>
    </xf>
    <xf numFmtId="183" fontId="65" fillId="0" borderId="263" xfId="4" applyNumberFormat="1" applyFont="1" applyFill="1" applyBorder="1" applyAlignment="1">
      <alignment vertical="center" shrinkToFit="1"/>
    </xf>
    <xf numFmtId="0" fontId="65" fillId="2" borderId="264" xfId="4" applyFont="1" applyFill="1" applyBorder="1" applyAlignment="1">
      <alignment vertical="center"/>
    </xf>
    <xf numFmtId="0" fontId="65" fillId="2" borderId="267" xfId="4" applyFont="1" applyFill="1" applyBorder="1" applyAlignment="1">
      <alignment vertical="center"/>
    </xf>
    <xf numFmtId="20" fontId="8" fillId="0" borderId="0" xfId="4" applyNumberFormat="1" applyFont="1" applyBorder="1" applyAlignment="1">
      <alignment vertical="top" wrapText="1"/>
    </xf>
    <xf numFmtId="0" fontId="71" fillId="0" borderId="87" xfId="4" applyFont="1" applyBorder="1" applyAlignment="1">
      <alignment horizontal="right" vertical="center"/>
    </xf>
    <xf numFmtId="3" fontId="8" fillId="2" borderId="0" xfId="4" applyNumberFormat="1" applyFont="1" applyFill="1" applyBorder="1" applyAlignment="1">
      <alignment vertical="top"/>
    </xf>
    <xf numFmtId="0" fontId="8" fillId="2" borderId="0" xfId="4" applyFont="1" applyFill="1" applyBorder="1" applyAlignment="1">
      <alignment vertical="top" wrapText="1"/>
    </xf>
    <xf numFmtId="0" fontId="10" fillId="2" borderId="0" xfId="4" applyFont="1" applyFill="1" applyBorder="1" applyAlignment="1">
      <alignment horizontal="left" vertical="top"/>
    </xf>
    <xf numFmtId="0" fontId="47" fillId="0" borderId="0" xfId="4" applyFont="1" applyBorder="1" applyAlignment="1">
      <alignment horizontal="left" vertical="center" wrapText="1"/>
    </xf>
    <xf numFmtId="0" fontId="14" fillId="0" borderId="6" xfId="4" applyFont="1" applyFill="1" applyBorder="1" applyAlignment="1">
      <alignment horizontal="center" vertical="center"/>
    </xf>
    <xf numFmtId="0" fontId="8" fillId="0" borderId="5" xfId="4" applyFont="1" applyFill="1" applyBorder="1" applyAlignment="1">
      <alignment horizontal="center" vertical="center" shrinkToFit="1"/>
    </xf>
    <xf numFmtId="0" fontId="8" fillId="0" borderId="192" xfId="4" applyFont="1" applyFill="1" applyBorder="1" applyAlignment="1">
      <alignment horizontal="center" vertical="center" shrinkToFit="1"/>
    </xf>
    <xf numFmtId="0" fontId="8" fillId="0" borderId="5" xfId="4" applyFont="1" applyBorder="1" applyAlignment="1">
      <alignment horizontal="center" vertical="center" wrapText="1"/>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8" fillId="0" borderId="15" xfId="4" applyFont="1" applyBorder="1" applyAlignment="1">
      <alignment horizontal="center"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7" fillId="2" borderId="19" xfId="4" applyFont="1" applyFill="1" applyBorder="1" applyAlignment="1">
      <alignment horizontal="center" vertical="center"/>
    </xf>
    <xf numFmtId="0" fontId="7" fillId="2" borderId="46" xfId="4" applyFont="1" applyFill="1" applyBorder="1" applyAlignment="1">
      <alignment horizontal="center" vertical="center"/>
    </xf>
    <xf numFmtId="0" fontId="7" fillId="2" borderId="21" xfId="4" applyFont="1" applyFill="1" applyBorder="1" applyAlignment="1">
      <alignment horizontal="center" vertical="center"/>
    </xf>
    <xf numFmtId="0" fontId="8" fillId="2" borderId="20" xfId="4" applyFont="1" applyFill="1" applyBorder="1" applyAlignment="1">
      <alignment horizontal="left" vertical="center" shrinkToFit="1"/>
    </xf>
    <xf numFmtId="0" fontId="8" fillId="2" borderId="21" xfId="4" applyFont="1" applyFill="1" applyBorder="1" applyAlignment="1">
      <alignment horizontal="left" vertical="center" shrinkToFit="1"/>
    </xf>
    <xf numFmtId="0" fontId="1" fillId="2" borderId="19" xfId="4" applyFont="1" applyFill="1" applyBorder="1" applyAlignment="1">
      <alignment horizontal="center" vertical="center"/>
    </xf>
    <xf numFmtId="0" fontId="1" fillId="2" borderId="21" xfId="4" applyFont="1" applyFill="1" applyBorder="1" applyAlignment="1">
      <alignment horizontal="center" vertical="center"/>
    </xf>
    <xf numFmtId="0" fontId="8" fillId="2" borderId="13" xfId="4" applyFont="1" applyFill="1" applyBorder="1" applyAlignment="1">
      <alignment horizontal="left" vertical="center"/>
    </xf>
    <xf numFmtId="0" fontId="8" fillId="2" borderId="19" xfId="4" applyFont="1" applyFill="1" applyBorder="1" applyAlignment="1">
      <alignment horizontal="center" vertical="center"/>
    </xf>
    <xf numFmtId="0" fontId="1" fillId="2" borderId="46" xfId="4" applyFont="1" applyFill="1" applyBorder="1" applyAlignment="1">
      <alignment horizontal="center" vertical="center"/>
    </xf>
    <xf numFmtId="0" fontId="8" fillId="0" borderId="20" xfId="4" applyFont="1" applyFill="1" applyBorder="1" applyAlignment="1">
      <alignment vertical="center"/>
    </xf>
    <xf numFmtId="0" fontId="8" fillId="2" borderId="20" xfId="4" applyFont="1" applyFill="1" applyBorder="1" applyAlignment="1">
      <alignment vertical="center"/>
    </xf>
    <xf numFmtId="0" fontId="7" fillId="2" borderId="17" xfId="4" applyFont="1" applyFill="1" applyBorder="1" applyAlignment="1">
      <alignment horizontal="center" vertical="center" wrapText="1"/>
    </xf>
    <xf numFmtId="0" fontId="7" fillId="2" borderId="18"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8" fillId="2" borderId="19" xfId="4" applyFont="1" applyFill="1" applyBorder="1" applyAlignment="1">
      <alignment horizontal="left" vertical="center" shrinkToFit="1"/>
    </xf>
    <xf numFmtId="0" fontId="8" fillId="2" borderId="19" xfId="4" applyFont="1" applyFill="1" applyBorder="1" applyAlignment="1">
      <alignment horizontal="left" vertical="center"/>
    </xf>
    <xf numFmtId="0" fontId="8" fillId="2" borderId="0" xfId="4" applyFont="1" applyFill="1" applyBorder="1" applyAlignment="1">
      <alignment horizontal="left" vertical="center"/>
    </xf>
    <xf numFmtId="0" fontId="8" fillId="2" borderId="0" xfId="4" applyFont="1" applyFill="1" applyBorder="1" applyAlignment="1">
      <alignment horizontal="right" vertical="center"/>
    </xf>
    <xf numFmtId="0" fontId="8" fillId="2" borderId="20" xfId="4" applyFont="1" applyFill="1" applyBorder="1" applyAlignment="1">
      <alignment horizontal="center" vertical="center"/>
    </xf>
    <xf numFmtId="0" fontId="8" fillId="2" borderId="21" xfId="4" applyFont="1" applyFill="1" applyBorder="1" applyAlignment="1">
      <alignment vertical="center"/>
    </xf>
    <xf numFmtId="0" fontId="8" fillId="0" borderId="17" xfId="4" applyFont="1" applyBorder="1" applyAlignment="1">
      <alignment horizontal="center" vertical="center"/>
    </xf>
    <xf numFmtId="0" fontId="8" fillId="0" borderId="45" xfId="4" applyFont="1" applyBorder="1" applyAlignment="1">
      <alignment horizontal="center" vertical="center"/>
    </xf>
    <xf numFmtId="0" fontId="8" fillId="2" borderId="7" xfId="4" applyFont="1" applyFill="1" applyBorder="1" applyAlignment="1">
      <alignment vertical="center"/>
    </xf>
    <xf numFmtId="0" fontId="8" fillId="0" borderId="19" xfId="4" applyFont="1" applyBorder="1" applyAlignment="1">
      <alignment horizontal="center" vertical="center"/>
    </xf>
    <xf numFmtId="0" fontId="8" fillId="0" borderId="21" xfId="4" applyFont="1" applyBorder="1" applyAlignment="1">
      <alignment horizontal="center" vertical="center"/>
    </xf>
    <xf numFmtId="0" fontId="8" fillId="0" borderId="14" xfId="4" applyFont="1" applyBorder="1" applyAlignment="1">
      <alignment horizontal="left" vertical="center" wrapText="1"/>
    </xf>
    <xf numFmtId="0" fontId="8" fillId="0" borderId="16" xfId="4" applyFont="1" applyBorder="1" applyAlignment="1">
      <alignment horizontal="left" vertical="center" wrapText="1"/>
    </xf>
    <xf numFmtId="0" fontId="8" fillId="2" borderId="7" xfId="4" applyFont="1" applyFill="1" applyBorder="1" applyAlignment="1">
      <alignment horizontal="right" vertical="center" wrapText="1"/>
    </xf>
    <xf numFmtId="0" fontId="1" fillId="2" borderId="19" xfId="4" applyFont="1" applyFill="1" applyBorder="1" applyAlignment="1">
      <alignment horizontal="center" vertical="center"/>
    </xf>
    <xf numFmtId="0" fontId="1" fillId="2" borderId="20" xfId="4" applyFont="1" applyFill="1" applyBorder="1" applyAlignment="1">
      <alignment horizontal="center" vertical="center"/>
    </xf>
    <xf numFmtId="0" fontId="1" fillId="2" borderId="21" xfId="4" applyFont="1" applyFill="1" applyBorder="1" applyAlignment="1">
      <alignment horizontal="center" vertical="center"/>
    </xf>
    <xf numFmtId="0" fontId="8" fillId="2" borderId="19" xfId="4" applyFont="1" applyFill="1" applyBorder="1" applyAlignment="1">
      <alignment horizontal="center" vertical="center"/>
    </xf>
    <xf numFmtId="0" fontId="8" fillId="2" borderId="21" xfId="4" applyFont="1" applyFill="1" applyBorder="1" applyAlignment="1">
      <alignment horizontal="center" vertical="center"/>
    </xf>
    <xf numFmtId="0" fontId="1" fillId="2" borderId="55" xfId="4" applyFont="1" applyFill="1" applyBorder="1" applyAlignment="1">
      <alignment horizontal="center" vertical="center"/>
    </xf>
    <xf numFmtId="0" fontId="8" fillId="0" borderId="24" xfId="4" applyFont="1" applyBorder="1" applyAlignment="1">
      <alignment horizontal="center" vertical="center" wrapText="1"/>
    </xf>
    <xf numFmtId="0" fontId="8" fillId="0" borderId="5" xfId="4" applyFont="1" applyBorder="1" applyAlignment="1">
      <alignment horizontal="center" vertical="center" wrapText="1"/>
    </xf>
    <xf numFmtId="0" fontId="8" fillId="0" borderId="34" xfId="4" applyFont="1" applyBorder="1" applyAlignment="1">
      <alignment horizontal="center" vertical="center" wrapText="1"/>
    </xf>
    <xf numFmtId="0" fontId="1" fillId="2" borderId="46" xfId="4" applyFont="1" applyFill="1" applyBorder="1" applyAlignment="1">
      <alignment horizontal="center" vertical="center"/>
    </xf>
    <xf numFmtId="0" fontId="8" fillId="2" borderId="19"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8" fillId="2" borderId="21" xfId="4" applyFont="1" applyFill="1" applyBorder="1" applyAlignment="1">
      <alignment horizontal="left" vertical="center" shrinkToFit="1"/>
    </xf>
    <xf numFmtId="0" fontId="7" fillId="2" borderId="19" xfId="4" applyFont="1" applyFill="1" applyBorder="1" applyAlignment="1">
      <alignment horizontal="center" vertical="center" wrapText="1"/>
    </xf>
    <xf numFmtId="0" fontId="7" fillId="2" borderId="21" xfId="4" applyFont="1" applyFill="1" applyBorder="1" applyAlignment="1">
      <alignment horizontal="center" vertical="center" wrapText="1"/>
    </xf>
    <xf numFmtId="0" fontId="7" fillId="2" borderId="19" xfId="4" applyFont="1" applyFill="1" applyBorder="1" applyAlignment="1">
      <alignment horizontal="center" vertical="center"/>
    </xf>
    <xf numFmtId="0" fontId="7" fillId="2" borderId="21" xfId="4" applyFont="1" applyFill="1" applyBorder="1" applyAlignment="1">
      <alignment horizontal="center" vertical="center"/>
    </xf>
    <xf numFmtId="0" fontId="7" fillId="2" borderId="17" xfId="4" applyFont="1" applyFill="1" applyBorder="1" applyAlignment="1">
      <alignment horizontal="center" vertical="center" wrapText="1"/>
    </xf>
    <xf numFmtId="0" fontId="7" fillId="2" borderId="18" xfId="4" applyFont="1" applyFill="1" applyBorder="1" applyAlignment="1">
      <alignment horizontal="center" vertical="center" wrapText="1"/>
    </xf>
    <xf numFmtId="0" fontId="8" fillId="0" borderId="24" xfId="4" applyFont="1" applyBorder="1" applyAlignment="1">
      <alignment horizontal="center" vertical="center"/>
    </xf>
    <xf numFmtId="0" fontId="8" fillId="0" borderId="5" xfId="4" applyFont="1" applyBorder="1" applyAlignment="1">
      <alignment horizontal="center" vertical="center"/>
    </xf>
    <xf numFmtId="0" fontId="8" fillId="0" borderId="34" xfId="4" applyFont="1" applyBorder="1" applyAlignment="1">
      <alignment horizontal="center" vertical="center"/>
    </xf>
    <xf numFmtId="0" fontId="1" fillId="2" borderId="17" xfId="4" applyFont="1" applyFill="1" applyBorder="1" applyAlignment="1">
      <alignment horizontal="center" vertical="center"/>
    </xf>
    <xf numFmtId="0" fontId="1" fillId="2" borderId="18" xfId="4" applyFont="1" applyFill="1" applyBorder="1" applyAlignment="1">
      <alignment horizontal="center" vertical="center"/>
    </xf>
    <xf numFmtId="0" fontId="8" fillId="0" borderId="19" xfId="10" applyFont="1" applyBorder="1" applyAlignment="1">
      <alignment horizontal="center" vertical="center"/>
    </xf>
    <xf numFmtId="0" fontId="8" fillId="0" borderId="46" xfId="10" applyFont="1" applyBorder="1" applyAlignment="1">
      <alignment horizontal="center" vertical="center"/>
    </xf>
    <xf numFmtId="0" fontId="8" fillId="2" borderId="13" xfId="4" applyFont="1" applyFill="1" applyBorder="1" applyAlignment="1">
      <alignment horizontal="left" vertical="center" wrapText="1"/>
    </xf>
    <xf numFmtId="0" fontId="1" fillId="0" borderId="13" xfId="0" applyFont="1" applyBorder="1" applyAlignment="1">
      <alignment vertical="center"/>
    </xf>
    <xf numFmtId="0" fontId="1" fillId="0" borderId="14" xfId="0" applyFont="1" applyBorder="1" applyAlignment="1">
      <alignment vertical="center"/>
    </xf>
    <xf numFmtId="0" fontId="1" fillId="0" borderId="7" xfId="0" applyFont="1" applyBorder="1" applyAlignment="1">
      <alignment vertical="center"/>
    </xf>
    <xf numFmtId="0" fontId="1" fillId="0" borderId="18" xfId="0" applyFont="1" applyBorder="1" applyAlignment="1">
      <alignment vertical="center"/>
    </xf>
    <xf numFmtId="0" fontId="7" fillId="2" borderId="12" xfId="4" applyFont="1" applyFill="1" applyBorder="1" applyAlignment="1">
      <alignment horizontal="center" vertical="center" wrapText="1"/>
    </xf>
    <xf numFmtId="0" fontId="7" fillId="2" borderId="14" xfId="4" applyFont="1" applyFill="1" applyBorder="1" applyAlignment="1">
      <alignment horizontal="center" vertical="center" wrapText="1"/>
    </xf>
    <xf numFmtId="0" fontId="1" fillId="0" borderId="19" xfId="0" applyFont="1" applyFill="1" applyBorder="1" applyAlignment="1">
      <alignment vertical="center"/>
    </xf>
    <xf numFmtId="0" fontId="1" fillId="0" borderId="20" xfId="0" applyFont="1" applyFill="1" applyBorder="1" applyAlignment="1">
      <alignment vertical="center"/>
    </xf>
    <xf numFmtId="0" fontId="1" fillId="0" borderId="21" xfId="0" applyFont="1" applyFill="1" applyBorder="1" applyAlignment="1">
      <alignment vertical="center"/>
    </xf>
    <xf numFmtId="0" fontId="1" fillId="0" borderId="12" xfId="0" applyFont="1" applyFill="1" applyBorder="1" applyAlignment="1">
      <alignment vertical="center" wrapText="1"/>
    </xf>
    <xf numFmtId="0" fontId="1" fillId="0" borderId="13" xfId="0" applyFont="1" applyFill="1" applyBorder="1" applyAlignment="1">
      <alignment vertical="center"/>
    </xf>
    <xf numFmtId="0" fontId="1" fillId="0" borderId="14" xfId="0" applyFont="1" applyFill="1" applyBorder="1" applyAlignment="1">
      <alignment vertical="center"/>
    </xf>
    <xf numFmtId="0" fontId="1" fillId="0" borderId="17" xfId="0" applyFont="1" applyFill="1" applyBorder="1" applyAlignment="1">
      <alignment vertical="center"/>
    </xf>
    <xf numFmtId="0" fontId="1" fillId="0" borderId="7" xfId="0" applyFont="1" applyFill="1" applyBorder="1" applyAlignment="1">
      <alignment vertical="center"/>
    </xf>
    <xf numFmtId="0" fontId="1" fillId="0" borderId="18" xfId="0" applyFont="1" applyFill="1" applyBorder="1" applyAlignment="1">
      <alignment vertical="center"/>
    </xf>
    <xf numFmtId="0" fontId="1" fillId="0" borderId="37" xfId="0" applyFont="1" applyFill="1" applyBorder="1" applyAlignment="1">
      <alignment vertical="center"/>
    </xf>
    <xf numFmtId="0" fontId="1" fillId="0" borderId="43" xfId="0" applyFont="1" applyFill="1" applyBorder="1" applyAlignment="1">
      <alignment vertical="center"/>
    </xf>
    <xf numFmtId="0" fontId="8" fillId="0" borderId="20" xfId="4" applyFont="1" applyFill="1" applyBorder="1" applyAlignment="1">
      <alignment horizontal="left" vertical="center" shrinkToFit="1"/>
    </xf>
    <xf numFmtId="0" fontId="1" fillId="0" borderId="20" xfId="0" applyFont="1" applyFill="1" applyBorder="1" applyAlignment="1">
      <alignment vertical="center" shrinkToFit="1"/>
    </xf>
    <xf numFmtId="0" fontId="7" fillId="0" borderId="24" xfId="4" applyFont="1" applyFill="1" applyBorder="1" applyAlignment="1">
      <alignment horizontal="left" vertical="center" shrinkToFit="1"/>
    </xf>
    <xf numFmtId="0" fontId="7" fillId="0" borderId="5" xfId="4" applyFont="1" applyFill="1" applyBorder="1" applyAlignment="1">
      <alignment horizontal="left" vertical="center" shrinkToFit="1"/>
    </xf>
    <xf numFmtId="0" fontId="7" fillId="0" borderId="226" xfId="4" applyFont="1" applyFill="1" applyBorder="1" applyAlignment="1">
      <alignment horizontal="left" vertical="center" shrinkToFit="1"/>
    </xf>
    <xf numFmtId="0" fontId="7" fillId="0" borderId="192" xfId="4" applyFont="1" applyFill="1" applyBorder="1" applyAlignment="1">
      <alignment vertical="center" wrapText="1"/>
    </xf>
    <xf numFmtId="0" fontId="7" fillId="0" borderId="226" xfId="4" applyFont="1" applyFill="1" applyBorder="1" applyAlignment="1">
      <alignment vertical="center" wrapText="1"/>
    </xf>
    <xf numFmtId="0" fontId="8" fillId="0" borderId="20" xfId="4" applyFont="1" applyFill="1" applyBorder="1" applyAlignment="1">
      <alignment vertical="center"/>
    </xf>
    <xf numFmtId="0" fontId="8" fillId="2" borderId="20" xfId="4" applyFont="1" applyFill="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7" fillId="2" borderId="46" xfId="4" applyFont="1" applyFill="1" applyBorder="1" applyAlignment="1">
      <alignment horizontal="center" vertical="center"/>
    </xf>
    <xf numFmtId="0" fontId="8" fillId="2" borderId="20" xfId="4" applyFont="1" applyFill="1" applyBorder="1" applyAlignment="1">
      <alignment horizontal="left" vertical="center"/>
    </xf>
    <xf numFmtId="0" fontId="8" fillId="2" borderId="21" xfId="4" applyFont="1" applyFill="1" applyBorder="1" applyAlignment="1">
      <alignment horizontal="left" vertical="center"/>
    </xf>
    <xf numFmtId="0" fontId="8" fillId="2" borderId="46" xfId="4" applyFont="1" applyFill="1" applyBorder="1" applyAlignment="1">
      <alignment horizontal="center" vertical="center"/>
    </xf>
    <xf numFmtId="0" fontId="8" fillId="0" borderId="20" xfId="4" applyFont="1" applyBorder="1" applyAlignment="1">
      <alignment vertical="center" shrinkToFit="1"/>
    </xf>
    <xf numFmtId="0" fontId="8" fillId="0" borderId="21" xfId="4" applyFont="1" applyBorder="1" applyAlignment="1">
      <alignment vertical="center" shrinkToFit="1"/>
    </xf>
    <xf numFmtId="0" fontId="8" fillId="2" borderId="13" xfId="4" applyFont="1" applyFill="1" applyBorder="1" applyAlignment="1">
      <alignment horizontal="left" vertical="center"/>
    </xf>
    <xf numFmtId="0" fontId="8" fillId="2" borderId="14" xfId="4" applyFont="1" applyFill="1" applyBorder="1" applyAlignment="1">
      <alignment horizontal="left" vertical="center"/>
    </xf>
    <xf numFmtId="0" fontId="14" fillId="2" borderId="0" xfId="4" applyFont="1" applyFill="1" applyBorder="1" applyAlignment="1">
      <alignment horizontal="left" vertical="center" wrapText="1"/>
    </xf>
    <xf numFmtId="0" fontId="14" fillId="2" borderId="16" xfId="4" applyFont="1" applyFill="1" applyBorder="1" applyAlignment="1">
      <alignment horizontal="left" vertical="center" wrapText="1"/>
    </xf>
    <xf numFmtId="0" fontId="14" fillId="2" borderId="7" xfId="4" applyFont="1" applyFill="1" applyBorder="1" applyAlignment="1">
      <alignment horizontal="left" vertical="center" wrapText="1"/>
    </xf>
    <xf numFmtId="0" fontId="14" fillId="2" borderId="18" xfId="4" applyFont="1" applyFill="1" applyBorder="1" applyAlignment="1">
      <alignment horizontal="left" vertical="center" wrapText="1"/>
    </xf>
    <xf numFmtId="0" fontId="1" fillId="2" borderId="20" xfId="4" applyFont="1" applyFill="1" applyBorder="1" applyAlignment="1">
      <alignment horizontal="left" vertical="center"/>
    </xf>
    <xf numFmtId="0" fontId="8" fillId="0" borderId="18" xfId="4" applyFont="1" applyBorder="1" applyAlignment="1">
      <alignment horizontal="left" vertical="center" wrapText="1"/>
    </xf>
    <xf numFmtId="0" fontId="8" fillId="0" borderId="14" xfId="4" applyFont="1" applyBorder="1" applyAlignment="1">
      <alignment horizontal="left" vertical="top" wrapText="1"/>
    </xf>
    <xf numFmtId="0" fontId="8" fillId="0" borderId="16" xfId="4" applyFont="1" applyBorder="1" applyAlignment="1">
      <alignment horizontal="left" vertical="top" wrapText="1"/>
    </xf>
    <xf numFmtId="0" fontId="8" fillId="0" borderId="18" xfId="4" applyFont="1" applyBorder="1" applyAlignment="1">
      <alignment horizontal="left" vertical="top" wrapText="1"/>
    </xf>
    <xf numFmtId="0" fontId="8" fillId="0" borderId="24" xfId="4" applyFont="1" applyFill="1" applyBorder="1" applyAlignment="1">
      <alignment horizontal="center" vertical="center" shrinkToFit="1"/>
    </xf>
    <xf numFmtId="0" fontId="8" fillId="0" borderId="5" xfId="4" applyFont="1" applyFill="1" applyBorder="1" applyAlignment="1">
      <alignment horizontal="center" vertical="center" shrinkToFit="1"/>
    </xf>
    <xf numFmtId="0" fontId="8" fillId="0" borderId="226" xfId="4" applyFont="1" applyFill="1" applyBorder="1" applyAlignment="1">
      <alignment horizontal="center" vertical="center" shrinkToFit="1"/>
    </xf>
    <xf numFmtId="0" fontId="11" fillId="0" borderId="14" xfId="4" applyFont="1" applyBorder="1" applyAlignment="1">
      <alignment horizontal="left" wrapText="1"/>
    </xf>
    <xf numFmtId="0" fontId="11" fillId="0" borderId="16" xfId="4" applyFont="1" applyBorder="1" applyAlignment="1">
      <alignment horizontal="left" wrapText="1"/>
    </xf>
    <xf numFmtId="0" fontId="8" fillId="0" borderId="192" xfId="4" applyFont="1" applyFill="1" applyBorder="1" applyAlignment="1">
      <alignment horizontal="center" vertical="center" shrinkToFit="1"/>
    </xf>
    <xf numFmtId="0" fontId="8" fillId="0" borderId="24" xfId="10" applyFont="1" applyBorder="1" applyAlignment="1">
      <alignment horizontal="center" vertical="center" wrapText="1"/>
    </xf>
    <xf numFmtId="0" fontId="8" fillId="0" borderId="5" xfId="10" applyFont="1" applyBorder="1" applyAlignment="1">
      <alignment horizontal="center" vertical="center" wrapText="1"/>
    </xf>
    <xf numFmtId="0" fontId="8" fillId="0" borderId="34" xfId="10" applyFont="1" applyBorder="1" applyAlignment="1">
      <alignment horizontal="center" vertical="center" wrapText="1"/>
    </xf>
    <xf numFmtId="0" fontId="8" fillId="0" borderId="12" xfId="4" applyFont="1" applyBorder="1" applyAlignment="1">
      <alignment horizontal="center" vertical="center"/>
    </xf>
    <xf numFmtId="0" fontId="8" fillId="0" borderId="15" xfId="4"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pplyAlignment="1">
      <alignment horizontal="left" vertical="center" indent="1"/>
    </xf>
    <xf numFmtId="0" fontId="23" fillId="0" borderId="268" xfId="0" applyFont="1" applyBorder="1" applyAlignment="1">
      <alignment horizontal="center" vertical="center"/>
    </xf>
    <xf numFmtId="0" fontId="23" fillId="0" borderId="132" xfId="0" applyFont="1" applyBorder="1" applyAlignment="1">
      <alignment horizontal="center" vertical="center"/>
    </xf>
    <xf numFmtId="0" fontId="23" fillId="0" borderId="146" xfId="0" applyFont="1" applyBorder="1" applyAlignment="1">
      <alignment horizontal="center" vertical="center"/>
    </xf>
    <xf numFmtId="0" fontId="23" fillId="0" borderId="145" xfId="0" applyFont="1" applyBorder="1" applyAlignment="1">
      <alignment horizontal="left" vertical="center" indent="1"/>
    </xf>
    <xf numFmtId="0" fontId="23" fillId="0" borderId="132" xfId="0" applyFont="1" applyBorder="1" applyAlignment="1">
      <alignment horizontal="left" vertical="center" indent="1"/>
    </xf>
    <xf numFmtId="0" fontId="23" fillId="0" borderId="269" xfId="0" applyFont="1" applyBorder="1" applyAlignment="1">
      <alignment horizontal="left" vertical="center" indent="1"/>
    </xf>
    <xf numFmtId="0" fontId="23" fillId="0" borderId="32"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9" xfId="0" applyFont="1" applyBorder="1" applyAlignment="1">
      <alignment horizontal="left" vertical="center" wrapText="1" indent="1"/>
    </xf>
    <xf numFmtId="0" fontId="23" fillId="0" borderId="20" xfId="0" applyFont="1" applyBorder="1" applyAlignment="1">
      <alignment horizontal="left" vertical="center" wrapText="1" indent="1"/>
    </xf>
    <xf numFmtId="0" fontId="23" fillId="0" borderId="47" xfId="0" applyFont="1" applyBorder="1" applyAlignment="1">
      <alignment horizontal="left" vertical="center" wrapText="1" indent="1"/>
    </xf>
    <xf numFmtId="0" fontId="91" fillId="0" borderId="15" xfId="0" applyFont="1" applyBorder="1" applyAlignment="1">
      <alignment vertical="center" shrinkToFit="1"/>
    </xf>
    <xf numFmtId="0" fontId="83" fillId="0" borderId="0" xfId="0" applyFont="1" applyAlignment="1">
      <alignment vertical="center" shrinkToFit="1"/>
    </xf>
    <xf numFmtId="0" fontId="7" fillId="0" borderId="19" xfId="0" applyFont="1" applyBorder="1" applyAlignment="1">
      <alignment horizontal="distributed" vertical="center" indent="1"/>
    </xf>
    <xf numFmtId="0" fontId="7" fillId="0" borderId="20" xfId="0" applyFont="1" applyBorder="1" applyAlignment="1">
      <alignment horizontal="distributed" vertical="center" indent="1"/>
    </xf>
    <xf numFmtId="0" fontId="7" fillId="0" borderId="21" xfId="0" applyFont="1" applyBorder="1" applyAlignment="1">
      <alignment horizontal="distributed" vertical="center" indent="1"/>
    </xf>
    <xf numFmtId="0" fontId="91" fillId="0" borderId="0" xfId="0" applyFont="1" applyAlignment="1">
      <alignment vertical="center" shrinkToFit="1"/>
    </xf>
    <xf numFmtId="0" fontId="12" fillId="0" borderId="4" xfId="0" applyFont="1" applyBorder="1" applyAlignment="1">
      <alignment horizontal="distributed" vertical="center" indent="1"/>
    </xf>
    <xf numFmtId="0" fontId="12" fillId="0" borderId="0" xfId="0" applyFont="1" applyBorder="1" applyAlignment="1">
      <alignment horizontal="distributed" vertical="center" indent="1"/>
    </xf>
    <xf numFmtId="0" fontId="12" fillId="0" borderId="6" xfId="0" applyFont="1" applyBorder="1" applyAlignment="1">
      <alignment horizontal="distributed" vertical="center" indent="1"/>
    </xf>
    <xf numFmtId="0" fontId="23" fillId="0" borderId="82" xfId="0" applyFont="1" applyBorder="1" applyAlignment="1">
      <alignment horizontal="center" vertical="center"/>
    </xf>
    <xf numFmtId="0" fontId="23" fillId="0" borderId="30" xfId="0" applyFont="1" applyBorder="1" applyAlignment="1">
      <alignment horizontal="center" vertical="center"/>
    </xf>
    <xf numFmtId="0" fontId="23" fillId="0" borderId="102" xfId="0" applyFont="1" applyBorder="1" applyAlignment="1">
      <alignment horizontal="center" vertical="center"/>
    </xf>
    <xf numFmtId="0" fontId="23" fillId="0" borderId="101" xfId="0" applyFont="1" applyBorder="1" applyAlignment="1">
      <alignment horizontal="left" vertical="center" indent="1"/>
    </xf>
    <xf numFmtId="0" fontId="0" fillId="0" borderId="30" xfId="0" applyFont="1" applyBorder="1" applyAlignment="1">
      <alignment horizontal="left" vertical="center" indent="1"/>
    </xf>
    <xf numFmtId="0" fontId="0" fillId="0" borderId="102" xfId="0" applyFont="1" applyBorder="1" applyAlignment="1">
      <alignment horizontal="left" vertical="center" indent="1"/>
    </xf>
    <xf numFmtId="0" fontId="23" fillId="0" borderId="101" xfId="0" applyFont="1" applyBorder="1" applyAlignment="1">
      <alignment horizontal="center" vertical="center"/>
    </xf>
    <xf numFmtId="0" fontId="0" fillId="0" borderId="30" xfId="0" applyFont="1" applyBorder="1" applyAlignment="1">
      <alignment horizontal="center" vertical="center"/>
    </xf>
    <xf numFmtId="0" fontId="0" fillId="0" borderId="102" xfId="0" applyFont="1" applyBorder="1" applyAlignment="1">
      <alignment horizontal="center" vertical="center"/>
    </xf>
    <xf numFmtId="0" fontId="0" fillId="0" borderId="101" xfId="0" applyFont="1" applyBorder="1" applyAlignment="1">
      <alignment horizontal="left" vertical="center" indent="1"/>
    </xf>
    <xf numFmtId="0" fontId="0" fillId="0" borderId="83" xfId="0" applyFont="1" applyBorder="1" applyAlignment="1">
      <alignment horizontal="left" vertical="center" indent="1"/>
    </xf>
    <xf numFmtId="0" fontId="23" fillId="0" borderId="194" xfId="0" applyFont="1" applyBorder="1" applyAlignment="1">
      <alignment horizontal="distributed" vertical="center" wrapText="1"/>
    </xf>
    <xf numFmtId="0" fontId="23" fillId="0" borderId="194" xfId="0" applyFont="1" applyBorder="1" applyAlignment="1">
      <alignment horizontal="distributed" vertical="center"/>
    </xf>
    <xf numFmtId="0" fontId="7" fillId="0" borderId="194" xfId="0" applyFont="1" applyFill="1" applyBorder="1" applyAlignment="1">
      <alignment horizontal="center" vertical="center" shrinkToFit="1"/>
    </xf>
    <xf numFmtId="0" fontId="23" fillId="0" borderId="120" xfId="0" applyFont="1" applyBorder="1" applyAlignment="1">
      <alignment horizontal="distributed" vertical="center"/>
    </xf>
    <xf numFmtId="0" fontId="0" fillId="0" borderId="120" xfId="0" applyBorder="1" applyAlignment="1">
      <alignment horizontal="distributed" vertical="center"/>
    </xf>
    <xf numFmtId="0" fontId="7" fillId="0" borderId="103" xfId="0" applyFont="1" applyBorder="1" applyAlignment="1">
      <alignment horizontal="center" vertical="center"/>
    </xf>
    <xf numFmtId="0" fontId="7" fillId="0" borderId="7" xfId="0" applyFont="1" applyBorder="1" applyAlignment="1">
      <alignment horizontal="center" vertical="center"/>
    </xf>
    <xf numFmtId="0" fontId="7" fillId="0" borderId="18" xfId="0" applyFont="1" applyBorder="1" applyAlignment="1">
      <alignment horizontal="center" vertical="center"/>
    </xf>
    <xf numFmtId="0" fontId="7" fillId="0" borderId="51" xfId="0" applyFont="1" applyFill="1" applyBorder="1" applyAlignment="1">
      <alignment horizontal="center" vertical="center" shrinkToFit="1"/>
    </xf>
    <xf numFmtId="0" fontId="7" fillId="0" borderId="81" xfId="0" applyFont="1" applyBorder="1" applyAlignment="1">
      <alignment horizontal="distributed" vertical="center"/>
    </xf>
    <xf numFmtId="0" fontId="7" fillId="0" borderId="54" xfId="0" applyFont="1" applyBorder="1" applyAlignment="1">
      <alignment horizontal="distributed" vertical="center"/>
    </xf>
    <xf numFmtId="0" fontId="23" fillId="0" borderId="54" xfId="0" applyFont="1" applyBorder="1" applyAlignment="1">
      <alignment horizontal="right" vertical="center"/>
    </xf>
    <xf numFmtId="0" fontId="7" fillId="0" borderId="12" xfId="0" applyFont="1" applyBorder="1" applyAlignment="1">
      <alignment horizontal="distributed" vertical="center"/>
    </xf>
    <xf numFmtId="0" fontId="7" fillId="0" borderId="13" xfId="0" applyFont="1" applyBorder="1" applyAlignment="1">
      <alignment horizontal="distributed" vertical="center"/>
    </xf>
    <xf numFmtId="0" fontId="23" fillId="0" borderId="13" xfId="0" applyFont="1" applyBorder="1" applyAlignment="1">
      <alignment horizontal="right" vertical="center"/>
    </xf>
    <xf numFmtId="0" fontId="7" fillId="0" borderId="3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162" xfId="0" applyFont="1" applyBorder="1" applyAlignment="1">
      <alignment horizontal="distributed" vertical="center"/>
    </xf>
    <xf numFmtId="0" fontId="7" fillId="0" borderId="163" xfId="0" applyFont="1" applyBorder="1" applyAlignment="1">
      <alignment horizontal="distributed" vertical="center"/>
    </xf>
    <xf numFmtId="0" fontId="23" fillId="0" borderId="163" xfId="0" applyFont="1" applyBorder="1" applyAlignment="1">
      <alignment horizontal="right" vertical="center"/>
    </xf>
    <xf numFmtId="0" fontId="7" fillId="0" borderId="54" xfId="0" applyFont="1" applyFill="1" applyBorder="1" applyAlignment="1">
      <alignment horizontal="center" vertical="center" shrinkToFit="1"/>
    </xf>
    <xf numFmtId="0" fontId="7" fillId="0" borderId="32" xfId="0" applyFont="1" applyBorder="1" applyAlignment="1">
      <alignment horizontal="distributed" vertical="center"/>
    </xf>
    <xf numFmtId="0" fontId="7" fillId="0" borderId="14" xfId="0" applyFont="1" applyBorder="1" applyAlignment="1">
      <alignment horizontal="distributed" vertical="center"/>
    </xf>
    <xf numFmtId="0" fontId="7" fillId="0" borderId="52" xfId="0" applyFont="1" applyBorder="1" applyAlignment="1">
      <alignment horizontal="distributed" vertical="center"/>
    </xf>
    <xf numFmtId="0" fontId="7" fillId="0" borderId="50" xfId="0" applyFont="1" applyBorder="1" applyAlignment="1">
      <alignment horizontal="distributed" vertical="center"/>
    </xf>
    <xf numFmtId="0" fontId="23" fillId="0" borderId="50" xfId="0" applyFont="1" applyBorder="1" applyAlignment="1">
      <alignment horizontal="right" vertical="center"/>
    </xf>
    <xf numFmtId="0" fontId="7" fillId="0" borderId="50" xfId="0" applyFont="1" applyFill="1" applyBorder="1" applyAlignment="1">
      <alignment horizontal="center" vertical="center" shrinkToFit="1"/>
    </xf>
    <xf numFmtId="0" fontId="7" fillId="0" borderId="65" xfId="0" applyFont="1" applyFill="1" applyBorder="1" applyAlignment="1">
      <alignment horizontal="center" vertical="center" shrinkToFit="1"/>
    </xf>
    <xf numFmtId="0" fontId="7" fillId="0" borderId="190" xfId="0" applyFont="1" applyBorder="1" applyAlignment="1">
      <alignment horizontal="distributed" vertical="center"/>
    </xf>
    <xf numFmtId="0" fontId="7" fillId="0" borderId="23" xfId="0" applyFont="1" applyBorder="1" applyAlignment="1">
      <alignment horizontal="distributed" vertical="center"/>
    </xf>
    <xf numFmtId="0" fontId="7" fillId="0" borderId="48" xfId="0" applyFont="1" applyBorder="1" applyAlignment="1">
      <alignment horizontal="distributed" vertical="center"/>
    </xf>
    <xf numFmtId="0" fontId="7" fillId="0" borderId="141" xfId="0" applyFont="1" applyBorder="1" applyAlignment="1">
      <alignment horizontal="distributed" vertical="center"/>
    </xf>
    <xf numFmtId="0" fontId="7" fillId="0" borderId="142" xfId="0" applyFont="1" applyBorder="1" applyAlignment="1">
      <alignment horizontal="distributed" vertical="center"/>
    </xf>
    <xf numFmtId="0" fontId="23" fillId="0" borderId="142" xfId="0" applyFont="1" applyBorder="1" applyAlignment="1">
      <alignment horizontal="right" vertical="center"/>
    </xf>
    <xf numFmtId="0" fontId="7" fillId="0" borderId="23" xfId="0" applyFont="1" applyFill="1" applyBorder="1" applyAlignment="1">
      <alignment horizontal="center" vertical="center" shrinkToFit="1"/>
    </xf>
    <xf numFmtId="0" fontId="23" fillId="0" borderId="54" xfId="0" applyFont="1" applyBorder="1" applyAlignment="1">
      <alignment horizontal="distributed" vertical="center"/>
    </xf>
    <xf numFmtId="0" fontId="23" fillId="0" borderId="50" xfId="0" applyFont="1" applyBorder="1" applyAlignment="1">
      <alignment horizontal="distributed" vertical="center"/>
    </xf>
    <xf numFmtId="0" fontId="4" fillId="0" borderId="0" xfId="0" applyFont="1" applyAlignment="1">
      <alignment horizontal="center" vertical="center"/>
    </xf>
    <xf numFmtId="0" fontId="102" fillId="0" borderId="0" xfId="0" applyFont="1" applyBorder="1" applyAlignment="1">
      <alignment horizontal="left" vertical="top" wrapText="1"/>
    </xf>
    <xf numFmtId="0" fontId="12" fillId="0" borderId="9" xfId="0" applyFont="1" applyBorder="1" applyAlignment="1">
      <alignment horizontal="distributed" vertical="center" indent="1"/>
    </xf>
    <xf numFmtId="0" fontId="12" fillId="0" borderId="8" xfId="0" applyFont="1" applyBorder="1" applyAlignment="1">
      <alignment horizontal="distributed" vertical="center" indent="1"/>
    </xf>
    <xf numFmtId="0" fontId="12" fillId="0" borderId="11" xfId="0" applyFont="1" applyBorder="1" applyAlignment="1">
      <alignment horizontal="distributed" vertical="center" indent="1"/>
    </xf>
    <xf numFmtId="0" fontId="12" fillId="0" borderId="69" xfId="0" applyFont="1" applyBorder="1" applyAlignment="1">
      <alignment horizontal="distributed" vertical="center" indent="1"/>
    </xf>
    <xf numFmtId="0" fontId="12" fillId="0" borderId="33" xfId="0" applyFont="1" applyBorder="1" applyAlignment="1">
      <alignment horizontal="distributed" vertical="center" indent="1"/>
    </xf>
    <xf numFmtId="0" fontId="12" fillId="0" borderId="29" xfId="0" applyFont="1" applyBorder="1" applyAlignment="1">
      <alignment horizontal="distributed" vertical="center" inden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84" xfId="0" applyFont="1" applyBorder="1" applyAlignment="1">
      <alignment horizontal="center" vertical="center"/>
    </xf>
    <xf numFmtId="0" fontId="12" fillId="0" borderId="228" xfId="0" applyFont="1" applyBorder="1" applyAlignment="1">
      <alignment horizontal="distributed" vertical="center" indent="1"/>
    </xf>
    <xf numFmtId="0" fontId="12" fillId="0" borderId="229" xfId="0" applyFont="1" applyBorder="1" applyAlignment="1">
      <alignment horizontal="distributed" vertical="center" indent="1"/>
    </xf>
    <xf numFmtId="0" fontId="12" fillId="0" borderId="230" xfId="0" applyFont="1" applyBorder="1" applyAlignment="1">
      <alignment horizontal="distributed" vertical="center" indent="1"/>
    </xf>
    <xf numFmtId="0" fontId="23" fillId="0" borderId="228" xfId="0" applyFont="1" applyBorder="1" applyAlignment="1">
      <alignment horizontal="center" vertical="center" shrinkToFit="1"/>
    </xf>
    <xf numFmtId="0" fontId="23" fillId="0" borderId="229" xfId="0" applyFont="1" applyBorder="1" applyAlignment="1">
      <alignment horizontal="center" vertical="center" shrinkToFit="1"/>
    </xf>
    <xf numFmtId="0" fontId="23" fillId="0" borderId="230" xfId="0" applyFont="1" applyBorder="1" applyAlignment="1">
      <alignment horizontal="center" vertical="center" shrinkToFit="1"/>
    </xf>
    <xf numFmtId="0" fontId="23" fillId="0" borderId="228" xfId="0" applyFont="1" applyBorder="1" applyAlignment="1">
      <alignment vertical="center"/>
    </xf>
    <xf numFmtId="0" fontId="23" fillId="0" borderId="229" xfId="0" applyFont="1" applyBorder="1" applyAlignment="1">
      <alignment vertical="center"/>
    </xf>
    <xf numFmtId="0" fontId="23" fillId="0" borderId="230" xfId="0" applyFont="1" applyBorder="1" applyAlignment="1">
      <alignment vertical="center"/>
    </xf>
    <xf numFmtId="0" fontId="12" fillId="0" borderId="190" xfId="0" applyFont="1" applyBorder="1" applyAlignment="1">
      <alignment horizontal="distributed" vertical="center" indent="1"/>
    </xf>
    <xf numFmtId="0" fontId="12" fillId="0" borderId="23" xfId="0" applyFont="1" applyBorder="1" applyAlignment="1">
      <alignment horizontal="distributed" vertical="center" indent="1"/>
    </xf>
    <xf numFmtId="0" fontId="12" fillId="0" borderId="191" xfId="0" applyFont="1" applyBorder="1" applyAlignment="1">
      <alignment horizontal="distributed" vertical="center" indent="1"/>
    </xf>
    <xf numFmtId="0" fontId="8" fillId="0" borderId="91" xfId="4" applyFont="1" applyFill="1" applyBorder="1" applyAlignment="1">
      <alignment horizontal="center" vertical="center" textRotation="255" shrinkToFit="1"/>
    </xf>
    <xf numFmtId="0" fontId="8" fillId="0" borderId="92" xfId="4" applyFont="1" applyFill="1" applyBorder="1" applyAlignment="1">
      <alignment horizontal="center" vertical="center" textRotation="255" shrinkToFit="1"/>
    </xf>
    <xf numFmtId="0" fontId="8" fillId="0" borderId="15" xfId="4" applyFont="1" applyFill="1" applyBorder="1" applyAlignment="1">
      <alignment horizontal="center" vertical="center" textRotation="255" shrinkToFit="1"/>
    </xf>
    <xf numFmtId="0" fontId="8" fillId="0" borderId="16" xfId="4" applyFont="1" applyFill="1" applyBorder="1" applyAlignment="1">
      <alignment horizontal="center" vertical="center" textRotation="255" shrinkToFit="1"/>
    </xf>
    <xf numFmtId="0" fontId="8" fillId="0" borderId="58" xfId="4" applyFont="1" applyFill="1" applyBorder="1" applyAlignment="1">
      <alignment horizontal="center" vertical="center" textRotation="255" shrinkToFit="1"/>
    </xf>
    <xf numFmtId="0" fontId="8" fillId="0" borderId="28" xfId="4" applyFont="1" applyFill="1" applyBorder="1" applyAlignment="1">
      <alignment horizontal="center" vertical="center" textRotation="255" shrinkToFit="1"/>
    </xf>
    <xf numFmtId="181" fontId="8" fillId="0" borderId="91" xfId="4" applyNumberFormat="1" applyFont="1" applyFill="1" applyBorder="1" applyAlignment="1">
      <alignment horizontal="center" vertical="center"/>
    </xf>
    <xf numFmtId="181" fontId="8" fillId="0" borderId="3" xfId="4" applyNumberFormat="1" applyFont="1" applyFill="1" applyBorder="1" applyAlignment="1">
      <alignment horizontal="center" vertical="center"/>
    </xf>
    <xf numFmtId="181" fontId="8" fillId="0" borderId="92" xfId="4" applyNumberFormat="1" applyFont="1" applyFill="1" applyBorder="1" applyAlignment="1">
      <alignment horizontal="center" vertical="center"/>
    </xf>
    <xf numFmtId="181" fontId="8" fillId="0" borderId="17" xfId="4" applyNumberFormat="1" applyFont="1" applyFill="1" applyBorder="1" applyAlignment="1">
      <alignment horizontal="center" vertical="center"/>
    </xf>
    <xf numFmtId="181" fontId="8" fillId="0" borderId="7" xfId="4" applyNumberFormat="1" applyFont="1" applyFill="1" applyBorder="1" applyAlignment="1">
      <alignment horizontal="center" vertical="center"/>
    </xf>
    <xf numFmtId="181" fontId="8" fillId="0" borderId="18" xfId="4" applyNumberFormat="1" applyFont="1" applyFill="1" applyBorder="1" applyAlignment="1">
      <alignment horizontal="center" vertical="center"/>
    </xf>
    <xf numFmtId="181" fontId="8" fillId="0" borderId="91" xfId="4" applyNumberFormat="1" applyFont="1" applyFill="1" applyBorder="1" applyAlignment="1">
      <alignment horizontal="center" vertical="center" shrinkToFit="1"/>
    </xf>
    <xf numFmtId="181" fontId="8" fillId="0" borderId="3" xfId="4" applyNumberFormat="1" applyFont="1" applyFill="1" applyBorder="1" applyAlignment="1">
      <alignment horizontal="center" vertical="center" shrinkToFit="1"/>
    </xf>
    <xf numFmtId="181" fontId="8" fillId="0" borderId="92" xfId="4" applyNumberFormat="1" applyFont="1" applyFill="1" applyBorder="1" applyAlignment="1">
      <alignment horizontal="center" vertical="center" shrinkToFit="1"/>
    </xf>
    <xf numFmtId="181" fontId="8" fillId="0" borderId="17" xfId="4" applyNumberFormat="1" applyFont="1" applyFill="1" applyBorder="1" applyAlignment="1">
      <alignment horizontal="center" vertical="center" shrinkToFit="1"/>
    </xf>
    <xf numFmtId="181" fontId="8" fillId="0" borderId="7" xfId="4" applyNumberFormat="1" applyFont="1" applyFill="1" applyBorder="1" applyAlignment="1">
      <alignment horizontal="center" vertical="center" shrinkToFit="1"/>
    </xf>
    <xf numFmtId="181" fontId="8" fillId="0" borderId="18" xfId="4" applyNumberFormat="1" applyFont="1" applyFill="1" applyBorder="1" applyAlignment="1">
      <alignment horizontal="center" vertical="center" shrinkToFit="1"/>
    </xf>
    <xf numFmtId="0" fontId="8" fillId="0" borderId="12" xfId="4" applyFont="1" applyFill="1" applyBorder="1" applyAlignment="1">
      <alignment horizontal="center" vertical="center"/>
    </xf>
    <xf numFmtId="0" fontId="8" fillId="0" borderId="14"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7" xfId="4" applyFont="1" applyFill="1" applyBorder="1" applyAlignment="1">
      <alignment horizontal="center" vertical="center"/>
    </xf>
    <xf numFmtId="0" fontId="8" fillId="0" borderId="12" xfId="4" applyFont="1" applyFill="1" applyBorder="1" applyAlignment="1">
      <alignment horizontal="center" vertical="center" shrinkToFit="1"/>
    </xf>
    <xf numFmtId="0" fontId="8" fillId="0" borderId="13" xfId="4" applyFont="1" applyFill="1" applyBorder="1" applyAlignment="1">
      <alignment horizontal="center" vertical="center" shrinkToFit="1"/>
    </xf>
    <xf numFmtId="0" fontId="8" fillId="0" borderId="14" xfId="4" applyFont="1" applyFill="1" applyBorder="1" applyAlignment="1">
      <alignment horizontal="center" vertical="center" shrinkToFit="1"/>
    </xf>
    <xf numFmtId="0" fontId="8" fillId="0" borderId="17" xfId="4" applyFont="1" applyFill="1" applyBorder="1" applyAlignment="1">
      <alignment horizontal="center" vertical="center" shrinkToFit="1"/>
    </xf>
    <xf numFmtId="0" fontId="8" fillId="0" borderId="7" xfId="4" applyFont="1" applyFill="1" applyBorder="1" applyAlignment="1">
      <alignment horizontal="center" vertical="center" shrinkToFit="1"/>
    </xf>
    <xf numFmtId="0" fontId="8" fillId="0" borderId="18" xfId="4" applyFont="1" applyFill="1" applyBorder="1" applyAlignment="1">
      <alignment horizontal="center" vertical="center" shrinkToFit="1"/>
    </xf>
    <xf numFmtId="49" fontId="2" fillId="0" borderId="0" xfId="4" quotePrefix="1" applyNumberFormat="1" applyFont="1" applyFill="1" applyAlignment="1">
      <alignment horizontal="center" vertical="center"/>
    </xf>
    <xf numFmtId="49" fontId="2" fillId="0" borderId="0" xfId="4" applyNumberFormat="1" applyFont="1" applyFill="1" applyAlignment="1">
      <alignment horizontal="center" vertical="center"/>
    </xf>
    <xf numFmtId="0" fontId="2" fillId="0" borderId="69" xfId="4" applyFont="1" applyFill="1" applyBorder="1" applyAlignment="1">
      <alignment horizontal="center" vertical="center"/>
    </xf>
    <xf numFmtId="0" fontId="2" fillId="0" borderId="33" xfId="4" applyFont="1" applyFill="1" applyBorder="1" applyAlignment="1">
      <alignment horizontal="center" vertical="center"/>
    </xf>
    <xf numFmtId="0" fontId="2" fillId="0" borderId="111" xfId="4" applyFont="1" applyFill="1" applyBorder="1" applyAlignment="1">
      <alignment horizontal="center" vertical="center"/>
    </xf>
    <xf numFmtId="0" fontId="2" fillId="0" borderId="109" xfId="4" applyFont="1" applyFill="1" applyBorder="1" applyAlignment="1">
      <alignment horizontal="center" vertical="center"/>
    </xf>
    <xf numFmtId="0" fontId="2" fillId="0" borderId="31" xfId="4" applyFont="1" applyFill="1" applyBorder="1" applyAlignment="1">
      <alignment horizontal="center" vertical="center"/>
    </xf>
    <xf numFmtId="0" fontId="2" fillId="0" borderId="70"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Alignment="1">
      <alignment horizontal="center" vertical="center"/>
    </xf>
    <xf numFmtId="0" fontId="8" fillId="0" borderId="81" xfId="4" applyFont="1" applyFill="1" applyBorder="1" applyAlignment="1">
      <alignment horizontal="center" vertical="center" shrinkToFit="1"/>
    </xf>
    <xf numFmtId="0" fontId="8" fillId="0" borderId="54" xfId="4" applyFont="1" applyFill="1" applyBorder="1" applyAlignment="1">
      <alignment horizontal="center" vertical="center" shrinkToFit="1"/>
    </xf>
    <xf numFmtId="0" fontId="8" fillId="0" borderId="114" xfId="4" applyFont="1" applyFill="1" applyBorder="1" applyAlignment="1">
      <alignment horizontal="center" vertical="center" shrinkToFit="1"/>
    </xf>
    <xf numFmtId="186" fontId="8" fillId="4" borderId="104" xfId="4" applyNumberFormat="1" applyFont="1" applyFill="1" applyBorder="1" applyAlignment="1">
      <alignment horizontal="center" vertical="center" shrinkToFit="1"/>
    </xf>
    <xf numFmtId="186" fontId="8" fillId="4" borderId="54" xfId="4" applyNumberFormat="1" applyFont="1" applyFill="1" applyBorder="1" applyAlignment="1">
      <alignment horizontal="center" vertical="center" shrinkToFit="1"/>
    </xf>
    <xf numFmtId="186" fontId="8" fillId="4" borderId="80" xfId="4" applyNumberFormat="1" applyFont="1" applyFill="1" applyBorder="1" applyAlignment="1">
      <alignment horizontal="center" vertical="center" shrinkToFit="1"/>
    </xf>
    <xf numFmtId="181" fontId="8" fillId="0" borderId="52" xfId="4" applyNumberFormat="1" applyFont="1" applyFill="1" applyBorder="1" applyAlignment="1">
      <alignment horizontal="center" vertical="center" shrinkToFit="1"/>
    </xf>
    <xf numFmtId="181" fontId="8" fillId="0" borderId="50" xfId="4" applyNumberFormat="1" applyFont="1" applyFill="1" applyBorder="1" applyAlignment="1">
      <alignment horizontal="center" vertical="center" shrinkToFit="1"/>
    </xf>
    <xf numFmtId="181" fontId="8" fillId="0" borderId="53" xfId="4" applyNumberFormat="1" applyFont="1" applyFill="1" applyBorder="1" applyAlignment="1">
      <alignment horizontal="center" vertical="center" shrinkToFit="1"/>
    </xf>
    <xf numFmtId="181" fontId="8" fillId="4" borderId="91" xfId="4" applyNumberFormat="1" applyFont="1" applyFill="1" applyBorder="1" applyAlignment="1">
      <alignment horizontal="center" vertical="center" shrinkToFit="1"/>
    </xf>
    <xf numFmtId="181" fontId="8" fillId="4" borderId="3" xfId="4" applyNumberFormat="1" applyFont="1" applyFill="1" applyBorder="1" applyAlignment="1">
      <alignment horizontal="center" vertical="center" shrinkToFit="1"/>
    </xf>
    <xf numFmtId="181" fontId="8" fillId="4" borderId="92" xfId="4" applyNumberFormat="1" applyFont="1" applyFill="1" applyBorder="1" applyAlignment="1">
      <alignment horizontal="center" vertical="center" shrinkToFit="1"/>
    </xf>
    <xf numFmtId="181" fontId="8" fillId="4" borderId="17" xfId="4" applyNumberFormat="1" applyFont="1" applyFill="1" applyBorder="1" applyAlignment="1">
      <alignment horizontal="center" vertical="center" shrinkToFit="1"/>
    </xf>
    <xf numFmtId="181" fontId="8" fillId="4" borderId="7" xfId="4" applyNumberFormat="1" applyFont="1" applyFill="1" applyBorder="1" applyAlignment="1">
      <alignment horizontal="center" vertical="center" shrinkToFit="1"/>
    </xf>
    <xf numFmtId="181" fontId="8" fillId="4" borderId="18" xfId="4" applyNumberFormat="1" applyFont="1" applyFill="1" applyBorder="1" applyAlignment="1">
      <alignment horizontal="center" vertical="center" shrinkToFit="1"/>
    </xf>
    <xf numFmtId="0" fontId="8" fillId="0" borderId="193" xfId="4" applyFont="1" applyFill="1" applyBorder="1" applyAlignment="1">
      <alignment horizontal="center" vertical="center" shrinkToFit="1"/>
    </xf>
    <xf numFmtId="0" fontId="8" fillId="0" borderId="194" xfId="4" applyFont="1" applyFill="1" applyBorder="1" applyAlignment="1">
      <alignment horizontal="center" vertical="center" shrinkToFit="1"/>
    </xf>
    <xf numFmtId="0" fontId="8" fillId="0" borderId="195" xfId="4" applyFont="1" applyFill="1" applyBorder="1" applyAlignment="1">
      <alignment horizontal="center" vertical="center" shrinkToFit="1"/>
    </xf>
    <xf numFmtId="186" fontId="8" fillId="4" borderId="196" xfId="4" applyNumberFormat="1" applyFont="1" applyFill="1" applyBorder="1" applyAlignment="1">
      <alignment horizontal="center" vertical="center" shrinkToFit="1"/>
    </xf>
    <xf numFmtId="186" fontId="8" fillId="4" borderId="194" xfId="4" applyNumberFormat="1" applyFont="1" applyFill="1" applyBorder="1" applyAlignment="1">
      <alignment horizontal="center" vertical="center" shrinkToFit="1"/>
    </xf>
    <xf numFmtId="186" fontId="8" fillId="4" borderId="197" xfId="4" applyNumberFormat="1" applyFont="1" applyFill="1" applyBorder="1" applyAlignment="1">
      <alignment horizontal="center" vertical="center" shrinkToFit="1"/>
    </xf>
    <xf numFmtId="181" fontId="8" fillId="4" borderId="52" xfId="4" applyNumberFormat="1" applyFont="1" applyFill="1" applyBorder="1" applyAlignment="1">
      <alignment horizontal="center" vertical="center" shrinkToFit="1"/>
    </xf>
    <xf numFmtId="181" fontId="8" fillId="4" borderId="50" xfId="4" applyNumberFormat="1" applyFont="1" applyFill="1" applyBorder="1" applyAlignment="1">
      <alignment horizontal="center" vertical="center" shrinkToFit="1"/>
    </xf>
    <xf numFmtId="181" fontId="8" fillId="4" borderId="53" xfId="4" applyNumberFormat="1" applyFont="1" applyFill="1" applyBorder="1" applyAlignment="1">
      <alignment horizontal="center" vertical="center" shrinkToFit="1"/>
    </xf>
    <xf numFmtId="181" fontId="8" fillId="0" borderId="12" xfId="4" applyNumberFormat="1" applyFont="1" applyFill="1" applyBorder="1" applyAlignment="1">
      <alignment horizontal="center" vertical="center" wrapText="1" shrinkToFit="1"/>
    </xf>
    <xf numFmtId="181" fontId="8" fillId="0" borderId="13" xfId="4" applyNumberFormat="1" applyFont="1" applyFill="1" applyBorder="1" applyAlignment="1">
      <alignment horizontal="center" vertical="center" wrapText="1" shrinkToFit="1"/>
    </xf>
    <xf numFmtId="181" fontId="8" fillId="0" borderId="58" xfId="4" applyNumberFormat="1" applyFont="1" applyFill="1" applyBorder="1" applyAlignment="1">
      <alignment horizontal="center" vertical="center" wrapText="1" shrinkToFit="1"/>
    </xf>
    <xf numFmtId="181" fontId="8" fillId="0" borderId="8" xfId="4" applyNumberFormat="1" applyFont="1" applyFill="1" applyBorder="1" applyAlignment="1">
      <alignment horizontal="center" vertical="center" wrapText="1" shrinkToFit="1"/>
    </xf>
    <xf numFmtId="186" fontId="8" fillId="0" borderId="13" xfId="4" applyNumberFormat="1" applyFont="1" applyFill="1" applyBorder="1" applyAlignment="1">
      <alignment horizontal="center" vertical="center" shrinkToFit="1"/>
    </xf>
    <xf numFmtId="186" fontId="8" fillId="0" borderId="14" xfId="4" applyNumberFormat="1" applyFont="1" applyFill="1" applyBorder="1" applyAlignment="1">
      <alignment horizontal="center" vertical="center" shrinkToFit="1"/>
    </xf>
    <xf numFmtId="181" fontId="8" fillId="0" borderId="162" xfId="4" applyNumberFormat="1" applyFont="1" applyFill="1" applyBorder="1" applyAlignment="1">
      <alignment horizontal="center" vertical="center" shrinkToFit="1"/>
    </xf>
    <xf numFmtId="181" fontId="8" fillId="0" borderId="163" xfId="4" applyNumberFormat="1" applyFont="1" applyFill="1" applyBorder="1" applyAlignment="1">
      <alignment horizontal="center" vertical="center" shrinkToFit="1"/>
    </xf>
    <xf numFmtId="181" fontId="8" fillId="0" borderId="169" xfId="4" applyNumberFormat="1" applyFont="1" applyFill="1" applyBorder="1" applyAlignment="1">
      <alignment horizontal="center" vertical="center" shrinkToFit="1"/>
    </xf>
    <xf numFmtId="215" fontId="8" fillId="0" borderId="91" xfId="4" applyNumberFormat="1" applyFont="1" applyFill="1" applyBorder="1" applyAlignment="1">
      <alignment horizontal="center" vertical="center" shrinkToFit="1"/>
    </xf>
    <xf numFmtId="215" fontId="8" fillId="0" borderId="3" xfId="4" applyNumberFormat="1" applyFont="1" applyFill="1" applyBorder="1" applyAlignment="1">
      <alignment horizontal="center" vertical="center" shrinkToFit="1"/>
    </xf>
    <xf numFmtId="215" fontId="8" fillId="0" borderId="92" xfId="4" applyNumberFormat="1" applyFont="1" applyFill="1" applyBorder="1" applyAlignment="1">
      <alignment horizontal="center" vertical="center" shrinkToFit="1"/>
    </xf>
    <xf numFmtId="215" fontId="8" fillId="0" borderId="17" xfId="4" applyNumberFormat="1" applyFont="1" applyFill="1" applyBorder="1" applyAlignment="1">
      <alignment horizontal="center" vertical="center" shrinkToFit="1"/>
    </xf>
    <xf numFmtId="215" fontId="8" fillId="0" borderId="7" xfId="4" applyNumberFormat="1" applyFont="1" applyFill="1" applyBorder="1" applyAlignment="1">
      <alignment horizontal="center" vertical="center" shrinkToFit="1"/>
    </xf>
    <xf numFmtId="215" fontId="8" fillId="0" borderId="18" xfId="4" applyNumberFormat="1" applyFont="1" applyFill="1" applyBorder="1" applyAlignment="1">
      <alignment horizontal="center" vertical="center" shrinkToFit="1"/>
    </xf>
    <xf numFmtId="181" fontId="8" fillId="0" borderId="12" xfId="4" applyNumberFormat="1" applyFont="1" applyFill="1" applyBorder="1" applyAlignment="1">
      <alignment horizontal="center" vertical="center" shrinkToFit="1"/>
    </xf>
    <xf numFmtId="181" fontId="8" fillId="0" borderId="13" xfId="4" applyNumberFormat="1" applyFont="1" applyFill="1" applyBorder="1" applyAlignment="1">
      <alignment horizontal="center" vertical="center" shrinkToFit="1"/>
    </xf>
    <xf numFmtId="181" fontId="8" fillId="0" borderId="14" xfId="4" applyNumberFormat="1" applyFont="1" applyFill="1" applyBorder="1" applyAlignment="1">
      <alignment horizontal="center" vertical="center" shrinkToFit="1"/>
    </xf>
    <xf numFmtId="181" fontId="8" fillId="4" borderId="12" xfId="4" applyNumberFormat="1" applyFont="1" applyFill="1" applyBorder="1" applyAlignment="1">
      <alignment horizontal="center" vertical="center" shrinkToFit="1"/>
    </xf>
    <xf numFmtId="181" fontId="8" fillId="4" borderId="13" xfId="4" applyNumberFormat="1" applyFont="1" applyFill="1" applyBorder="1" applyAlignment="1">
      <alignment horizontal="center" vertical="center" shrinkToFit="1"/>
    </xf>
    <xf numFmtId="181" fontId="8" fillId="4" borderId="14" xfId="4" applyNumberFormat="1" applyFont="1" applyFill="1" applyBorder="1" applyAlignment="1">
      <alignment horizontal="center" vertical="center" shrinkToFit="1"/>
    </xf>
    <xf numFmtId="0" fontId="8" fillId="0" borderId="52" xfId="4" applyFont="1" applyFill="1" applyBorder="1" applyAlignment="1">
      <alignment horizontal="center" vertical="center" shrinkToFit="1"/>
    </xf>
    <xf numFmtId="0" fontId="8" fillId="0" borderId="50" xfId="4" applyFont="1" applyFill="1" applyBorder="1" applyAlignment="1">
      <alignment horizontal="center" vertical="center" shrinkToFit="1"/>
    </xf>
    <xf numFmtId="0" fontId="8" fillId="0" borderId="188" xfId="4" applyFont="1" applyFill="1" applyBorder="1" applyAlignment="1">
      <alignment horizontal="center" vertical="center" shrinkToFit="1"/>
    </xf>
    <xf numFmtId="186" fontId="8" fillId="4" borderId="108" xfId="4" applyNumberFormat="1" applyFont="1" applyFill="1" applyBorder="1" applyAlignment="1">
      <alignment horizontal="center" vertical="center" shrinkToFit="1"/>
    </xf>
    <xf numFmtId="186" fontId="8" fillId="4" borderId="50" xfId="4" applyNumberFormat="1" applyFont="1" applyFill="1" applyBorder="1" applyAlignment="1">
      <alignment horizontal="center" vertical="center" shrinkToFit="1"/>
    </xf>
    <xf numFmtId="186" fontId="8" fillId="4" borderId="53" xfId="4" applyNumberFormat="1" applyFont="1" applyFill="1" applyBorder="1" applyAlignment="1">
      <alignment horizontal="center" vertical="center" shrinkToFit="1"/>
    </xf>
    <xf numFmtId="181" fontId="8" fillId="4" borderId="162" xfId="4" applyNumberFormat="1" applyFont="1" applyFill="1" applyBorder="1" applyAlignment="1">
      <alignment horizontal="center" vertical="center" shrinkToFit="1"/>
    </xf>
    <xf numFmtId="181" fontId="8" fillId="4" borderId="163" xfId="4" applyNumberFormat="1" applyFont="1" applyFill="1" applyBorder="1" applyAlignment="1">
      <alignment horizontal="center" vertical="center" shrinkToFit="1"/>
    </xf>
    <xf numFmtId="181" fontId="8" fillId="4" borderId="169" xfId="4" applyNumberFormat="1" applyFont="1" applyFill="1" applyBorder="1" applyAlignment="1">
      <alignment horizontal="center" vertical="center" shrinkToFit="1"/>
    </xf>
    <xf numFmtId="186" fontId="8" fillId="0" borderId="8" xfId="4" applyNumberFormat="1" applyFont="1" applyFill="1" applyBorder="1" applyAlignment="1">
      <alignment horizontal="center" vertical="center" shrinkToFit="1"/>
    </xf>
    <xf numFmtId="186" fontId="8" fillId="0" borderId="28" xfId="4" applyNumberFormat="1" applyFont="1" applyFill="1" applyBorder="1" applyAlignment="1">
      <alignment horizontal="center" vertical="center" shrinkToFit="1"/>
    </xf>
    <xf numFmtId="0" fontId="8" fillId="0" borderId="91" xfId="4" applyFont="1" applyFill="1" applyBorder="1" applyAlignment="1">
      <alignment horizontal="center" vertical="center" shrinkToFit="1"/>
    </xf>
    <xf numFmtId="0" fontId="8" fillId="0" borderId="3" xfId="4" applyFont="1" applyFill="1" applyBorder="1" applyAlignment="1">
      <alignment horizontal="center" vertical="center" shrinkToFit="1"/>
    </xf>
    <xf numFmtId="186" fontId="8" fillId="0" borderId="3" xfId="4" applyNumberFormat="1" applyFont="1" applyFill="1" applyBorder="1" applyAlignment="1">
      <alignment horizontal="center" vertical="center" shrinkToFit="1"/>
    </xf>
    <xf numFmtId="186" fontId="8" fillId="0" borderId="92" xfId="4" applyNumberFormat="1" applyFont="1" applyFill="1" applyBorder="1" applyAlignment="1">
      <alignment horizontal="center" vertical="center" shrinkToFit="1"/>
    </xf>
    <xf numFmtId="186" fontId="8" fillId="0" borderId="7" xfId="4" applyNumberFormat="1" applyFont="1" applyFill="1" applyBorder="1" applyAlignment="1">
      <alignment horizontal="center" vertical="center" shrinkToFit="1"/>
    </xf>
    <xf numFmtId="186" fontId="8" fillId="0" borderId="18" xfId="4" applyNumberFormat="1" applyFont="1" applyFill="1" applyBorder="1" applyAlignment="1">
      <alignment horizontal="center" vertical="center" shrinkToFit="1"/>
    </xf>
    <xf numFmtId="0" fontId="14" fillId="0" borderId="0" xfId="4" applyFont="1" applyFill="1" applyBorder="1" applyAlignment="1">
      <alignment horizontal="left" vertical="top"/>
    </xf>
    <xf numFmtId="0" fontId="8" fillId="0" borderId="91"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92" xfId="4" applyFont="1" applyFill="1" applyBorder="1" applyAlignment="1">
      <alignment horizontal="center" vertical="center"/>
    </xf>
    <xf numFmtId="0" fontId="8" fillId="0" borderId="12" xfId="4" applyFont="1" applyFill="1" applyBorder="1" applyAlignment="1">
      <alignment horizontal="center" vertical="center" textRotation="255" shrinkToFit="1"/>
    </xf>
    <xf numFmtId="0" fontId="8" fillId="0" borderId="14" xfId="4" applyFont="1" applyFill="1" applyBorder="1" applyAlignment="1">
      <alignment horizontal="center" vertical="center" textRotation="255" shrinkToFit="1"/>
    </xf>
    <xf numFmtId="181" fontId="8" fillId="0" borderId="12" xfId="4" applyNumberFormat="1" applyFont="1" applyFill="1" applyBorder="1" applyAlignment="1">
      <alignment horizontal="center" vertical="center"/>
    </xf>
    <xf numFmtId="181" fontId="8" fillId="0" borderId="13" xfId="4" applyNumberFormat="1" applyFont="1" applyFill="1" applyBorder="1" applyAlignment="1">
      <alignment horizontal="center" vertical="center"/>
    </xf>
    <xf numFmtId="181" fontId="8" fillId="0" borderId="14" xfId="4" applyNumberFormat="1" applyFont="1" applyFill="1" applyBorder="1" applyAlignment="1">
      <alignment horizontal="center" vertical="center"/>
    </xf>
    <xf numFmtId="0" fontId="50"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14" fillId="0" borderId="6" xfId="4" applyFont="1" applyFill="1" applyBorder="1" applyAlignment="1">
      <alignment horizontal="left" vertical="top"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wrapText="1"/>
    </xf>
    <xf numFmtId="0" fontId="8" fillId="0" borderId="14" xfId="4" applyFont="1" applyFill="1" applyBorder="1" applyAlignment="1">
      <alignment horizontal="center" vertical="center" wrapText="1"/>
    </xf>
    <xf numFmtId="0" fontId="8" fillId="0" borderId="17" xfId="4" applyFont="1" applyFill="1" applyBorder="1" applyAlignment="1">
      <alignment horizontal="center" vertical="center" wrapText="1"/>
    </xf>
    <xf numFmtId="0" fontId="8" fillId="0" borderId="7" xfId="4" applyFont="1" applyFill="1" applyBorder="1" applyAlignment="1">
      <alignment horizontal="center" vertical="center" wrapText="1"/>
    </xf>
    <xf numFmtId="0" fontId="8" fillId="0" borderId="18" xfId="4" applyFont="1" applyFill="1" applyBorder="1" applyAlignment="1">
      <alignment horizontal="center" vertical="center" wrapText="1"/>
    </xf>
    <xf numFmtId="0" fontId="14" fillId="0" borderId="12" xfId="4" applyFont="1" applyFill="1" applyBorder="1" applyAlignment="1">
      <alignment horizontal="center" vertical="center" wrapText="1"/>
    </xf>
    <xf numFmtId="0" fontId="14" fillId="0" borderId="13" xfId="4" applyFont="1" applyFill="1" applyBorder="1" applyAlignment="1">
      <alignment horizontal="center" vertical="center" wrapText="1"/>
    </xf>
    <xf numFmtId="0" fontId="14" fillId="0" borderId="14" xfId="4" applyFont="1" applyFill="1" applyBorder="1" applyAlignment="1">
      <alignment horizontal="center" vertical="center" wrapText="1"/>
    </xf>
    <xf numFmtId="0" fontId="14" fillId="0" borderId="17" xfId="4" applyFont="1" applyFill="1" applyBorder="1" applyAlignment="1">
      <alignment horizontal="center" vertical="center" wrapText="1"/>
    </xf>
    <xf numFmtId="0" fontId="14" fillId="0" borderId="7" xfId="4" applyFont="1" applyFill="1" applyBorder="1" applyAlignment="1">
      <alignment horizontal="center" vertical="center" wrapText="1"/>
    </xf>
    <xf numFmtId="0" fontId="14" fillId="0" borderId="18" xfId="4" applyFont="1" applyFill="1" applyBorder="1" applyAlignment="1">
      <alignment horizontal="center" vertical="center" wrapText="1"/>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198" xfId="4" applyFont="1" applyFill="1" applyBorder="1" applyAlignment="1">
      <alignment horizontal="center" vertical="center"/>
    </xf>
    <xf numFmtId="0" fontId="8" fillId="0" borderId="157" xfId="4" applyFont="1" applyFill="1" applyBorder="1" applyAlignment="1">
      <alignment horizontal="center" vertical="center"/>
    </xf>
    <xf numFmtId="181" fontId="8" fillId="0" borderId="0" xfId="4" applyNumberFormat="1" applyFont="1" applyFill="1" applyAlignment="1">
      <alignment horizontal="center" vertical="center"/>
    </xf>
    <xf numFmtId="0" fontId="8" fillId="0" borderId="79" xfId="4" applyFont="1" applyFill="1" applyBorder="1" applyAlignment="1">
      <alignment horizontal="center" vertical="center"/>
    </xf>
    <xf numFmtId="0" fontId="8" fillId="0" borderId="67" xfId="4" applyFont="1" applyFill="1" applyBorder="1" applyAlignment="1">
      <alignment horizontal="center" vertical="center"/>
    </xf>
    <xf numFmtId="0" fontId="8" fillId="0" borderId="68" xfId="4" applyFont="1" applyFill="1" applyBorder="1" applyAlignment="1">
      <alignment horizontal="center" vertical="center"/>
    </xf>
    <xf numFmtId="0" fontId="8" fillId="0" borderId="79" xfId="4" applyFont="1" applyFill="1" applyBorder="1" applyAlignment="1">
      <alignment horizontal="center" vertical="center" wrapText="1"/>
    </xf>
    <xf numFmtId="0" fontId="8" fillId="0" borderId="67" xfId="4" applyFont="1" applyFill="1" applyBorder="1" applyAlignment="1">
      <alignment horizontal="center" vertical="center" wrapText="1"/>
    </xf>
    <xf numFmtId="0" fontId="8" fillId="0" borderId="68" xfId="4" applyFont="1" applyFill="1" applyBorder="1" applyAlignment="1">
      <alignment horizontal="center" vertical="center" wrapText="1"/>
    </xf>
    <xf numFmtId="181" fontId="8" fillId="0" borderId="79" xfId="4" applyNumberFormat="1" applyFont="1" applyFill="1" applyBorder="1" applyAlignment="1">
      <alignment horizontal="center" vertical="center"/>
    </xf>
    <xf numFmtId="181" fontId="8" fillId="0" borderId="67" xfId="4" applyNumberFormat="1" applyFont="1" applyFill="1" applyBorder="1" applyAlignment="1">
      <alignment horizontal="center" vertical="center"/>
    </xf>
    <xf numFmtId="181" fontId="8" fillId="0" borderId="68" xfId="4" applyNumberFormat="1" applyFont="1" applyFill="1" applyBorder="1" applyAlignment="1">
      <alignment horizontal="center" vertical="center"/>
    </xf>
    <xf numFmtId="0" fontId="8" fillId="0" borderId="105" xfId="4" applyFont="1" applyFill="1" applyBorder="1" applyAlignment="1">
      <alignment horizontal="center" vertical="center"/>
    </xf>
    <xf numFmtId="0" fontId="8" fillId="0" borderId="52" xfId="4" applyFont="1" applyFill="1" applyBorder="1" applyAlignment="1">
      <alignment horizontal="center" vertical="center"/>
    </xf>
    <xf numFmtId="0" fontId="8" fillId="0" borderId="50"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52" xfId="4" applyFont="1" applyFill="1" applyBorder="1" applyAlignment="1">
      <alignment horizontal="center" vertical="center" wrapText="1"/>
    </xf>
    <xf numFmtId="0" fontId="8" fillId="0" borderId="50" xfId="4" applyFont="1" applyFill="1" applyBorder="1" applyAlignment="1">
      <alignment horizontal="center" vertical="center" wrapText="1"/>
    </xf>
    <xf numFmtId="0" fontId="8" fillId="0" borderId="53" xfId="4" applyFont="1" applyFill="1" applyBorder="1" applyAlignment="1">
      <alignment horizontal="center" vertical="center" wrapText="1"/>
    </xf>
    <xf numFmtId="181" fontId="8" fillId="0" borderId="52" xfId="4" applyNumberFormat="1" applyFont="1" applyFill="1" applyBorder="1" applyAlignment="1">
      <alignment horizontal="center" vertical="center"/>
    </xf>
    <xf numFmtId="181" fontId="8" fillId="0" borderId="50" xfId="4" applyNumberFormat="1" applyFont="1" applyFill="1" applyBorder="1" applyAlignment="1">
      <alignment horizontal="center" vertical="center"/>
    </xf>
    <xf numFmtId="181" fontId="8" fillId="0" borderId="53" xfId="4" applyNumberFormat="1" applyFont="1" applyFill="1" applyBorder="1" applyAlignment="1">
      <alignment horizontal="center" vertical="center"/>
    </xf>
    <xf numFmtId="0" fontId="8" fillId="0" borderId="108" xfId="4" applyFont="1" applyFill="1" applyBorder="1" applyAlignment="1">
      <alignment horizontal="center" vertical="center"/>
    </xf>
    <xf numFmtId="0" fontId="8" fillId="0" borderId="81" xfId="4" applyFont="1" applyFill="1" applyBorder="1" applyAlignment="1">
      <alignment horizontal="center" vertical="center"/>
    </xf>
    <xf numFmtId="0" fontId="8" fillId="0" borderId="54" xfId="4" applyFont="1" applyFill="1" applyBorder="1" applyAlignment="1">
      <alignment horizontal="center" vertical="center"/>
    </xf>
    <xf numFmtId="0" fontId="8" fillId="0" borderId="80" xfId="4" applyFont="1" applyFill="1" applyBorder="1" applyAlignment="1">
      <alignment horizontal="center" vertical="center"/>
    </xf>
    <xf numFmtId="0" fontId="8" fillId="0" borderId="81" xfId="4" applyFont="1" applyFill="1" applyBorder="1" applyAlignment="1">
      <alignment horizontal="center" vertical="center" wrapText="1"/>
    </xf>
    <xf numFmtId="0" fontId="8" fillId="0" borderId="54" xfId="4" applyFont="1" applyFill="1" applyBorder="1" applyAlignment="1">
      <alignment horizontal="center" vertical="center" wrapText="1"/>
    </xf>
    <xf numFmtId="0" fontId="8" fillId="0" borderId="80" xfId="4" applyFont="1" applyFill="1" applyBorder="1" applyAlignment="1">
      <alignment horizontal="center" vertical="center" wrapText="1"/>
    </xf>
    <xf numFmtId="181" fontId="8" fillId="0" borderId="81" xfId="4" applyNumberFormat="1" applyFont="1" applyFill="1" applyBorder="1" applyAlignment="1">
      <alignment horizontal="center" vertical="center"/>
    </xf>
    <xf numFmtId="181" fontId="8" fillId="0" borderId="54" xfId="4" applyNumberFormat="1" applyFont="1" applyFill="1" applyBorder="1" applyAlignment="1">
      <alignment horizontal="center" vertical="center"/>
    </xf>
    <xf numFmtId="181" fontId="8" fillId="0" borderId="80" xfId="4" applyNumberFormat="1" applyFont="1" applyFill="1" applyBorder="1" applyAlignment="1">
      <alignment horizontal="center" vertical="center"/>
    </xf>
    <xf numFmtId="0" fontId="8" fillId="0" borderId="104" xfId="4" applyFont="1" applyFill="1" applyBorder="1" applyAlignment="1">
      <alignment horizontal="center" vertical="center"/>
    </xf>
    <xf numFmtId="181" fontId="8" fillId="4" borderId="19" xfId="4" applyNumberFormat="1" applyFont="1" applyFill="1" applyBorder="1" applyAlignment="1">
      <alignment horizontal="center" vertical="center" wrapText="1"/>
    </xf>
    <xf numFmtId="181" fontId="8" fillId="4" borderId="20" xfId="4" applyNumberFormat="1" applyFont="1" applyFill="1" applyBorder="1" applyAlignment="1">
      <alignment horizontal="center" vertical="center" wrapText="1"/>
    </xf>
    <xf numFmtId="181" fontId="8" fillId="4" borderId="21" xfId="4" applyNumberFormat="1" applyFont="1" applyFill="1" applyBorder="1" applyAlignment="1">
      <alignment horizontal="center" vertical="center" wrapText="1"/>
    </xf>
    <xf numFmtId="181" fontId="8" fillId="4" borderId="19" xfId="4" applyNumberFormat="1" applyFont="1" applyFill="1" applyBorder="1" applyAlignment="1">
      <alignment horizontal="center" vertical="center"/>
    </xf>
    <xf numFmtId="181" fontId="8" fillId="4" borderId="20" xfId="4" applyNumberFormat="1" applyFont="1" applyFill="1" applyBorder="1" applyAlignment="1">
      <alignment horizontal="center" vertical="center"/>
    </xf>
    <xf numFmtId="181" fontId="8" fillId="4" borderId="21" xfId="4" applyNumberFormat="1" applyFont="1" applyFill="1" applyBorder="1" applyAlignment="1">
      <alignment horizontal="center" vertical="center"/>
    </xf>
    <xf numFmtId="181" fontId="8" fillId="4" borderId="13" xfId="4" applyNumberFormat="1" applyFont="1" applyFill="1" applyBorder="1" applyAlignment="1">
      <alignment horizontal="right" vertical="center"/>
    </xf>
    <xf numFmtId="181" fontId="8" fillId="4" borderId="51" xfId="4" applyNumberFormat="1" applyFont="1" applyFill="1" applyBorder="1" applyAlignment="1">
      <alignment horizontal="right" vertical="center"/>
    </xf>
    <xf numFmtId="188" fontId="8" fillId="0" borderId="13" xfId="4" applyNumberFormat="1" applyFont="1" applyFill="1" applyBorder="1" applyAlignment="1">
      <alignment horizontal="center" vertical="center" shrinkToFit="1"/>
    </xf>
    <xf numFmtId="188" fontId="8" fillId="0" borderId="51" xfId="4" applyNumberFormat="1" applyFont="1" applyFill="1" applyBorder="1" applyAlignment="1">
      <alignment horizontal="center" vertical="center" shrinkToFit="1"/>
    </xf>
    <xf numFmtId="4" fontId="8" fillId="4" borderId="13" xfId="4" applyNumberFormat="1" applyFont="1" applyFill="1" applyBorder="1" applyAlignment="1">
      <alignment horizontal="right" vertical="center"/>
    </xf>
    <xf numFmtId="4" fontId="8" fillId="4" borderId="51" xfId="4" applyNumberFormat="1" applyFont="1" applyFill="1" applyBorder="1" applyAlignment="1">
      <alignment horizontal="right" vertical="center"/>
    </xf>
    <xf numFmtId="0" fontId="8" fillId="0" borderId="13" xfId="4" applyFont="1" applyFill="1" applyBorder="1" applyAlignment="1">
      <alignment horizontal="left" vertical="center" shrinkToFit="1"/>
    </xf>
    <xf numFmtId="0" fontId="8" fillId="0" borderId="51" xfId="4" applyFont="1" applyFill="1" applyBorder="1" applyAlignment="1">
      <alignment horizontal="left" vertical="center" shrinkToFit="1"/>
    </xf>
    <xf numFmtId="0" fontId="8" fillId="4" borderId="12" xfId="4" applyFont="1" applyFill="1" applyBorder="1" applyAlignment="1">
      <alignment horizontal="center" vertical="center"/>
    </xf>
    <xf numFmtId="0" fontId="8" fillId="4" borderId="13" xfId="4" applyFont="1" applyFill="1" applyBorder="1" applyAlignment="1">
      <alignment horizontal="center" vertical="center"/>
    </xf>
    <xf numFmtId="0" fontId="8" fillId="4" borderId="14" xfId="4" applyFont="1" applyFill="1" applyBorder="1" applyAlignment="1">
      <alignment horizontal="center" vertical="center"/>
    </xf>
    <xf numFmtId="0" fontId="8" fillId="4" borderId="74" xfId="4" applyFont="1" applyFill="1" applyBorder="1" applyAlignment="1">
      <alignment horizontal="center" vertical="center"/>
    </xf>
    <xf numFmtId="0" fontId="8" fillId="4" borderId="51" xfId="4" applyFont="1" applyFill="1" applyBorder="1" applyAlignment="1">
      <alignment horizontal="center" vertical="center"/>
    </xf>
    <xf numFmtId="0" fontId="8" fillId="4" borderId="75" xfId="4" applyFont="1" applyFill="1" applyBorder="1" applyAlignment="1">
      <alignment horizontal="center" vertical="center"/>
    </xf>
    <xf numFmtId="0" fontId="62" fillId="0" borderId="0" xfId="4" applyFont="1" applyFill="1" applyBorder="1" applyAlignment="1">
      <alignment horizontal="left" vertical="center" wrapText="1"/>
    </xf>
    <xf numFmtId="0" fontId="62" fillId="0" borderId="16" xfId="4" applyFont="1" applyFill="1" applyBorder="1" applyAlignment="1">
      <alignment horizontal="left" vertical="center" wrapText="1"/>
    </xf>
    <xf numFmtId="0" fontId="8" fillId="0" borderId="12" xfId="4" applyFont="1" applyFill="1" applyBorder="1" applyAlignment="1">
      <alignment horizontal="center" vertical="center" textRotation="255"/>
    </xf>
    <xf numFmtId="0" fontId="8" fillId="0" borderId="15" xfId="4" applyFont="1" applyFill="1" applyBorder="1" applyAlignment="1">
      <alignment horizontal="center" vertical="center" textRotation="255"/>
    </xf>
    <xf numFmtId="0" fontId="8" fillId="0" borderId="17" xfId="4" applyFont="1" applyFill="1" applyBorder="1" applyAlignment="1">
      <alignment horizontal="center" vertical="center" textRotation="255"/>
    </xf>
    <xf numFmtId="0" fontId="8" fillId="0" borderId="85" xfId="4" applyFont="1" applyFill="1" applyBorder="1" applyAlignment="1">
      <alignment horizontal="center" vertical="top" textRotation="255"/>
    </xf>
    <xf numFmtId="0" fontId="8" fillId="0" borderId="200" xfId="4" applyFont="1" applyFill="1" applyBorder="1" applyAlignment="1">
      <alignment horizontal="center" vertical="top" textRotation="255"/>
    </xf>
    <xf numFmtId="0" fontId="8" fillId="0" borderId="86" xfId="4" applyFont="1" applyFill="1" applyBorder="1" applyAlignment="1">
      <alignment horizontal="center" vertical="top" textRotation="255"/>
    </xf>
    <xf numFmtId="0" fontId="8" fillId="0" borderId="16" xfId="4" applyFont="1" applyFill="1" applyBorder="1" applyAlignment="1">
      <alignment horizontal="center" vertical="center"/>
    </xf>
    <xf numFmtId="177" fontId="8" fillId="0" borderId="12" xfId="4" applyNumberFormat="1" applyFont="1" applyFill="1" applyBorder="1" applyAlignment="1">
      <alignment horizontal="center" vertical="center" shrinkToFit="1"/>
    </xf>
    <xf numFmtId="177" fontId="8" fillId="0" borderId="13" xfId="4" applyNumberFormat="1" applyFont="1" applyFill="1" applyBorder="1" applyAlignment="1">
      <alignment horizontal="center" vertical="center" shrinkToFit="1"/>
    </xf>
    <xf numFmtId="177" fontId="8" fillId="0" borderId="14" xfId="4" applyNumberFormat="1" applyFont="1" applyFill="1" applyBorder="1" applyAlignment="1">
      <alignment horizontal="center" vertical="center" shrinkToFit="1"/>
    </xf>
    <xf numFmtId="177" fontId="8" fillId="0" borderId="74" xfId="4" applyNumberFormat="1" applyFont="1" applyFill="1" applyBorder="1" applyAlignment="1">
      <alignment horizontal="center" vertical="center" shrinkToFit="1"/>
    </xf>
    <xf numFmtId="177" fontId="8" fillId="0" borderId="51" xfId="4" applyNumberFormat="1" applyFont="1" applyFill="1" applyBorder="1" applyAlignment="1">
      <alignment horizontal="center" vertical="center" shrinkToFit="1"/>
    </xf>
    <xf numFmtId="177" fontId="8" fillId="0" borderId="75" xfId="4" applyNumberFormat="1" applyFont="1" applyFill="1" applyBorder="1" applyAlignment="1">
      <alignment horizontal="center" vertical="center" shrinkToFit="1"/>
    </xf>
    <xf numFmtId="4" fontId="8" fillId="0" borderId="12" xfId="4" applyNumberFormat="1" applyFont="1" applyFill="1" applyBorder="1" applyAlignment="1">
      <alignment horizontal="right" vertical="center" shrinkToFit="1"/>
    </xf>
    <xf numFmtId="4" fontId="8" fillId="0" borderId="13" xfId="4" applyNumberFormat="1" applyFont="1" applyFill="1" applyBorder="1" applyAlignment="1">
      <alignment horizontal="right" vertical="center" shrinkToFit="1"/>
    </xf>
    <xf numFmtId="4" fontId="8" fillId="0" borderId="14" xfId="4" applyNumberFormat="1" applyFont="1" applyFill="1" applyBorder="1" applyAlignment="1">
      <alignment horizontal="right" vertical="center" shrinkToFit="1"/>
    </xf>
    <xf numFmtId="4" fontId="8" fillId="0" borderId="74" xfId="4" applyNumberFormat="1" applyFont="1" applyFill="1" applyBorder="1" applyAlignment="1">
      <alignment horizontal="right" vertical="center" shrinkToFit="1"/>
    </xf>
    <xf numFmtId="4" fontId="8" fillId="0" borderId="51" xfId="4" applyNumberFormat="1" applyFont="1" applyFill="1" applyBorder="1" applyAlignment="1">
      <alignment horizontal="right" vertical="center" shrinkToFit="1"/>
    </xf>
    <xf numFmtId="4" fontId="8" fillId="0" borderId="75" xfId="4" applyNumberFormat="1" applyFont="1" applyFill="1" applyBorder="1" applyAlignment="1">
      <alignment horizontal="right" vertical="center" shrinkToFit="1"/>
    </xf>
    <xf numFmtId="178" fontId="8" fillId="0" borderId="12" xfId="4" applyNumberFormat="1" applyFont="1" applyFill="1" applyBorder="1" applyAlignment="1">
      <alignment horizontal="center" vertical="center"/>
    </xf>
    <xf numFmtId="178" fontId="8" fillId="0" borderId="13" xfId="4" applyNumberFormat="1" applyFont="1" applyFill="1" applyBorder="1" applyAlignment="1">
      <alignment horizontal="center" vertical="center"/>
    </xf>
    <xf numFmtId="178" fontId="8" fillId="0" borderId="74" xfId="4" applyNumberFormat="1" applyFont="1" applyFill="1" applyBorder="1" applyAlignment="1">
      <alignment horizontal="center" vertical="center"/>
    </xf>
    <xf numFmtId="178" fontId="8" fillId="0" borderId="51" xfId="4" applyNumberFormat="1" applyFont="1" applyFill="1" applyBorder="1" applyAlignment="1">
      <alignment horizontal="center" vertical="center"/>
    </xf>
    <xf numFmtId="0" fontId="8" fillId="0" borderId="65" xfId="4" applyNumberFormat="1" applyFont="1" applyFill="1" applyBorder="1" applyAlignment="1">
      <alignment horizontal="center" vertical="center"/>
    </xf>
    <xf numFmtId="0" fontId="8" fillId="0" borderId="77" xfId="4" applyNumberFormat="1" applyFont="1" applyFill="1" applyBorder="1" applyAlignment="1">
      <alignment horizontal="center" vertical="center"/>
    </xf>
    <xf numFmtId="0" fontId="8" fillId="0" borderId="0" xfId="4" applyNumberFormat="1" applyFont="1" applyFill="1" applyBorder="1" applyAlignment="1">
      <alignment horizontal="center" vertical="center"/>
    </xf>
    <xf numFmtId="0" fontId="8" fillId="0" borderId="16" xfId="4" applyNumberFormat="1" applyFont="1" applyFill="1" applyBorder="1" applyAlignment="1">
      <alignment horizontal="center" vertical="center"/>
    </xf>
    <xf numFmtId="177" fontId="8" fillId="0" borderId="76" xfId="4" applyNumberFormat="1" applyFont="1" applyFill="1" applyBorder="1" applyAlignment="1">
      <alignment horizontal="center" vertical="center" shrinkToFit="1"/>
    </xf>
    <xf numFmtId="177" fontId="8" fillId="0" borderId="65" xfId="4" applyNumberFormat="1" applyFont="1" applyFill="1" applyBorder="1" applyAlignment="1">
      <alignment horizontal="center" vertical="center" shrinkToFit="1"/>
    </xf>
    <xf numFmtId="177" fontId="8" fillId="0" borderId="77" xfId="4" applyNumberFormat="1" applyFont="1" applyFill="1" applyBorder="1" applyAlignment="1">
      <alignment horizontal="center" vertical="center" shrinkToFit="1"/>
    </xf>
    <xf numFmtId="177" fontId="8" fillId="0" borderId="15" xfId="4" applyNumberFormat="1" applyFont="1" applyFill="1" applyBorder="1" applyAlignment="1">
      <alignment horizontal="center" vertical="center" shrinkToFit="1"/>
    </xf>
    <xf numFmtId="177" fontId="8" fillId="0" borderId="0" xfId="4" applyNumberFormat="1" applyFont="1" applyFill="1" applyBorder="1" applyAlignment="1">
      <alignment horizontal="center" vertical="center" shrinkToFit="1"/>
    </xf>
    <xf numFmtId="177" fontId="8" fillId="0" borderId="16" xfId="4" applyNumberFormat="1" applyFont="1" applyFill="1" applyBorder="1" applyAlignment="1">
      <alignment horizontal="center" vertical="center" shrinkToFit="1"/>
    </xf>
    <xf numFmtId="4" fontId="8" fillId="0" borderId="76" xfId="4" applyNumberFormat="1" applyFont="1" applyFill="1" applyBorder="1" applyAlignment="1">
      <alignment vertical="center" shrinkToFit="1"/>
    </xf>
    <xf numFmtId="4" fontId="8" fillId="0" borderId="65" xfId="4" applyNumberFormat="1" applyFont="1" applyFill="1" applyBorder="1" applyAlignment="1">
      <alignment vertical="center" shrinkToFit="1"/>
    </xf>
    <xf numFmtId="4" fontId="8" fillId="0" borderId="77" xfId="4" applyNumberFormat="1" applyFont="1" applyFill="1" applyBorder="1" applyAlignment="1">
      <alignment vertical="center" shrinkToFit="1"/>
    </xf>
    <xf numFmtId="4" fontId="8" fillId="0" borderId="15" xfId="4" applyNumberFormat="1" applyFont="1" applyFill="1" applyBorder="1" applyAlignment="1">
      <alignment vertical="center" shrinkToFit="1"/>
    </xf>
    <xf numFmtId="4" fontId="8" fillId="0" borderId="0" xfId="4" applyNumberFormat="1" applyFont="1" applyFill="1" applyBorder="1" applyAlignment="1">
      <alignment vertical="center" shrinkToFit="1"/>
    </xf>
    <xf numFmtId="4" fontId="8" fillId="0" borderId="16" xfId="4" applyNumberFormat="1" applyFont="1" applyFill="1" applyBorder="1" applyAlignment="1">
      <alignment vertical="center" shrinkToFit="1"/>
    </xf>
    <xf numFmtId="4" fontId="8" fillId="0" borderId="74" xfId="4" applyNumberFormat="1" applyFont="1" applyFill="1" applyBorder="1" applyAlignment="1">
      <alignment vertical="center" shrinkToFit="1"/>
    </xf>
    <xf numFmtId="4" fontId="8" fillId="0" borderId="51" xfId="4" applyNumberFormat="1" applyFont="1" applyFill="1" applyBorder="1" applyAlignment="1">
      <alignment vertical="center" shrinkToFit="1"/>
    </xf>
    <xf numFmtId="4" fontId="8" fillId="0" borderId="75" xfId="4" applyNumberFormat="1" applyFont="1" applyFill="1" applyBorder="1" applyAlignment="1">
      <alignment vertical="center" shrinkToFit="1"/>
    </xf>
    <xf numFmtId="187" fontId="8" fillId="0" borderId="76" xfId="4" applyNumberFormat="1" applyFont="1" applyFill="1" applyBorder="1" applyAlignment="1">
      <alignment horizontal="center" vertical="center"/>
    </xf>
    <xf numFmtId="187" fontId="8" fillId="0" borderId="15" xfId="4" applyNumberFormat="1" applyFont="1" applyFill="1" applyBorder="1" applyAlignment="1">
      <alignment horizontal="center" vertical="center"/>
    </xf>
    <xf numFmtId="187" fontId="8" fillId="0" borderId="74" xfId="4" applyNumberFormat="1" applyFont="1" applyFill="1" applyBorder="1" applyAlignment="1">
      <alignment horizontal="center" vertical="center"/>
    </xf>
    <xf numFmtId="0" fontId="14" fillId="0" borderId="65" xfId="4" applyFont="1" applyFill="1" applyBorder="1" applyAlignment="1">
      <alignment horizontal="left" vertical="center"/>
    </xf>
    <xf numFmtId="4" fontId="8" fillId="4" borderId="65" xfId="4" applyNumberFormat="1" applyFont="1" applyFill="1" applyBorder="1" applyAlignment="1">
      <alignment horizontal="right" vertical="center"/>
    </xf>
    <xf numFmtId="0" fontId="8" fillId="4" borderId="76" xfId="4" applyFont="1" applyFill="1" applyBorder="1" applyAlignment="1">
      <alignment horizontal="center" vertical="center"/>
    </xf>
    <xf numFmtId="0" fontId="8" fillId="4" borderId="65" xfId="4" applyFont="1" applyFill="1" applyBorder="1" applyAlignment="1">
      <alignment horizontal="center" vertical="center"/>
    </xf>
    <xf numFmtId="0" fontId="8" fillId="4" borderId="77" xfId="4" applyFont="1" applyFill="1" applyBorder="1" applyAlignment="1">
      <alignment horizontal="center" vertical="center"/>
    </xf>
    <xf numFmtId="0" fontId="8" fillId="4" borderId="15"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16" xfId="4" applyFont="1" applyFill="1" applyBorder="1" applyAlignment="1">
      <alignment horizontal="center" vertical="center"/>
    </xf>
    <xf numFmtId="176" fontId="8" fillId="4" borderId="7" xfId="4" applyNumberFormat="1" applyFont="1" applyFill="1" applyBorder="1" applyAlignment="1">
      <alignment horizontal="right" vertical="center"/>
    </xf>
    <xf numFmtId="0" fontId="14" fillId="0" borderId="0" xfId="4" applyFont="1" applyFill="1" applyBorder="1" applyAlignment="1">
      <alignment horizontal="left" vertical="center"/>
    </xf>
    <xf numFmtId="4" fontId="8" fillId="4" borderId="0" xfId="4" applyNumberFormat="1" applyFont="1" applyFill="1" applyBorder="1" applyAlignment="1">
      <alignment horizontal="right" vertical="center"/>
    </xf>
    <xf numFmtId="49" fontId="62" fillId="0" borderId="0" xfId="4" quotePrefix="1" applyNumberFormat="1" applyFont="1" applyFill="1" applyBorder="1" applyAlignment="1">
      <alignment horizontal="left" vertical="center" wrapText="1"/>
    </xf>
    <xf numFmtId="49" fontId="62" fillId="0" borderId="16" xfId="4" quotePrefix="1" applyNumberFormat="1" applyFont="1" applyFill="1" applyBorder="1" applyAlignment="1">
      <alignment horizontal="left" vertical="center" wrapText="1"/>
    </xf>
    <xf numFmtId="0" fontId="14" fillId="0" borderId="51" xfId="4" applyFont="1" applyFill="1" applyBorder="1" applyAlignment="1">
      <alignment horizontal="center" vertical="center"/>
    </xf>
    <xf numFmtId="181" fontId="8" fillId="4" borderId="65" xfId="4" applyNumberFormat="1" applyFont="1" applyFill="1" applyBorder="1" applyAlignment="1">
      <alignment horizontal="center" vertical="center"/>
    </xf>
    <xf numFmtId="181" fontId="8" fillId="4" borderId="0" xfId="4" applyNumberFormat="1" applyFont="1" applyFill="1" applyBorder="1" applyAlignment="1">
      <alignment horizontal="center" vertical="center"/>
    </xf>
    <xf numFmtId="181" fontId="8" fillId="4" borderId="51" xfId="4" applyNumberFormat="1" applyFont="1" applyFill="1" applyBorder="1" applyAlignment="1">
      <alignment horizontal="center" vertical="center"/>
    </xf>
    <xf numFmtId="188" fontId="8" fillId="0" borderId="65" xfId="4" applyNumberFormat="1" applyFont="1" applyFill="1" applyBorder="1" applyAlignment="1">
      <alignment horizontal="center" vertical="center" shrinkToFit="1"/>
    </xf>
    <xf numFmtId="188" fontId="8" fillId="0" borderId="0" xfId="4" applyNumberFormat="1" applyFont="1" applyFill="1" applyBorder="1" applyAlignment="1">
      <alignment horizontal="center" vertical="center" shrinkToFit="1"/>
    </xf>
    <xf numFmtId="0" fontId="8" fillId="0" borderId="65" xfId="4" applyFont="1" applyFill="1" applyBorder="1" applyAlignment="1">
      <alignment horizontal="center" vertical="center" wrapText="1"/>
    </xf>
    <xf numFmtId="0" fontId="8" fillId="0" borderId="77" xfId="4" applyFont="1" applyFill="1" applyBorder="1" applyAlignment="1">
      <alignment horizontal="center" vertical="center" wrapText="1"/>
    </xf>
    <xf numFmtId="193" fontId="8" fillId="0" borderId="76" xfId="4" applyNumberFormat="1" applyFont="1" applyFill="1" applyBorder="1" applyAlignment="1">
      <alignment horizontal="center" vertical="center"/>
    </xf>
    <xf numFmtId="193" fontId="8" fillId="0" borderId="65" xfId="4" applyNumberFormat="1" applyFont="1" applyFill="1" applyBorder="1" applyAlignment="1">
      <alignment horizontal="center" vertical="center"/>
    </xf>
    <xf numFmtId="193" fontId="8" fillId="0" borderId="77" xfId="4" applyNumberFormat="1" applyFont="1" applyFill="1" applyBorder="1" applyAlignment="1">
      <alignment horizontal="center" vertical="center"/>
    </xf>
    <xf numFmtId="193" fontId="1" fillId="0" borderId="17" xfId="0" applyNumberFormat="1" applyFont="1" applyFill="1" applyBorder="1" applyAlignment="1">
      <alignment horizontal="center" vertical="center"/>
    </xf>
    <xf numFmtId="193" fontId="1" fillId="0" borderId="7" xfId="0" applyNumberFormat="1" applyFont="1" applyFill="1" applyBorder="1" applyAlignment="1">
      <alignment horizontal="center" vertical="center"/>
    </xf>
    <xf numFmtId="193" fontId="1" fillId="0" borderId="18" xfId="0" applyNumberFormat="1" applyFont="1" applyFill="1" applyBorder="1" applyAlignment="1">
      <alignment horizontal="center" vertical="center"/>
    </xf>
    <xf numFmtId="4" fontId="8" fillId="4" borderId="76" xfId="4" applyNumberFormat="1" applyFont="1" applyFill="1" applyBorder="1" applyAlignment="1">
      <alignment vertical="center" shrinkToFit="1"/>
    </xf>
    <xf numFmtId="4" fontId="8" fillId="4" borderId="65" xfId="4" applyNumberFormat="1" applyFont="1" applyFill="1" applyBorder="1" applyAlignment="1">
      <alignment vertical="center" shrinkToFit="1"/>
    </xf>
    <xf numFmtId="4" fontId="8" fillId="4" borderId="77" xfId="4" applyNumberFormat="1" applyFont="1" applyFill="1" applyBorder="1" applyAlignment="1">
      <alignment vertical="center" shrinkToFit="1"/>
    </xf>
    <xf numFmtId="4" fontId="8" fillId="4" borderId="17" xfId="4" applyNumberFormat="1" applyFont="1" applyFill="1" applyBorder="1" applyAlignment="1">
      <alignment vertical="center" shrinkToFit="1"/>
    </xf>
    <xf numFmtId="4" fontId="8" fillId="4" borderId="7" xfId="4" applyNumberFormat="1" applyFont="1" applyFill="1" applyBorder="1" applyAlignment="1">
      <alignment vertical="center" shrinkToFit="1"/>
    </xf>
    <xf numFmtId="4" fontId="8" fillId="4" borderId="18" xfId="4" applyNumberFormat="1" applyFont="1" applyFill="1" applyBorder="1" applyAlignment="1">
      <alignment vertical="center" shrinkToFit="1"/>
    </xf>
    <xf numFmtId="178" fontId="8" fillId="0" borderId="76" xfId="4" applyNumberFormat="1" applyFont="1" applyFill="1" applyBorder="1" applyAlignment="1">
      <alignment horizontal="center" vertical="center"/>
    </xf>
    <xf numFmtId="178" fontId="8" fillId="0" borderId="65" xfId="4" applyNumberFormat="1" applyFont="1" applyFill="1" applyBorder="1" applyAlignment="1">
      <alignment horizontal="center" vertical="center"/>
    </xf>
    <xf numFmtId="178" fontId="8" fillId="0" borderId="17" xfId="4" applyNumberFormat="1" applyFont="1" applyFill="1" applyBorder="1" applyAlignment="1">
      <alignment horizontal="center" vertical="center"/>
    </xf>
    <xf numFmtId="178" fontId="8" fillId="0" borderId="7" xfId="4" applyNumberFormat="1" applyFont="1" applyFill="1" applyBorder="1" applyAlignment="1">
      <alignment horizontal="center" vertical="center"/>
    </xf>
    <xf numFmtId="181" fontId="8" fillId="4" borderId="0" xfId="4" applyNumberFormat="1" applyFont="1" applyFill="1" applyBorder="1" applyAlignment="1">
      <alignment horizontal="right" vertical="center"/>
    </xf>
    <xf numFmtId="181" fontId="8" fillId="4" borderId="7" xfId="4" applyNumberFormat="1" applyFont="1" applyFill="1" applyBorder="1" applyAlignment="1">
      <alignment horizontal="right" vertical="center"/>
    </xf>
    <xf numFmtId="181" fontId="8" fillId="4" borderId="13" xfId="4" applyNumberFormat="1" applyFont="1" applyFill="1" applyBorder="1" applyAlignment="1">
      <alignment horizontal="right" vertical="center" shrinkToFit="1"/>
    </xf>
    <xf numFmtId="181" fontId="8" fillId="4" borderId="7" xfId="4" applyNumberFormat="1" applyFont="1" applyFill="1" applyBorder="1" applyAlignment="1">
      <alignment horizontal="right" vertical="center" shrinkToFit="1"/>
    </xf>
    <xf numFmtId="188" fontId="8" fillId="0" borderId="7" xfId="4" applyNumberFormat="1" applyFont="1" applyFill="1" applyBorder="1" applyAlignment="1">
      <alignment horizontal="center" vertical="center" shrinkToFit="1"/>
    </xf>
    <xf numFmtId="4" fontId="8" fillId="4" borderId="7" xfId="4" applyNumberFormat="1" applyFont="1" applyFill="1" applyBorder="1" applyAlignment="1">
      <alignment horizontal="right" vertical="center"/>
    </xf>
    <xf numFmtId="0" fontId="8" fillId="4" borderId="17" xfId="4" applyFont="1" applyFill="1" applyBorder="1" applyAlignment="1">
      <alignment horizontal="center" vertical="center"/>
    </xf>
    <xf numFmtId="0" fontId="8" fillId="4" borderId="7" xfId="4" applyFont="1" applyFill="1" applyBorder="1" applyAlignment="1">
      <alignment horizontal="center" vertical="center"/>
    </xf>
    <xf numFmtId="0" fontId="8" fillId="4" borderId="18" xfId="4" applyFont="1" applyFill="1" applyBorder="1" applyAlignment="1">
      <alignment horizontal="center" vertical="center"/>
    </xf>
    <xf numFmtId="0" fontId="8" fillId="0" borderId="65" xfId="4" applyFont="1" applyFill="1" applyBorder="1" applyAlignment="1">
      <alignment horizontal="left" vertical="center"/>
    </xf>
    <xf numFmtId="0" fontId="8" fillId="0" borderId="7" xfId="4" applyFont="1" applyFill="1" applyBorder="1" applyAlignment="1">
      <alignment horizontal="left" vertical="center"/>
    </xf>
    <xf numFmtId="0" fontId="8" fillId="0" borderId="65" xfId="4" applyFont="1" applyFill="1" applyBorder="1" applyAlignment="1">
      <alignment horizontal="left" vertical="center" shrinkToFit="1"/>
    </xf>
    <xf numFmtId="0" fontId="8" fillId="0" borderId="7" xfId="4" applyFont="1" applyFill="1" applyBorder="1" applyAlignment="1">
      <alignment horizontal="left" vertical="center" shrinkToFit="1"/>
    </xf>
    <xf numFmtId="0" fontId="8" fillId="0" borderId="76" xfId="4" applyFont="1" applyFill="1" applyBorder="1" applyAlignment="1">
      <alignment horizontal="center" vertical="center"/>
    </xf>
    <xf numFmtId="0" fontId="8" fillId="0" borderId="65" xfId="4" applyFont="1" applyFill="1" applyBorder="1" applyAlignment="1">
      <alignment horizontal="center" vertical="center"/>
    </xf>
    <xf numFmtId="0" fontId="8" fillId="0" borderId="77" xfId="4" applyFont="1" applyFill="1" applyBorder="1" applyAlignment="1">
      <alignment horizontal="center" vertical="center"/>
    </xf>
    <xf numFmtId="0" fontId="8" fillId="0" borderId="74" xfId="4" applyFont="1" applyFill="1" applyBorder="1" applyAlignment="1">
      <alignment horizontal="center" vertical="center"/>
    </xf>
    <xf numFmtId="0" fontId="8" fillId="0" borderId="51" xfId="4" applyFont="1" applyFill="1" applyBorder="1" applyAlignment="1">
      <alignment horizontal="center" vertical="center"/>
    </xf>
    <xf numFmtId="0" fontId="8" fillId="0" borderId="75" xfId="4" applyFont="1" applyFill="1" applyBorder="1" applyAlignment="1">
      <alignment horizontal="center" vertical="center"/>
    </xf>
    <xf numFmtId="176" fontId="8" fillId="0" borderId="7" xfId="4" applyNumberFormat="1" applyFont="1" applyFill="1" applyBorder="1" applyAlignment="1">
      <alignment horizontal="right" vertical="center"/>
    </xf>
    <xf numFmtId="188" fontId="8" fillId="0" borderId="51" xfId="4" applyNumberFormat="1" applyFont="1" applyFill="1" applyBorder="1" applyAlignment="1">
      <alignment horizontal="left" vertical="center" shrinkToFit="1"/>
    </xf>
    <xf numFmtId="4" fontId="8" fillId="4" borderId="51" xfId="4" applyNumberFormat="1" applyFont="1" applyFill="1" applyBorder="1" applyAlignment="1">
      <alignment vertical="center"/>
    </xf>
    <xf numFmtId="0" fontId="14" fillId="0" borderId="72" xfId="4" applyFont="1" applyFill="1" applyBorder="1" applyAlignment="1">
      <alignment horizontal="center" vertical="center" wrapText="1"/>
    </xf>
    <xf numFmtId="0" fontId="14" fillId="0" borderId="23" xfId="4" applyFont="1" applyFill="1" applyBorder="1" applyAlignment="1">
      <alignment horizontal="center" vertical="center"/>
    </xf>
    <xf numFmtId="0" fontId="14" fillId="0" borderId="48" xfId="4" applyFont="1" applyFill="1" applyBorder="1" applyAlignment="1">
      <alignment horizontal="center" vertical="center"/>
    </xf>
    <xf numFmtId="0" fontId="14" fillId="0" borderId="42" xfId="4" applyFont="1" applyFill="1" applyBorder="1" applyAlignment="1">
      <alignment horizontal="center" vertical="center"/>
    </xf>
    <xf numFmtId="0" fontId="14" fillId="0" borderId="7" xfId="4" applyFont="1" applyFill="1" applyBorder="1" applyAlignment="1">
      <alignment horizontal="center" vertical="center"/>
    </xf>
    <xf numFmtId="0" fontId="14" fillId="0" borderId="18" xfId="4" applyFont="1" applyFill="1" applyBorder="1" applyAlignment="1">
      <alignment horizontal="center" vertical="center"/>
    </xf>
    <xf numFmtId="4" fontId="8" fillId="4" borderId="67" xfId="4" applyNumberFormat="1" applyFont="1" applyFill="1" applyBorder="1" applyAlignment="1">
      <alignment vertical="center"/>
    </xf>
    <xf numFmtId="0" fontId="8" fillId="4" borderId="79" xfId="4" applyFont="1" applyFill="1" applyBorder="1" applyAlignment="1">
      <alignment horizontal="center" vertical="center"/>
    </xf>
    <xf numFmtId="0" fontId="8" fillId="4" borderId="67" xfId="4" applyFont="1" applyFill="1" applyBorder="1" applyAlignment="1">
      <alignment horizontal="center" vertical="center"/>
    </xf>
    <xf numFmtId="177" fontId="8" fillId="0" borderId="79" xfId="4" applyNumberFormat="1" applyFont="1" applyFill="1" applyBorder="1" applyAlignment="1">
      <alignment horizontal="center" vertical="center" shrinkToFit="1"/>
    </xf>
    <xf numFmtId="177" fontId="8" fillId="0" borderId="67" xfId="4" applyNumberFormat="1" applyFont="1" applyFill="1" applyBorder="1" applyAlignment="1">
      <alignment horizontal="center" vertical="center" shrinkToFit="1"/>
    </xf>
    <xf numFmtId="4" fontId="8" fillId="0" borderId="79" xfId="4" applyNumberFormat="1" applyFont="1" applyFill="1" applyBorder="1" applyAlignment="1">
      <alignment vertical="center" shrinkToFit="1"/>
    </xf>
    <xf numFmtId="4" fontId="8" fillId="0" borderId="67" xfId="4" applyNumberFormat="1" applyFont="1" applyFill="1" applyBorder="1" applyAlignment="1">
      <alignment vertical="center" shrinkToFit="1"/>
    </xf>
    <xf numFmtId="4" fontId="8" fillId="0" borderId="68" xfId="4" applyNumberFormat="1" applyFont="1" applyFill="1" applyBorder="1" applyAlignment="1">
      <alignment vertical="center" shrinkToFit="1"/>
    </xf>
    <xf numFmtId="178" fontId="8" fillId="0" borderId="67" xfId="4" applyNumberFormat="1" applyFont="1" applyFill="1" applyBorder="1" applyAlignment="1">
      <alignment horizontal="left" vertical="center"/>
    </xf>
    <xf numFmtId="181" fontId="8" fillId="0" borderId="67" xfId="4" applyNumberFormat="1" applyFont="1" applyFill="1" applyBorder="1" applyAlignment="1">
      <alignment horizontal="right" vertical="center" shrinkToFit="1"/>
    </xf>
    <xf numFmtId="188" fontId="8" fillId="0" borderId="67" xfId="4" applyNumberFormat="1" applyFont="1" applyFill="1" applyBorder="1" applyAlignment="1">
      <alignment horizontal="left" vertical="center" shrinkToFit="1"/>
    </xf>
    <xf numFmtId="0" fontId="14" fillId="0" borderId="50" xfId="4" applyFont="1" applyFill="1" applyBorder="1" applyAlignment="1">
      <alignment horizontal="left" vertical="center"/>
    </xf>
    <xf numFmtId="181" fontId="8" fillId="0" borderId="51" xfId="4" applyNumberFormat="1" applyFont="1" applyFill="1" applyBorder="1" applyAlignment="1">
      <alignment horizontal="right" vertical="center" shrinkToFit="1"/>
    </xf>
    <xf numFmtId="0" fontId="14" fillId="0" borderId="67" xfId="4" applyFont="1" applyFill="1" applyBorder="1" applyAlignment="1">
      <alignment horizontal="left" vertical="center"/>
    </xf>
    <xf numFmtId="0" fontId="34" fillId="0" borderId="38" xfId="0" applyFont="1" applyFill="1" applyBorder="1" applyAlignment="1">
      <alignment horizontal="left" vertical="center"/>
    </xf>
    <xf numFmtId="0" fontId="34" fillId="0" borderId="13" xfId="0" applyFont="1" applyFill="1" applyBorder="1" applyAlignment="1">
      <alignment horizontal="left" vertical="center"/>
    </xf>
    <xf numFmtId="0" fontId="34" fillId="0" borderId="14" xfId="0" applyFont="1" applyFill="1" applyBorder="1" applyAlignment="1">
      <alignment horizontal="left" vertical="center"/>
    </xf>
    <xf numFmtId="0" fontId="8" fillId="0" borderId="67" xfId="4" applyFont="1" applyFill="1" applyBorder="1" applyAlignment="1">
      <alignment horizontal="left" vertical="center"/>
    </xf>
    <xf numFmtId="0" fontId="34" fillId="0" borderId="87" xfId="0" applyFont="1" applyFill="1" applyBorder="1" applyAlignment="1">
      <alignment horizontal="center" vertical="center" shrinkToFit="1"/>
    </xf>
    <xf numFmtId="0" fontId="34" fillId="0" borderId="0" xfId="0" applyFont="1" applyFill="1" applyBorder="1" applyAlignment="1">
      <alignment horizontal="center" vertical="center" shrinkToFit="1"/>
    </xf>
    <xf numFmtId="0" fontId="34" fillId="0" borderId="16" xfId="0" applyFont="1" applyFill="1" applyBorder="1" applyAlignment="1">
      <alignment horizontal="center" vertical="center" shrinkToFit="1"/>
    </xf>
    <xf numFmtId="189" fontId="8" fillId="0" borderId="12" xfId="4" applyNumberFormat="1" applyFont="1" applyFill="1" applyBorder="1" applyAlignment="1">
      <alignment horizontal="center" vertical="center"/>
    </xf>
    <xf numFmtId="189" fontId="8" fillId="0" borderId="13" xfId="4" applyNumberFormat="1" applyFont="1" applyFill="1" applyBorder="1" applyAlignment="1">
      <alignment horizontal="center" vertical="center"/>
    </xf>
    <xf numFmtId="189" fontId="8" fillId="0" borderId="14" xfId="4" applyNumberFormat="1" applyFont="1" applyFill="1" applyBorder="1" applyAlignment="1">
      <alignment horizontal="center" vertical="center"/>
    </xf>
    <xf numFmtId="189" fontId="8" fillId="0" borderId="17" xfId="4" applyNumberFormat="1" applyFont="1" applyFill="1" applyBorder="1" applyAlignment="1">
      <alignment horizontal="center" vertical="center"/>
    </xf>
    <xf numFmtId="189" fontId="8" fillId="0" borderId="7" xfId="4" applyNumberFormat="1" applyFont="1" applyFill="1" applyBorder="1" applyAlignment="1">
      <alignment horizontal="center" vertical="center"/>
    </xf>
    <xf numFmtId="189" fontId="8" fillId="0" borderId="18" xfId="4" applyNumberFormat="1" applyFont="1" applyFill="1" applyBorder="1" applyAlignment="1">
      <alignment horizontal="center" vertical="center"/>
    </xf>
    <xf numFmtId="193" fontId="8" fillId="4" borderId="12" xfId="4" applyNumberFormat="1" applyFont="1" applyFill="1" applyBorder="1" applyAlignment="1">
      <alignment horizontal="center" vertical="center"/>
    </xf>
    <xf numFmtId="193" fontId="8" fillId="4" borderId="13" xfId="4" applyNumberFormat="1" applyFont="1" applyFill="1" applyBorder="1" applyAlignment="1">
      <alignment horizontal="center" vertical="center"/>
    </xf>
    <xf numFmtId="193" fontId="8" fillId="4" borderId="14" xfId="4" applyNumberFormat="1" applyFont="1" applyFill="1" applyBorder="1" applyAlignment="1">
      <alignment horizontal="center" vertical="center"/>
    </xf>
    <xf numFmtId="193" fontId="8" fillId="4" borderId="17" xfId="4" applyNumberFormat="1" applyFont="1" applyFill="1" applyBorder="1" applyAlignment="1">
      <alignment horizontal="center" vertical="center"/>
    </xf>
    <xf numFmtId="193" fontId="8" fillId="4" borderId="7" xfId="4" applyNumberFormat="1" applyFont="1" applyFill="1" applyBorder="1" applyAlignment="1">
      <alignment horizontal="center" vertical="center"/>
    </xf>
    <xf numFmtId="193" fontId="8" fillId="4" borderId="18" xfId="4" applyNumberFormat="1" applyFont="1" applyFill="1" applyBorder="1" applyAlignment="1">
      <alignment horizontal="center" vertical="center"/>
    </xf>
    <xf numFmtId="4" fontId="8" fillId="4" borderId="12" xfId="4" applyNumberFormat="1" applyFont="1" applyFill="1" applyBorder="1" applyAlignment="1">
      <alignment horizontal="center" vertical="center" shrinkToFit="1"/>
    </xf>
    <xf numFmtId="4" fontId="8" fillId="4" borderId="13" xfId="4" applyNumberFormat="1" applyFont="1" applyFill="1" applyBorder="1" applyAlignment="1">
      <alignment horizontal="center" vertical="center" shrinkToFit="1"/>
    </xf>
    <xf numFmtId="4" fontId="8" fillId="4" borderId="14" xfId="4" applyNumberFormat="1" applyFont="1" applyFill="1" applyBorder="1" applyAlignment="1">
      <alignment horizontal="center" vertical="center" shrinkToFit="1"/>
    </xf>
    <xf numFmtId="4" fontId="8" fillId="4" borderId="17" xfId="4" applyNumberFormat="1" applyFont="1" applyFill="1" applyBorder="1" applyAlignment="1">
      <alignment horizontal="center" vertical="center" shrinkToFit="1"/>
    </xf>
    <xf numFmtId="4" fontId="8" fillId="4" borderId="7" xfId="4" applyNumberFormat="1" applyFont="1" applyFill="1" applyBorder="1" applyAlignment="1">
      <alignment horizontal="center" vertical="center" shrinkToFit="1"/>
    </xf>
    <xf numFmtId="4" fontId="8" fillId="4" borderId="18" xfId="4" applyNumberFormat="1" applyFont="1" applyFill="1" applyBorder="1" applyAlignment="1">
      <alignment horizontal="center" vertical="center" shrinkToFit="1"/>
    </xf>
    <xf numFmtId="178" fontId="8" fillId="0" borderId="14" xfId="4" applyNumberFormat="1" applyFont="1" applyFill="1" applyBorder="1" applyAlignment="1">
      <alignment horizontal="center" vertical="center"/>
    </xf>
    <xf numFmtId="4" fontId="14" fillId="0" borderId="7" xfId="4" applyNumberFormat="1" applyFont="1" applyFill="1" applyBorder="1" applyAlignment="1">
      <alignment horizontal="right" vertical="center"/>
    </xf>
    <xf numFmtId="4" fontId="8" fillId="4" borderId="54" xfId="4" applyNumberFormat="1" applyFont="1" applyFill="1" applyBorder="1" applyAlignment="1">
      <alignment horizontal="right" vertical="center"/>
    </xf>
    <xf numFmtId="189" fontId="8" fillId="0" borderId="12" xfId="4" applyNumberFormat="1" applyFont="1" applyFill="1" applyBorder="1" applyAlignment="1">
      <alignment horizontal="center" vertical="center" shrinkToFit="1"/>
    </xf>
    <xf numFmtId="189" fontId="8" fillId="0" borderId="13" xfId="4" applyNumberFormat="1" applyFont="1" applyFill="1" applyBorder="1" applyAlignment="1">
      <alignment horizontal="center" vertical="center" shrinkToFit="1"/>
    </xf>
    <xf numFmtId="189" fontId="8" fillId="0" borderId="14" xfId="4" applyNumberFormat="1" applyFont="1" applyFill="1" applyBorder="1" applyAlignment="1">
      <alignment horizontal="center" vertical="center" shrinkToFit="1"/>
    </xf>
    <xf numFmtId="189" fontId="8" fillId="0" borderId="17" xfId="4" applyNumberFormat="1" applyFont="1" applyFill="1" applyBorder="1" applyAlignment="1">
      <alignment horizontal="center" vertical="center" shrinkToFit="1"/>
    </xf>
    <xf numFmtId="189" fontId="8" fillId="0" borderId="7" xfId="4" applyNumberFormat="1" applyFont="1" applyFill="1" applyBorder="1" applyAlignment="1">
      <alignment horizontal="center" vertical="center" shrinkToFit="1"/>
    </xf>
    <xf numFmtId="189" fontId="8" fillId="0" borderId="18" xfId="4" applyNumberFormat="1" applyFont="1" applyFill="1" applyBorder="1" applyAlignment="1">
      <alignment horizontal="center" vertical="center" shrinkToFit="1"/>
    </xf>
    <xf numFmtId="4" fontId="8" fillId="0" borderId="12" xfId="4" applyNumberFormat="1" applyFont="1" applyFill="1" applyBorder="1" applyAlignment="1">
      <alignment vertical="center" shrinkToFit="1"/>
    </xf>
    <xf numFmtId="4" fontId="8" fillId="0" borderId="13" xfId="4" applyNumberFormat="1" applyFont="1" applyFill="1" applyBorder="1" applyAlignment="1">
      <alignment vertical="center" shrinkToFit="1"/>
    </xf>
    <xf numFmtId="4" fontId="8" fillId="0" borderId="14" xfId="4" applyNumberFormat="1" applyFont="1" applyFill="1" applyBorder="1" applyAlignment="1">
      <alignment vertical="center" shrinkToFit="1"/>
    </xf>
    <xf numFmtId="4" fontId="8" fillId="0" borderId="17" xfId="4" applyNumberFormat="1" applyFont="1" applyFill="1" applyBorder="1" applyAlignment="1">
      <alignment vertical="center" shrinkToFit="1"/>
    </xf>
    <xf numFmtId="4" fontId="8" fillId="0" borderId="7" xfId="4" applyNumberFormat="1" applyFont="1" applyFill="1" applyBorder="1" applyAlignment="1">
      <alignment vertical="center" shrinkToFit="1"/>
    </xf>
    <xf numFmtId="4" fontId="8" fillId="0" borderId="18" xfId="4" applyNumberFormat="1" applyFont="1" applyFill="1" applyBorder="1" applyAlignment="1">
      <alignment vertical="center" shrinkToFit="1"/>
    </xf>
    <xf numFmtId="0" fontId="14" fillId="0" borderId="12" xfId="4" applyFont="1" applyFill="1" applyBorder="1" applyAlignment="1">
      <alignment horizontal="left" vertical="center" wrapText="1"/>
    </xf>
    <xf numFmtId="0" fontId="14" fillId="0" borderId="13" xfId="4" applyFont="1" applyFill="1" applyBorder="1" applyAlignment="1">
      <alignment horizontal="left" vertical="center" wrapText="1"/>
    </xf>
    <xf numFmtId="0" fontId="14" fillId="0" borderId="17" xfId="4" applyFont="1" applyFill="1" applyBorder="1" applyAlignment="1">
      <alignment horizontal="left" vertical="center" wrapText="1"/>
    </xf>
    <xf numFmtId="0" fontId="14" fillId="0" borderId="7" xfId="4" applyFont="1" applyFill="1" applyBorder="1" applyAlignment="1">
      <alignment horizontal="left" vertical="center" wrapText="1"/>
    </xf>
    <xf numFmtId="188" fontId="8" fillId="0" borderId="13" xfId="4" applyNumberFormat="1" applyFont="1" applyFill="1" applyBorder="1" applyAlignment="1">
      <alignment horizontal="left" vertical="center" shrinkToFit="1"/>
    </xf>
    <xf numFmtId="188" fontId="8" fillId="0" borderId="7" xfId="4" applyNumberFormat="1" applyFont="1" applyFill="1" applyBorder="1" applyAlignment="1">
      <alignment horizontal="left" vertical="center" shrinkToFit="1"/>
    </xf>
    <xf numFmtId="0" fontId="8" fillId="0" borderId="0" xfId="4" applyFont="1" applyFill="1" applyBorder="1" applyAlignment="1">
      <alignment horizontal="center" vertical="center" textRotation="255" wrapText="1"/>
    </xf>
    <xf numFmtId="0" fontId="1" fillId="0" borderId="127" xfId="0" applyFont="1" applyBorder="1" applyAlignment="1">
      <alignment horizontal="center" vertical="center" textRotation="255"/>
    </xf>
    <xf numFmtId="0" fontId="1" fillId="0" borderId="0" xfId="0" applyFont="1" applyBorder="1" applyAlignment="1">
      <alignment horizontal="center" vertical="center" textRotation="255"/>
    </xf>
    <xf numFmtId="0" fontId="1" fillId="0" borderId="7" xfId="0" applyFont="1" applyBorder="1" applyAlignment="1">
      <alignment horizontal="center" vertical="center" textRotation="255"/>
    </xf>
    <xf numFmtId="0" fontId="1" fillId="0" borderId="124" xfId="0" applyFont="1" applyBorder="1" applyAlignment="1">
      <alignment horizontal="center" vertical="center" textRotation="255"/>
    </xf>
    <xf numFmtId="0" fontId="1" fillId="0" borderId="85" xfId="0" applyFont="1" applyBorder="1" applyAlignment="1">
      <alignment vertical="center"/>
    </xf>
    <xf numFmtId="0" fontId="1" fillId="0" borderId="200" xfId="0" applyFont="1" applyBorder="1" applyAlignment="1">
      <alignment vertical="center"/>
    </xf>
    <xf numFmtId="0" fontId="1" fillId="0" borderId="86" xfId="0" applyFont="1" applyBorder="1" applyAlignment="1">
      <alignment vertical="center"/>
    </xf>
    <xf numFmtId="177" fontId="8" fillId="0" borderId="17" xfId="4" applyNumberFormat="1" applyFont="1" applyFill="1" applyBorder="1" applyAlignment="1">
      <alignment horizontal="center" vertical="center" shrinkToFit="1"/>
    </xf>
    <xf numFmtId="177" fontId="8" fillId="0" borderId="7" xfId="4" applyNumberFormat="1" applyFont="1" applyFill="1" applyBorder="1" applyAlignment="1">
      <alignment horizontal="center" vertical="center" shrinkToFit="1"/>
    </xf>
    <xf numFmtId="177" fontId="8" fillId="0" borderId="18" xfId="4" applyNumberFormat="1" applyFont="1" applyFill="1" applyBorder="1" applyAlignment="1">
      <alignment horizontal="center" vertical="center" shrinkToFit="1"/>
    </xf>
    <xf numFmtId="0" fontId="14" fillId="0" borderId="12" xfId="4" applyFont="1" applyFill="1" applyBorder="1" applyAlignment="1">
      <alignment vertical="center" wrapText="1"/>
    </xf>
    <xf numFmtId="0" fontId="14" fillId="0" borderId="13" xfId="4" applyFont="1" applyFill="1" applyBorder="1" applyAlignment="1">
      <alignment vertical="center" wrapText="1"/>
    </xf>
    <xf numFmtId="0" fontId="14" fillId="0" borderId="17" xfId="4" applyFont="1" applyFill="1" applyBorder="1" applyAlignment="1">
      <alignment vertical="center" wrapText="1"/>
    </xf>
    <xf numFmtId="0" fontId="14" fillId="0" borderId="7" xfId="4" applyFont="1" applyFill="1" applyBorder="1" applyAlignment="1">
      <alignment vertical="center" wrapText="1"/>
    </xf>
    <xf numFmtId="0" fontId="8" fillId="0" borderId="80" xfId="4" applyFont="1" applyFill="1" applyBorder="1" applyAlignment="1">
      <alignment horizontal="center" vertical="center" shrinkToFit="1"/>
    </xf>
    <xf numFmtId="193" fontId="8" fillId="0" borderId="81" xfId="4" applyNumberFormat="1" applyFont="1" applyFill="1" applyBorder="1" applyAlignment="1">
      <alignment horizontal="center" vertical="center"/>
    </xf>
    <xf numFmtId="193" fontId="8" fillId="0" borderId="54" xfId="4" applyNumberFormat="1" applyFont="1" applyFill="1" applyBorder="1" applyAlignment="1">
      <alignment horizontal="center" vertical="center"/>
    </xf>
    <xf numFmtId="4" fontId="8" fillId="4" borderId="81" xfId="4" applyNumberFormat="1" applyFont="1" applyFill="1" applyBorder="1" applyAlignment="1">
      <alignment vertical="center" shrinkToFit="1"/>
    </xf>
    <xf numFmtId="4" fontId="8" fillId="4" borderId="54" xfId="4" applyNumberFormat="1" applyFont="1" applyFill="1" applyBorder="1" applyAlignment="1">
      <alignment vertical="center" shrinkToFit="1"/>
    </xf>
    <xf numFmtId="4" fontId="8" fillId="4" borderId="80" xfId="4" applyNumberFormat="1" applyFont="1" applyFill="1" applyBorder="1" applyAlignment="1">
      <alignment vertical="center" shrinkToFit="1"/>
    </xf>
    <xf numFmtId="0" fontId="8" fillId="0" borderId="54" xfId="4" applyFont="1" applyFill="1" applyBorder="1" applyAlignment="1">
      <alignment horizontal="left" vertical="center"/>
    </xf>
    <xf numFmtId="181" fontId="8" fillId="4" borderId="54" xfId="4" applyNumberFormat="1" applyFont="1" applyFill="1" applyBorder="1" applyAlignment="1">
      <alignment horizontal="right" vertical="center"/>
    </xf>
    <xf numFmtId="181" fontId="8" fillId="0" borderId="54" xfId="4" applyNumberFormat="1" applyFont="1" applyFill="1" applyBorder="1" applyAlignment="1">
      <alignment horizontal="left" vertical="center"/>
    </xf>
    <xf numFmtId="0" fontId="34" fillId="0" borderId="42" xfId="0" applyFont="1" applyFill="1" applyBorder="1" applyAlignment="1">
      <alignment horizontal="center" vertical="center" shrinkToFit="1"/>
    </xf>
    <xf numFmtId="0" fontId="34" fillId="0" borderId="7" xfId="0" applyFont="1" applyFill="1" applyBorder="1" applyAlignment="1">
      <alignment horizontal="center" vertical="center" shrinkToFit="1"/>
    </xf>
    <xf numFmtId="0" fontId="14" fillId="0" borderId="0"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22" xfId="0" applyFont="1" applyFill="1" applyBorder="1" applyAlignment="1">
      <alignment horizontal="left" vertical="top" wrapText="1"/>
    </xf>
    <xf numFmtId="0" fontId="34" fillId="0" borderId="0" xfId="0" applyFont="1" applyFill="1" applyBorder="1" applyAlignment="1">
      <alignment horizontal="left" vertical="top" wrapText="1"/>
    </xf>
    <xf numFmtId="0" fontId="34" fillId="0" borderId="6" xfId="0" applyFont="1" applyFill="1" applyBorder="1" applyAlignment="1">
      <alignment horizontal="left" vertical="top" wrapText="1"/>
    </xf>
    <xf numFmtId="4" fontId="8" fillId="0" borderId="13" xfId="4" applyNumberFormat="1" applyFont="1" applyFill="1" applyBorder="1" applyAlignment="1">
      <alignment horizontal="center" vertical="center" shrinkToFit="1"/>
    </xf>
    <xf numFmtId="4" fontId="8" fillId="0" borderId="7" xfId="4" applyNumberFormat="1" applyFont="1" applyFill="1" applyBorder="1" applyAlignment="1">
      <alignment horizontal="center" vertical="center" shrinkToFit="1"/>
    </xf>
    <xf numFmtId="0" fontId="8" fillId="0" borderId="24" xfId="4" applyFont="1" applyFill="1" applyBorder="1" applyAlignment="1">
      <alignment horizontal="center" vertical="center"/>
    </xf>
    <xf numFmtId="4" fontId="8" fillId="0" borderId="142" xfId="4" applyNumberFormat="1" applyFont="1" applyFill="1" applyBorder="1" applyAlignment="1">
      <alignment horizontal="right" vertical="center"/>
    </xf>
    <xf numFmtId="0" fontId="8" fillId="0" borderId="141" xfId="4" applyFont="1" applyFill="1" applyBorder="1" applyAlignment="1">
      <alignment horizontal="center" vertical="center"/>
    </xf>
    <xf numFmtId="0" fontId="8" fillId="0" borderId="142" xfId="4" applyFont="1" applyFill="1" applyBorder="1" applyAlignment="1">
      <alignment horizontal="center" vertical="center"/>
    </xf>
    <xf numFmtId="0" fontId="8" fillId="0" borderId="143" xfId="4" applyFont="1" applyFill="1" applyBorder="1" applyAlignment="1">
      <alignment horizontal="center" vertical="center"/>
    </xf>
    <xf numFmtId="0" fontId="34" fillId="0" borderId="1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48"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7" xfId="0" applyFont="1" applyFill="1" applyBorder="1" applyAlignment="1">
      <alignment horizontal="center" vertical="center"/>
    </xf>
    <xf numFmtId="0" fontId="34" fillId="0" borderId="18" xfId="0" applyFont="1" applyFill="1" applyBorder="1" applyAlignment="1">
      <alignment horizontal="center" vertical="center"/>
    </xf>
    <xf numFmtId="188" fontId="8" fillId="0" borderId="54" xfId="4" applyNumberFormat="1" applyFont="1" applyFill="1" applyBorder="1" applyAlignment="1">
      <alignment horizontal="center" vertical="center" shrinkToFit="1"/>
    </xf>
    <xf numFmtId="178" fontId="8" fillId="0" borderId="49" xfId="4" applyNumberFormat="1" applyFont="1" applyFill="1" applyBorder="1" applyAlignment="1">
      <alignment horizontal="right" vertical="center" shrinkToFit="1"/>
    </xf>
    <xf numFmtId="178" fontId="8" fillId="0" borderId="23" xfId="4" applyNumberFormat="1" applyFont="1" applyFill="1" applyBorder="1" applyAlignment="1">
      <alignment horizontal="right" vertical="center" shrinkToFit="1"/>
    </xf>
    <xf numFmtId="178" fontId="8" fillId="0" borderId="48" xfId="4" applyNumberFormat="1" applyFont="1" applyFill="1" applyBorder="1" applyAlignment="1">
      <alignment horizontal="right" vertical="center" shrinkToFit="1"/>
    </xf>
    <xf numFmtId="178" fontId="8" fillId="0" borderId="17" xfId="4" applyNumberFormat="1" applyFont="1" applyFill="1" applyBorder="1" applyAlignment="1">
      <alignment horizontal="right" vertical="center" shrinkToFit="1"/>
    </xf>
    <xf numFmtId="178" fontId="8" fillId="0" borderId="7" xfId="4" applyNumberFormat="1" applyFont="1" applyFill="1" applyBorder="1" applyAlignment="1">
      <alignment horizontal="right" vertical="center" shrinkToFit="1"/>
    </xf>
    <xf numFmtId="178" fontId="8" fillId="0" borderId="18" xfId="4" applyNumberFormat="1" applyFont="1" applyFill="1" applyBorder="1" applyAlignment="1">
      <alignment horizontal="right" vertical="center" shrinkToFit="1"/>
    </xf>
    <xf numFmtId="0" fontId="14" fillId="0" borderId="142" xfId="4" quotePrefix="1" applyFont="1" applyFill="1" applyBorder="1" applyAlignment="1">
      <alignment horizontal="center" vertical="center"/>
    </xf>
    <xf numFmtId="0" fontId="31" fillId="0" borderId="142" xfId="0" applyFont="1" applyFill="1" applyBorder="1" applyAlignment="1">
      <alignment horizontal="center" vertical="center" shrinkToFit="1"/>
    </xf>
    <xf numFmtId="181" fontId="8" fillId="0" borderId="142" xfId="4" applyNumberFormat="1" applyFont="1" applyFill="1" applyBorder="1" applyAlignment="1">
      <alignment horizontal="right" vertical="center"/>
    </xf>
    <xf numFmtId="188" fontId="8" fillId="0" borderId="142" xfId="4" applyNumberFormat="1" applyFont="1" applyFill="1" applyBorder="1" applyAlignment="1">
      <alignment horizontal="center" vertical="center" shrinkToFit="1"/>
    </xf>
    <xf numFmtId="0" fontId="8" fillId="0" borderId="0" xfId="4" applyFont="1" applyFill="1" applyBorder="1" applyAlignment="1">
      <alignment horizontal="distributed" vertical="center"/>
    </xf>
    <xf numFmtId="0" fontId="14" fillId="0" borderId="54" xfId="4" quotePrefix="1" applyFont="1" applyFill="1" applyBorder="1" applyAlignment="1">
      <alignment horizontal="center" vertical="center"/>
    </xf>
    <xf numFmtId="181" fontId="14" fillId="0" borderId="54" xfId="4" applyNumberFormat="1" applyFont="1" applyFill="1" applyBorder="1" applyAlignment="1">
      <alignment horizontal="right" vertical="center" wrapText="1"/>
    </xf>
    <xf numFmtId="0" fontId="31" fillId="0" borderId="54" xfId="0" applyFont="1" applyFill="1" applyBorder="1" applyAlignment="1">
      <alignment horizontal="center" vertical="center"/>
    </xf>
    <xf numFmtId="181" fontId="8" fillId="0" borderId="54" xfId="4" applyNumberFormat="1" applyFont="1" applyFill="1" applyBorder="1" applyAlignment="1">
      <alignment horizontal="right" vertical="center" shrinkToFit="1"/>
    </xf>
    <xf numFmtId="49" fontId="2" fillId="0" borderId="0" xfId="4" quotePrefix="1" applyNumberFormat="1" applyFont="1" applyAlignment="1">
      <alignment horizontal="center" vertical="center"/>
    </xf>
    <xf numFmtId="0" fontId="2" fillId="0" borderId="69" xfId="4" applyFont="1" applyBorder="1" applyAlignment="1">
      <alignment horizontal="center" vertical="center"/>
    </xf>
    <xf numFmtId="0" fontId="2" fillId="0" borderId="33" xfId="4" applyFont="1" applyBorder="1" applyAlignment="1">
      <alignment horizontal="center" vertical="center"/>
    </xf>
    <xf numFmtId="0" fontId="2" fillId="0" borderId="111" xfId="4" applyFont="1" applyBorder="1" applyAlignment="1">
      <alignment horizontal="center" vertical="center"/>
    </xf>
    <xf numFmtId="0" fontId="8" fillId="0" borderId="21" xfId="4" applyFont="1" applyFill="1" applyBorder="1" applyAlignment="1">
      <alignment vertical="center"/>
    </xf>
    <xf numFmtId="4" fontId="8" fillId="0" borderId="22" xfId="4" applyNumberFormat="1" applyFont="1" applyFill="1" applyBorder="1" applyAlignment="1">
      <alignment horizontal="center" vertical="center" shrinkToFit="1"/>
    </xf>
    <xf numFmtId="0" fontId="8" fillId="0" borderId="60" xfId="4" applyFont="1" applyFill="1" applyBorder="1" applyAlignment="1">
      <alignment horizontal="center" vertical="center"/>
    </xf>
    <xf numFmtId="0" fontId="8" fillId="0" borderId="22" xfId="4" applyFont="1" applyFill="1" applyBorder="1" applyAlignment="1">
      <alignment horizontal="center" vertical="center"/>
    </xf>
    <xf numFmtId="0" fontId="8" fillId="0" borderId="61" xfId="4" applyFont="1" applyFill="1" applyBorder="1" applyAlignment="1">
      <alignment horizontal="center" vertical="center"/>
    </xf>
    <xf numFmtId="0" fontId="34" fillId="0" borderId="13" xfId="0" applyFont="1" applyFill="1" applyBorder="1" applyAlignment="1">
      <alignment horizontal="center" vertical="center" wrapText="1"/>
    </xf>
    <xf numFmtId="0" fontId="34" fillId="0" borderId="14" xfId="0" applyFont="1" applyFill="1" applyBorder="1" applyAlignment="1">
      <alignment vertical="center"/>
    </xf>
    <xf numFmtId="0" fontId="34" fillId="0" borderId="22" xfId="0" applyFont="1" applyFill="1" applyBorder="1" applyAlignment="1">
      <alignment horizontal="center" vertical="center" wrapText="1"/>
    </xf>
    <xf numFmtId="0" fontId="34" fillId="0" borderId="61" xfId="0" applyFont="1" applyFill="1" applyBorder="1" applyAlignment="1">
      <alignment vertical="center"/>
    </xf>
    <xf numFmtId="0" fontId="31" fillId="0" borderId="12"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60" xfId="0" applyFont="1" applyFill="1" applyBorder="1" applyAlignment="1">
      <alignment horizontal="center" vertical="center"/>
    </xf>
    <xf numFmtId="0" fontId="31" fillId="0" borderId="22" xfId="0" applyFont="1" applyFill="1" applyBorder="1" applyAlignment="1">
      <alignment horizontal="center" vertical="center"/>
    </xf>
    <xf numFmtId="0" fontId="31" fillId="0" borderId="61" xfId="0" applyFont="1" applyFill="1" applyBorder="1" applyAlignment="1">
      <alignment horizontal="center" vertical="center"/>
    </xf>
    <xf numFmtId="0" fontId="14" fillId="0" borderId="0" xfId="4" applyFont="1" applyAlignment="1">
      <alignment horizontal="center" vertical="center" shrinkToFit="1"/>
    </xf>
    <xf numFmtId="189" fontId="8" fillId="0" borderId="13" xfId="4" applyNumberFormat="1" applyFont="1" applyFill="1" applyBorder="1" applyAlignment="1">
      <alignment horizontal="distributed" vertical="center"/>
    </xf>
    <xf numFmtId="189" fontId="8" fillId="0" borderId="22" xfId="4" applyNumberFormat="1" applyFont="1" applyFill="1" applyBorder="1" applyAlignment="1">
      <alignment horizontal="distributed" vertical="center"/>
    </xf>
    <xf numFmtId="189" fontId="14" fillId="0" borderId="13" xfId="4" applyNumberFormat="1" applyFont="1" applyFill="1" applyBorder="1" applyAlignment="1">
      <alignment horizontal="center" vertical="center" shrinkToFit="1"/>
    </xf>
    <xf numFmtId="189" fontId="14" fillId="0" borderId="14" xfId="4" applyNumberFormat="1" applyFont="1" applyFill="1" applyBorder="1" applyAlignment="1">
      <alignment horizontal="center" vertical="center" shrinkToFit="1"/>
    </xf>
    <xf numFmtId="4" fontId="14" fillId="0" borderId="12" xfId="4" applyNumberFormat="1" applyFont="1" applyFill="1" applyBorder="1" applyAlignment="1">
      <alignment horizontal="center" vertical="center"/>
    </xf>
    <xf numFmtId="4" fontId="14" fillId="0" borderId="13" xfId="4" applyNumberFormat="1" applyFont="1" applyFill="1" applyBorder="1" applyAlignment="1">
      <alignment horizontal="center" vertical="center"/>
    </xf>
    <xf numFmtId="4" fontId="14" fillId="0" borderId="14" xfId="4" applyNumberFormat="1" applyFont="1" applyFill="1" applyBorder="1" applyAlignment="1">
      <alignment horizontal="center" vertical="center"/>
    </xf>
    <xf numFmtId="178" fontId="8" fillId="0" borderId="12" xfId="4" applyNumberFormat="1" applyFont="1" applyFill="1" applyBorder="1" applyAlignment="1">
      <alignment horizontal="center" vertical="center" wrapText="1"/>
    </xf>
    <xf numFmtId="178" fontId="8" fillId="0" borderId="13" xfId="4" applyNumberFormat="1" applyFont="1" applyFill="1" applyBorder="1" applyAlignment="1">
      <alignment horizontal="center" vertical="center" wrapText="1"/>
    </xf>
    <xf numFmtId="178" fontId="8" fillId="0" borderId="60" xfId="4" applyNumberFormat="1" applyFont="1" applyFill="1" applyBorder="1" applyAlignment="1">
      <alignment horizontal="center" vertical="center" wrapText="1"/>
    </xf>
    <xf numFmtId="178" fontId="8" fillId="0" borderId="22" xfId="4" applyNumberFormat="1" applyFont="1" applyFill="1" applyBorder="1" applyAlignment="1">
      <alignment horizontal="center" vertical="center" wrapText="1"/>
    </xf>
    <xf numFmtId="176" fontId="8" fillId="0" borderId="13" xfId="4" applyNumberFormat="1" applyFont="1" applyFill="1" applyBorder="1" applyAlignment="1">
      <alignment horizontal="right" vertical="center"/>
    </xf>
    <xf numFmtId="176" fontId="8" fillId="0" borderId="22" xfId="4" applyNumberFormat="1" applyFont="1" applyFill="1" applyBorder="1" applyAlignment="1">
      <alignment horizontal="right" vertical="center"/>
    </xf>
    <xf numFmtId="4" fontId="8" fillId="0" borderId="61" xfId="4" applyNumberFormat="1" applyFont="1" applyFill="1" applyBorder="1" applyAlignment="1">
      <alignment horizontal="center" vertical="center" shrinkToFit="1"/>
    </xf>
    <xf numFmtId="4" fontId="8" fillId="0" borderId="60" xfId="4" applyNumberFormat="1" applyFont="1" applyFill="1" applyBorder="1" applyAlignment="1">
      <alignment horizontal="right" vertical="center"/>
    </xf>
    <xf numFmtId="4" fontId="8" fillId="0" borderId="22" xfId="4" applyNumberFormat="1" applyFont="1" applyFill="1" applyBorder="1" applyAlignment="1">
      <alignment horizontal="right" vertical="center"/>
    </xf>
    <xf numFmtId="4" fontId="8" fillId="0" borderId="61" xfId="4" applyNumberFormat="1" applyFont="1" applyFill="1" applyBorder="1" applyAlignment="1">
      <alignment horizontal="right" vertical="center"/>
    </xf>
    <xf numFmtId="0" fontId="34" fillId="0" borderId="0" xfId="0" applyFont="1" applyFill="1" applyBorder="1" applyAlignment="1">
      <alignment horizontal="center" vertical="top"/>
    </xf>
    <xf numFmtId="0" fontId="62" fillId="0" borderId="0" xfId="4" applyFont="1" applyFill="1" applyBorder="1" applyAlignment="1">
      <alignment horizontal="left" vertical="top" wrapText="1"/>
    </xf>
    <xf numFmtId="181" fontId="8" fillId="0" borderId="13" xfId="4" applyNumberFormat="1" applyFont="1" applyFill="1" applyBorder="1" applyAlignment="1">
      <alignment horizontal="right" vertical="center"/>
    </xf>
    <xf numFmtId="181" fontId="8" fillId="0" borderId="22" xfId="4" applyNumberFormat="1" applyFont="1" applyFill="1" applyBorder="1" applyAlignment="1">
      <alignment horizontal="right" vertical="center"/>
    </xf>
    <xf numFmtId="188" fontId="8" fillId="0" borderId="13" xfId="4" applyNumberFormat="1" applyFont="1" applyFill="1" applyBorder="1" applyAlignment="1">
      <alignment horizontal="left" vertical="center"/>
    </xf>
    <xf numFmtId="188" fontId="8" fillId="0" borderId="22" xfId="4" applyNumberFormat="1" applyFont="1" applyFill="1" applyBorder="1" applyAlignment="1">
      <alignment horizontal="left" vertical="center"/>
    </xf>
    <xf numFmtId="4" fontId="8" fillId="0" borderId="13" xfId="4" applyNumberFormat="1" applyFont="1" applyFill="1" applyBorder="1" applyAlignment="1">
      <alignment horizontal="center" vertical="center"/>
    </xf>
    <xf numFmtId="4" fontId="8" fillId="0" borderId="22" xfId="4" applyNumberFormat="1" applyFont="1" applyFill="1" applyBorder="1" applyAlignment="1">
      <alignment horizontal="center" vertical="center"/>
    </xf>
    <xf numFmtId="0" fontId="31" fillId="0" borderId="49"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7" xfId="0" applyFont="1" applyFill="1" applyBorder="1" applyAlignment="1">
      <alignment horizontal="center" vertical="center"/>
    </xf>
    <xf numFmtId="0" fontId="31" fillId="0" borderId="18" xfId="0" applyFont="1" applyFill="1" applyBorder="1" applyAlignment="1">
      <alignment horizontal="center" vertical="center"/>
    </xf>
    <xf numFmtId="0" fontId="8" fillId="0" borderId="19" xfId="4" applyFont="1" applyFill="1" applyBorder="1" applyAlignment="1">
      <alignment horizontal="center" vertical="center" shrinkToFit="1"/>
    </xf>
    <xf numFmtId="0" fontId="8" fillId="0" borderId="21" xfId="4" applyFont="1" applyFill="1" applyBorder="1" applyAlignment="1">
      <alignment horizontal="center" vertical="center" shrinkToFit="1"/>
    </xf>
    <xf numFmtId="0" fontId="8" fillId="0" borderId="20" xfId="4" applyFont="1" applyFill="1" applyBorder="1" applyAlignment="1">
      <alignment horizontal="center" vertical="center" shrinkToFit="1"/>
    </xf>
    <xf numFmtId="0" fontId="8" fillId="0" borderId="15" xfId="4" applyFont="1" applyFill="1" applyBorder="1" applyAlignment="1">
      <alignment horizontal="center" vertical="center"/>
    </xf>
    <xf numFmtId="191" fontId="8" fillId="0" borderId="12" xfId="4" applyNumberFormat="1" applyFont="1" applyFill="1" applyBorder="1" applyAlignment="1">
      <alignment horizontal="right" vertical="center" shrinkToFit="1"/>
    </xf>
    <xf numFmtId="191" fontId="8" fillId="0" borderId="13" xfId="4" applyNumberFormat="1" applyFont="1" applyFill="1" applyBorder="1" applyAlignment="1">
      <alignment horizontal="right" vertical="center" shrinkToFit="1"/>
    </xf>
    <xf numFmtId="191" fontId="8" fillId="0" borderId="14" xfId="4" applyNumberFormat="1" applyFont="1" applyFill="1" applyBorder="1" applyAlignment="1">
      <alignment horizontal="right" vertical="center" shrinkToFit="1"/>
    </xf>
    <xf numFmtId="191" fontId="8" fillId="0" borderId="15" xfId="4" applyNumberFormat="1" applyFont="1" applyFill="1" applyBorder="1" applyAlignment="1">
      <alignment horizontal="right" vertical="center" shrinkToFit="1"/>
    </xf>
    <xf numFmtId="191" fontId="8" fillId="0" borderId="0" xfId="4" applyNumberFormat="1" applyFont="1" applyFill="1" applyBorder="1" applyAlignment="1">
      <alignment horizontal="right" vertical="center" shrinkToFit="1"/>
    </xf>
    <xf numFmtId="191" fontId="8" fillId="0" borderId="16" xfId="4" applyNumberFormat="1" applyFont="1" applyFill="1" applyBorder="1" applyAlignment="1">
      <alignment horizontal="right" vertical="center" shrinkToFit="1"/>
    </xf>
    <xf numFmtId="191" fontId="8" fillId="0" borderId="17" xfId="4" applyNumberFormat="1" applyFont="1" applyFill="1" applyBorder="1" applyAlignment="1">
      <alignment horizontal="right" vertical="center" shrinkToFit="1"/>
    </xf>
    <xf numFmtId="191" fontId="8" fillId="0" borderId="7" xfId="4" applyNumberFormat="1" applyFont="1" applyFill="1" applyBorder="1" applyAlignment="1">
      <alignment horizontal="right" vertical="center" shrinkToFit="1"/>
    </xf>
    <xf numFmtId="191" fontId="8" fillId="0" borderId="18" xfId="4" applyNumberFormat="1" applyFont="1" applyFill="1" applyBorder="1" applyAlignment="1">
      <alignment horizontal="right" vertical="center" shrinkToFit="1"/>
    </xf>
    <xf numFmtId="0" fontId="34" fillId="0" borderId="12"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31" fillId="0" borderId="12" xfId="0" applyFont="1" applyFill="1" applyBorder="1" applyAlignment="1">
      <alignment horizontal="center" vertical="center" shrinkToFit="1"/>
    </xf>
    <xf numFmtId="0" fontId="31" fillId="0" borderId="13" xfId="0" applyFont="1" applyFill="1" applyBorder="1" applyAlignment="1">
      <alignment horizontal="center" vertical="center" shrinkToFit="1"/>
    </xf>
    <xf numFmtId="0" fontId="31" fillId="0" borderId="14" xfId="0" applyFont="1" applyFill="1" applyBorder="1" applyAlignment="1">
      <alignment horizontal="center" vertical="center" shrinkToFit="1"/>
    </xf>
    <xf numFmtId="0" fontId="31" fillId="0" borderId="15" xfId="0" applyFont="1" applyFill="1" applyBorder="1" applyAlignment="1">
      <alignment horizontal="center" vertical="center" shrinkToFit="1"/>
    </xf>
    <xf numFmtId="0" fontId="31" fillId="0" borderId="0" xfId="0" applyFont="1" applyFill="1" applyBorder="1" applyAlignment="1">
      <alignment horizontal="center" vertical="center" shrinkToFit="1"/>
    </xf>
    <xf numFmtId="0" fontId="31" fillId="0" borderId="16" xfId="0" applyFont="1" applyFill="1" applyBorder="1" applyAlignment="1">
      <alignment horizontal="center" vertical="center" shrinkToFit="1"/>
    </xf>
    <xf numFmtId="0" fontId="1" fillId="0" borderId="16" xfId="0" applyFont="1" applyFill="1" applyBorder="1" applyAlignment="1">
      <alignment horizontal="center" vertical="center" shrinkToFit="1"/>
    </xf>
    <xf numFmtId="0" fontId="31" fillId="0" borderId="17" xfId="0" applyFont="1" applyFill="1" applyBorder="1" applyAlignment="1">
      <alignment horizontal="center" vertical="center" shrinkToFit="1"/>
    </xf>
    <xf numFmtId="0" fontId="31" fillId="0" borderId="7" xfId="0" applyFont="1" applyFill="1" applyBorder="1" applyAlignment="1">
      <alignment horizontal="center" vertical="center" shrinkToFit="1"/>
    </xf>
    <xf numFmtId="0" fontId="31" fillId="0" borderId="18" xfId="0" applyFont="1" applyFill="1" applyBorder="1" applyAlignment="1">
      <alignment horizontal="center" vertical="center" shrinkToFit="1"/>
    </xf>
    <xf numFmtId="203" fontId="8" fillId="0" borderId="19" xfId="4" applyNumberFormat="1" applyFont="1" applyFill="1" applyBorder="1" applyAlignment="1">
      <alignment horizontal="right" vertical="center"/>
    </xf>
    <xf numFmtId="203" fontId="8" fillId="0" borderId="20" xfId="4" applyNumberFormat="1" applyFont="1" applyFill="1" applyBorder="1" applyAlignment="1">
      <alignment horizontal="right" vertical="center"/>
    </xf>
    <xf numFmtId="203" fontId="8" fillId="0" borderId="21" xfId="4" applyNumberFormat="1" applyFont="1" applyFill="1" applyBorder="1" applyAlignment="1">
      <alignment horizontal="right" vertical="center"/>
    </xf>
    <xf numFmtId="4" fontId="8" fillId="0" borderId="54" xfId="4" applyNumberFormat="1" applyFont="1" applyFill="1" applyBorder="1" applyAlignment="1">
      <alignment horizontal="right" vertical="center"/>
    </xf>
    <xf numFmtId="203" fontId="8" fillId="0" borderId="0" xfId="4" applyNumberFormat="1" applyFont="1" applyFill="1" applyBorder="1" applyAlignment="1">
      <alignment horizontal="right" vertical="center"/>
    </xf>
    <xf numFmtId="0" fontId="8" fillId="0" borderId="0" xfId="4" applyFont="1" applyFill="1" applyBorder="1" applyAlignment="1">
      <alignment horizontal="center" vertical="center" shrinkToFit="1"/>
    </xf>
    <xf numFmtId="0" fontId="0" fillId="0" borderId="0" xfId="0" applyFill="1" applyAlignment="1">
      <alignment horizontal="left" vertical="top" wrapText="1"/>
    </xf>
    <xf numFmtId="0" fontId="0" fillId="0" borderId="6" xfId="0" applyFill="1" applyBorder="1" applyAlignment="1">
      <alignment horizontal="left" vertical="top" wrapText="1"/>
    </xf>
    <xf numFmtId="0" fontId="18" fillId="0" borderId="0" xfId="0" applyFont="1" applyFill="1" applyBorder="1" applyAlignment="1">
      <alignment horizontal="left" vertical="top" wrapText="1"/>
    </xf>
    <xf numFmtId="0" fontId="18" fillId="0" borderId="0" xfId="0" applyFont="1" applyFill="1" applyBorder="1" applyAlignment="1">
      <alignment horizontal="left" vertical="top"/>
    </xf>
    <xf numFmtId="0" fontId="18" fillId="0" borderId="0" xfId="0" applyFont="1" applyFill="1" applyAlignment="1">
      <alignment horizontal="left" vertical="top" wrapText="1"/>
    </xf>
    <xf numFmtId="0" fontId="18" fillId="0" borderId="0" xfId="0" applyFont="1" applyFill="1" applyAlignment="1">
      <alignment horizontal="left" vertical="top"/>
    </xf>
    <xf numFmtId="0" fontId="8" fillId="0" borderId="0" xfId="4" applyFont="1" applyFill="1" applyBorder="1" applyAlignment="1">
      <alignment horizontal="left" vertical="center"/>
    </xf>
    <xf numFmtId="0" fontId="1" fillId="0" borderId="0" xfId="0" applyFont="1" applyFill="1" applyAlignment="1">
      <alignment vertical="center"/>
    </xf>
    <xf numFmtId="0" fontId="14" fillId="0" borderId="0" xfId="4" applyFont="1" applyAlignment="1">
      <alignment horizontal="left" vertical="top" wrapText="1"/>
    </xf>
    <xf numFmtId="0" fontId="0" fillId="0" borderId="0" xfId="0" applyAlignment="1">
      <alignment horizontal="left" vertical="top" wrapText="1"/>
    </xf>
    <xf numFmtId="0" fontId="18" fillId="0" borderId="0" xfId="4" applyFont="1" applyFill="1" applyBorder="1" applyAlignment="1">
      <alignment horizontal="left" vertical="center" shrinkToFit="1"/>
    </xf>
    <xf numFmtId="0" fontId="8" fillId="0" borderId="7" xfId="4" applyFont="1" applyBorder="1" applyAlignment="1">
      <alignment vertical="center"/>
    </xf>
    <xf numFmtId="0" fontId="0" fillId="0" borderId="7" xfId="0" applyBorder="1" applyAlignment="1">
      <alignment vertical="center"/>
    </xf>
    <xf numFmtId="0" fontId="8" fillId="2" borderId="0" xfId="4" applyFont="1" applyFill="1" applyBorder="1" applyAlignment="1">
      <alignment horizontal="left" vertical="center" wrapText="1"/>
    </xf>
    <xf numFmtId="0" fontId="11" fillId="2" borderId="0" xfId="4" applyFont="1" applyFill="1" applyBorder="1" applyAlignment="1">
      <alignment horizontal="right" vertical="center" wrapText="1"/>
    </xf>
    <xf numFmtId="0" fontId="0" fillId="0" borderId="0" xfId="0" applyAlignment="1">
      <alignment vertical="center" wrapText="1"/>
    </xf>
    <xf numFmtId="0" fontId="14" fillId="2" borderId="0" xfId="4" applyFont="1" applyFill="1" applyBorder="1" applyAlignment="1">
      <alignment horizontal="left" vertical="top" wrapText="1"/>
    </xf>
    <xf numFmtId="0" fontId="14" fillId="2" borderId="6" xfId="4" applyFont="1" applyFill="1" applyBorder="1" applyAlignment="1">
      <alignment horizontal="left" vertical="top" wrapText="1"/>
    </xf>
    <xf numFmtId="0" fontId="34" fillId="0" borderId="15" xfId="0" applyFont="1" applyBorder="1" applyAlignment="1">
      <alignment horizontal="left" vertical="top" wrapText="1"/>
    </xf>
    <xf numFmtId="0" fontId="34" fillId="0" borderId="0" xfId="0" applyFont="1" applyBorder="1" applyAlignment="1">
      <alignment horizontal="left" vertical="top" wrapText="1"/>
    </xf>
    <xf numFmtId="0" fontId="34" fillId="0" borderId="16" xfId="0" applyFont="1" applyBorder="1" applyAlignment="1">
      <alignment horizontal="left" vertical="top" wrapText="1"/>
    </xf>
    <xf numFmtId="0" fontId="8" fillId="2" borderId="0" xfId="4" applyFont="1" applyFill="1" applyBorder="1" applyAlignment="1">
      <alignment horizontal="center" vertical="center"/>
    </xf>
    <xf numFmtId="0" fontId="34" fillId="0" borderId="17" xfId="0" applyFont="1" applyBorder="1" applyAlignment="1">
      <alignment horizontal="left" vertical="top" wrapText="1"/>
    </xf>
    <xf numFmtId="0" fontId="34" fillId="0" borderId="7" xfId="0" applyFont="1" applyBorder="1" applyAlignment="1">
      <alignment horizontal="left" vertical="top" wrapText="1"/>
    </xf>
    <xf numFmtId="0" fontId="34" fillId="0" borderId="18" xfId="0" applyFont="1" applyBorder="1" applyAlignment="1">
      <alignment horizontal="left" vertical="top" wrapText="1"/>
    </xf>
    <xf numFmtId="0" fontId="8" fillId="0" borderId="0" xfId="4" applyFont="1" applyBorder="1" applyAlignment="1">
      <alignment vertical="center" wrapText="1"/>
    </xf>
    <xf numFmtId="0" fontId="11" fillId="2" borderId="0" xfId="4" applyFont="1" applyFill="1" applyBorder="1" applyAlignment="1">
      <alignment horizontal="center" vertical="center"/>
    </xf>
    <xf numFmtId="0" fontId="2" fillId="0" borderId="0" xfId="4" quotePrefix="1" applyFont="1" applyAlignment="1">
      <alignment horizontal="center" vertical="center"/>
    </xf>
    <xf numFmtId="0" fontId="26" fillId="0" borderId="0" xfId="0" applyFont="1" applyAlignment="1">
      <alignment horizontal="center" vertical="center"/>
    </xf>
    <xf numFmtId="0" fontId="2" fillId="0" borderId="110" xfId="4" applyFont="1" applyBorder="1" applyAlignment="1">
      <alignment horizontal="center" vertical="center"/>
    </xf>
    <xf numFmtId="0" fontId="2" fillId="0" borderId="29" xfId="4" applyFont="1" applyBorder="1" applyAlignment="1">
      <alignment horizontal="center" vertical="center"/>
    </xf>
    <xf numFmtId="196" fontId="65" fillId="4" borderId="13" xfId="4" applyNumberFormat="1" applyFont="1" applyFill="1" applyBorder="1" applyAlignment="1">
      <alignment horizontal="center" vertical="center"/>
    </xf>
    <xf numFmtId="0" fontId="65" fillId="4" borderId="14" xfId="4" applyNumberFormat="1" applyFont="1" applyFill="1" applyBorder="1" applyAlignment="1">
      <alignment horizontal="center" vertical="center"/>
    </xf>
    <xf numFmtId="0" fontId="65" fillId="4" borderId="7" xfId="4" applyNumberFormat="1" applyFont="1" applyFill="1" applyBorder="1" applyAlignment="1">
      <alignment horizontal="center" vertical="center"/>
    </xf>
    <xf numFmtId="0" fontId="65" fillId="4" borderId="18" xfId="4" applyNumberFormat="1" applyFont="1" applyFill="1" applyBorder="1" applyAlignment="1">
      <alignment horizontal="center" vertical="center"/>
    </xf>
    <xf numFmtId="183" fontId="65" fillId="0" borderId="139" xfId="4" applyNumberFormat="1" applyFont="1" applyFill="1" applyBorder="1" applyAlignment="1">
      <alignment horizontal="center" vertical="center"/>
    </xf>
    <xf numFmtId="183" fontId="65" fillId="0" borderId="48" xfId="4" applyNumberFormat="1" applyFont="1" applyFill="1" applyBorder="1" applyAlignment="1">
      <alignment horizontal="center" vertical="center"/>
    </xf>
    <xf numFmtId="183" fontId="65" fillId="0" borderId="118" xfId="4" applyNumberFormat="1" applyFont="1" applyFill="1" applyBorder="1" applyAlignment="1">
      <alignment horizontal="center" vertical="center"/>
    </xf>
    <xf numFmtId="183" fontId="65" fillId="0" borderId="18" xfId="4" applyNumberFormat="1" applyFont="1" applyFill="1" applyBorder="1" applyAlignment="1">
      <alignment horizontal="center" vertical="center"/>
    </xf>
    <xf numFmtId="181" fontId="65" fillId="2" borderId="139" xfId="4" applyNumberFormat="1" applyFont="1" applyFill="1" applyBorder="1" applyAlignment="1">
      <alignment horizontal="center" vertical="center"/>
    </xf>
    <xf numFmtId="181" fontId="65" fillId="2" borderId="138" xfId="4" applyNumberFormat="1" applyFont="1" applyFill="1" applyBorder="1" applyAlignment="1">
      <alignment horizontal="center" vertical="center"/>
    </xf>
    <xf numFmtId="181" fontId="65" fillId="2" borderId="118" xfId="4" applyNumberFormat="1" applyFont="1" applyFill="1" applyBorder="1" applyAlignment="1">
      <alignment horizontal="center" vertical="center"/>
    </xf>
    <xf numFmtId="181" fontId="65" fillId="2" borderId="124" xfId="4" applyNumberFormat="1" applyFont="1" applyFill="1" applyBorder="1" applyAlignment="1">
      <alignment horizontal="center" vertical="center"/>
    </xf>
    <xf numFmtId="9" fontId="65" fillId="2" borderId="241" xfId="4" applyNumberFormat="1" applyFont="1" applyFill="1" applyBorder="1" applyAlignment="1">
      <alignment horizontal="center" vertical="center"/>
    </xf>
    <xf numFmtId="0" fontId="65" fillId="2" borderId="241" xfId="4" applyFont="1" applyFill="1" applyBorder="1" applyAlignment="1">
      <alignment horizontal="center" vertical="center"/>
    </xf>
    <xf numFmtId="0" fontId="65" fillId="0" borderId="0" xfId="4" applyFont="1" applyBorder="1" applyAlignment="1">
      <alignment vertical="center" wrapText="1"/>
    </xf>
    <xf numFmtId="0" fontId="65" fillId="0" borderId="49" xfId="4" applyFont="1" applyBorder="1" applyAlignment="1">
      <alignment horizontal="center" vertical="center"/>
    </xf>
    <xf numFmtId="0" fontId="65" fillId="0" borderId="23" xfId="4" applyFont="1" applyBorder="1" applyAlignment="1">
      <alignment horizontal="center" vertical="center"/>
    </xf>
    <xf numFmtId="0" fontId="65" fillId="0" borderId="17" xfId="4" applyFont="1" applyBorder="1" applyAlignment="1">
      <alignment horizontal="center" vertical="center"/>
    </xf>
    <xf numFmtId="0" fontId="65" fillId="0" borderId="7" xfId="4" applyFont="1" applyBorder="1" applyAlignment="1">
      <alignment horizontal="center" vertical="center"/>
    </xf>
    <xf numFmtId="0" fontId="71" fillId="0" borderId="12" xfId="4" applyFont="1" applyFill="1" applyBorder="1" applyAlignment="1">
      <alignment horizontal="center" vertical="center" wrapText="1"/>
    </xf>
    <xf numFmtId="0" fontId="71" fillId="0" borderId="13" xfId="4" applyFont="1" applyFill="1" applyBorder="1" applyAlignment="1">
      <alignment horizontal="center" vertical="center" wrapText="1"/>
    </xf>
    <xf numFmtId="0" fontId="71" fillId="0" borderId="14" xfId="4" applyFont="1" applyFill="1" applyBorder="1" applyAlignment="1">
      <alignment horizontal="center" vertical="center" wrapText="1"/>
    </xf>
    <xf numFmtId="0" fontId="71" fillId="0" borderId="17" xfId="4" applyFont="1" applyFill="1" applyBorder="1" applyAlignment="1">
      <alignment horizontal="center" vertical="center" wrapText="1"/>
    </xf>
    <xf numFmtId="0" fontId="71" fillId="0" borderId="7" xfId="4" applyFont="1" applyFill="1" applyBorder="1" applyAlignment="1">
      <alignment horizontal="center" vertical="center" wrapText="1"/>
    </xf>
    <xf numFmtId="0" fontId="71" fillId="0" borderId="18" xfId="4" applyFont="1" applyFill="1" applyBorder="1" applyAlignment="1">
      <alignment horizontal="center" vertical="center" wrapText="1"/>
    </xf>
    <xf numFmtId="0" fontId="73" fillId="0" borderId="12" xfId="4" applyFont="1" applyFill="1" applyBorder="1" applyAlignment="1">
      <alignment horizontal="left" vertical="center" wrapText="1" shrinkToFit="1"/>
    </xf>
    <xf numFmtId="0" fontId="73" fillId="0" borderId="13" xfId="4" applyFont="1" applyFill="1" applyBorder="1" applyAlignment="1">
      <alignment horizontal="left" vertical="center" wrapText="1" shrinkToFit="1"/>
    </xf>
    <xf numFmtId="0" fontId="73" fillId="0" borderId="14" xfId="4" applyFont="1" applyFill="1" applyBorder="1" applyAlignment="1">
      <alignment horizontal="left" vertical="center" wrapText="1" shrinkToFit="1"/>
    </xf>
    <xf numFmtId="0" fontId="73" fillId="0" borderId="17" xfId="4" applyFont="1" applyFill="1" applyBorder="1" applyAlignment="1">
      <alignment horizontal="left" vertical="center" wrapText="1" shrinkToFit="1"/>
    </xf>
    <xf numFmtId="0" fontId="73" fillId="0" borderId="7" xfId="4" applyFont="1" applyFill="1" applyBorder="1" applyAlignment="1">
      <alignment horizontal="left" vertical="center" wrapText="1" shrinkToFit="1"/>
    </xf>
    <xf numFmtId="0" fontId="73" fillId="0" borderId="18" xfId="4" applyFont="1" applyFill="1" applyBorder="1" applyAlignment="1">
      <alignment horizontal="left" vertical="center" wrapText="1" shrinkToFit="1"/>
    </xf>
    <xf numFmtId="0" fontId="65" fillId="0" borderId="48" xfId="4" applyFont="1" applyBorder="1" applyAlignment="1">
      <alignment horizontal="center" vertical="center"/>
    </xf>
    <xf numFmtId="0" fontId="65" fillId="0" borderId="18" xfId="4" applyFont="1" applyBorder="1" applyAlignment="1">
      <alignment horizontal="center" vertical="center"/>
    </xf>
    <xf numFmtId="0" fontId="71" fillId="0" borderId="121" xfId="4" applyFont="1" applyFill="1" applyBorder="1" applyAlignment="1">
      <alignment horizontal="center" vertical="center" shrinkToFit="1"/>
    </xf>
    <xf numFmtId="0" fontId="71" fillId="0" borderId="201" xfId="4" applyFont="1" applyFill="1" applyBorder="1" applyAlignment="1">
      <alignment horizontal="center" vertical="center" shrinkToFit="1"/>
    </xf>
    <xf numFmtId="0" fontId="71" fillId="0" borderId="60" xfId="4" applyFont="1" applyFill="1" applyBorder="1" applyAlignment="1">
      <alignment horizontal="center" vertical="center" shrinkToFit="1"/>
    </xf>
    <xf numFmtId="0" fontId="71" fillId="0" borderId="22" xfId="4" applyFont="1" applyFill="1" applyBorder="1" applyAlignment="1">
      <alignment horizontal="center" vertical="center" shrinkToFit="1"/>
    </xf>
    <xf numFmtId="181" fontId="65" fillId="2" borderId="49" xfId="4" applyNumberFormat="1" applyFont="1" applyFill="1" applyBorder="1" applyAlignment="1">
      <alignment horizontal="center" vertical="center"/>
    </xf>
    <xf numFmtId="181" fontId="65" fillId="2" borderId="23" xfId="4" applyNumberFormat="1" applyFont="1" applyFill="1" applyBorder="1" applyAlignment="1">
      <alignment horizontal="center" vertical="center"/>
    </xf>
    <xf numFmtId="181" fontId="65" fillId="2" borderId="48" xfId="4" applyNumberFormat="1" applyFont="1" applyFill="1" applyBorder="1" applyAlignment="1">
      <alignment horizontal="center" vertical="center"/>
    </xf>
    <xf numFmtId="181" fontId="65" fillId="2" borderId="17" xfId="4" applyNumberFormat="1" applyFont="1" applyFill="1" applyBorder="1" applyAlignment="1">
      <alignment horizontal="center" vertical="center"/>
    </xf>
    <xf numFmtId="181" fontId="65" fillId="2" borderId="7" xfId="4" applyNumberFormat="1" applyFont="1" applyFill="1" applyBorder="1" applyAlignment="1">
      <alignment horizontal="center" vertical="center"/>
    </xf>
    <xf numFmtId="181" fontId="65" fillId="2" borderId="18" xfId="4" applyNumberFormat="1" applyFont="1" applyFill="1" applyBorder="1" applyAlignment="1">
      <alignment horizontal="center" vertical="center"/>
    </xf>
    <xf numFmtId="0" fontId="71" fillId="0" borderId="0" xfId="4" applyFont="1" applyBorder="1" applyAlignment="1">
      <alignment horizontal="left" vertical="top" wrapText="1"/>
    </xf>
    <xf numFmtId="0" fontId="71" fillId="0" borderId="6" xfId="4" applyFont="1" applyBorder="1" applyAlignment="1">
      <alignment horizontal="left" vertical="top" wrapText="1"/>
    </xf>
    <xf numFmtId="0" fontId="65" fillId="2" borderId="0" xfId="4" applyFont="1" applyFill="1" applyBorder="1" applyAlignment="1">
      <alignment horizontal="left" vertical="center" wrapText="1"/>
    </xf>
    <xf numFmtId="0" fontId="65" fillId="0" borderId="0" xfId="4" applyFont="1" applyAlignment="1">
      <alignment horizontal="left" vertical="center"/>
    </xf>
    <xf numFmtId="0" fontId="65" fillId="0" borderId="7" xfId="4" applyFont="1" applyBorder="1" applyAlignment="1">
      <alignment horizontal="left" vertical="center"/>
    </xf>
    <xf numFmtId="0" fontId="14" fillId="0" borderId="87" xfId="4" applyFont="1" applyBorder="1" applyAlignment="1">
      <alignment horizontal="center" vertical="top"/>
    </xf>
    <xf numFmtId="0" fontId="14" fillId="0" borderId="0" xfId="4" applyFont="1" applyBorder="1" applyAlignment="1">
      <alignment horizontal="center" vertical="top"/>
    </xf>
    <xf numFmtId="0" fontId="65" fillId="2" borderId="0" xfId="4" applyFont="1" applyFill="1" applyBorder="1" applyAlignment="1">
      <alignment horizontal="distributed" vertical="center"/>
    </xf>
    <xf numFmtId="181" fontId="65" fillId="4" borderId="7" xfId="4" applyNumberFormat="1" applyFont="1" applyFill="1" applyBorder="1" applyAlignment="1">
      <alignment horizontal="center" vertical="center"/>
    </xf>
    <xf numFmtId="0" fontId="65" fillId="0" borderId="0" xfId="4" applyFont="1" applyBorder="1" applyAlignment="1">
      <alignment horizontal="center" vertical="center"/>
    </xf>
    <xf numFmtId="181" fontId="65" fillId="2" borderId="22" xfId="4" applyNumberFormat="1" applyFont="1" applyFill="1" applyBorder="1" applyAlignment="1">
      <alignment vertical="center" shrinkToFit="1"/>
    </xf>
    <xf numFmtId="0" fontId="0" fillId="0" borderId="61" xfId="0" applyBorder="1" applyAlignment="1">
      <alignment vertical="center" shrinkToFit="1"/>
    </xf>
    <xf numFmtId="0" fontId="65" fillId="2" borderId="45" xfId="4" applyFont="1" applyFill="1" applyBorder="1" applyAlignment="1">
      <alignment horizontal="center" vertical="center" shrinkToFit="1"/>
    </xf>
    <xf numFmtId="0" fontId="65" fillId="2" borderId="255" xfId="4" applyFont="1" applyFill="1" applyBorder="1" applyAlignment="1">
      <alignment horizontal="center" vertical="center" shrinkToFit="1"/>
    </xf>
    <xf numFmtId="0" fontId="65" fillId="2" borderId="34" xfId="4" applyNumberFormat="1" applyFont="1" applyFill="1" applyBorder="1" applyAlignment="1">
      <alignment horizontal="center" vertical="center"/>
    </xf>
    <xf numFmtId="0" fontId="65" fillId="2" borderId="45" xfId="4" applyNumberFormat="1" applyFont="1" applyFill="1" applyBorder="1" applyAlignment="1">
      <alignment horizontal="center" vertical="center"/>
    </xf>
    <xf numFmtId="0" fontId="71" fillId="0" borderId="61" xfId="4" applyFont="1" applyFill="1" applyBorder="1" applyAlignment="1">
      <alignment horizontal="center" vertical="center" shrinkToFit="1"/>
    </xf>
    <xf numFmtId="0" fontId="71" fillId="0" borderId="0" xfId="4" applyFont="1" applyFill="1" applyBorder="1" applyAlignment="1">
      <alignment horizontal="center" vertical="center" shrinkToFit="1"/>
    </xf>
    <xf numFmtId="0" fontId="71" fillId="0" borderId="16" xfId="4" applyFont="1" applyFill="1" applyBorder="1" applyAlignment="1">
      <alignment horizontal="center" vertical="center" shrinkToFit="1"/>
    </xf>
    <xf numFmtId="0" fontId="74" fillId="0" borderId="13" xfId="4" applyFont="1" applyFill="1" applyBorder="1" applyAlignment="1">
      <alignment horizontal="center" vertical="center" shrinkToFit="1"/>
    </xf>
    <xf numFmtId="0" fontId="74" fillId="0" borderId="14" xfId="4" applyFont="1" applyFill="1" applyBorder="1" applyAlignment="1">
      <alignment horizontal="center" vertical="center" shrinkToFit="1"/>
    </xf>
    <xf numFmtId="0" fontId="71" fillId="0" borderId="12" xfId="4" applyFont="1" applyFill="1" applyBorder="1" applyAlignment="1">
      <alignment horizontal="center" vertical="center" wrapText="1" shrinkToFit="1"/>
    </xf>
    <xf numFmtId="0" fontId="71" fillId="0" borderId="123" xfId="4" applyFont="1" applyFill="1" applyBorder="1" applyAlignment="1">
      <alignment horizontal="center" vertical="center" wrapText="1" shrinkToFit="1"/>
    </xf>
    <xf numFmtId="0" fontId="71" fillId="0" borderId="15" xfId="4" applyFont="1" applyFill="1" applyBorder="1" applyAlignment="1">
      <alignment horizontal="center" vertical="center" wrapText="1" shrinkToFit="1"/>
    </xf>
    <xf numFmtId="0" fontId="71" fillId="0" borderId="127" xfId="4" applyFont="1" applyFill="1" applyBorder="1" applyAlignment="1">
      <alignment horizontal="center" vertical="center" wrapText="1" shrinkToFit="1"/>
    </xf>
    <xf numFmtId="0" fontId="71" fillId="0" borderId="60" xfId="4" applyFont="1" applyFill="1" applyBorder="1" applyAlignment="1">
      <alignment horizontal="center" vertical="center" wrapText="1" shrinkToFit="1"/>
    </xf>
    <xf numFmtId="0" fontId="71" fillId="0" borderId="144" xfId="4" applyFont="1" applyFill="1" applyBorder="1" applyAlignment="1">
      <alignment horizontal="center" vertical="center" wrapText="1" shrinkToFit="1"/>
    </xf>
    <xf numFmtId="0" fontId="71" fillId="0" borderId="108" xfId="4" applyFont="1" applyFill="1" applyBorder="1" applyAlignment="1">
      <alignment horizontal="center" vertical="center"/>
    </xf>
    <xf numFmtId="0" fontId="71" fillId="0" borderId="50" xfId="4" applyFont="1" applyFill="1" applyBorder="1" applyAlignment="1">
      <alignment horizontal="center" vertical="center"/>
    </xf>
    <xf numFmtId="0" fontId="71" fillId="0" borderId="188" xfId="4" applyFont="1" applyFill="1" applyBorder="1" applyAlignment="1">
      <alignment horizontal="center" vertical="center"/>
    </xf>
    <xf numFmtId="0" fontId="0" fillId="0" borderId="0" xfId="0" applyBorder="1" applyAlignment="1">
      <alignment horizontal="center" vertical="center"/>
    </xf>
    <xf numFmtId="0" fontId="0" fillId="0" borderId="16" xfId="0" applyBorder="1" applyAlignment="1">
      <alignment horizontal="center" vertical="center"/>
    </xf>
    <xf numFmtId="0" fontId="0" fillId="0" borderId="7" xfId="0" applyBorder="1" applyAlignment="1">
      <alignment horizontal="center" vertical="center"/>
    </xf>
    <xf numFmtId="0" fontId="0" fillId="0" borderId="18" xfId="0"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65" fillId="2" borderId="12" xfId="4" applyFont="1" applyFill="1" applyBorder="1" applyAlignment="1">
      <alignment horizontal="center" vertical="center" shrinkToFit="1"/>
    </xf>
    <xf numFmtId="0" fontId="65" fillId="2" borderId="14" xfId="4" applyFont="1" applyFill="1" applyBorder="1" applyAlignment="1">
      <alignment horizontal="center" vertical="center" shrinkToFit="1"/>
    </xf>
    <xf numFmtId="196" fontId="65" fillId="2" borderId="60" xfId="4" applyNumberFormat="1" applyFont="1" applyFill="1" applyBorder="1" applyAlignment="1">
      <alignment horizontal="center" vertical="center"/>
    </xf>
    <xf numFmtId="196" fontId="65" fillId="2" borderId="61" xfId="4" applyNumberFormat="1" applyFont="1" applyFill="1" applyBorder="1" applyAlignment="1">
      <alignment horizontal="center" vertical="center"/>
    </xf>
    <xf numFmtId="0" fontId="65" fillId="2" borderId="13" xfId="4" applyFont="1" applyFill="1" applyBorder="1" applyAlignment="1">
      <alignment horizontal="center" vertical="center" shrinkToFit="1"/>
    </xf>
    <xf numFmtId="181" fontId="65" fillId="2" borderId="22" xfId="4" applyNumberFormat="1" applyFont="1" applyFill="1" applyBorder="1" applyAlignment="1">
      <alignment horizontal="center" vertical="center"/>
    </xf>
    <xf numFmtId="181" fontId="65" fillId="2" borderId="61" xfId="4" applyNumberFormat="1" applyFont="1" applyFill="1" applyBorder="1" applyAlignment="1">
      <alignment horizontal="center" vertical="center"/>
    </xf>
    <xf numFmtId="181" fontId="65" fillId="2" borderId="15" xfId="4" applyNumberFormat="1" applyFont="1" applyFill="1" applyBorder="1" applyAlignment="1">
      <alignment horizontal="center" vertical="center"/>
    </xf>
    <xf numFmtId="181" fontId="65" fillId="2" borderId="16" xfId="4" applyNumberFormat="1" applyFont="1" applyFill="1" applyBorder="1" applyAlignment="1">
      <alignment horizontal="center" vertical="center"/>
    </xf>
    <xf numFmtId="181" fontId="65" fillId="2" borderId="60" xfId="4" applyNumberFormat="1" applyFont="1" applyFill="1" applyBorder="1" applyAlignment="1">
      <alignment horizontal="center" vertical="center"/>
    </xf>
    <xf numFmtId="189" fontId="65" fillId="2" borderId="17" xfId="4" applyNumberFormat="1" applyFont="1" applyFill="1" applyBorder="1" applyAlignment="1">
      <alignment horizontal="center" vertical="center"/>
    </xf>
    <xf numFmtId="189" fontId="65" fillId="2" borderId="12" xfId="4" applyNumberFormat="1" applyFont="1" applyFill="1" applyBorder="1" applyAlignment="1">
      <alignment horizontal="center" vertical="center"/>
    </xf>
    <xf numFmtId="0" fontId="65" fillId="0" borderId="45" xfId="4" applyFont="1" applyBorder="1" applyAlignment="1">
      <alignment horizontal="center" vertical="center"/>
    </xf>
    <xf numFmtId="0" fontId="65" fillId="0" borderId="19" xfId="4" applyFont="1" applyBorder="1" applyAlignment="1">
      <alignment horizontal="center" vertical="center"/>
    </xf>
    <xf numFmtId="0" fontId="65" fillId="0" borderId="20" xfId="4" applyFont="1" applyBorder="1" applyAlignment="1">
      <alignment horizontal="center" vertical="center"/>
    </xf>
    <xf numFmtId="0" fontId="65" fillId="0" borderId="21" xfId="4" applyFont="1" applyBorder="1" applyAlignment="1">
      <alignment horizontal="center" vertical="center"/>
    </xf>
    <xf numFmtId="0" fontId="0" fillId="0" borderId="0" xfId="0" applyAlignment="1">
      <alignment horizontal="center" vertical="center"/>
    </xf>
    <xf numFmtId="181" fontId="65" fillId="2" borderId="0" xfId="4" applyNumberFormat="1" applyFont="1" applyFill="1" applyBorder="1" applyAlignment="1">
      <alignment horizontal="center" vertical="center"/>
    </xf>
    <xf numFmtId="196" fontId="65" fillId="2" borderId="0" xfId="4" applyNumberFormat="1" applyFont="1" applyFill="1" applyBorder="1" applyAlignment="1">
      <alignment horizontal="center" vertical="center"/>
    </xf>
    <xf numFmtId="189" fontId="74" fillId="2" borderId="255" xfId="4" applyNumberFormat="1" applyFont="1" applyFill="1" applyBorder="1" applyAlignment="1">
      <alignment horizontal="center" vertical="center"/>
    </xf>
    <xf numFmtId="189" fontId="74" fillId="2" borderId="255" xfId="4" applyNumberFormat="1" applyFont="1" applyFill="1" applyBorder="1" applyAlignment="1">
      <alignment horizontal="center" vertical="center" shrinkToFit="1"/>
    </xf>
    <xf numFmtId="0" fontId="65" fillId="2" borderId="0" xfId="4" applyFont="1" applyFill="1" applyBorder="1" applyAlignment="1">
      <alignment vertical="center" shrinkToFit="1"/>
    </xf>
    <xf numFmtId="0" fontId="0" fillId="0" borderId="16" xfId="0" applyBorder="1" applyAlignment="1">
      <alignment vertical="center" shrinkToFit="1"/>
    </xf>
    <xf numFmtId="189" fontId="65" fillId="2" borderId="15" xfId="4" applyNumberFormat="1" applyFont="1" applyFill="1" applyBorder="1" applyAlignment="1">
      <alignment horizontal="center" vertical="center"/>
    </xf>
    <xf numFmtId="189" fontId="65" fillId="2" borderId="16" xfId="4" applyNumberFormat="1" applyFont="1" applyFill="1" applyBorder="1" applyAlignment="1">
      <alignment horizontal="center" vertical="center"/>
    </xf>
    <xf numFmtId="189" fontId="65" fillId="2" borderId="18" xfId="4" applyNumberFormat="1" applyFont="1" applyFill="1" applyBorder="1" applyAlignment="1">
      <alignment horizontal="center" vertical="center"/>
    </xf>
    <xf numFmtId="196" fontId="65" fillId="2" borderId="15" xfId="4" applyNumberFormat="1" applyFont="1" applyFill="1" applyBorder="1" applyAlignment="1">
      <alignment horizontal="center" vertical="center"/>
    </xf>
    <xf numFmtId="196" fontId="65" fillId="2" borderId="16" xfId="4" applyNumberFormat="1" applyFont="1" applyFill="1" applyBorder="1" applyAlignment="1">
      <alignment horizontal="center" vertical="center"/>
    </xf>
    <xf numFmtId="196" fontId="65" fillId="2" borderId="17" xfId="4" applyNumberFormat="1" applyFont="1" applyFill="1" applyBorder="1" applyAlignment="1">
      <alignment horizontal="center" vertical="center"/>
    </xf>
    <xf numFmtId="196" fontId="65" fillId="2" borderId="18" xfId="4" applyNumberFormat="1" applyFont="1" applyFill="1" applyBorder="1" applyAlignment="1">
      <alignment horizontal="center" vertical="center"/>
    </xf>
    <xf numFmtId="0" fontId="74" fillId="2" borderId="45" xfId="4" applyFont="1" applyFill="1" applyBorder="1" applyAlignment="1">
      <alignment horizontal="center" vertical="center" wrapText="1"/>
    </xf>
    <xf numFmtId="0" fontId="65" fillId="2" borderId="19" xfId="4" applyFont="1" applyFill="1" applyBorder="1" applyAlignment="1">
      <alignment horizontal="center" vertical="center"/>
    </xf>
    <xf numFmtId="0" fontId="65" fillId="2" borderId="20" xfId="4" applyFont="1" applyFill="1" applyBorder="1" applyAlignment="1">
      <alignment horizontal="center" vertical="center"/>
    </xf>
    <xf numFmtId="0" fontId="65" fillId="2" borderId="21" xfId="4" applyFont="1" applyFill="1" applyBorder="1" applyAlignment="1">
      <alignment horizontal="center" vertical="center"/>
    </xf>
    <xf numFmtId="0" fontId="14" fillId="0" borderId="0" xfId="4" applyFont="1" applyBorder="1" applyAlignment="1">
      <alignment horizontal="left" vertical="top" wrapText="1"/>
    </xf>
    <xf numFmtId="0" fontId="14" fillId="0" borderId="6" xfId="4" applyFont="1" applyBorder="1" applyAlignment="1">
      <alignment horizontal="left" vertical="top" wrapText="1"/>
    </xf>
    <xf numFmtId="0" fontId="14" fillId="2" borderId="0" xfId="4" applyFont="1" applyFill="1" applyBorder="1" applyAlignment="1">
      <alignment horizontal="left" vertical="center" shrinkToFit="1"/>
    </xf>
    <xf numFmtId="0" fontId="14" fillId="2" borderId="6" xfId="4" applyFont="1" applyFill="1" applyBorder="1" applyAlignment="1">
      <alignment horizontal="left" vertical="center" shrinkToFit="1"/>
    </xf>
    <xf numFmtId="0" fontId="65" fillId="0" borderId="0" xfId="4" applyFont="1" applyFill="1" applyAlignment="1">
      <alignment horizontal="center" vertical="center"/>
    </xf>
    <xf numFmtId="0" fontId="14" fillId="2" borderId="6" xfId="4" applyFont="1" applyFill="1" applyBorder="1" applyAlignment="1">
      <alignment horizontal="left" vertical="center" wrapText="1"/>
    </xf>
    <xf numFmtId="203" fontId="65" fillId="0" borderId="19" xfId="4" applyNumberFormat="1" applyFont="1" applyBorder="1" applyAlignment="1">
      <alignment horizontal="right" vertical="center"/>
    </xf>
    <xf numFmtId="203" fontId="65" fillId="0" borderId="20" xfId="4" applyNumberFormat="1" applyFont="1" applyBorder="1" applyAlignment="1">
      <alignment horizontal="right" vertical="center"/>
    </xf>
    <xf numFmtId="181" fontId="65" fillId="0" borderId="66" xfId="4" applyNumberFormat="1" applyFont="1" applyBorder="1" applyAlignment="1">
      <alignment horizontal="center" vertical="center"/>
    </xf>
    <xf numFmtId="0" fontId="65" fillId="0" borderId="0" xfId="4" applyFont="1" applyAlignment="1">
      <alignment horizontal="center" vertical="center"/>
    </xf>
    <xf numFmtId="181" fontId="65" fillId="4" borderId="115" xfId="5" applyNumberFormat="1" applyFont="1" applyFill="1" applyBorder="1" applyAlignment="1">
      <alignment horizontal="center" vertical="top" shrinkToFit="1"/>
    </xf>
    <xf numFmtId="181" fontId="65" fillId="4" borderId="125" xfId="5" applyNumberFormat="1" applyFont="1" applyFill="1" applyBorder="1" applyAlignment="1">
      <alignment horizontal="center" vertical="top" shrinkToFit="1"/>
    </xf>
    <xf numFmtId="0" fontId="65" fillId="2" borderId="44" xfId="4" applyFont="1" applyFill="1" applyBorder="1" applyAlignment="1">
      <alignment horizontal="center" vertical="center" shrinkToFit="1"/>
    </xf>
    <xf numFmtId="0" fontId="65" fillId="2" borderId="3" xfId="4" applyFont="1" applyFill="1" applyBorder="1" applyAlignment="1">
      <alignment horizontal="center" vertical="center" shrinkToFit="1"/>
    </xf>
    <xf numFmtId="0" fontId="70" fillId="0" borderId="9" xfId="0" applyFont="1" applyBorder="1" applyAlignment="1">
      <alignment vertical="center" shrinkToFit="1"/>
    </xf>
    <xf numFmtId="0" fontId="70" fillId="0" borderId="8" xfId="0" applyFont="1" applyBorder="1" applyAlignment="1">
      <alignment vertical="center" shrinkToFit="1"/>
    </xf>
    <xf numFmtId="181" fontId="65" fillId="4" borderId="63" xfId="5" applyNumberFormat="1" applyFont="1" applyFill="1" applyBorder="1" applyAlignment="1">
      <alignment horizontal="center" vertical="top" shrinkToFit="1"/>
    </xf>
    <xf numFmtId="181" fontId="65" fillId="4" borderId="66" xfId="5" applyNumberFormat="1" applyFont="1" applyFill="1" applyBorder="1" applyAlignment="1">
      <alignment horizontal="center" vertical="top" shrinkToFit="1"/>
    </xf>
    <xf numFmtId="181" fontId="65" fillId="4" borderId="78" xfId="5" applyNumberFormat="1" applyFont="1" applyFill="1" applyBorder="1" applyAlignment="1">
      <alignment horizontal="center" vertical="top" shrinkToFit="1"/>
    </xf>
    <xf numFmtId="181" fontId="65" fillId="4" borderId="118" xfId="5" applyNumberFormat="1" applyFont="1" applyFill="1" applyBorder="1" applyAlignment="1">
      <alignment horizontal="center" vertical="top" shrinkToFit="1"/>
    </xf>
    <xf numFmtId="203" fontId="65" fillId="0" borderId="19" xfId="4" applyNumberFormat="1" applyFont="1" applyFill="1" applyBorder="1" applyAlignment="1">
      <alignment horizontal="right" vertical="center"/>
    </xf>
    <xf numFmtId="203" fontId="65" fillId="0" borderId="20" xfId="4" applyNumberFormat="1" applyFont="1" applyFill="1" applyBorder="1" applyAlignment="1">
      <alignment horizontal="right" vertical="center"/>
    </xf>
    <xf numFmtId="203" fontId="65" fillId="0" borderId="19" xfId="4" applyNumberFormat="1" applyFont="1" applyFill="1" applyBorder="1" applyAlignment="1">
      <alignment vertical="center"/>
    </xf>
    <xf numFmtId="203" fontId="65" fillId="0" borderId="20" xfId="4" applyNumberFormat="1" applyFont="1" applyFill="1" applyBorder="1" applyAlignment="1">
      <alignment vertical="center"/>
    </xf>
    <xf numFmtId="203" fontId="65" fillId="0" borderId="19" xfId="4" applyNumberFormat="1" applyFont="1" applyBorder="1" applyAlignment="1">
      <alignment vertical="center"/>
    </xf>
    <xf numFmtId="203" fontId="65" fillId="0" borderId="20" xfId="4" applyNumberFormat="1" applyFont="1" applyBorder="1" applyAlignment="1">
      <alignment vertical="center"/>
    </xf>
    <xf numFmtId="0" fontId="65" fillId="0" borderId="12" xfId="4" applyFont="1" applyBorder="1" applyAlignment="1">
      <alignment horizontal="center" vertical="center" shrinkToFit="1"/>
    </xf>
    <xf numFmtId="0" fontId="65" fillId="0" borderId="13" xfId="4" applyFont="1" applyBorder="1" applyAlignment="1">
      <alignment horizontal="center" vertical="center" shrinkToFit="1"/>
    </xf>
    <xf numFmtId="0" fontId="65" fillId="0" borderId="35" xfId="4" applyFont="1" applyBorder="1" applyAlignment="1">
      <alignment horizontal="center" vertical="center" shrinkToFit="1"/>
    </xf>
    <xf numFmtId="0" fontId="65" fillId="0" borderId="17" xfId="4" applyFont="1" applyBorder="1" applyAlignment="1">
      <alignment horizontal="center" vertical="center" shrinkToFit="1"/>
    </xf>
    <xf numFmtId="0" fontId="65" fillId="0" borderId="7" xfId="4" applyFont="1" applyBorder="1" applyAlignment="1">
      <alignment horizontal="center" vertical="center" shrinkToFit="1"/>
    </xf>
    <xf numFmtId="0" fontId="65" fillId="0" borderId="27" xfId="4" applyFont="1" applyBorder="1" applyAlignment="1">
      <alignment horizontal="center" vertical="center" shrinkToFit="1"/>
    </xf>
    <xf numFmtId="183" fontId="65" fillId="4" borderId="13" xfId="4" applyNumberFormat="1" applyFont="1" applyFill="1" applyBorder="1" applyAlignment="1">
      <alignment horizontal="right" vertical="center"/>
    </xf>
    <xf numFmtId="183" fontId="65" fillId="4" borderId="7" xfId="4" applyNumberFormat="1" applyFont="1" applyFill="1" applyBorder="1" applyAlignment="1">
      <alignment horizontal="right" vertical="center"/>
    </xf>
    <xf numFmtId="0" fontId="65" fillId="0" borderId="236" xfId="4" applyFont="1" applyBorder="1" applyAlignment="1">
      <alignment horizontal="center" vertical="center" readingOrder="1"/>
    </xf>
    <xf numFmtId="0" fontId="65" fillId="0" borderId="237" xfId="4" applyFont="1" applyBorder="1" applyAlignment="1">
      <alignment horizontal="center" vertical="center" readingOrder="1"/>
    </xf>
    <xf numFmtId="0" fontId="65" fillId="0" borderId="238" xfId="4" applyFont="1" applyBorder="1" applyAlignment="1">
      <alignment horizontal="center" vertical="center" readingOrder="1"/>
    </xf>
    <xf numFmtId="0" fontId="70" fillId="0" borderId="239" xfId="4" applyFont="1" applyBorder="1" applyAlignment="1">
      <alignment vertical="center" shrinkToFit="1"/>
    </xf>
    <xf numFmtId="0" fontId="70" fillId="0" borderId="237" xfId="4" applyFont="1" applyBorder="1" applyAlignment="1">
      <alignment vertical="center" shrinkToFit="1"/>
    </xf>
    <xf numFmtId="183" fontId="65" fillId="0" borderId="237" xfId="4" applyNumberFormat="1" applyFont="1" applyBorder="1" applyAlignment="1">
      <alignment vertical="center"/>
    </xf>
    <xf numFmtId="183" fontId="65" fillId="0" borderId="237" xfId="4" applyNumberFormat="1" applyFont="1" applyBorder="1" applyAlignment="1">
      <alignment horizontal="right" vertical="center"/>
    </xf>
    <xf numFmtId="0" fontId="71" fillId="2" borderId="65" xfId="4" applyFont="1" applyFill="1" applyBorder="1" applyAlignment="1">
      <alignment horizontal="center" vertical="center" shrinkToFit="1"/>
    </xf>
    <xf numFmtId="0" fontId="71" fillId="2" borderId="0" xfId="4" applyFont="1" applyFill="1" applyBorder="1" applyAlignment="1">
      <alignment horizontal="center" vertical="center" shrinkToFit="1"/>
    </xf>
    <xf numFmtId="0" fontId="71" fillId="0" borderId="77" xfId="4" applyFont="1" applyBorder="1" applyAlignment="1">
      <alignment vertical="center"/>
    </xf>
    <xf numFmtId="0" fontId="71" fillId="0" borderId="16" xfId="4" applyFont="1" applyBorder="1" applyAlignment="1">
      <alignment vertical="center"/>
    </xf>
    <xf numFmtId="0" fontId="65" fillId="0" borderId="15" xfId="4" applyFont="1" applyBorder="1" applyAlignment="1">
      <alignment horizontal="center" vertical="center" readingOrder="1"/>
    </xf>
    <xf numFmtId="0" fontId="65" fillId="0" borderId="0" xfId="4" applyFont="1" applyBorder="1" applyAlignment="1">
      <alignment horizontal="center" vertical="center" readingOrder="1"/>
    </xf>
    <xf numFmtId="0" fontId="65" fillId="0" borderId="26" xfId="4" applyFont="1" applyBorder="1" applyAlignment="1">
      <alignment horizontal="center" vertical="center" readingOrder="1"/>
    </xf>
    <xf numFmtId="0" fontId="71" fillId="0" borderId="131" xfId="4" applyFont="1" applyBorder="1" applyAlignment="1">
      <alignment horizontal="left" vertical="top" wrapText="1"/>
    </xf>
    <xf numFmtId="0" fontId="71" fillId="0" borderId="65" xfId="4" applyFont="1" applyBorder="1" applyAlignment="1">
      <alignment horizontal="left" vertical="top" wrapText="1"/>
    </xf>
    <xf numFmtId="0" fontId="71" fillId="0" borderId="87" xfId="4" applyFont="1" applyBorder="1" applyAlignment="1">
      <alignment horizontal="left" vertical="top" wrapText="1"/>
    </xf>
    <xf numFmtId="183" fontId="65" fillId="0" borderId="65" xfId="0" applyNumberFormat="1" applyFont="1" applyBorder="1" applyAlignment="1">
      <alignment vertical="center"/>
    </xf>
    <xf numFmtId="183" fontId="65" fillId="0" borderId="0" xfId="0" applyNumberFormat="1" applyFont="1" applyBorder="1" applyAlignment="1">
      <alignment vertical="center"/>
    </xf>
    <xf numFmtId="0" fontId="71" fillId="0" borderId="65" xfId="0" applyFont="1" applyBorder="1" applyAlignment="1">
      <alignment horizontal="left" vertical="center"/>
    </xf>
    <xf numFmtId="0" fontId="71" fillId="0" borderId="0" xfId="0" applyFont="1" applyBorder="1" applyAlignment="1">
      <alignment horizontal="left" vertical="center"/>
    </xf>
    <xf numFmtId="0" fontId="71" fillId="0" borderId="65" xfId="0" applyFont="1" applyBorder="1" applyAlignment="1">
      <alignment horizontal="right" vertical="center"/>
    </xf>
    <xf numFmtId="0" fontId="71" fillId="0" borderId="0" xfId="0" applyFont="1" applyBorder="1" applyAlignment="1">
      <alignment horizontal="right" vertical="center"/>
    </xf>
    <xf numFmtId="183" fontId="65" fillId="0" borderId="65" xfId="4" applyNumberFormat="1" applyFont="1" applyBorder="1" applyAlignment="1">
      <alignment vertical="center"/>
    </xf>
    <xf numFmtId="183" fontId="65" fillId="0" borderId="0" xfId="4" applyNumberFormat="1" applyFont="1" applyBorder="1" applyAlignment="1">
      <alignment vertical="center"/>
    </xf>
    <xf numFmtId="0" fontId="65" fillId="0" borderId="190" xfId="4" applyFont="1" applyBorder="1" applyAlignment="1">
      <alignment horizontal="center" vertical="center"/>
    </xf>
    <xf numFmtId="0" fontId="65" fillId="0" borderId="129" xfId="4" applyFont="1" applyBorder="1" applyAlignment="1">
      <alignment horizontal="center" vertical="center"/>
    </xf>
    <xf numFmtId="0" fontId="65" fillId="0" borderId="9" xfId="4" applyFont="1" applyBorder="1" applyAlignment="1">
      <alignment horizontal="center" vertical="center"/>
    </xf>
    <xf numFmtId="0" fontId="65" fillId="0" borderId="8" xfId="4" applyFont="1" applyBorder="1" applyAlignment="1">
      <alignment horizontal="center" vertical="center"/>
    </xf>
    <xf numFmtId="0" fontId="65" fillId="0" borderId="98" xfId="4" applyFont="1" applyBorder="1" applyAlignment="1">
      <alignment horizontal="center" vertical="center"/>
    </xf>
    <xf numFmtId="183" fontId="65" fillId="4" borderId="23" xfId="4" applyNumberFormat="1" applyFont="1" applyFill="1" applyBorder="1" applyAlignment="1">
      <alignment horizontal="right" vertical="center"/>
    </xf>
    <xf numFmtId="0" fontId="71" fillId="0" borderId="131" xfId="4" applyFont="1" applyBorder="1" applyAlignment="1">
      <alignment vertical="center" shrinkToFit="1"/>
    </xf>
    <xf numFmtId="0" fontId="71" fillId="0" borderId="65" xfId="4" applyFont="1" applyBorder="1" applyAlignment="1">
      <alignment vertical="center" shrinkToFit="1"/>
    </xf>
    <xf numFmtId="183" fontId="65" fillId="0" borderId="65" xfId="4" applyNumberFormat="1" applyFont="1" applyFill="1" applyBorder="1" applyAlignment="1">
      <alignment vertical="center"/>
    </xf>
    <xf numFmtId="183" fontId="65" fillId="0" borderId="65" xfId="4" applyNumberFormat="1" applyFont="1" applyBorder="1" applyAlignment="1">
      <alignment horizontal="right" vertical="center"/>
    </xf>
    <xf numFmtId="183" fontId="65" fillId="4" borderId="8" xfId="4" applyNumberFormat="1" applyFont="1" applyFill="1" applyBorder="1" applyAlignment="1">
      <alignment horizontal="right" vertical="center"/>
    </xf>
    <xf numFmtId="0" fontId="14" fillId="0" borderId="0" xfId="4" applyFont="1" applyBorder="1" applyAlignment="1">
      <alignment horizontal="left" vertical="center" wrapText="1"/>
    </xf>
    <xf numFmtId="0" fontId="14" fillId="0" borderId="6" xfId="4" applyFont="1" applyBorder="1" applyAlignment="1">
      <alignment horizontal="left" vertical="center" wrapText="1"/>
    </xf>
    <xf numFmtId="0" fontId="65" fillId="0" borderId="32" xfId="4" applyFont="1" applyBorder="1" applyAlignment="1">
      <alignment horizontal="center" vertical="center"/>
    </xf>
    <xf numFmtId="0" fontId="65" fillId="0" borderId="13" xfId="4" applyFont="1" applyBorder="1" applyAlignment="1">
      <alignment horizontal="center" vertical="center"/>
    </xf>
    <xf numFmtId="0" fontId="65" fillId="0" borderId="35" xfId="4" applyFont="1" applyBorder="1" applyAlignment="1">
      <alignment horizontal="center" vertical="center"/>
    </xf>
    <xf numFmtId="0" fontId="65" fillId="0" borderId="4" xfId="4" applyFont="1" applyBorder="1" applyAlignment="1">
      <alignment horizontal="center" vertical="center"/>
    </xf>
    <xf numFmtId="0" fontId="65" fillId="0" borderId="26" xfId="4" applyFont="1" applyBorder="1" applyAlignment="1">
      <alignment horizontal="center" vertical="center"/>
    </xf>
    <xf numFmtId="183" fontId="65" fillId="0" borderId="50" xfId="4" applyNumberFormat="1" applyFont="1" applyFill="1" applyBorder="1" applyAlignment="1">
      <alignment vertical="center"/>
    </xf>
    <xf numFmtId="183" fontId="65" fillId="0" borderId="50" xfId="4" applyNumberFormat="1" applyFont="1" applyBorder="1" applyAlignment="1">
      <alignment horizontal="right" vertical="center"/>
    </xf>
    <xf numFmtId="0" fontId="71" fillId="0" borderId="51" xfId="0" applyFont="1" applyBorder="1" applyAlignment="1">
      <alignment horizontal="right" vertical="center"/>
    </xf>
    <xf numFmtId="183" fontId="65" fillId="4" borderId="65" xfId="4" applyNumberFormat="1" applyFont="1" applyFill="1" applyBorder="1" applyAlignment="1">
      <alignment horizontal="right" vertical="center"/>
    </xf>
    <xf numFmtId="183" fontId="65" fillId="4" borderId="51" xfId="4" applyNumberFormat="1" applyFont="1" applyFill="1" applyBorder="1" applyAlignment="1">
      <alignment horizontal="right" vertical="center"/>
    </xf>
    <xf numFmtId="0" fontId="71" fillId="2" borderId="51" xfId="4" applyFont="1" applyFill="1" applyBorder="1" applyAlignment="1">
      <alignment horizontal="center" vertical="center" shrinkToFit="1"/>
    </xf>
    <xf numFmtId="0" fontId="71" fillId="0" borderId="235" xfId="4" applyFont="1" applyBorder="1" applyAlignment="1">
      <alignment vertical="center"/>
    </xf>
    <xf numFmtId="0" fontId="71" fillId="0" borderId="174" xfId="4" applyFont="1" applyBorder="1" applyAlignment="1">
      <alignment vertical="center"/>
    </xf>
    <xf numFmtId="0" fontId="65" fillId="0" borderId="12" xfId="4" applyFont="1" applyBorder="1" applyAlignment="1">
      <alignment horizontal="center" vertical="center"/>
    </xf>
    <xf numFmtId="0" fontId="65" fillId="0" borderId="15" xfId="4" applyFont="1" applyBorder="1" applyAlignment="1">
      <alignment horizontal="center" vertical="center"/>
    </xf>
    <xf numFmtId="0" fontId="65" fillId="0" borderId="27" xfId="4" applyFont="1" applyBorder="1" applyAlignment="1">
      <alignment horizontal="center" vertical="center"/>
    </xf>
    <xf numFmtId="183" fontId="65" fillId="0" borderId="51" xfId="0" applyNumberFormat="1" applyFont="1" applyBorder="1" applyAlignment="1">
      <alignment vertical="center"/>
    </xf>
    <xf numFmtId="0" fontId="71" fillId="0" borderId="51" xfId="0" applyFont="1" applyBorder="1" applyAlignment="1">
      <alignment horizontal="left" vertical="center"/>
    </xf>
    <xf numFmtId="0" fontId="71" fillId="0" borderId="130" xfId="4" applyFont="1" applyBorder="1" applyAlignment="1">
      <alignment horizontal="left" vertical="top" wrapText="1"/>
    </xf>
    <xf numFmtId="0" fontId="71" fillId="0" borderId="51" xfId="4" applyFont="1" applyBorder="1" applyAlignment="1">
      <alignment horizontal="left" vertical="top" wrapText="1"/>
    </xf>
    <xf numFmtId="183" fontId="65" fillId="0" borderId="51" xfId="4" applyNumberFormat="1" applyFont="1" applyBorder="1" applyAlignment="1">
      <alignment vertical="center"/>
    </xf>
    <xf numFmtId="0" fontId="71" fillId="0" borderId="38" xfId="4" applyFont="1" applyBorder="1" applyAlignment="1">
      <alignment horizontal="left" vertical="center" shrinkToFit="1"/>
    </xf>
    <xf numFmtId="0" fontId="71" fillId="0" borderId="13" xfId="4" applyFont="1" applyBorder="1" applyAlignment="1">
      <alignment horizontal="left" vertical="center" shrinkToFit="1"/>
    </xf>
    <xf numFmtId="183" fontId="65" fillId="0" borderId="50" xfId="4" applyNumberFormat="1" applyFont="1" applyBorder="1" applyAlignment="1">
      <alignment vertical="center"/>
    </xf>
    <xf numFmtId="183" fontId="65" fillId="4" borderId="50" xfId="4" applyNumberFormat="1" applyFont="1" applyFill="1" applyBorder="1" applyAlignment="1">
      <alignment vertical="center"/>
    </xf>
    <xf numFmtId="183" fontId="74" fillId="2" borderId="0" xfId="4" applyNumberFormat="1" applyFont="1" applyFill="1" applyBorder="1" applyAlignment="1">
      <alignment horizontal="center" vertical="top" shrinkToFit="1"/>
    </xf>
    <xf numFmtId="0" fontId="74" fillId="2" borderId="0" xfId="4" applyFont="1" applyFill="1" applyBorder="1" applyAlignment="1">
      <alignment horizontal="center" vertical="top" shrinkToFit="1"/>
    </xf>
    <xf numFmtId="0" fontId="65" fillId="2" borderId="0" xfId="4" applyFont="1" applyFill="1" applyBorder="1" applyAlignment="1">
      <alignment vertical="center" wrapText="1" shrinkToFit="1"/>
    </xf>
    <xf numFmtId="0" fontId="65" fillId="2" borderId="26" xfId="4" applyFont="1" applyFill="1" applyBorder="1" applyAlignment="1">
      <alignment vertical="center" wrapText="1" shrinkToFit="1"/>
    </xf>
    <xf numFmtId="0" fontId="65" fillId="4" borderId="220" xfId="4" applyFont="1" applyFill="1" applyBorder="1" applyAlignment="1">
      <alignment horizontal="right" vertical="center"/>
    </xf>
    <xf numFmtId="191" fontId="65" fillId="4" borderId="220" xfId="4" applyNumberFormat="1" applyFont="1" applyFill="1" applyBorder="1" applyAlignment="1">
      <alignment horizontal="right" vertical="center"/>
    </xf>
    <xf numFmtId="0" fontId="65" fillId="2" borderId="215" xfId="4" applyFont="1" applyFill="1" applyBorder="1" applyAlignment="1">
      <alignment vertical="center"/>
    </xf>
    <xf numFmtId="0" fontId="70" fillId="0" borderId="214" xfId="0" applyFont="1" applyBorder="1" applyAlignment="1">
      <alignment vertical="center"/>
    </xf>
    <xf numFmtId="0" fontId="70" fillId="0" borderId="217" xfId="0" applyFont="1" applyBorder="1" applyAlignment="1">
      <alignment vertical="center"/>
    </xf>
    <xf numFmtId="0" fontId="70" fillId="0" borderId="218" xfId="0" applyFont="1" applyBorder="1" applyAlignment="1">
      <alignment vertical="center"/>
    </xf>
    <xf numFmtId="0" fontId="65" fillId="4" borderId="214" xfId="4" applyFont="1" applyFill="1" applyBorder="1" applyAlignment="1">
      <alignment horizontal="right" vertical="center"/>
    </xf>
    <xf numFmtId="191" fontId="65" fillId="4" borderId="214" xfId="4" applyNumberFormat="1" applyFont="1" applyFill="1" applyBorder="1" applyAlignment="1">
      <alignment horizontal="right" vertical="center"/>
    </xf>
    <xf numFmtId="0" fontId="65" fillId="2" borderId="52" xfId="4" applyFont="1" applyFill="1" applyBorder="1" applyAlignment="1">
      <alignment vertical="center"/>
    </xf>
    <xf numFmtId="0" fontId="70" fillId="0" borderId="50" xfId="0" applyFont="1" applyBorder="1" applyAlignment="1">
      <alignment vertical="center"/>
    </xf>
    <xf numFmtId="0" fontId="70" fillId="0" borderId="81" xfId="0" applyFont="1" applyBorder="1" applyAlignment="1">
      <alignment vertical="center"/>
    </xf>
    <xf numFmtId="0" fontId="70" fillId="0" borderId="54" xfId="0" applyFont="1" applyBorder="1" applyAlignment="1">
      <alignment vertical="center"/>
    </xf>
    <xf numFmtId="183" fontId="65" fillId="4" borderId="50" xfId="4" applyNumberFormat="1" applyFont="1" applyFill="1" applyBorder="1" applyAlignment="1">
      <alignment horizontal="right" vertical="center"/>
    </xf>
    <xf numFmtId="183" fontId="65" fillId="4" borderId="54" xfId="4" applyNumberFormat="1" applyFont="1" applyFill="1" applyBorder="1" applyAlignment="1">
      <alignment horizontal="right" vertical="center"/>
    </xf>
    <xf numFmtId="0" fontId="65" fillId="4" borderId="218" xfId="4" applyFont="1" applyFill="1" applyBorder="1" applyAlignment="1">
      <alignment horizontal="right" vertical="center"/>
    </xf>
    <xf numFmtId="191" fontId="65" fillId="4" borderId="218" xfId="4" applyNumberFormat="1" applyFont="1" applyFill="1" applyBorder="1" applyAlignment="1">
      <alignment horizontal="right" vertical="center"/>
    </xf>
    <xf numFmtId="0" fontId="65" fillId="4" borderId="211" xfId="4" applyFont="1" applyFill="1" applyBorder="1" applyAlignment="1">
      <alignment horizontal="right" vertical="center"/>
    </xf>
    <xf numFmtId="0" fontId="65" fillId="2" borderId="210" xfId="4" applyFont="1" applyFill="1" applyBorder="1" applyAlignment="1">
      <alignment vertical="center"/>
    </xf>
    <xf numFmtId="0" fontId="65" fillId="2" borderId="211" xfId="4" applyFont="1" applyFill="1" applyBorder="1" applyAlignment="1">
      <alignment vertical="center"/>
    </xf>
    <xf numFmtId="0" fontId="65" fillId="2" borderId="212" xfId="4" applyFont="1" applyFill="1" applyBorder="1" applyAlignment="1">
      <alignment vertical="center"/>
    </xf>
    <xf numFmtId="0" fontId="65" fillId="0" borderId="211" xfId="4" applyFont="1" applyFill="1" applyBorder="1" applyAlignment="1">
      <alignment horizontal="right" vertical="center"/>
    </xf>
    <xf numFmtId="191" fontId="65" fillId="0" borderId="211" xfId="4" applyNumberFormat="1" applyFont="1" applyFill="1" applyBorder="1" applyAlignment="1">
      <alignment horizontal="right" vertical="center"/>
    </xf>
    <xf numFmtId="191" fontId="65" fillId="0" borderId="214" xfId="4" applyNumberFormat="1" applyFont="1" applyFill="1" applyBorder="1" applyAlignment="1">
      <alignment horizontal="right" vertical="center"/>
    </xf>
    <xf numFmtId="209" fontId="75" fillId="2" borderId="0" xfId="4" applyNumberFormat="1" applyFont="1" applyFill="1" applyBorder="1" applyAlignment="1">
      <alignment horizontal="right" vertical="top"/>
    </xf>
    <xf numFmtId="209" fontId="75" fillId="2" borderId="16" xfId="4" applyNumberFormat="1" applyFont="1" applyFill="1" applyBorder="1" applyAlignment="1">
      <alignment horizontal="right" vertical="top"/>
    </xf>
    <xf numFmtId="203" fontId="65" fillId="4" borderId="186" xfId="4" applyNumberFormat="1" applyFont="1" applyFill="1" applyBorder="1" applyAlignment="1">
      <alignment horizontal="right" vertical="center"/>
    </xf>
    <xf numFmtId="203" fontId="65" fillId="4" borderId="187" xfId="4" applyNumberFormat="1" applyFont="1" applyFill="1" applyBorder="1" applyAlignment="1">
      <alignment horizontal="right" vertical="center"/>
    </xf>
    <xf numFmtId="206" fontId="65" fillId="4" borderId="185" xfId="4" applyNumberFormat="1" applyFont="1" applyFill="1" applyBorder="1" applyAlignment="1">
      <alignment horizontal="center" vertical="center"/>
    </xf>
    <xf numFmtId="206" fontId="65" fillId="4" borderId="186" xfId="4" applyNumberFormat="1" applyFont="1" applyFill="1" applyBorder="1" applyAlignment="1">
      <alignment horizontal="center" vertical="center"/>
    </xf>
    <xf numFmtId="0" fontId="65" fillId="0" borderId="25" xfId="4" applyFont="1" applyBorder="1" applyAlignment="1">
      <alignment horizontal="center" vertical="center" textRotation="255"/>
    </xf>
    <xf numFmtId="0" fontId="65" fillId="0" borderId="36" xfId="4" applyFont="1" applyBorder="1" applyAlignment="1">
      <alignment horizontal="center" vertical="center" textRotation="255"/>
    </xf>
    <xf numFmtId="0" fontId="65" fillId="0" borderId="41" xfId="4" applyFont="1" applyBorder="1" applyAlignment="1">
      <alignment horizontal="center" vertical="center" textRotation="255"/>
    </xf>
    <xf numFmtId="0" fontId="65" fillId="0" borderId="24" xfId="4" applyFont="1" applyBorder="1" applyAlignment="1">
      <alignment horizontal="center" vertical="center" textRotation="255"/>
    </xf>
    <xf numFmtId="0" fontId="65" fillId="0" borderId="5" xfId="4" applyFont="1" applyBorder="1" applyAlignment="1">
      <alignment horizontal="center" vertical="center" textRotation="255"/>
    </xf>
    <xf numFmtId="0" fontId="65" fillId="0" borderId="15" xfId="4" applyFont="1" applyBorder="1" applyAlignment="1">
      <alignment horizontal="center" vertical="center" textRotation="255"/>
    </xf>
    <xf numFmtId="0" fontId="65" fillId="2" borderId="206" xfId="4" applyFont="1" applyFill="1" applyBorder="1" applyAlignment="1">
      <alignment vertical="center" shrinkToFit="1"/>
    </xf>
    <xf numFmtId="0" fontId="65" fillId="2" borderId="207" xfId="4" applyFont="1" applyFill="1" applyBorder="1" applyAlignment="1">
      <alignment vertical="center" shrinkToFit="1"/>
    </xf>
    <xf numFmtId="0" fontId="65" fillId="2" borderId="208" xfId="4" applyFont="1" applyFill="1" applyBorder="1" applyAlignment="1">
      <alignment vertical="center" shrinkToFit="1"/>
    </xf>
    <xf numFmtId="0" fontId="65" fillId="4" borderId="207" xfId="4" applyFont="1" applyFill="1" applyBorder="1" applyAlignment="1">
      <alignment horizontal="right" vertical="center"/>
    </xf>
    <xf numFmtId="0" fontId="65" fillId="0" borderId="69" xfId="4" applyFont="1" applyBorder="1" applyAlignment="1">
      <alignment horizontal="center" vertical="center"/>
    </xf>
    <xf numFmtId="0" fontId="70" fillId="0" borderId="242" xfId="0" applyFont="1" applyBorder="1" applyAlignment="1">
      <alignment vertical="center"/>
    </xf>
    <xf numFmtId="0" fontId="65" fillId="0" borderId="243" xfId="4" applyFont="1" applyBorder="1" applyAlignment="1">
      <alignment horizontal="center" vertical="center"/>
    </xf>
    <xf numFmtId="0" fontId="65" fillId="0" borderId="33" xfId="4" applyFont="1" applyBorder="1" applyAlignment="1">
      <alignment horizontal="center" vertical="center"/>
    </xf>
    <xf numFmtId="0" fontId="65" fillId="0" borderId="111" xfId="4" applyFont="1" applyBorder="1" applyAlignment="1">
      <alignment horizontal="center" vertical="center"/>
    </xf>
    <xf numFmtId="0" fontId="65" fillId="0" borderId="110" xfId="4" applyFont="1" applyBorder="1" applyAlignment="1">
      <alignment horizontal="center" vertical="center" shrinkToFit="1"/>
    </xf>
    <xf numFmtId="0" fontId="65" fillId="0" borderId="33" xfId="4" applyFont="1" applyBorder="1" applyAlignment="1">
      <alignment horizontal="center" vertical="center" shrinkToFit="1"/>
    </xf>
    <xf numFmtId="0" fontId="65" fillId="0" borderId="242" xfId="4" applyFont="1" applyBorder="1" applyAlignment="1">
      <alignment horizontal="center" vertical="center" shrinkToFit="1"/>
    </xf>
    <xf numFmtId="0" fontId="65" fillId="0" borderId="91" xfId="4" applyFont="1" applyBorder="1" applyAlignment="1">
      <alignment horizontal="center" vertical="center" shrinkToFit="1"/>
    </xf>
    <xf numFmtId="0" fontId="65" fillId="0" borderId="3" xfId="4" applyFont="1" applyBorder="1" applyAlignment="1">
      <alignment horizontal="center" vertical="center" shrinkToFit="1"/>
    </xf>
    <xf numFmtId="209" fontId="75" fillId="0" borderId="0" xfId="4" applyNumberFormat="1" applyFont="1" applyBorder="1" applyAlignment="1">
      <alignment horizontal="right" vertical="center"/>
    </xf>
    <xf numFmtId="209" fontId="75" fillId="0" borderId="6" xfId="4" applyNumberFormat="1" applyFont="1" applyBorder="1" applyAlignment="1">
      <alignment horizontal="right" vertical="center"/>
    </xf>
    <xf numFmtId="212" fontId="75" fillId="2" borderId="0" xfId="4" applyNumberFormat="1" applyFont="1" applyFill="1" applyBorder="1" applyAlignment="1">
      <alignment horizontal="right" vertical="top" shrinkToFit="1"/>
    </xf>
    <xf numFmtId="212" fontId="75" fillId="2" borderId="16" xfId="4" applyNumberFormat="1" applyFont="1" applyFill="1" applyBorder="1" applyAlignment="1">
      <alignment horizontal="right" vertical="top" shrinkToFit="1"/>
    </xf>
    <xf numFmtId="0" fontId="65" fillId="2" borderId="210" xfId="4" applyFont="1" applyFill="1" applyBorder="1" applyAlignment="1">
      <alignment vertical="center" wrapText="1" shrinkToFit="1"/>
    </xf>
    <xf numFmtId="0" fontId="65" fillId="2" borderId="211" xfId="4" applyFont="1" applyFill="1" applyBorder="1" applyAlignment="1">
      <alignment vertical="center" wrapText="1" shrinkToFit="1"/>
    </xf>
    <xf numFmtId="0" fontId="65" fillId="2" borderId="212" xfId="4" applyFont="1" applyFill="1" applyBorder="1" applyAlignment="1">
      <alignment vertical="center" wrapText="1" shrinkToFit="1"/>
    </xf>
    <xf numFmtId="0" fontId="71" fillId="0" borderId="3" xfId="4" applyFont="1" applyBorder="1" applyAlignment="1">
      <alignment horizontal="left" vertical="center"/>
    </xf>
    <xf numFmtId="0" fontId="71" fillId="0" borderId="88" xfId="4" applyFont="1" applyBorder="1" applyAlignment="1">
      <alignment horizontal="left" vertical="center"/>
    </xf>
    <xf numFmtId="0" fontId="71" fillId="0" borderId="8" xfId="4" applyFont="1" applyBorder="1" applyAlignment="1">
      <alignment horizontal="left" vertical="center"/>
    </xf>
    <xf numFmtId="0" fontId="71" fillId="0" borderId="11" xfId="4" applyFont="1" applyBorder="1" applyAlignment="1">
      <alignment horizontal="left" vertical="center"/>
    </xf>
    <xf numFmtId="0" fontId="65" fillId="2" borderId="145" xfId="4" applyFont="1" applyFill="1" applyBorder="1" applyAlignment="1">
      <alignment horizontal="center" vertical="center"/>
    </xf>
    <xf numFmtId="0" fontId="65" fillId="2" borderId="132" xfId="4" applyFont="1" applyFill="1" applyBorder="1" applyAlignment="1">
      <alignment horizontal="center" vertical="center"/>
    </xf>
    <xf numFmtId="0" fontId="65" fillId="2" borderId="146" xfId="4" applyFont="1" applyFill="1" applyBorder="1" applyAlignment="1">
      <alignment horizontal="center" vertical="center"/>
    </xf>
    <xf numFmtId="183" fontId="65" fillId="4" borderId="145" xfId="4" applyNumberFormat="1" applyFont="1" applyFill="1" applyBorder="1" applyAlignment="1">
      <alignment horizontal="right" vertical="center" shrinkToFit="1"/>
    </xf>
    <xf numFmtId="183" fontId="65" fillId="4" borderId="146" xfId="4" applyNumberFormat="1" applyFont="1" applyFill="1" applyBorder="1" applyAlignment="1">
      <alignment horizontal="right" vertical="center" shrinkToFit="1"/>
    </xf>
    <xf numFmtId="0" fontId="65" fillId="0" borderId="19" xfId="4" applyFont="1" applyBorder="1" applyAlignment="1">
      <alignment horizontal="center" vertical="center" shrinkToFit="1"/>
    </xf>
    <xf numFmtId="0" fontId="65" fillId="0" borderId="20" xfId="4" applyFont="1" applyBorder="1" applyAlignment="1">
      <alignment horizontal="center" vertical="center" shrinkToFit="1"/>
    </xf>
    <xf numFmtId="0" fontId="65" fillId="0" borderId="21" xfId="4" applyFont="1" applyBorder="1" applyAlignment="1">
      <alignment horizontal="center" vertical="center" shrinkToFit="1"/>
    </xf>
    <xf numFmtId="183" fontId="65" fillId="0" borderId="12" xfId="4" applyNumberFormat="1" applyFont="1" applyFill="1" applyBorder="1" applyAlignment="1">
      <alignment horizontal="right" vertical="center" shrinkToFit="1"/>
    </xf>
    <xf numFmtId="183" fontId="65" fillId="0" borderId="14" xfId="4" applyNumberFormat="1" applyFont="1" applyFill="1" applyBorder="1" applyAlignment="1">
      <alignment horizontal="right" vertical="center" shrinkToFit="1"/>
    </xf>
    <xf numFmtId="183" fontId="65" fillId="4" borderId="12" xfId="4" applyNumberFormat="1" applyFont="1" applyFill="1" applyBorder="1" applyAlignment="1">
      <alignment horizontal="right" vertical="center" shrinkToFit="1"/>
    </xf>
    <xf numFmtId="183" fontId="65" fillId="4" borderId="14" xfId="4" applyNumberFormat="1" applyFont="1" applyFill="1" applyBorder="1" applyAlignment="1">
      <alignment horizontal="right" vertical="center" shrinkToFit="1"/>
    </xf>
    <xf numFmtId="0" fontId="71" fillId="0" borderId="3" xfId="4" applyFont="1" applyBorder="1" applyAlignment="1">
      <alignment horizontal="center" vertical="center" wrapText="1"/>
    </xf>
    <xf numFmtId="0" fontId="71" fillId="0" borderId="7" xfId="4" applyFont="1" applyBorder="1" applyAlignment="1">
      <alignment horizontal="center" vertical="center" wrapText="1"/>
    </xf>
    <xf numFmtId="0" fontId="65" fillId="2" borderId="49" xfId="4" applyFont="1" applyFill="1" applyBorder="1" applyAlignment="1">
      <alignment horizontal="center" vertical="center"/>
    </xf>
    <xf numFmtId="0" fontId="65" fillId="2" borderId="23" xfId="4" applyFont="1" applyFill="1" applyBorder="1" applyAlignment="1">
      <alignment horizontal="center" vertical="center"/>
    </xf>
    <xf numFmtId="183" fontId="65" fillId="0" borderId="202" xfId="4" applyNumberFormat="1" applyFont="1" applyFill="1" applyBorder="1" applyAlignment="1">
      <alignment horizontal="right" vertical="center" shrinkToFit="1"/>
    </xf>
    <xf numFmtId="183" fontId="65" fillId="0" borderId="203" xfId="4" applyNumberFormat="1" applyFont="1" applyFill="1" applyBorder="1" applyAlignment="1">
      <alignment horizontal="right" vertical="center" shrinkToFit="1"/>
    </xf>
    <xf numFmtId="183" fontId="65" fillId="0" borderId="145" xfId="4" applyNumberFormat="1" applyFont="1" applyFill="1" applyBorder="1" applyAlignment="1">
      <alignment horizontal="right" vertical="center" shrinkToFit="1"/>
    </xf>
    <xf numFmtId="183" fontId="65" fillId="0" borderId="146" xfId="4" applyNumberFormat="1" applyFont="1" applyFill="1" applyBorder="1" applyAlignment="1">
      <alignment horizontal="right" vertical="center" shrinkToFit="1"/>
    </xf>
    <xf numFmtId="0" fontId="71" fillId="0" borderId="44" xfId="4" applyFont="1" applyBorder="1" applyAlignment="1">
      <alignment horizontal="center" vertical="center"/>
    </xf>
    <xf numFmtId="0" fontId="71" fillId="0" borderId="3" xfId="4" applyFont="1" applyBorder="1" applyAlignment="1">
      <alignment horizontal="center" vertical="center"/>
    </xf>
    <xf numFmtId="0" fontId="71" fillId="0" borderId="92" xfId="4" applyFont="1" applyBorder="1" applyAlignment="1">
      <alignment horizontal="center" vertical="center"/>
    </xf>
    <xf numFmtId="0" fontId="71" fillId="0" borderId="9" xfId="4" applyFont="1" applyBorder="1" applyAlignment="1">
      <alignment horizontal="center" vertical="center"/>
    </xf>
    <xf numFmtId="0" fontId="71" fillId="0" borderId="8" xfId="4" applyFont="1" applyBorder="1" applyAlignment="1">
      <alignment horizontal="center" vertical="center"/>
    </xf>
    <xf numFmtId="0" fontId="71" fillId="0" borderId="28" xfId="4" applyFont="1" applyBorder="1" applyAlignment="1">
      <alignment horizontal="center" vertical="center"/>
    </xf>
    <xf numFmtId="4" fontId="65" fillId="4" borderId="91" xfId="4" applyNumberFormat="1" applyFont="1" applyFill="1" applyBorder="1" applyAlignment="1">
      <alignment horizontal="right" vertical="center"/>
    </xf>
    <xf numFmtId="4" fontId="65" fillId="4" borderId="3" xfId="4" applyNumberFormat="1" applyFont="1" applyFill="1" applyBorder="1" applyAlignment="1">
      <alignment horizontal="right" vertical="center"/>
    </xf>
    <xf numFmtId="4" fontId="65" fillId="4" borderId="58" xfId="4" applyNumberFormat="1" applyFont="1" applyFill="1" applyBorder="1" applyAlignment="1">
      <alignment horizontal="right" vertical="center"/>
    </xf>
    <xf numFmtId="4" fontId="65" fillId="4" borderId="8" xfId="4" applyNumberFormat="1" applyFont="1" applyFill="1" applyBorder="1" applyAlignment="1">
      <alignment horizontal="right" vertical="center"/>
    </xf>
    <xf numFmtId="0" fontId="65" fillId="2" borderId="45" xfId="4" applyFont="1" applyFill="1" applyBorder="1" applyAlignment="1">
      <alignment horizontal="center" vertical="center"/>
    </xf>
    <xf numFmtId="183" fontId="65" fillId="0" borderId="45" xfId="4" applyNumberFormat="1" applyFont="1" applyFill="1" applyBorder="1" applyAlignment="1">
      <alignment horizontal="right" vertical="center" shrinkToFit="1"/>
    </xf>
    <xf numFmtId="183" fontId="65" fillId="4" borderId="45" xfId="4" applyNumberFormat="1" applyFont="1" applyFill="1" applyBorder="1" applyAlignment="1">
      <alignment horizontal="right" vertical="center" shrinkToFit="1"/>
    </xf>
    <xf numFmtId="0" fontId="74" fillId="0" borderId="0" xfId="4" applyFont="1" applyBorder="1" applyAlignment="1">
      <alignment horizontal="left" vertical="center" shrinkToFit="1"/>
    </xf>
    <xf numFmtId="0" fontId="74" fillId="0" borderId="6" xfId="4" applyFont="1" applyBorder="1" applyAlignment="1">
      <alignment horizontal="left" vertical="center" shrinkToFit="1"/>
    </xf>
    <xf numFmtId="183" fontId="65" fillId="0" borderId="204" xfId="4" applyNumberFormat="1" applyFont="1" applyFill="1" applyBorder="1" applyAlignment="1">
      <alignment horizontal="right" vertical="center" shrinkToFit="1"/>
    </xf>
    <xf numFmtId="183" fontId="65" fillId="0" borderId="205" xfId="4" applyNumberFormat="1" applyFont="1" applyFill="1" applyBorder="1" applyAlignment="1">
      <alignment horizontal="right" vertical="center" shrinkToFit="1"/>
    </xf>
    <xf numFmtId="0" fontId="65" fillId="2" borderId="19" xfId="4" applyFont="1" applyFill="1" applyBorder="1" applyAlignment="1">
      <alignment horizontal="center" vertical="center" shrinkToFit="1"/>
    </xf>
    <xf numFmtId="0" fontId="65" fillId="2" borderId="20" xfId="4" applyFont="1" applyFill="1" applyBorder="1" applyAlignment="1">
      <alignment horizontal="center" vertical="center" shrinkToFit="1"/>
    </xf>
    <xf numFmtId="183" fontId="65" fillId="0" borderId="19" xfId="4" applyNumberFormat="1" applyFont="1" applyFill="1" applyBorder="1" applyAlignment="1">
      <alignment horizontal="right" vertical="center" shrinkToFit="1"/>
    </xf>
    <xf numFmtId="183" fontId="65" fillId="0" borderId="21" xfId="4" applyNumberFormat="1" applyFont="1" applyFill="1" applyBorder="1" applyAlignment="1">
      <alignment horizontal="right" vertical="center" shrinkToFit="1"/>
    </xf>
    <xf numFmtId="183" fontId="65" fillId="4" borderId="19" xfId="4" applyNumberFormat="1" applyFont="1" applyFill="1" applyBorder="1" applyAlignment="1">
      <alignment horizontal="right" vertical="center" shrinkToFit="1"/>
    </xf>
    <xf numFmtId="183" fontId="65" fillId="4" borderId="21" xfId="4" applyNumberFormat="1" applyFont="1" applyFill="1" applyBorder="1" applyAlignment="1">
      <alignment horizontal="right" vertical="center" shrinkToFit="1"/>
    </xf>
    <xf numFmtId="208" fontId="65" fillId="4" borderId="91" xfId="4" applyNumberFormat="1" applyFont="1" applyFill="1" applyBorder="1" applyAlignment="1">
      <alignment horizontal="right" vertical="center"/>
    </xf>
    <xf numFmtId="208" fontId="65" fillId="4" borderId="3" xfId="4" applyNumberFormat="1" applyFont="1" applyFill="1" applyBorder="1" applyAlignment="1">
      <alignment horizontal="right" vertical="center"/>
    </xf>
    <xf numFmtId="208" fontId="65" fillId="4" borderId="58" xfId="4" applyNumberFormat="1" applyFont="1" applyFill="1" applyBorder="1" applyAlignment="1">
      <alignment horizontal="right" vertical="center"/>
    </xf>
    <xf numFmtId="208" fontId="65" fillId="4" borderId="8" xfId="4" applyNumberFormat="1" applyFont="1" applyFill="1" applyBorder="1" applyAlignment="1">
      <alignment horizontal="right" vertical="center"/>
    </xf>
    <xf numFmtId="0" fontId="71" fillId="0" borderId="12" xfId="4" applyFont="1" applyBorder="1" applyAlignment="1">
      <alignment horizontal="left" vertical="center" wrapText="1"/>
    </xf>
    <xf numFmtId="0" fontId="71" fillId="0" borderId="13" xfId="4" applyFont="1" applyBorder="1" applyAlignment="1">
      <alignment horizontal="left" vertical="center" wrapText="1"/>
    </xf>
    <xf numFmtId="0" fontId="71" fillId="0" borderId="14" xfId="4" applyFont="1" applyBorder="1" applyAlignment="1">
      <alignment horizontal="left" vertical="center" wrapText="1"/>
    </xf>
    <xf numFmtId="0" fontId="71" fillId="0" borderId="17" xfId="4" applyFont="1" applyBorder="1" applyAlignment="1">
      <alignment horizontal="left" vertical="center" wrapText="1"/>
    </xf>
    <xf numFmtId="0" fontId="71" fillId="0" borderId="7" xfId="4" applyFont="1" applyBorder="1" applyAlignment="1">
      <alignment horizontal="left" vertical="center" wrapText="1"/>
    </xf>
    <xf numFmtId="0" fontId="71" fillId="0" borderId="18" xfId="4" applyFont="1" applyBorder="1" applyAlignment="1">
      <alignment horizontal="left" vertical="center" wrapText="1"/>
    </xf>
    <xf numFmtId="0" fontId="65" fillId="0" borderId="12" xfId="4" applyFont="1" applyFill="1" applyBorder="1" applyAlignment="1">
      <alignment horizontal="right" vertical="center"/>
    </xf>
    <xf numFmtId="0" fontId="65" fillId="0" borderId="13" xfId="4" applyFont="1" applyFill="1" applyBorder="1" applyAlignment="1">
      <alignment horizontal="right" vertical="center"/>
    </xf>
    <xf numFmtId="0" fontId="65" fillId="0" borderId="17" xfId="4" applyFont="1" applyFill="1" applyBorder="1" applyAlignment="1">
      <alignment horizontal="right" vertical="center"/>
    </xf>
    <xf numFmtId="0" fontId="65" fillId="0" borderId="7" xfId="4" applyFont="1" applyFill="1" applyBorder="1" applyAlignment="1">
      <alignment horizontal="right" vertical="center"/>
    </xf>
    <xf numFmtId="0" fontId="71" fillId="0" borderId="13" xfId="4" applyFont="1" applyBorder="1" applyAlignment="1">
      <alignment horizontal="left" vertical="center"/>
    </xf>
    <xf numFmtId="0" fontId="71" fillId="0" borderId="14" xfId="4" applyFont="1" applyBorder="1" applyAlignment="1">
      <alignment horizontal="left" vertical="center"/>
    </xf>
    <xf numFmtId="0" fontId="71" fillId="0" borderId="7" xfId="4" applyFont="1" applyBorder="1" applyAlignment="1">
      <alignment horizontal="left" vertical="center"/>
    </xf>
    <xf numFmtId="0" fontId="71" fillId="0" borderId="18" xfId="4" applyFont="1" applyBorder="1" applyAlignment="1">
      <alignment horizontal="left" vertical="center"/>
    </xf>
    <xf numFmtId="0" fontId="65" fillId="2" borderId="121" xfId="4" applyFont="1" applyFill="1" applyBorder="1" applyAlignment="1">
      <alignment horizontal="center" vertical="center" shrinkToFit="1"/>
    </xf>
    <xf numFmtId="0" fontId="65" fillId="2" borderId="201" xfId="4" applyFont="1" applyFill="1" applyBorder="1" applyAlignment="1">
      <alignment horizontal="center" vertical="center" shrinkToFit="1"/>
    </xf>
    <xf numFmtId="0" fontId="65" fillId="2" borderId="0" xfId="4" applyFont="1" applyFill="1" applyBorder="1" applyAlignment="1">
      <alignment horizontal="left" vertical="center"/>
    </xf>
    <xf numFmtId="0" fontId="65" fillId="2" borderId="26" xfId="4" applyFont="1" applyFill="1" applyBorder="1" applyAlignment="1">
      <alignment horizontal="left" vertical="center"/>
    </xf>
    <xf numFmtId="181" fontId="65" fillId="4" borderId="12" xfId="4" applyNumberFormat="1" applyFont="1" applyFill="1" applyBorder="1" applyAlignment="1">
      <alignment horizontal="right" vertical="center"/>
    </xf>
    <xf numFmtId="0" fontId="65" fillId="4" borderId="13" xfId="4" applyFont="1" applyFill="1" applyBorder="1" applyAlignment="1">
      <alignment horizontal="right" vertical="center"/>
    </xf>
    <xf numFmtId="0" fontId="65" fillId="4" borderId="15" xfId="4" applyFont="1" applyFill="1" applyBorder="1" applyAlignment="1">
      <alignment horizontal="right" vertical="center"/>
    </xf>
    <xf numFmtId="0" fontId="65" fillId="4" borderId="0" xfId="4" applyFont="1" applyFill="1" applyBorder="1" applyAlignment="1">
      <alignment horizontal="right" vertical="center"/>
    </xf>
    <xf numFmtId="0" fontId="71" fillId="0" borderId="0" xfId="4" applyFont="1" applyBorder="1" applyAlignment="1">
      <alignment horizontal="left" vertical="center"/>
    </xf>
    <xf numFmtId="0" fontId="71" fillId="0" borderId="16" xfId="4" applyFont="1" applyBorder="1" applyAlignment="1">
      <alignment horizontal="left" vertical="center"/>
    </xf>
    <xf numFmtId="0" fontId="72" fillId="0" borderId="12" xfId="4" applyFont="1" applyBorder="1" applyAlignment="1">
      <alignment horizontal="center" vertical="center" wrapText="1"/>
    </xf>
    <xf numFmtId="0" fontId="72" fillId="0" borderId="13" xfId="4" applyFont="1" applyBorder="1" applyAlignment="1">
      <alignment horizontal="center" vertical="center" wrapText="1"/>
    </xf>
    <xf numFmtId="0" fontId="72" fillId="0" borderId="14" xfId="4" applyFont="1" applyBorder="1" applyAlignment="1">
      <alignment horizontal="center" vertical="center" wrapText="1"/>
    </xf>
    <xf numFmtId="0" fontId="72" fillId="0" borderId="15" xfId="4" applyFont="1" applyBorder="1" applyAlignment="1">
      <alignment horizontal="center" vertical="center" wrapText="1"/>
    </xf>
    <xf numFmtId="0" fontId="72" fillId="0" borderId="0" xfId="4" applyFont="1" applyBorder="1" applyAlignment="1">
      <alignment horizontal="center" vertical="center" wrapText="1"/>
    </xf>
    <xf numFmtId="0" fontId="72" fillId="0" borderId="16" xfId="4" applyFont="1" applyBorder="1" applyAlignment="1">
      <alignment horizontal="center" vertical="center" wrapText="1"/>
    </xf>
    <xf numFmtId="0" fontId="74" fillId="0" borderId="16" xfId="4" applyFont="1" applyBorder="1" applyAlignment="1">
      <alignment horizontal="left" vertical="center" shrinkToFit="1"/>
    </xf>
    <xf numFmtId="181" fontId="65" fillId="4" borderId="13" xfId="4" applyNumberFormat="1" applyFont="1" applyFill="1" applyBorder="1" applyAlignment="1">
      <alignment horizontal="right" vertical="center"/>
    </xf>
    <xf numFmtId="181" fontId="65" fillId="4" borderId="15" xfId="4" applyNumberFormat="1" applyFont="1" applyFill="1" applyBorder="1" applyAlignment="1">
      <alignment horizontal="right" vertical="center"/>
    </xf>
    <xf numFmtId="181" fontId="65" fillId="4" borderId="0" xfId="4" applyNumberFormat="1" applyFont="1" applyFill="1" applyBorder="1" applyAlignment="1">
      <alignment horizontal="right" vertical="center"/>
    </xf>
    <xf numFmtId="196" fontId="65" fillId="2" borderId="23" xfId="4" applyNumberFormat="1" applyFont="1" applyFill="1" applyBorder="1" applyAlignment="1">
      <alignment horizontal="center" vertical="center"/>
    </xf>
    <xf numFmtId="196" fontId="65" fillId="2" borderId="48" xfId="4" applyNumberFormat="1" applyFont="1" applyFill="1" applyBorder="1" applyAlignment="1">
      <alignment horizontal="center" vertical="center"/>
    </xf>
    <xf numFmtId="196" fontId="65" fillId="2" borderId="7" xfId="4" applyNumberFormat="1" applyFont="1" applyFill="1" applyBorder="1" applyAlignment="1">
      <alignment horizontal="center" vertical="center"/>
    </xf>
    <xf numFmtId="196" fontId="65" fillId="2" borderId="139" xfId="4" applyNumberFormat="1" applyFont="1" applyFill="1" applyBorder="1" applyAlignment="1">
      <alignment horizontal="center" vertical="center"/>
    </xf>
    <xf numFmtId="196" fontId="65" fillId="2" borderId="138" xfId="4" applyNumberFormat="1" applyFont="1" applyFill="1" applyBorder="1" applyAlignment="1">
      <alignment horizontal="center" vertical="center"/>
    </xf>
    <xf numFmtId="196" fontId="65" fillId="2" borderId="118" xfId="4" applyNumberFormat="1" applyFont="1" applyFill="1" applyBorder="1" applyAlignment="1">
      <alignment horizontal="center" vertical="center"/>
    </xf>
    <xf numFmtId="196" fontId="65" fillId="2" borderId="124" xfId="4" applyNumberFormat="1" applyFont="1" applyFill="1" applyBorder="1" applyAlignment="1">
      <alignment horizontal="center" vertical="center"/>
    </xf>
    <xf numFmtId="0" fontId="74" fillId="0" borderId="73" xfId="4" applyFont="1" applyFill="1" applyBorder="1" applyAlignment="1">
      <alignment horizontal="center" vertical="center" wrapText="1"/>
    </xf>
    <xf numFmtId="0" fontId="74" fillId="0" borderId="13" xfId="4" applyFont="1" applyFill="1" applyBorder="1" applyAlignment="1">
      <alignment horizontal="center" vertical="center" wrapText="1"/>
    </xf>
    <xf numFmtId="0" fontId="74" fillId="0" borderId="66" xfId="4" applyFont="1" applyFill="1" applyBorder="1" applyAlignment="1">
      <alignment horizontal="center" vertical="center" wrapText="1"/>
    </xf>
    <xf numFmtId="0" fontId="74" fillId="0" borderId="0" xfId="4" applyFont="1" applyFill="1" applyBorder="1" applyAlignment="1">
      <alignment horizontal="center" vertical="center" wrapText="1"/>
    </xf>
    <xf numFmtId="0" fontId="74" fillId="0" borderId="134" xfId="4" applyFont="1" applyFill="1" applyBorder="1" applyAlignment="1">
      <alignment horizontal="center" vertical="center" wrapText="1"/>
    </xf>
    <xf numFmtId="0" fontId="74" fillId="0" borderId="22" xfId="4" applyFont="1" applyFill="1" applyBorder="1" applyAlignment="1">
      <alignment horizontal="center" vertical="center" wrapText="1"/>
    </xf>
    <xf numFmtId="0" fontId="71" fillId="0" borderId="123" xfId="4" applyFont="1" applyFill="1" applyBorder="1" applyAlignment="1">
      <alignment horizontal="center" vertical="center" wrapText="1"/>
    </xf>
    <xf numFmtId="0" fontId="71" fillId="0" borderId="15" xfId="4" applyFont="1" applyFill="1" applyBorder="1" applyAlignment="1">
      <alignment horizontal="center" vertical="center" wrapText="1"/>
    </xf>
    <xf numFmtId="0" fontId="71" fillId="0" borderId="127" xfId="4" applyFont="1" applyFill="1" applyBorder="1" applyAlignment="1">
      <alignment horizontal="center" vertical="center" wrapText="1"/>
    </xf>
    <xf numFmtId="0" fontId="71" fillId="0" borderId="60" xfId="4" applyFont="1" applyFill="1" applyBorder="1" applyAlignment="1">
      <alignment horizontal="center" vertical="center" wrapText="1"/>
    </xf>
    <xf numFmtId="0" fontId="71" fillId="0" borderId="144" xfId="4" applyFont="1" applyFill="1" applyBorder="1" applyAlignment="1">
      <alignment horizontal="center" vertical="center" wrapText="1"/>
    </xf>
    <xf numFmtId="0" fontId="71" fillId="0" borderId="53" xfId="4" applyFont="1" applyFill="1" applyBorder="1" applyAlignment="1">
      <alignment horizontal="center" vertical="center"/>
    </xf>
    <xf numFmtId="0" fontId="71" fillId="0" borderId="64" xfId="4" applyFont="1" applyFill="1" applyBorder="1" applyAlignment="1">
      <alignment horizontal="center" vertical="center" shrinkToFit="1"/>
    </xf>
    <xf numFmtId="0" fontId="71" fillId="0" borderId="172" xfId="4" applyFont="1" applyFill="1" applyBorder="1" applyAlignment="1">
      <alignment horizontal="center" vertical="center" shrinkToFit="1"/>
    </xf>
    <xf numFmtId="0" fontId="71" fillId="0" borderId="134" xfId="4" applyFont="1" applyFill="1" applyBorder="1" applyAlignment="1">
      <alignment horizontal="center" vertical="center" shrinkToFit="1"/>
    </xf>
    <xf numFmtId="0" fontId="71" fillId="0" borderId="144" xfId="4" applyFont="1" applyFill="1" applyBorder="1" applyAlignment="1">
      <alignment horizontal="center" vertical="center" shrinkToFit="1"/>
    </xf>
    <xf numFmtId="0" fontId="71" fillId="0" borderId="77" xfId="4" applyFont="1" applyFill="1" applyBorder="1" applyAlignment="1">
      <alignment horizontal="center" vertical="center" shrinkToFit="1"/>
    </xf>
    <xf numFmtId="0" fontId="71" fillId="0" borderId="45" xfId="4" applyFont="1" applyFill="1" applyBorder="1" applyAlignment="1">
      <alignment horizontal="center" vertical="center"/>
    </xf>
    <xf numFmtId="0" fontId="73" fillId="0" borderId="34" xfId="4" applyFont="1" applyFill="1" applyBorder="1" applyAlignment="1">
      <alignment horizontal="center" vertical="center" wrapText="1"/>
    </xf>
    <xf numFmtId="0" fontId="73" fillId="0" borderId="34" xfId="4" applyFont="1" applyFill="1" applyBorder="1" applyAlignment="1">
      <alignment horizontal="center" vertical="center" shrinkToFit="1"/>
    </xf>
    <xf numFmtId="0" fontId="73" fillId="0" borderId="45" xfId="4" applyFont="1" applyFill="1" applyBorder="1" applyAlignment="1">
      <alignment horizontal="center" vertical="center" wrapText="1"/>
    </xf>
    <xf numFmtId="0" fontId="71" fillId="0" borderId="12" xfId="0" applyFont="1" applyBorder="1" applyAlignment="1">
      <alignment horizontal="center" vertical="center"/>
    </xf>
    <xf numFmtId="0" fontId="71" fillId="0" borderId="13" xfId="0" applyFont="1" applyBorder="1" applyAlignment="1">
      <alignment horizontal="center" vertical="center"/>
    </xf>
    <xf numFmtId="0" fontId="71" fillId="0" borderId="14" xfId="0" applyFont="1" applyBorder="1" applyAlignment="1">
      <alignment horizontal="center" vertical="center"/>
    </xf>
    <xf numFmtId="0" fontId="71" fillId="0" borderId="17" xfId="0" applyFont="1" applyBorder="1" applyAlignment="1">
      <alignment horizontal="center" vertical="center"/>
    </xf>
    <xf numFmtId="0" fontId="71" fillId="0" borderId="7" xfId="0" applyFont="1" applyBorder="1" applyAlignment="1">
      <alignment horizontal="center" vertical="center"/>
    </xf>
    <xf numFmtId="0" fontId="71" fillId="0" borderId="18" xfId="0" applyFont="1" applyBorder="1" applyAlignment="1">
      <alignment horizontal="center" vertical="center"/>
    </xf>
    <xf numFmtId="0" fontId="71" fillId="0" borderId="15" xfId="4" applyFont="1" applyFill="1" applyBorder="1" applyAlignment="1">
      <alignment horizontal="center" vertical="center"/>
    </xf>
    <xf numFmtId="0" fontId="71" fillId="0" borderId="0" xfId="4" applyFont="1" applyFill="1" applyBorder="1" applyAlignment="1">
      <alignment horizontal="center" vertical="center"/>
    </xf>
    <xf numFmtId="0" fontId="71" fillId="0" borderId="16" xfId="4" applyFont="1" applyFill="1" applyBorder="1" applyAlignment="1">
      <alignment horizontal="center" vertical="center"/>
    </xf>
    <xf numFmtId="0" fontId="71" fillId="0" borderId="17" xfId="4" applyFont="1" applyFill="1" applyBorder="1" applyAlignment="1">
      <alignment horizontal="center" vertical="center"/>
    </xf>
    <xf numFmtId="0" fontId="71" fillId="0" borderId="7" xfId="4" applyFont="1" applyFill="1" applyBorder="1" applyAlignment="1">
      <alignment horizontal="center" vertical="center"/>
    </xf>
    <xf numFmtId="0" fontId="71" fillId="0" borderId="18" xfId="4" applyFont="1" applyFill="1" applyBorder="1" applyAlignment="1">
      <alignment horizontal="center" vertical="center"/>
    </xf>
    <xf numFmtId="0" fontId="71" fillId="0" borderId="45" xfId="4" applyFont="1" applyFill="1" applyBorder="1" applyAlignment="1">
      <alignment horizontal="center" vertical="center" shrinkToFit="1"/>
    </xf>
    <xf numFmtId="0" fontId="72" fillId="0" borderId="45" xfId="4" applyFont="1" applyFill="1" applyBorder="1" applyAlignment="1">
      <alignment vertical="center" wrapText="1"/>
    </xf>
    <xf numFmtId="0" fontId="3" fillId="0" borderId="45" xfId="0" applyFont="1" applyBorder="1" applyAlignment="1">
      <alignment vertical="center"/>
    </xf>
    <xf numFmtId="0" fontId="71" fillId="0" borderId="255" xfId="4" applyFont="1" applyFill="1" applyBorder="1" applyAlignment="1">
      <alignment horizontal="center" vertical="center" shrinkToFit="1"/>
    </xf>
    <xf numFmtId="0" fontId="71" fillId="0" borderId="255" xfId="4" applyFont="1" applyFill="1" applyBorder="1" applyAlignment="1">
      <alignment horizontal="center" vertical="center"/>
    </xf>
    <xf numFmtId="0" fontId="65" fillId="0" borderId="19" xfId="4" applyFont="1" applyBorder="1" applyAlignment="1">
      <alignment horizontal="left" vertical="center"/>
    </xf>
    <xf numFmtId="0" fontId="65" fillId="0" borderId="20" xfId="4" applyFont="1" applyBorder="1" applyAlignment="1">
      <alignment horizontal="left" vertical="center"/>
    </xf>
    <xf numFmtId="0" fontId="65" fillId="0" borderId="21" xfId="4" applyFont="1" applyBorder="1" applyAlignment="1">
      <alignment horizontal="left" vertical="center"/>
    </xf>
    <xf numFmtId="0" fontId="65" fillId="0" borderId="18" xfId="4" applyFont="1" applyBorder="1" applyAlignment="1">
      <alignment horizontal="center" vertical="center" shrinkToFit="1"/>
    </xf>
    <xf numFmtId="0" fontId="65" fillId="2" borderId="13" xfId="4" applyFont="1" applyFill="1" applyBorder="1" applyAlignment="1">
      <alignment horizontal="center" vertical="center"/>
    </xf>
    <xf numFmtId="0" fontId="65" fillId="2" borderId="14" xfId="4" applyFont="1" applyFill="1" applyBorder="1" applyAlignment="1">
      <alignment horizontal="center" vertical="center"/>
    </xf>
    <xf numFmtId="0" fontId="65" fillId="2" borderId="12" xfId="4" applyFont="1" applyFill="1" applyBorder="1" applyAlignment="1">
      <alignment horizontal="center" vertical="center"/>
    </xf>
    <xf numFmtId="49" fontId="66" fillId="0" borderId="0" xfId="4" quotePrefix="1" applyNumberFormat="1" applyFont="1" applyAlignment="1">
      <alignment horizontal="center" vertical="center"/>
    </xf>
    <xf numFmtId="0" fontId="66" fillId="0" borderId="69" xfId="4" applyFont="1" applyBorder="1" applyAlignment="1">
      <alignment horizontal="center" vertical="center"/>
    </xf>
    <xf numFmtId="0" fontId="66" fillId="0" borderId="33" xfId="4" applyFont="1" applyBorder="1" applyAlignment="1">
      <alignment horizontal="center" vertical="center"/>
    </xf>
    <xf numFmtId="0" fontId="66" fillId="0" borderId="111" xfId="4" applyFont="1" applyBorder="1" applyAlignment="1">
      <alignment horizontal="center" vertical="center"/>
    </xf>
    <xf numFmtId="0" fontId="66" fillId="0" borderId="110" xfId="4" applyFont="1" applyBorder="1" applyAlignment="1">
      <alignment horizontal="center" vertical="center"/>
    </xf>
    <xf numFmtId="0" fontId="65" fillId="0" borderId="19" xfId="4" applyFont="1" applyBorder="1" applyAlignment="1">
      <alignment horizontal="left" vertical="center" shrinkToFit="1"/>
    </xf>
    <xf numFmtId="0" fontId="65" fillId="0" borderId="20" xfId="4" applyFont="1" applyBorder="1" applyAlignment="1">
      <alignment horizontal="left" vertical="center" shrinkToFit="1"/>
    </xf>
    <xf numFmtId="0" fontId="65" fillId="0" borderId="21" xfId="4" applyFont="1" applyBorder="1" applyAlignment="1">
      <alignment horizontal="left" vertical="center" shrinkToFit="1"/>
    </xf>
    <xf numFmtId="0" fontId="65" fillId="2" borderId="20" xfId="4" applyFont="1" applyFill="1" applyBorder="1" applyAlignment="1">
      <alignment horizontal="left" vertical="center" shrinkToFit="1"/>
    </xf>
    <xf numFmtId="0" fontId="65" fillId="2" borderId="21" xfId="4" applyFont="1" applyFill="1" applyBorder="1" applyAlignment="1">
      <alignment horizontal="left" vertical="center" shrinkToFit="1"/>
    </xf>
    <xf numFmtId="0" fontId="71" fillId="0" borderId="13" xfId="4" applyFont="1" applyBorder="1" applyAlignment="1">
      <alignment horizontal="center" vertical="center" shrinkToFit="1"/>
    </xf>
    <xf numFmtId="0" fontId="18" fillId="0" borderId="14" xfId="0" applyFont="1" applyBorder="1" applyAlignment="1">
      <alignment horizontal="center" vertical="center" shrinkToFit="1"/>
    </xf>
    <xf numFmtId="0" fontId="65" fillId="2" borderId="24" xfId="4" applyFont="1" applyFill="1" applyBorder="1" applyAlignment="1">
      <alignment horizontal="center" vertical="center"/>
    </xf>
    <xf numFmtId="0" fontId="1" fillId="0" borderId="0" xfId="0" applyFont="1" applyBorder="1" applyAlignment="1">
      <alignment horizontal="center" vertical="center"/>
    </xf>
    <xf numFmtId="0" fontId="1" fillId="0" borderId="16" xfId="0" applyFont="1" applyBorder="1" applyAlignment="1">
      <alignment horizontal="center" vertical="center"/>
    </xf>
    <xf numFmtId="0" fontId="1" fillId="0" borderId="7" xfId="0" applyFont="1" applyBorder="1" applyAlignment="1">
      <alignment horizontal="center" vertical="center"/>
    </xf>
    <xf numFmtId="0" fontId="1" fillId="0" borderId="18" xfId="0" applyFont="1" applyBorder="1" applyAlignment="1">
      <alignment horizontal="center" vertical="center"/>
    </xf>
    <xf numFmtId="0" fontId="1" fillId="0" borderId="0" xfId="0" applyFont="1" applyAlignment="1">
      <alignment horizontal="center" vertical="center"/>
    </xf>
    <xf numFmtId="0" fontId="1" fillId="0" borderId="17" xfId="0" applyFont="1" applyBorder="1" applyAlignment="1">
      <alignment horizontal="center" vertical="center"/>
    </xf>
    <xf numFmtId="0" fontId="1" fillId="0" borderId="16" xfId="0" applyFont="1" applyBorder="1" applyAlignment="1">
      <alignment vertical="center" shrinkToFit="1"/>
    </xf>
    <xf numFmtId="0" fontId="1" fillId="0" borderId="61" xfId="0" applyFont="1" applyBorder="1" applyAlignment="1">
      <alignment vertical="center" shrinkToFit="1"/>
    </xf>
    <xf numFmtId="0" fontId="1" fillId="0" borderId="15" xfId="0" applyFont="1" applyBorder="1" applyAlignment="1">
      <alignment horizontal="center" vertical="center"/>
    </xf>
    <xf numFmtId="0" fontId="65" fillId="2" borderId="7" xfId="4" applyFont="1" applyFill="1" applyBorder="1" applyAlignment="1">
      <alignment horizontal="center" vertical="center"/>
    </xf>
    <xf numFmtId="9" fontId="65" fillId="2" borderId="7" xfId="4" applyNumberFormat="1" applyFont="1" applyFill="1" applyBorder="1" applyAlignment="1">
      <alignment horizontal="center" vertical="center"/>
    </xf>
    <xf numFmtId="0" fontId="99" fillId="0" borderId="0" xfId="15" applyFont="1" applyFill="1" applyAlignment="1">
      <alignment horizontal="center" vertical="center"/>
    </xf>
    <xf numFmtId="0" fontId="78" fillId="0" borderId="247" xfId="4" applyFont="1" applyBorder="1" applyAlignment="1">
      <alignment horizontal="center" vertical="center" wrapText="1"/>
    </xf>
    <xf numFmtId="0" fontId="78" fillId="0" borderId="248" xfId="4" applyFont="1" applyBorder="1" applyAlignment="1">
      <alignment horizontal="center" vertical="center" wrapText="1"/>
    </xf>
    <xf numFmtId="0" fontId="78" fillId="0" borderId="249" xfId="4" applyFont="1" applyBorder="1" applyAlignment="1">
      <alignment horizontal="center" vertical="center" wrapText="1"/>
    </xf>
    <xf numFmtId="0" fontId="78" fillId="0" borderId="250" xfId="4" applyFont="1" applyBorder="1" applyAlignment="1">
      <alignment horizontal="center" vertical="center" wrapText="1"/>
    </xf>
    <xf numFmtId="0" fontId="78" fillId="0" borderId="0" xfId="4" applyFont="1" applyBorder="1" applyAlignment="1">
      <alignment horizontal="center" vertical="center" wrapText="1"/>
    </xf>
    <xf numFmtId="0" fontId="78" fillId="0" borderId="251" xfId="4" applyFont="1" applyBorder="1" applyAlignment="1">
      <alignment horizontal="center" vertical="center" wrapText="1"/>
    </xf>
    <xf numFmtId="0" fontId="78" fillId="0" borderId="252" xfId="4" applyFont="1" applyBorder="1" applyAlignment="1">
      <alignment horizontal="center" vertical="center" wrapText="1"/>
    </xf>
    <xf numFmtId="0" fontId="78" fillId="0" borderId="253" xfId="4" applyFont="1" applyBorder="1" applyAlignment="1">
      <alignment horizontal="center" vertical="center" wrapText="1"/>
    </xf>
    <xf numFmtId="0" fontId="78" fillId="0" borderId="254" xfId="4" applyFont="1" applyBorder="1" applyAlignment="1">
      <alignment horizontal="center" vertical="center" wrapText="1"/>
    </xf>
    <xf numFmtId="0" fontId="66" fillId="0" borderId="29" xfId="4" applyFont="1" applyBorder="1" applyAlignment="1">
      <alignment horizontal="center" vertical="center"/>
    </xf>
    <xf numFmtId="0" fontId="65" fillId="2" borderId="13" xfId="4" applyFont="1" applyFill="1" applyBorder="1" applyAlignment="1">
      <alignment horizontal="left" vertical="center" shrinkToFit="1"/>
    </xf>
    <xf numFmtId="0" fontId="65" fillId="2" borderId="35" xfId="4" applyFont="1" applyFill="1" applyBorder="1" applyAlignment="1">
      <alignment horizontal="left" vertical="center" shrinkToFit="1"/>
    </xf>
    <xf numFmtId="0" fontId="65" fillId="2" borderId="0" xfId="4" applyFont="1" applyFill="1" applyBorder="1" applyAlignment="1">
      <alignment horizontal="left" vertical="top" shrinkToFit="1"/>
    </xf>
    <xf numFmtId="0" fontId="1" fillId="0" borderId="0" xfId="0" applyFont="1" applyAlignment="1">
      <alignment horizontal="left" vertical="center" shrinkToFit="1"/>
    </xf>
    <xf numFmtId="0" fontId="65" fillId="0" borderId="87" xfId="4" applyFont="1" applyBorder="1" applyAlignment="1">
      <alignment horizontal="left" vertical="center" wrapText="1"/>
    </xf>
    <xf numFmtId="0" fontId="65" fillId="0" borderId="0" xfId="4" applyFont="1" applyBorder="1" applyAlignment="1">
      <alignment horizontal="left" vertical="center" wrapText="1"/>
    </xf>
    <xf numFmtId="0" fontId="65" fillId="0" borderId="6" xfId="4" applyFont="1" applyBorder="1" applyAlignment="1">
      <alignment horizontal="left" vertical="center" wrapText="1"/>
    </xf>
    <xf numFmtId="0" fontId="65" fillId="0" borderId="19" xfId="4" applyFont="1" applyFill="1" applyBorder="1" applyAlignment="1">
      <alignment horizontal="center" vertical="center"/>
    </xf>
    <xf numFmtId="0" fontId="65" fillId="0" borderId="20" xfId="4" applyFont="1" applyFill="1" applyBorder="1" applyAlignment="1">
      <alignment horizontal="center" vertical="center"/>
    </xf>
    <xf numFmtId="0" fontId="65" fillId="0" borderId="46" xfId="4" applyFont="1" applyFill="1" applyBorder="1" applyAlignment="1">
      <alignment horizontal="center" vertical="center"/>
    </xf>
    <xf numFmtId="0" fontId="65" fillId="2" borderId="55" xfId="4" applyFont="1" applyFill="1" applyBorder="1" applyAlignment="1">
      <alignment horizontal="center" vertical="center"/>
    </xf>
    <xf numFmtId="0" fontId="65" fillId="2" borderId="20" xfId="4" applyFont="1" applyFill="1" applyBorder="1" applyAlignment="1">
      <alignment horizontal="left" vertical="center"/>
    </xf>
    <xf numFmtId="0" fontId="65" fillId="2" borderId="21" xfId="4" applyFont="1" applyFill="1" applyBorder="1" applyAlignment="1">
      <alignment horizontal="left" vertical="center"/>
    </xf>
    <xf numFmtId="0" fontId="65" fillId="0" borderId="19" xfId="4" applyFont="1" applyFill="1" applyBorder="1" applyAlignment="1">
      <alignment horizontal="left" vertical="center" shrinkToFit="1"/>
    </xf>
    <xf numFmtId="0" fontId="65" fillId="0" borderId="20" xfId="4" applyFont="1" applyFill="1" applyBorder="1" applyAlignment="1">
      <alignment horizontal="left" vertical="center" shrinkToFit="1"/>
    </xf>
    <xf numFmtId="0" fontId="65" fillId="0" borderId="46" xfId="4" applyFont="1" applyFill="1" applyBorder="1" applyAlignment="1">
      <alignment horizontal="left" vertical="center" shrinkToFit="1"/>
    </xf>
    <xf numFmtId="0" fontId="65" fillId="2" borderId="19" xfId="4" applyFont="1" applyFill="1" applyBorder="1" applyAlignment="1">
      <alignment horizontal="left" vertical="center" shrinkToFit="1"/>
    </xf>
    <xf numFmtId="0" fontId="65" fillId="0" borderId="20" xfId="4" applyFont="1" applyFill="1" applyBorder="1" applyAlignment="1">
      <alignment horizontal="center" vertical="center" shrinkToFit="1"/>
    </xf>
    <xf numFmtId="0" fontId="65" fillId="0" borderId="0" xfId="4" applyFont="1" applyAlignment="1">
      <alignment horizontal="left" vertical="top"/>
    </xf>
    <xf numFmtId="0" fontId="70" fillId="2" borderId="21" xfId="4" applyFont="1" applyFill="1" applyBorder="1" applyAlignment="1">
      <alignment horizontal="left" vertical="center" shrinkToFit="1"/>
    </xf>
    <xf numFmtId="0" fontId="70" fillId="0" borderId="19" xfId="0" applyFont="1" applyFill="1" applyBorder="1" applyAlignment="1">
      <alignment horizontal="left" vertical="center" shrinkToFit="1"/>
    </xf>
    <xf numFmtId="0" fontId="70" fillId="0" borderId="20" xfId="0" applyFont="1" applyFill="1" applyBorder="1" applyAlignment="1">
      <alignment horizontal="left" vertical="center" shrinkToFit="1"/>
    </xf>
    <xf numFmtId="0" fontId="70" fillId="0" borderId="46" xfId="0" applyFont="1" applyFill="1" applyBorder="1" applyAlignment="1">
      <alignment horizontal="left" vertical="center" shrinkToFit="1"/>
    </xf>
    <xf numFmtId="191" fontId="65" fillId="0" borderId="12" xfId="4" applyNumberFormat="1" applyFont="1" applyBorder="1" applyAlignment="1">
      <alignment horizontal="right" vertical="center"/>
    </xf>
    <xf numFmtId="191" fontId="65" fillId="0" borderId="13" xfId="4" applyNumberFormat="1" applyFont="1" applyBorder="1" applyAlignment="1">
      <alignment horizontal="right" vertical="center"/>
    </xf>
    <xf numFmtId="191" fontId="65" fillId="0" borderId="17" xfId="4" applyNumberFormat="1" applyFont="1" applyBorder="1" applyAlignment="1">
      <alignment horizontal="right" vertical="center"/>
    </xf>
    <xf numFmtId="191" fontId="65" fillId="0" borderId="7" xfId="4" applyNumberFormat="1" applyFont="1" applyBorder="1" applyAlignment="1">
      <alignment horizontal="right" vertical="center"/>
    </xf>
    <xf numFmtId="0" fontId="65" fillId="2" borderId="6" xfId="4" applyFont="1" applyFill="1" applyBorder="1" applyAlignment="1">
      <alignment horizontal="left" vertical="center"/>
    </xf>
    <xf numFmtId="0" fontId="65" fillId="2" borderId="15" xfId="4" applyFont="1" applyFill="1" applyBorder="1" applyAlignment="1">
      <alignment horizontal="center" vertical="center" shrinkToFit="1"/>
    </xf>
    <xf numFmtId="0" fontId="65" fillId="2" borderId="0" xfId="4" applyFont="1" applyFill="1" applyBorder="1" applyAlignment="1">
      <alignment horizontal="center" vertical="center" shrinkToFit="1"/>
    </xf>
    <xf numFmtId="0" fontId="65" fillId="2" borderId="16" xfId="4" applyFont="1" applyFill="1" applyBorder="1" applyAlignment="1">
      <alignment horizontal="center" vertical="center" shrinkToFit="1"/>
    </xf>
    <xf numFmtId="0" fontId="65" fillId="2" borderId="17" xfId="4" applyFont="1" applyFill="1" applyBorder="1" applyAlignment="1">
      <alignment horizontal="center" vertical="center" shrinkToFit="1"/>
    </xf>
    <xf numFmtId="0" fontId="65" fillId="2" borderId="7" xfId="4" applyFont="1" applyFill="1" applyBorder="1" applyAlignment="1">
      <alignment horizontal="center" vertical="center" shrinkToFit="1"/>
    </xf>
    <xf numFmtId="0" fontId="65" fillId="2" borderId="18" xfId="4" applyFont="1" applyFill="1" applyBorder="1" applyAlignment="1">
      <alignment horizontal="center" vertical="center" shrinkToFit="1"/>
    </xf>
    <xf numFmtId="0" fontId="71" fillId="2" borderId="12" xfId="4" applyFont="1" applyFill="1" applyBorder="1" applyAlignment="1">
      <alignment horizontal="center" vertical="center"/>
    </xf>
    <xf numFmtId="0" fontId="71" fillId="2" borderId="13" xfId="4" applyFont="1" applyFill="1" applyBorder="1" applyAlignment="1">
      <alignment horizontal="center" vertical="center"/>
    </xf>
    <xf numFmtId="0" fontId="71" fillId="2" borderId="14" xfId="4" applyFont="1" applyFill="1" applyBorder="1" applyAlignment="1">
      <alignment horizontal="center" vertical="center"/>
    </xf>
    <xf numFmtId="0" fontId="71" fillId="2" borderId="15" xfId="4" applyFont="1" applyFill="1" applyBorder="1" applyAlignment="1">
      <alignment horizontal="center" vertical="center"/>
    </xf>
    <xf numFmtId="0" fontId="71" fillId="2" borderId="0" xfId="4" applyFont="1" applyFill="1" applyBorder="1" applyAlignment="1">
      <alignment horizontal="center" vertical="center"/>
    </xf>
    <xf numFmtId="0" fontId="71" fillId="2" borderId="16" xfId="4" applyFont="1" applyFill="1" applyBorder="1" applyAlignment="1">
      <alignment horizontal="center" vertical="center"/>
    </xf>
    <xf numFmtId="0" fontId="71" fillId="2" borderId="17" xfId="4" applyFont="1" applyFill="1" applyBorder="1" applyAlignment="1">
      <alignment horizontal="center" vertical="center"/>
    </xf>
    <xf numFmtId="0" fontId="71" fillId="2" borderId="7" xfId="4" applyFont="1" applyFill="1" applyBorder="1" applyAlignment="1">
      <alignment horizontal="center" vertical="center"/>
    </xf>
    <xf numFmtId="0" fontId="71" fillId="2" borderId="18" xfId="4" applyFont="1" applyFill="1" applyBorder="1" applyAlignment="1">
      <alignment horizontal="center" vertical="center"/>
    </xf>
    <xf numFmtId="0" fontId="112" fillId="4" borderId="12" xfId="4" applyFont="1" applyFill="1" applyBorder="1" applyAlignment="1">
      <alignment horizontal="center" vertical="center" wrapText="1"/>
    </xf>
    <xf numFmtId="0" fontId="112" fillId="4" borderId="13" xfId="4" applyFont="1" applyFill="1" applyBorder="1" applyAlignment="1">
      <alignment horizontal="center" vertical="center" wrapText="1"/>
    </xf>
    <xf numFmtId="0" fontId="112" fillId="4" borderId="14" xfId="4" applyFont="1" applyFill="1" applyBorder="1" applyAlignment="1">
      <alignment horizontal="center" vertical="center" wrapText="1"/>
    </xf>
    <xf numFmtId="0" fontId="112" fillId="4" borderId="15" xfId="4" applyFont="1" applyFill="1" applyBorder="1" applyAlignment="1">
      <alignment horizontal="center" vertical="center" wrapText="1"/>
    </xf>
    <xf numFmtId="0" fontId="112" fillId="4" borderId="0" xfId="4" applyFont="1" applyFill="1" applyBorder="1" applyAlignment="1">
      <alignment horizontal="center" vertical="center" wrapText="1"/>
    </xf>
    <xf numFmtId="0" fontId="112" fillId="4" borderId="16" xfId="4" applyFont="1" applyFill="1" applyBorder="1" applyAlignment="1">
      <alignment horizontal="center" vertical="center" wrapText="1"/>
    </xf>
    <xf numFmtId="0" fontId="112" fillId="4" borderId="17" xfId="4" applyFont="1" applyFill="1" applyBorder="1" applyAlignment="1">
      <alignment horizontal="center" vertical="center" wrapText="1"/>
    </xf>
    <xf numFmtId="0" fontId="112" fillId="4" borderId="7" xfId="4" applyFont="1" applyFill="1" applyBorder="1" applyAlignment="1">
      <alignment horizontal="center" vertical="center" wrapText="1"/>
    </xf>
    <xf numFmtId="0" fontId="112" fillId="4" borderId="18" xfId="4" applyFont="1" applyFill="1" applyBorder="1" applyAlignment="1">
      <alignment horizontal="center" vertical="center" wrapText="1"/>
    </xf>
    <xf numFmtId="0" fontId="65" fillId="0" borderId="12" xfId="4" applyFont="1" applyBorder="1" applyAlignment="1">
      <alignment horizontal="center" vertical="center" wrapText="1"/>
    </xf>
    <xf numFmtId="0" fontId="65" fillId="0" borderId="13" xfId="4" applyFont="1" applyBorder="1" applyAlignment="1">
      <alignment horizontal="center" vertical="center" wrapText="1"/>
    </xf>
    <xf numFmtId="0" fontId="65" fillId="0" borderId="14" xfId="4" applyFont="1" applyBorder="1" applyAlignment="1">
      <alignment horizontal="center" vertical="center" wrapText="1"/>
    </xf>
    <xf numFmtId="0" fontId="65" fillId="0" borderId="15" xfId="4" applyFont="1" applyBorder="1" applyAlignment="1">
      <alignment horizontal="center" vertical="center" wrapText="1"/>
    </xf>
    <xf numFmtId="0" fontId="65" fillId="0" borderId="0" xfId="4" applyFont="1" applyBorder="1" applyAlignment="1">
      <alignment horizontal="center" vertical="center" wrapText="1"/>
    </xf>
    <xf numFmtId="0" fontId="65" fillId="0" borderId="16" xfId="4" applyFont="1" applyBorder="1" applyAlignment="1">
      <alignment horizontal="center" vertical="center" wrapText="1"/>
    </xf>
    <xf numFmtId="0" fontId="65" fillId="0" borderId="17" xfId="4" applyFont="1" applyBorder="1" applyAlignment="1">
      <alignment horizontal="center" vertical="center" wrapText="1"/>
    </xf>
    <xf numFmtId="0" fontId="65" fillId="0" borderId="7" xfId="4" applyFont="1" applyBorder="1" applyAlignment="1">
      <alignment horizontal="center" vertical="center" wrapText="1"/>
    </xf>
    <xf numFmtId="0" fontId="65" fillId="0" borderId="18" xfId="4" applyFont="1" applyBorder="1" applyAlignment="1">
      <alignment horizontal="center" vertical="center" wrapText="1"/>
    </xf>
    <xf numFmtId="0" fontId="65" fillId="2" borderId="123" xfId="4" applyFont="1" applyFill="1" applyBorder="1" applyAlignment="1">
      <alignment horizontal="center" vertical="center"/>
    </xf>
    <xf numFmtId="0" fontId="65" fillId="2" borderId="15" xfId="4" applyFont="1" applyFill="1" applyBorder="1" applyAlignment="1">
      <alignment horizontal="center" vertical="center"/>
    </xf>
    <xf numFmtId="0" fontId="65" fillId="2" borderId="127" xfId="4" applyFont="1" applyFill="1" applyBorder="1" applyAlignment="1">
      <alignment horizontal="center" vertical="center"/>
    </xf>
    <xf numFmtId="0" fontId="65" fillId="2" borderId="17" xfId="4" applyFont="1" applyFill="1" applyBorder="1" applyAlignment="1">
      <alignment horizontal="center" vertical="center"/>
    </xf>
    <xf numFmtId="0" fontId="65" fillId="2" borderId="124" xfId="4" applyFont="1" applyFill="1" applyBorder="1" applyAlignment="1">
      <alignment horizontal="center" vertical="center"/>
    </xf>
    <xf numFmtId="0" fontId="65" fillId="2" borderId="73" xfId="4" applyFont="1" applyFill="1" applyBorder="1" applyAlignment="1">
      <alignment horizontal="center" vertical="center"/>
    </xf>
    <xf numFmtId="0" fontId="65" fillId="2" borderId="66" xfId="4" applyFont="1" applyFill="1" applyBorder="1" applyAlignment="1">
      <alignment horizontal="center" vertical="center"/>
    </xf>
    <xf numFmtId="0" fontId="65" fillId="2" borderId="118" xfId="4" applyFont="1" applyFill="1" applyBorder="1" applyAlignment="1">
      <alignment horizontal="center" vertical="center"/>
    </xf>
    <xf numFmtId="191" fontId="65" fillId="4" borderId="12" xfId="4" applyNumberFormat="1" applyFont="1" applyFill="1" applyBorder="1" applyAlignment="1">
      <alignment horizontal="right" vertical="center"/>
    </xf>
    <xf numFmtId="191" fontId="65" fillId="4" borderId="13" xfId="4" applyNumberFormat="1" applyFont="1" applyFill="1" applyBorder="1" applyAlignment="1">
      <alignment horizontal="right" vertical="center"/>
    </xf>
    <xf numFmtId="191" fontId="65" fillId="4" borderId="15" xfId="4" applyNumberFormat="1" applyFont="1" applyFill="1" applyBorder="1" applyAlignment="1">
      <alignment horizontal="right" vertical="center"/>
    </xf>
    <xf numFmtId="191" fontId="65" fillId="4" borderId="0" xfId="4" applyNumberFormat="1" applyFont="1" applyFill="1" applyAlignment="1">
      <alignment horizontal="right" vertical="center"/>
    </xf>
    <xf numFmtId="0" fontId="71" fillId="0" borderId="0" xfId="4" applyFont="1" applyAlignment="1">
      <alignment horizontal="left" vertical="center"/>
    </xf>
    <xf numFmtId="181" fontId="65" fillId="4" borderId="58" xfId="4" applyNumberFormat="1" applyFont="1" applyFill="1" applyBorder="1" applyAlignment="1">
      <alignment horizontal="right" vertical="center"/>
    </xf>
    <xf numFmtId="181" fontId="65" fillId="4" borderId="8" xfId="4" applyNumberFormat="1" applyFont="1" applyFill="1" applyBorder="1" applyAlignment="1">
      <alignment horizontal="right" vertical="center"/>
    </xf>
    <xf numFmtId="0" fontId="71" fillId="0" borderId="28" xfId="4" applyFont="1" applyBorder="1" applyAlignment="1">
      <alignment horizontal="left" vertical="center"/>
    </xf>
    <xf numFmtId="0" fontId="72" fillId="0" borderId="0" xfId="4" applyFont="1" applyAlignment="1">
      <alignment horizontal="center" vertical="center" wrapText="1"/>
    </xf>
    <xf numFmtId="0" fontId="65" fillId="0" borderId="12" xfId="4" applyFont="1" applyFill="1" applyBorder="1" applyAlignment="1">
      <alignment horizontal="center" vertical="center" shrinkToFit="1"/>
    </xf>
    <xf numFmtId="0" fontId="65" fillId="0" borderId="13" xfId="4" applyFont="1" applyFill="1" applyBorder="1" applyAlignment="1">
      <alignment horizontal="center" vertical="center" shrinkToFit="1"/>
    </xf>
    <xf numFmtId="194" fontId="74" fillId="0" borderId="12" xfId="4" applyNumberFormat="1" applyFont="1" applyFill="1" applyBorder="1" applyAlignment="1">
      <alignment horizontal="right" vertical="center"/>
    </xf>
    <xf numFmtId="194" fontId="74" fillId="0" borderId="13" xfId="4" applyNumberFormat="1" applyFont="1" applyFill="1" applyBorder="1" applyAlignment="1">
      <alignment horizontal="right" vertical="center"/>
    </xf>
    <xf numFmtId="194" fontId="74" fillId="0" borderId="14" xfId="4" applyNumberFormat="1" applyFont="1" applyFill="1" applyBorder="1" applyAlignment="1">
      <alignment horizontal="right" vertical="center"/>
    </xf>
    <xf numFmtId="197" fontId="71" fillId="0" borderId="12" xfId="5" applyNumberFormat="1" applyFont="1" applyFill="1" applyBorder="1" applyAlignment="1">
      <alignment horizontal="center" vertical="top" shrinkToFit="1"/>
    </xf>
    <xf numFmtId="197" fontId="71" fillId="0" borderId="123" xfId="5" applyNumberFormat="1" applyFont="1" applyFill="1" applyBorder="1" applyAlignment="1">
      <alignment horizontal="center" vertical="top" shrinkToFit="1"/>
    </xf>
    <xf numFmtId="197" fontId="71" fillId="0" borderId="73" xfId="5" applyNumberFormat="1" applyFont="1" applyFill="1" applyBorder="1" applyAlignment="1">
      <alignment horizontal="center" vertical="top" shrinkToFit="1"/>
    </xf>
    <xf numFmtId="0" fontId="65" fillId="2" borderId="73" xfId="4" applyFont="1" applyFill="1" applyBorder="1" applyAlignment="1">
      <alignment horizontal="center" vertical="center" shrinkToFit="1"/>
    </xf>
    <xf numFmtId="0" fontId="65" fillId="2" borderId="73" xfId="4" applyFont="1" applyFill="1" applyBorder="1" applyAlignment="1">
      <alignment horizontal="center" vertical="top" wrapText="1"/>
    </xf>
    <xf numFmtId="0" fontId="65" fillId="2" borderId="123" xfId="4" applyFont="1" applyFill="1" applyBorder="1" applyAlignment="1">
      <alignment horizontal="center" vertical="top"/>
    </xf>
    <xf numFmtId="0" fontId="65" fillId="2" borderId="66" xfId="4" applyFont="1" applyFill="1" applyBorder="1" applyAlignment="1">
      <alignment horizontal="center" vertical="top"/>
    </xf>
    <xf numFmtId="0" fontId="65" fillId="2" borderId="127" xfId="4" applyFont="1" applyFill="1" applyBorder="1" applyAlignment="1">
      <alignment horizontal="center" vertical="top"/>
    </xf>
    <xf numFmtId="0" fontId="65" fillId="2" borderId="118" xfId="4" applyFont="1" applyFill="1" applyBorder="1" applyAlignment="1">
      <alignment horizontal="center" vertical="top"/>
    </xf>
    <xf numFmtId="0" fontId="65" fillId="2" borderId="124" xfId="4" applyFont="1" applyFill="1" applyBorder="1" applyAlignment="1">
      <alignment horizontal="center" vertical="top"/>
    </xf>
    <xf numFmtId="0" fontId="65" fillId="4" borderId="73" xfId="4" applyFont="1" applyFill="1" applyBorder="1" applyAlignment="1">
      <alignment horizontal="center" vertical="center"/>
    </xf>
    <xf numFmtId="0" fontId="65" fillId="4" borderId="14" xfId="4" applyFont="1" applyFill="1" applyBorder="1" applyAlignment="1">
      <alignment horizontal="center" vertical="center"/>
    </xf>
    <xf numFmtId="0" fontId="65" fillId="4" borderId="66" xfId="4" applyFont="1" applyFill="1" applyBorder="1" applyAlignment="1">
      <alignment horizontal="center" vertical="center"/>
    </xf>
    <xf numFmtId="0" fontId="65" fillId="4" borderId="16" xfId="4" applyFont="1" applyFill="1" applyBorder="1" applyAlignment="1">
      <alignment horizontal="center" vertical="center"/>
    </xf>
    <xf numFmtId="0" fontId="65" fillId="4" borderId="118" xfId="4" applyFont="1" applyFill="1" applyBorder="1" applyAlignment="1">
      <alignment horizontal="center" vertical="center"/>
    </xf>
    <xf numFmtId="0" fontId="65" fillId="4" borderId="18" xfId="4" applyFont="1" applyFill="1" applyBorder="1" applyAlignment="1">
      <alignment horizontal="center" vertical="center"/>
    </xf>
    <xf numFmtId="0" fontId="65" fillId="4" borderId="12" xfId="4" applyFont="1" applyFill="1" applyBorder="1" applyAlignment="1">
      <alignment horizontal="center" vertical="center"/>
    </xf>
    <xf numFmtId="0" fontId="65" fillId="4" borderId="13" xfId="4" applyFont="1" applyFill="1" applyBorder="1" applyAlignment="1">
      <alignment horizontal="center" vertical="center"/>
    </xf>
    <xf numFmtId="0" fontId="65" fillId="4" borderId="123" xfId="4" applyFont="1" applyFill="1" applyBorder="1" applyAlignment="1">
      <alignment horizontal="center" vertical="center"/>
    </xf>
    <xf numFmtId="0" fontId="65" fillId="4" borderId="15" xfId="4" applyFont="1" applyFill="1" applyBorder="1" applyAlignment="1">
      <alignment horizontal="center" vertical="center"/>
    </xf>
    <xf numFmtId="0" fontId="65" fillId="4" borderId="0" xfId="4" applyFont="1" applyFill="1" applyBorder="1" applyAlignment="1">
      <alignment horizontal="center" vertical="center"/>
    </xf>
    <xf numFmtId="0" fontId="65" fillId="4" borderId="127" xfId="4" applyFont="1" applyFill="1" applyBorder="1" applyAlignment="1">
      <alignment horizontal="center" vertical="center"/>
    </xf>
    <xf numFmtId="0" fontId="65" fillId="4" borderId="17" xfId="4" applyFont="1" applyFill="1" applyBorder="1" applyAlignment="1">
      <alignment horizontal="center" vertical="center"/>
    </xf>
    <xf numFmtId="0" fontId="65" fillId="4" borderId="7" xfId="4" applyFont="1" applyFill="1" applyBorder="1" applyAlignment="1">
      <alignment horizontal="center" vertical="center"/>
    </xf>
    <xf numFmtId="0" fontId="65" fillId="4" borderId="124" xfId="4" applyFont="1" applyFill="1" applyBorder="1" applyAlignment="1">
      <alignment horizontal="center" vertical="center"/>
    </xf>
    <xf numFmtId="197" fontId="71" fillId="4" borderId="73" xfId="5" applyNumberFormat="1" applyFont="1" applyFill="1" applyBorder="1" applyAlignment="1">
      <alignment horizontal="center" vertical="top" shrinkToFit="1"/>
    </xf>
    <xf numFmtId="197" fontId="71" fillId="4" borderId="14" xfId="5" applyNumberFormat="1" applyFont="1" applyFill="1" applyBorder="1" applyAlignment="1">
      <alignment horizontal="center" vertical="top" shrinkToFit="1"/>
    </xf>
    <xf numFmtId="0" fontId="72" fillId="4" borderId="12" xfId="4" applyFont="1" applyFill="1" applyBorder="1" applyAlignment="1">
      <alignment horizontal="right" vertical="top"/>
    </xf>
    <xf numFmtId="0" fontId="72" fillId="4" borderId="13" xfId="4" applyFont="1" applyFill="1" applyBorder="1" applyAlignment="1">
      <alignment horizontal="right" vertical="top"/>
    </xf>
    <xf numFmtId="0" fontId="72" fillId="4" borderId="14" xfId="4" applyFont="1" applyFill="1" applyBorder="1" applyAlignment="1">
      <alignment horizontal="right" vertical="top"/>
    </xf>
    <xf numFmtId="0" fontId="72" fillId="4" borderId="123" xfId="4" applyFont="1" applyFill="1" applyBorder="1" applyAlignment="1">
      <alignment horizontal="right" vertical="top"/>
    </xf>
    <xf numFmtId="181" fontId="72" fillId="0" borderId="73" xfId="4" applyNumberFormat="1" applyFont="1" applyFill="1" applyBorder="1" applyAlignment="1">
      <alignment horizontal="right" vertical="top"/>
    </xf>
    <xf numFmtId="0" fontId="1" fillId="0" borderId="14" xfId="0" applyFont="1" applyBorder="1" applyAlignment="1">
      <alignment horizontal="right" vertical="top"/>
    </xf>
    <xf numFmtId="0" fontId="65" fillId="0" borderId="118" xfId="4" applyFont="1" applyBorder="1" applyAlignment="1">
      <alignment horizontal="center" vertical="center" shrinkToFit="1"/>
    </xf>
    <xf numFmtId="0" fontId="65" fillId="0" borderId="50" xfId="4" applyFont="1" applyBorder="1" applyAlignment="1">
      <alignment vertical="center" shrinkToFit="1"/>
    </xf>
    <xf numFmtId="0" fontId="65" fillId="0" borderId="53" xfId="4" applyFont="1" applyBorder="1" applyAlignment="1">
      <alignment vertical="center" shrinkToFit="1"/>
    </xf>
    <xf numFmtId="0" fontId="74" fillId="0" borderId="3" xfId="4" applyFont="1" applyBorder="1" applyAlignment="1">
      <alignment horizontal="center" vertical="center" wrapText="1"/>
    </xf>
    <xf numFmtId="0" fontId="74" fillId="0" borderId="7" xfId="4" applyFont="1" applyBorder="1" applyAlignment="1">
      <alignment horizontal="center" vertical="center" wrapText="1"/>
    </xf>
    <xf numFmtId="0" fontId="65" fillId="4" borderId="15" xfId="4" applyFont="1" applyFill="1" applyBorder="1" applyAlignment="1">
      <alignment horizontal="center" vertical="top" shrinkToFit="1"/>
    </xf>
    <xf numFmtId="0" fontId="65" fillId="4" borderId="0" xfId="4" applyFont="1" applyFill="1" applyBorder="1" applyAlignment="1">
      <alignment horizontal="center" vertical="top" shrinkToFit="1"/>
    </xf>
    <xf numFmtId="0" fontId="65" fillId="4" borderId="16" xfId="4" applyFont="1" applyFill="1" applyBorder="1" applyAlignment="1">
      <alignment horizontal="center" vertical="top" shrinkToFit="1"/>
    </xf>
    <xf numFmtId="0" fontId="65" fillId="4" borderId="60" xfId="4" applyFont="1" applyFill="1" applyBorder="1" applyAlignment="1">
      <alignment horizontal="center" vertical="top" shrinkToFit="1"/>
    </xf>
    <xf numFmtId="0" fontId="65" fillId="4" borderId="22" xfId="4" applyFont="1" applyFill="1" applyBorder="1" applyAlignment="1">
      <alignment horizontal="center" vertical="top" shrinkToFit="1"/>
    </xf>
    <xf numFmtId="0" fontId="65" fillId="4" borderId="61" xfId="4" applyFont="1" applyFill="1" applyBorder="1" applyAlignment="1">
      <alignment horizontal="center" vertical="top" shrinkToFit="1"/>
    </xf>
    <xf numFmtId="198" fontId="65" fillId="4" borderId="15" xfId="5" applyNumberFormat="1" applyFont="1" applyFill="1" applyBorder="1" applyAlignment="1">
      <alignment horizontal="center" vertical="top" shrinkToFit="1"/>
    </xf>
    <xf numFmtId="198" fontId="65" fillId="4" borderId="0" xfId="5" applyNumberFormat="1" applyFont="1" applyFill="1" applyBorder="1" applyAlignment="1">
      <alignment horizontal="center" vertical="top" shrinkToFit="1"/>
    </xf>
    <xf numFmtId="198" fontId="65" fillId="4" borderId="127" xfId="5" applyNumberFormat="1" applyFont="1" applyFill="1" applyBorder="1" applyAlignment="1">
      <alignment horizontal="center" vertical="top" shrinkToFit="1"/>
    </xf>
    <xf numFmtId="198" fontId="65" fillId="4" borderId="60" xfId="5" applyNumberFormat="1" applyFont="1" applyFill="1" applyBorder="1" applyAlignment="1">
      <alignment horizontal="center" vertical="top" shrinkToFit="1"/>
    </xf>
    <xf numFmtId="198" fontId="65" fillId="4" borderId="22" xfId="5" applyNumberFormat="1" applyFont="1" applyFill="1" applyBorder="1" applyAlignment="1">
      <alignment horizontal="center" vertical="top" shrinkToFit="1"/>
    </xf>
    <xf numFmtId="198" fontId="65" fillId="4" borderId="144" xfId="5" applyNumberFormat="1" applyFont="1" applyFill="1" applyBorder="1" applyAlignment="1">
      <alignment horizontal="center" vertical="top" shrinkToFit="1"/>
    </xf>
    <xf numFmtId="0" fontId="65" fillId="0" borderId="115" xfId="4" applyNumberFormat="1" applyFont="1" applyFill="1" applyBorder="1" applyAlignment="1">
      <alignment horizontal="center" vertical="top" shrinkToFit="1"/>
    </xf>
    <xf numFmtId="0" fontId="65" fillId="0" borderId="133" xfId="4" applyNumberFormat="1" applyFont="1" applyFill="1" applyBorder="1" applyAlignment="1">
      <alignment horizontal="center" vertical="top" shrinkToFit="1"/>
    </xf>
    <xf numFmtId="181" fontId="65" fillId="0" borderId="66" xfId="4" applyNumberFormat="1" applyFont="1" applyFill="1" applyBorder="1" applyAlignment="1">
      <alignment horizontal="center" vertical="center" shrinkToFit="1"/>
    </xf>
    <xf numFmtId="0" fontId="1" fillId="0" borderId="16" xfId="0" applyFont="1" applyBorder="1" applyAlignment="1">
      <alignment horizontal="center" vertical="center" shrinkToFit="1"/>
    </xf>
    <xf numFmtId="0" fontId="65" fillId="0" borderId="65" xfId="4" applyFont="1" applyBorder="1" applyAlignment="1">
      <alignment vertical="center" shrinkToFit="1"/>
    </xf>
    <xf numFmtId="0" fontId="65" fillId="0" borderId="77" xfId="4" applyFont="1" applyBorder="1" applyAlignment="1">
      <alignment vertical="center" shrinkToFit="1"/>
    </xf>
    <xf numFmtId="192" fontId="65" fillId="0" borderId="134" xfId="4" applyNumberFormat="1" applyFont="1" applyFill="1" applyBorder="1" applyAlignment="1">
      <alignment horizontal="center" vertical="center" shrinkToFit="1"/>
    </xf>
    <xf numFmtId="192" fontId="65" fillId="0" borderId="61" xfId="4" applyNumberFormat="1" applyFont="1" applyFill="1" applyBorder="1" applyAlignment="1">
      <alignment horizontal="center" vertical="center" shrinkToFit="1"/>
    </xf>
    <xf numFmtId="0" fontId="65" fillId="0" borderId="22" xfId="4" applyFont="1" applyBorder="1" applyAlignment="1">
      <alignment vertical="center" shrinkToFit="1"/>
    </xf>
    <xf numFmtId="0" fontId="65" fillId="0" borderId="61" xfId="4" applyFont="1" applyBorder="1" applyAlignment="1">
      <alignment vertical="center" shrinkToFit="1"/>
    </xf>
    <xf numFmtId="0" fontId="65" fillId="0" borderId="142" xfId="4" applyFont="1" applyBorder="1" applyAlignment="1">
      <alignment horizontal="left" vertical="center" shrinkToFit="1"/>
    </xf>
    <xf numFmtId="0" fontId="70" fillId="0" borderId="142" xfId="4" applyFont="1" applyBorder="1" applyAlignment="1">
      <alignment horizontal="left" vertical="center" shrinkToFit="1"/>
    </xf>
    <xf numFmtId="0" fontId="65" fillId="0" borderId="143" xfId="4" applyFont="1" applyBorder="1" applyAlignment="1">
      <alignment horizontal="left" vertical="center" shrinkToFit="1"/>
    </xf>
    <xf numFmtId="191" fontId="65" fillId="4" borderId="49" xfId="4" applyNumberFormat="1" applyFont="1" applyFill="1" applyBorder="1" applyAlignment="1">
      <alignment horizontal="center" vertical="center" shrinkToFit="1"/>
    </xf>
    <xf numFmtId="191" fontId="65" fillId="4" borderId="23" xfId="4" applyNumberFormat="1" applyFont="1" applyFill="1" applyBorder="1" applyAlignment="1">
      <alignment horizontal="center" vertical="center" shrinkToFit="1"/>
    </xf>
    <xf numFmtId="191" fontId="65" fillId="4" borderId="48" xfId="4" applyNumberFormat="1" applyFont="1" applyFill="1" applyBorder="1" applyAlignment="1">
      <alignment horizontal="center" vertical="center" shrinkToFit="1"/>
    </xf>
    <xf numFmtId="191" fontId="65" fillId="4" borderId="15" xfId="4" applyNumberFormat="1" applyFont="1" applyFill="1" applyBorder="1" applyAlignment="1">
      <alignment horizontal="center" vertical="center" shrinkToFit="1"/>
    </xf>
    <xf numFmtId="191" fontId="65" fillId="4" borderId="0" xfId="4" applyNumberFormat="1" applyFont="1" applyFill="1" applyBorder="1" applyAlignment="1">
      <alignment horizontal="center" vertical="center" shrinkToFit="1"/>
    </xf>
    <xf numFmtId="191" fontId="65" fillId="4" borderId="16" xfId="4" applyNumberFormat="1" applyFont="1" applyFill="1" applyBorder="1" applyAlignment="1">
      <alignment horizontal="center" vertical="center" shrinkToFit="1"/>
    </xf>
    <xf numFmtId="198" fontId="65" fillId="4" borderId="49" xfId="5" applyNumberFormat="1" applyFont="1" applyFill="1" applyBorder="1" applyAlignment="1">
      <alignment horizontal="center" vertical="center" shrinkToFit="1"/>
    </xf>
    <xf numFmtId="198" fontId="65" fillId="4" borderId="23" xfId="5" applyNumberFormat="1" applyFont="1" applyFill="1" applyBorder="1" applyAlignment="1">
      <alignment horizontal="center" vertical="center" shrinkToFit="1"/>
    </xf>
    <xf numFmtId="198" fontId="65" fillId="4" borderId="138" xfId="5" applyNumberFormat="1" applyFont="1" applyFill="1" applyBorder="1" applyAlignment="1">
      <alignment horizontal="center" vertical="center" shrinkToFit="1"/>
    </xf>
    <xf numFmtId="198" fontId="65" fillId="4" borderId="15" xfId="5" applyNumberFormat="1" applyFont="1" applyFill="1" applyBorder="1" applyAlignment="1">
      <alignment horizontal="center" vertical="center" shrinkToFit="1"/>
    </xf>
    <xf numFmtId="198" fontId="65" fillId="4" borderId="0" xfId="5" applyNumberFormat="1" applyFont="1" applyFill="1" applyBorder="1" applyAlignment="1">
      <alignment horizontal="center" vertical="center" shrinkToFit="1"/>
    </xf>
    <xf numFmtId="198" fontId="65" fillId="4" borderId="127" xfId="5" applyNumberFormat="1" applyFont="1" applyFill="1" applyBorder="1" applyAlignment="1">
      <alignment horizontal="center" vertical="center" shrinkToFit="1"/>
    </xf>
    <xf numFmtId="198" fontId="65" fillId="4" borderId="17" xfId="5" applyNumberFormat="1" applyFont="1" applyFill="1" applyBorder="1" applyAlignment="1">
      <alignment horizontal="center" vertical="center" shrinkToFit="1"/>
    </xf>
    <xf numFmtId="198" fontId="65" fillId="4" borderId="7" xfId="5" applyNumberFormat="1" applyFont="1" applyFill="1" applyBorder="1" applyAlignment="1">
      <alignment horizontal="center" vertical="center" shrinkToFit="1"/>
    </xf>
    <xf numFmtId="198" fontId="65" fillId="4" borderId="124" xfId="5" applyNumberFormat="1" applyFont="1" applyFill="1" applyBorder="1" applyAlignment="1">
      <alignment horizontal="center" vertical="center" shrinkToFit="1"/>
    </xf>
    <xf numFmtId="0" fontId="65" fillId="0" borderId="140" xfId="4" applyNumberFormat="1" applyFont="1" applyFill="1" applyBorder="1" applyAlignment="1">
      <alignment horizontal="center" vertical="center" shrinkToFit="1"/>
    </xf>
    <xf numFmtId="0" fontId="65" fillId="0" borderId="115" xfId="4" applyNumberFormat="1" applyFont="1" applyFill="1" applyBorder="1" applyAlignment="1">
      <alignment horizontal="center" vertical="center" shrinkToFit="1"/>
    </xf>
    <xf numFmtId="0" fontId="65" fillId="0" borderId="125" xfId="4" applyNumberFormat="1" applyFont="1" applyFill="1" applyBorder="1" applyAlignment="1">
      <alignment horizontal="center" vertical="center" shrinkToFit="1"/>
    </xf>
    <xf numFmtId="181" fontId="65" fillId="0" borderId="139" xfId="4" applyNumberFormat="1" applyFont="1" applyFill="1" applyBorder="1" applyAlignment="1">
      <alignment horizontal="center" shrinkToFit="1"/>
    </xf>
    <xf numFmtId="0" fontId="1" fillId="0" borderId="48" xfId="0" applyFont="1" applyBorder="1" applyAlignment="1">
      <alignment horizontal="center" shrinkToFit="1"/>
    </xf>
    <xf numFmtId="181" fontId="65" fillId="0" borderId="66" xfId="4" applyNumberFormat="1" applyFont="1" applyFill="1" applyBorder="1" applyAlignment="1">
      <alignment horizontal="center" shrinkToFit="1"/>
    </xf>
    <xf numFmtId="0" fontId="1" fillId="0" borderId="16" xfId="0" applyFont="1" applyBorder="1" applyAlignment="1">
      <alignment horizontal="center" shrinkToFit="1"/>
    </xf>
    <xf numFmtId="0" fontId="65" fillId="0" borderId="101" xfId="4" applyFont="1" applyBorder="1" applyAlignment="1">
      <alignment horizontal="center" vertical="center"/>
    </xf>
    <xf numFmtId="0" fontId="65" fillId="0" borderId="30" xfId="4" applyFont="1" applyBorder="1" applyAlignment="1">
      <alignment horizontal="center" vertical="center"/>
    </xf>
    <xf numFmtId="0" fontId="65" fillId="0" borderId="102" xfId="4" applyFont="1" applyBorder="1" applyAlignment="1">
      <alignment horizontal="center" vertical="center"/>
    </xf>
    <xf numFmtId="0" fontId="65" fillId="0" borderId="101" xfId="4" applyFont="1" applyBorder="1" applyAlignment="1">
      <alignment horizontal="center" vertical="center" shrinkToFit="1"/>
    </xf>
    <xf numFmtId="0" fontId="65" fillId="0" borderId="30" xfId="4" applyFont="1" applyBorder="1" applyAlignment="1">
      <alignment horizontal="center" vertical="center" shrinkToFit="1"/>
    </xf>
    <xf numFmtId="0" fontId="65" fillId="0" borderId="102" xfId="4" applyFont="1" applyBorder="1" applyAlignment="1">
      <alignment horizontal="center" vertical="center" shrinkToFit="1"/>
    </xf>
    <xf numFmtId="181" fontId="65" fillId="4" borderId="66" xfId="5" applyNumberFormat="1" applyFont="1" applyFill="1" applyBorder="1" applyAlignment="1">
      <alignment horizontal="center" vertical="top"/>
    </xf>
    <xf numFmtId="181" fontId="65" fillId="4" borderId="16" xfId="5" applyNumberFormat="1" applyFont="1" applyFill="1" applyBorder="1" applyAlignment="1">
      <alignment horizontal="center" vertical="top"/>
    </xf>
    <xf numFmtId="181" fontId="65" fillId="4" borderId="134" xfId="5" applyNumberFormat="1" applyFont="1" applyFill="1" applyBorder="1" applyAlignment="1">
      <alignment horizontal="center" vertical="top"/>
    </xf>
    <xf numFmtId="181" fontId="65" fillId="4" borderId="61" xfId="5" applyNumberFormat="1" applyFont="1" applyFill="1" applyBorder="1" applyAlignment="1">
      <alignment horizontal="center" vertical="top"/>
    </xf>
    <xf numFmtId="0" fontId="65" fillId="0" borderId="15" xfId="4" applyFont="1" applyFill="1" applyBorder="1" applyAlignment="1">
      <alignment horizontal="center" vertical="center" shrinkToFit="1"/>
    </xf>
    <xf numFmtId="0" fontId="65" fillId="0" borderId="0" xfId="4" applyFont="1" applyFill="1" applyBorder="1" applyAlignment="1">
      <alignment horizontal="center" vertical="center" shrinkToFit="1"/>
    </xf>
    <xf numFmtId="0" fontId="65" fillId="0" borderId="16" xfId="4" applyFont="1" applyFill="1" applyBorder="1" applyAlignment="1">
      <alignment horizontal="center" vertical="center" shrinkToFit="1"/>
    </xf>
    <xf numFmtId="0" fontId="65" fillId="0" borderId="60" xfId="4" applyFont="1" applyFill="1" applyBorder="1" applyAlignment="1">
      <alignment horizontal="center" vertical="center" shrinkToFit="1"/>
    </xf>
    <xf numFmtId="0" fontId="65" fillId="0" borderId="22" xfId="4" applyFont="1" applyFill="1" applyBorder="1" applyAlignment="1">
      <alignment horizontal="center" vertical="center" shrinkToFit="1"/>
    </xf>
    <xf numFmtId="0" fontId="65" fillId="0" borderId="61" xfId="4" applyFont="1" applyFill="1" applyBorder="1" applyAlignment="1">
      <alignment horizontal="center" vertical="center" shrinkToFit="1"/>
    </xf>
    <xf numFmtId="4" fontId="65" fillId="0" borderId="15" xfId="4" applyNumberFormat="1" applyFont="1" applyFill="1" applyBorder="1" applyAlignment="1">
      <alignment horizontal="right" vertical="top" shrinkToFit="1"/>
    </xf>
    <xf numFmtId="4" fontId="65" fillId="0" borderId="0" xfId="4" applyNumberFormat="1" applyFont="1" applyFill="1" applyBorder="1" applyAlignment="1">
      <alignment horizontal="right" vertical="top" shrinkToFit="1"/>
    </xf>
    <xf numFmtId="4" fontId="65" fillId="0" borderId="16" xfId="4" applyNumberFormat="1" applyFont="1" applyFill="1" applyBorder="1" applyAlignment="1">
      <alignment horizontal="right" vertical="top" shrinkToFit="1"/>
    </xf>
    <xf numFmtId="4" fontId="65" fillId="0" borderId="60" xfId="4" applyNumberFormat="1" applyFont="1" applyFill="1" applyBorder="1" applyAlignment="1">
      <alignment horizontal="right" vertical="top" shrinkToFit="1"/>
    </xf>
    <xf numFmtId="4" fontId="65" fillId="0" borderId="22" xfId="4" applyNumberFormat="1" applyFont="1" applyFill="1" applyBorder="1" applyAlignment="1">
      <alignment horizontal="right" vertical="top" shrinkToFit="1"/>
    </xf>
    <xf numFmtId="4" fontId="65" fillId="0" borderId="61" xfId="4" applyNumberFormat="1" applyFont="1" applyFill="1" applyBorder="1" applyAlignment="1">
      <alignment horizontal="right" vertical="top" shrinkToFit="1"/>
    </xf>
    <xf numFmtId="0" fontId="65" fillId="0" borderId="15" xfId="5" applyFont="1" applyFill="1" applyBorder="1" applyAlignment="1">
      <alignment horizontal="center" vertical="top" shrinkToFit="1"/>
    </xf>
    <xf numFmtId="0" fontId="65" fillId="0" borderId="127" xfId="5" applyFont="1" applyFill="1" applyBorder="1" applyAlignment="1">
      <alignment horizontal="center" vertical="top" shrinkToFit="1"/>
    </xf>
    <xf numFmtId="0" fontId="65" fillId="0" borderId="60" xfId="5" applyFont="1" applyFill="1" applyBorder="1" applyAlignment="1">
      <alignment horizontal="center" vertical="top" shrinkToFit="1"/>
    </xf>
    <xf numFmtId="0" fontId="65" fillId="0" borderId="144" xfId="5" applyFont="1" applyFill="1" applyBorder="1" applyAlignment="1">
      <alignment horizontal="center" vertical="top" shrinkToFit="1"/>
    </xf>
    <xf numFmtId="0" fontId="65" fillId="0" borderId="66" xfId="5" applyFont="1" applyFill="1" applyBorder="1" applyAlignment="1">
      <alignment horizontal="center" vertical="top" shrinkToFit="1"/>
    </xf>
    <xf numFmtId="0" fontId="65" fillId="0" borderId="134" xfId="5" applyFont="1" applyFill="1" applyBorder="1" applyAlignment="1">
      <alignment horizontal="center" vertical="top" shrinkToFit="1"/>
    </xf>
    <xf numFmtId="0" fontId="65" fillId="0" borderId="17" xfId="5" applyFont="1" applyFill="1" applyBorder="1" applyAlignment="1">
      <alignment horizontal="center" vertical="top" shrinkToFit="1"/>
    </xf>
    <xf numFmtId="0" fontId="65" fillId="0" borderId="124" xfId="5" applyFont="1" applyFill="1" applyBorder="1" applyAlignment="1">
      <alignment horizontal="center" vertical="top" shrinkToFit="1"/>
    </xf>
    <xf numFmtId="0" fontId="65" fillId="0" borderId="118" xfId="5" applyFont="1" applyFill="1" applyBorder="1" applyAlignment="1">
      <alignment horizontal="center" vertical="top" shrinkToFit="1"/>
    </xf>
    <xf numFmtId="181" fontId="65" fillId="4" borderId="16" xfId="5" applyNumberFormat="1" applyFont="1" applyFill="1" applyBorder="1" applyAlignment="1">
      <alignment horizontal="center" vertical="top" shrinkToFit="1"/>
    </xf>
    <xf numFmtId="181" fontId="65" fillId="4" borderId="18" xfId="5" applyNumberFormat="1" applyFont="1" applyFill="1" applyBorder="1" applyAlignment="1">
      <alignment horizontal="center" vertical="top" shrinkToFit="1"/>
    </xf>
    <xf numFmtId="197" fontId="71" fillId="0" borderId="139" xfId="5" applyNumberFormat="1" applyFont="1" applyFill="1" applyBorder="1" applyAlignment="1">
      <alignment horizontal="center" vertical="top" shrinkToFit="1"/>
    </xf>
    <xf numFmtId="197" fontId="71" fillId="0" borderId="138" xfId="5" applyNumberFormat="1" applyFont="1" applyFill="1" applyBorder="1" applyAlignment="1">
      <alignment horizontal="center" vertical="top" shrinkToFit="1"/>
    </xf>
    <xf numFmtId="197" fontId="71" fillId="4" borderId="139" xfId="5" applyNumberFormat="1" applyFont="1" applyFill="1" applyBorder="1" applyAlignment="1">
      <alignment horizontal="center" vertical="top" shrinkToFit="1"/>
    </xf>
    <xf numFmtId="197" fontId="71" fillId="4" borderId="48" xfId="5" applyNumberFormat="1" applyFont="1" applyFill="1" applyBorder="1" applyAlignment="1">
      <alignment horizontal="center" vertical="top" shrinkToFit="1"/>
    </xf>
    <xf numFmtId="0" fontId="65" fillId="0" borderId="49" xfId="4" applyFont="1" applyFill="1" applyBorder="1" applyAlignment="1">
      <alignment horizontal="center" vertical="center" shrinkToFit="1"/>
    </xf>
    <xf numFmtId="0" fontId="65" fillId="0" borderId="23" xfId="4" applyFont="1" applyFill="1" applyBorder="1" applyAlignment="1">
      <alignment horizontal="center" vertical="center" shrinkToFit="1"/>
    </xf>
    <xf numFmtId="0" fontId="65" fillId="0" borderId="48" xfId="4" applyFont="1" applyFill="1" applyBorder="1" applyAlignment="1">
      <alignment horizontal="center" vertical="center" shrinkToFit="1"/>
    </xf>
    <xf numFmtId="0" fontId="65" fillId="0" borderId="17" xfId="4" applyFont="1" applyFill="1" applyBorder="1" applyAlignment="1">
      <alignment horizontal="center" vertical="center" shrinkToFit="1"/>
    </xf>
    <xf numFmtId="0" fontId="65" fillId="0" borderId="7" xfId="4" applyFont="1" applyFill="1" applyBorder="1" applyAlignment="1">
      <alignment horizontal="center" vertical="center" shrinkToFit="1"/>
    </xf>
    <xf numFmtId="0" fontId="65" fillId="0" borderId="18" xfId="4" applyFont="1" applyFill="1" applyBorder="1" applyAlignment="1">
      <alignment horizontal="center" vertical="center" shrinkToFit="1"/>
    </xf>
    <xf numFmtId="4" fontId="65" fillId="0" borderId="49" xfId="4" applyNumberFormat="1" applyFont="1" applyFill="1" applyBorder="1" applyAlignment="1">
      <alignment horizontal="right" vertical="center" shrinkToFit="1"/>
    </xf>
    <xf numFmtId="4" fontId="65" fillId="0" borderId="23" xfId="4" applyNumberFormat="1" applyFont="1" applyFill="1" applyBorder="1" applyAlignment="1">
      <alignment horizontal="right" vertical="center" shrinkToFit="1"/>
    </xf>
    <xf numFmtId="4" fontId="65" fillId="0" borderId="48" xfId="4" applyNumberFormat="1" applyFont="1" applyFill="1" applyBorder="1" applyAlignment="1">
      <alignment horizontal="right" vertical="center" shrinkToFit="1"/>
    </xf>
    <xf numFmtId="4" fontId="65" fillId="0" borderId="15" xfId="4" applyNumberFormat="1" applyFont="1" applyFill="1" applyBorder="1" applyAlignment="1">
      <alignment horizontal="right" vertical="center" shrinkToFit="1"/>
    </xf>
    <xf numFmtId="4" fontId="65" fillId="0" borderId="0" xfId="4" applyNumberFormat="1" applyFont="1" applyFill="1" applyBorder="1" applyAlignment="1">
      <alignment horizontal="right" vertical="center" shrinkToFit="1"/>
    </xf>
    <xf numFmtId="4" fontId="65" fillId="0" borderId="16" xfId="4" applyNumberFormat="1" applyFont="1" applyFill="1" applyBorder="1" applyAlignment="1">
      <alignment horizontal="right" vertical="center" shrinkToFit="1"/>
    </xf>
    <xf numFmtId="4" fontId="65" fillId="0" borderId="17" xfId="4" applyNumberFormat="1" applyFont="1" applyFill="1" applyBorder="1" applyAlignment="1">
      <alignment horizontal="right" vertical="center" shrinkToFit="1"/>
    </xf>
    <xf numFmtId="4" fontId="65" fillId="0" borderId="7" xfId="4" applyNumberFormat="1" applyFont="1" applyFill="1" applyBorder="1" applyAlignment="1">
      <alignment horizontal="right" vertical="center" shrinkToFit="1"/>
    </xf>
    <xf numFmtId="4" fontId="65" fillId="0" borderId="18" xfId="4" applyNumberFormat="1" applyFont="1" applyFill="1" applyBorder="1" applyAlignment="1">
      <alignment horizontal="right" vertical="center" shrinkToFit="1"/>
    </xf>
    <xf numFmtId="197" fontId="71" fillId="0" borderId="49" xfId="5" applyNumberFormat="1" applyFont="1" applyFill="1" applyBorder="1" applyAlignment="1">
      <alignment horizontal="center" vertical="top" shrinkToFit="1"/>
    </xf>
    <xf numFmtId="192" fontId="65" fillId="0" borderId="118" xfId="4" applyNumberFormat="1" applyFont="1" applyFill="1" applyBorder="1" applyAlignment="1">
      <alignment horizontal="center" vertical="center" shrinkToFit="1"/>
    </xf>
    <xf numFmtId="192" fontId="65" fillId="0" borderId="18" xfId="4" applyNumberFormat="1" applyFont="1" applyFill="1" applyBorder="1" applyAlignment="1">
      <alignment horizontal="center" vertical="center" shrinkToFit="1"/>
    </xf>
    <xf numFmtId="0" fontId="65" fillId="0" borderId="7" xfId="4" applyFont="1" applyBorder="1" applyAlignment="1">
      <alignment horizontal="left" vertical="center" shrinkToFit="1"/>
    </xf>
    <xf numFmtId="0" fontId="65" fillId="0" borderId="18" xfId="4" applyFont="1" applyBorder="1" applyAlignment="1">
      <alignment horizontal="left" vertical="center" shrinkToFit="1"/>
    </xf>
    <xf numFmtId="181" fontId="65" fillId="4" borderId="186" xfId="4" applyNumberFormat="1" applyFont="1" applyFill="1" applyBorder="1" applyAlignment="1">
      <alignment horizontal="right" vertical="center"/>
    </xf>
    <xf numFmtId="181" fontId="65" fillId="4" borderId="187" xfId="4" applyNumberFormat="1" applyFont="1" applyFill="1" applyBorder="1" applyAlignment="1">
      <alignment horizontal="right" vertical="center"/>
    </xf>
    <xf numFmtId="191" fontId="65" fillId="4" borderId="186" xfId="4" applyNumberFormat="1" applyFont="1" applyFill="1" applyBorder="1" applyAlignment="1">
      <alignment horizontal="right" vertical="center"/>
    </xf>
    <xf numFmtId="191" fontId="65" fillId="4" borderId="187" xfId="4" applyNumberFormat="1" applyFont="1" applyFill="1" applyBorder="1" applyAlignment="1">
      <alignment horizontal="right" vertical="center"/>
    </xf>
    <xf numFmtId="3" fontId="65" fillId="0" borderId="19" xfId="4" applyNumberFormat="1" applyFont="1" applyBorder="1" applyAlignment="1">
      <alignment horizontal="right" vertical="center"/>
    </xf>
    <xf numFmtId="3" fontId="65" fillId="0" borderId="20" xfId="4" applyNumberFormat="1" applyFont="1" applyBorder="1" applyAlignment="1">
      <alignment horizontal="right" vertical="center"/>
    </xf>
    <xf numFmtId="191" fontId="65" fillId="0" borderId="19" xfId="4" applyNumberFormat="1" applyFont="1" applyBorder="1" applyAlignment="1">
      <alignment horizontal="right" vertical="center"/>
    </xf>
    <xf numFmtId="191" fontId="65" fillId="0" borderId="20" xfId="4" applyNumberFormat="1" applyFont="1" applyBorder="1" applyAlignment="1">
      <alignment horizontal="right" vertical="center"/>
    </xf>
    <xf numFmtId="0" fontId="65" fillId="0" borderId="65" xfId="4" applyFont="1" applyBorder="1" applyAlignment="1">
      <alignment horizontal="left" vertical="center" shrinkToFit="1"/>
    </xf>
    <xf numFmtId="0" fontId="65" fillId="0" borderId="77" xfId="4" applyFont="1" applyBorder="1" applyAlignment="1">
      <alignment horizontal="left" vertical="center" shrinkToFit="1"/>
    </xf>
    <xf numFmtId="197" fontId="71" fillId="0" borderId="13" xfId="5" applyNumberFormat="1" applyFont="1" applyFill="1" applyBorder="1" applyAlignment="1">
      <alignment horizontal="center" vertical="top" shrinkToFit="1"/>
    </xf>
    <xf numFmtId="191" fontId="65" fillId="4" borderId="12" xfId="4" applyNumberFormat="1" applyFont="1" applyFill="1" applyBorder="1" applyAlignment="1">
      <alignment horizontal="center" vertical="center" shrinkToFit="1"/>
    </xf>
    <xf numFmtId="191" fontId="65" fillId="4" borderId="13" xfId="4" applyNumberFormat="1" applyFont="1" applyFill="1" applyBorder="1" applyAlignment="1">
      <alignment horizontal="center" vertical="center" shrinkToFit="1"/>
    </xf>
    <xf numFmtId="191" fontId="65" fillId="4" borderId="14" xfId="4" applyNumberFormat="1" applyFont="1" applyFill="1" applyBorder="1" applyAlignment="1">
      <alignment horizontal="center" vertical="center" shrinkToFit="1"/>
    </xf>
    <xf numFmtId="191" fontId="65" fillId="4" borderId="17" xfId="4" applyNumberFormat="1" applyFont="1" applyFill="1" applyBorder="1" applyAlignment="1">
      <alignment horizontal="center" vertical="center" shrinkToFit="1"/>
    </xf>
    <xf numFmtId="191" fontId="65" fillId="4" borderId="7" xfId="4" applyNumberFormat="1" applyFont="1" applyFill="1" applyBorder="1" applyAlignment="1">
      <alignment horizontal="center" vertical="center" shrinkToFit="1"/>
    </xf>
    <xf numFmtId="191" fontId="65" fillId="4" borderId="18" xfId="4" applyNumberFormat="1" applyFont="1" applyFill="1" applyBorder="1" applyAlignment="1">
      <alignment horizontal="center" vertical="center" shrinkToFit="1"/>
    </xf>
    <xf numFmtId="198" fontId="65" fillId="4" borderId="12" xfId="5" applyNumberFormat="1" applyFont="1" applyFill="1" applyBorder="1" applyAlignment="1">
      <alignment horizontal="center" vertical="center" shrinkToFit="1"/>
    </xf>
    <xf numFmtId="198" fontId="65" fillId="4" borderId="13" xfId="5" applyNumberFormat="1" applyFont="1" applyFill="1" applyBorder="1" applyAlignment="1">
      <alignment horizontal="center" vertical="center" shrinkToFit="1"/>
    </xf>
    <xf numFmtId="198" fontId="65" fillId="4" borderId="123" xfId="5" applyNumberFormat="1" applyFont="1" applyFill="1" applyBorder="1" applyAlignment="1">
      <alignment horizontal="center" vertical="center" shrinkToFit="1"/>
    </xf>
    <xf numFmtId="0" fontId="65" fillId="0" borderId="14" xfId="4" applyFont="1" applyFill="1" applyBorder="1" applyAlignment="1">
      <alignment horizontal="center" vertical="center" shrinkToFit="1"/>
    </xf>
    <xf numFmtId="4" fontId="65" fillId="0" borderId="12" xfId="4" applyNumberFormat="1" applyFont="1" applyFill="1" applyBorder="1" applyAlignment="1">
      <alignment horizontal="right" vertical="center" shrinkToFit="1"/>
    </xf>
    <xf numFmtId="4" fontId="65" fillId="0" borderId="13" xfId="4" applyNumberFormat="1" applyFont="1" applyFill="1" applyBorder="1" applyAlignment="1">
      <alignment horizontal="right" vertical="center" shrinkToFit="1"/>
    </xf>
    <xf numFmtId="4" fontId="65" fillId="0" borderId="14" xfId="4" applyNumberFormat="1" applyFont="1" applyFill="1" applyBorder="1" applyAlignment="1">
      <alignment horizontal="right" vertical="center" shrinkToFit="1"/>
    </xf>
    <xf numFmtId="0" fontId="65" fillId="0" borderId="63" xfId="5" applyFont="1" applyFill="1" applyBorder="1" applyAlignment="1">
      <alignment horizontal="center" vertical="top" shrinkToFit="1"/>
    </xf>
    <xf numFmtId="0" fontId="65" fillId="0" borderId="115" xfId="5" applyFont="1" applyFill="1" applyBorder="1" applyAlignment="1">
      <alignment horizontal="center" vertical="top" shrinkToFit="1"/>
    </xf>
    <xf numFmtId="0" fontId="65" fillId="0" borderId="78" xfId="5" applyFont="1" applyFill="1" applyBorder="1" applyAlignment="1">
      <alignment horizontal="center" vertical="top" shrinkToFit="1"/>
    </xf>
    <xf numFmtId="0" fontId="65" fillId="0" borderId="125" xfId="5" applyFont="1" applyFill="1" applyBorder="1" applyAlignment="1">
      <alignment horizontal="center" vertical="top" shrinkToFit="1"/>
    </xf>
    <xf numFmtId="0" fontId="65" fillId="0" borderId="113" xfId="4" applyFont="1" applyFill="1" applyBorder="1" applyAlignment="1">
      <alignment horizontal="center" vertical="center" shrinkToFit="1"/>
    </xf>
    <xf numFmtId="0" fontId="65" fillId="0" borderId="115" xfId="4" applyFont="1" applyFill="1" applyBorder="1" applyAlignment="1">
      <alignment horizontal="center" vertical="center" shrinkToFit="1"/>
    </xf>
    <xf numFmtId="0" fontId="65" fillId="0" borderId="125" xfId="4" applyFont="1" applyFill="1" applyBorder="1" applyAlignment="1">
      <alignment horizontal="center" vertical="center" shrinkToFit="1"/>
    </xf>
    <xf numFmtId="181" fontId="65" fillId="0" borderId="73" xfId="4" applyNumberFormat="1" applyFont="1" applyFill="1" applyBorder="1" applyAlignment="1">
      <alignment horizontal="center" shrinkToFit="1"/>
    </xf>
    <xf numFmtId="0" fontId="1" fillId="0" borderId="14" xfId="0" applyFont="1" applyBorder="1" applyAlignment="1">
      <alignment horizontal="center" shrinkToFit="1"/>
    </xf>
    <xf numFmtId="0" fontId="65" fillId="0" borderId="50" xfId="4" applyFont="1" applyBorder="1" applyAlignment="1">
      <alignment horizontal="left" vertical="center" shrinkToFit="1"/>
    </xf>
    <xf numFmtId="0" fontId="65" fillId="0" borderId="53" xfId="4" applyFont="1" applyBorder="1" applyAlignment="1">
      <alignment horizontal="left" vertical="center" shrinkToFit="1"/>
    </xf>
    <xf numFmtId="0" fontId="65" fillId="0" borderId="113" xfId="4" applyNumberFormat="1" applyFont="1" applyFill="1" applyBorder="1" applyAlignment="1">
      <alignment horizontal="center" vertical="center" shrinkToFit="1"/>
    </xf>
    <xf numFmtId="0" fontId="65" fillId="0" borderId="54" xfId="4" applyFont="1" applyBorder="1" applyAlignment="1">
      <alignment horizontal="left" vertical="center" shrinkToFit="1"/>
    </xf>
    <xf numFmtId="0" fontId="65" fillId="0" borderId="80" xfId="4" applyFont="1" applyBorder="1" applyAlignment="1">
      <alignment horizontal="left" vertical="center" shrinkToFit="1"/>
    </xf>
    <xf numFmtId="0" fontId="65" fillId="0" borderId="67" xfId="4" applyFont="1" applyBorder="1" applyAlignment="1">
      <alignment horizontal="left" vertical="center" shrinkToFit="1"/>
    </xf>
    <xf numFmtId="0" fontId="65" fillId="0" borderId="68" xfId="4" applyFont="1" applyBorder="1" applyAlignment="1">
      <alignment horizontal="left" vertical="center" shrinkToFit="1"/>
    </xf>
    <xf numFmtId="0" fontId="1" fillId="0" borderId="66" xfId="0" applyFont="1" applyBorder="1" applyAlignment="1">
      <alignment horizontal="center" shrinkToFit="1"/>
    </xf>
    <xf numFmtId="0" fontId="65" fillId="0" borderId="73" xfId="4" applyFont="1" applyBorder="1" applyAlignment="1">
      <alignment vertical="center"/>
    </xf>
    <xf numFmtId="0" fontId="1" fillId="0" borderId="66" xfId="0" applyFont="1" applyBorder="1" applyAlignment="1">
      <alignment vertical="center"/>
    </xf>
    <xf numFmtId="0" fontId="1" fillId="0" borderId="16" xfId="0" applyFont="1" applyBorder="1" applyAlignment="1">
      <alignment vertical="center"/>
    </xf>
    <xf numFmtId="0" fontId="75" fillId="0" borderId="12" xfId="4" applyFont="1" applyBorder="1" applyAlignment="1">
      <alignment horizontal="left" vertical="top"/>
    </xf>
    <xf numFmtId="0" fontId="75" fillId="0" borderId="13" xfId="4" applyFont="1" applyBorder="1" applyAlignment="1">
      <alignment horizontal="left" vertical="top"/>
    </xf>
    <xf numFmtId="0" fontId="71" fillId="2" borderId="0" xfId="4" applyFont="1" applyFill="1" applyBorder="1" applyAlignment="1">
      <alignment horizontal="center" vertical="top" textRotation="255" shrinkToFit="1"/>
    </xf>
    <xf numFmtId="0" fontId="71" fillId="2" borderId="0" xfId="4" applyFont="1" applyFill="1" applyBorder="1" applyAlignment="1">
      <alignment horizontal="left" vertical="top" wrapText="1"/>
    </xf>
    <xf numFmtId="0" fontId="71" fillId="2" borderId="16" xfId="4" applyFont="1" applyFill="1" applyBorder="1" applyAlignment="1">
      <alignment horizontal="left" vertical="top" wrapText="1"/>
    </xf>
    <xf numFmtId="181" fontId="65" fillId="4" borderId="49" xfId="5" applyNumberFormat="1" applyFont="1" applyFill="1" applyBorder="1" applyAlignment="1">
      <alignment horizontal="center" vertical="center" shrinkToFit="1"/>
    </xf>
    <xf numFmtId="181" fontId="65" fillId="4" borderId="23" xfId="5" applyNumberFormat="1" applyFont="1" applyFill="1" applyBorder="1" applyAlignment="1">
      <alignment horizontal="center" vertical="center" shrinkToFit="1"/>
    </xf>
    <xf numFmtId="181" fontId="65" fillId="4" borderId="138" xfId="5" applyNumberFormat="1" applyFont="1" applyFill="1" applyBorder="1" applyAlignment="1">
      <alignment horizontal="center" vertical="center" shrinkToFit="1"/>
    </xf>
    <xf numFmtId="181" fontId="65" fillId="4" borderId="15" xfId="5" applyNumberFormat="1" applyFont="1" applyFill="1" applyBorder="1" applyAlignment="1">
      <alignment horizontal="center" vertical="center" shrinkToFit="1"/>
    </xf>
    <xf numFmtId="181" fontId="65" fillId="4" borderId="0" xfId="5" applyNumberFormat="1" applyFont="1" applyFill="1" applyBorder="1" applyAlignment="1">
      <alignment horizontal="center" vertical="center" shrinkToFit="1"/>
    </xf>
    <xf numFmtId="181" fontId="65" fillId="4" borderId="127" xfId="5" applyNumberFormat="1" applyFont="1" applyFill="1" applyBorder="1" applyAlignment="1">
      <alignment horizontal="center" vertical="center" shrinkToFit="1"/>
    </xf>
    <xf numFmtId="181" fontId="65" fillId="4" borderId="17" xfId="5" applyNumberFormat="1" applyFont="1" applyFill="1" applyBorder="1" applyAlignment="1">
      <alignment horizontal="center" vertical="center" shrinkToFit="1"/>
    </xf>
    <xf numFmtId="181" fontId="65" fillId="4" borderId="7" xfId="5" applyNumberFormat="1" applyFont="1" applyFill="1" applyBorder="1" applyAlignment="1">
      <alignment horizontal="center" vertical="center" shrinkToFit="1"/>
    </xf>
    <xf numFmtId="181" fontId="65" fillId="4" borderId="124" xfId="5" applyNumberFormat="1" applyFont="1" applyFill="1" applyBorder="1" applyAlignment="1">
      <alignment horizontal="center" vertical="center" shrinkToFit="1"/>
    </xf>
    <xf numFmtId="181" fontId="65" fillId="4" borderId="140" xfId="4" applyNumberFormat="1" applyFont="1" applyFill="1" applyBorder="1" applyAlignment="1">
      <alignment horizontal="center" vertical="center" shrinkToFit="1"/>
    </xf>
    <xf numFmtId="181" fontId="65" fillId="4" borderId="115" xfId="4" applyNumberFormat="1" applyFont="1" applyFill="1" applyBorder="1" applyAlignment="1">
      <alignment horizontal="center" vertical="center" shrinkToFit="1"/>
    </xf>
    <xf numFmtId="181" fontId="65" fillId="4" borderId="125" xfId="4" applyNumberFormat="1" applyFont="1" applyFill="1" applyBorder="1" applyAlignment="1">
      <alignment horizontal="center" vertical="center" shrinkToFit="1"/>
    </xf>
    <xf numFmtId="0" fontId="65" fillId="0" borderId="22" xfId="4" applyFont="1" applyBorder="1" applyAlignment="1">
      <alignment horizontal="left" vertical="center" shrinkToFit="1"/>
    </xf>
    <xf numFmtId="0" fontId="65" fillId="0" borderId="61" xfId="4" applyFont="1" applyBorder="1" applyAlignment="1">
      <alignment horizontal="left" vertical="center" shrinkToFit="1"/>
    </xf>
    <xf numFmtId="0" fontId="65" fillId="0" borderId="49" xfId="4" applyFont="1" applyFill="1" applyBorder="1" applyAlignment="1">
      <alignment horizontal="center" vertical="center"/>
    </xf>
    <xf numFmtId="0" fontId="65" fillId="0" borderId="23" xfId="4" applyFont="1" applyFill="1" applyBorder="1" applyAlignment="1">
      <alignment horizontal="center" vertical="center"/>
    </xf>
    <xf numFmtId="0" fontId="65" fillId="0" borderId="48" xfId="4" applyFont="1" applyFill="1" applyBorder="1" applyAlignment="1">
      <alignment horizontal="center" vertical="center"/>
    </xf>
    <xf numFmtId="0" fontId="65" fillId="0" borderId="15" xfId="4" applyFont="1" applyFill="1" applyBorder="1" applyAlignment="1">
      <alignment horizontal="center" vertical="center"/>
    </xf>
    <xf numFmtId="0" fontId="65" fillId="0" borderId="0" xfId="4" applyFont="1" applyFill="1" applyBorder="1" applyAlignment="1">
      <alignment horizontal="center" vertical="center"/>
    </xf>
    <xf numFmtId="0" fontId="65" fillId="0" borderId="16" xfId="4" applyFont="1" applyFill="1" applyBorder="1" applyAlignment="1">
      <alignment horizontal="center" vertical="center"/>
    </xf>
    <xf numFmtId="0" fontId="65" fillId="0" borderId="17" xfId="4" applyFont="1" applyFill="1" applyBorder="1" applyAlignment="1">
      <alignment horizontal="center" vertical="center"/>
    </xf>
    <xf numFmtId="0" fontId="65" fillId="0" borderId="7" xfId="4" applyFont="1" applyFill="1" applyBorder="1" applyAlignment="1">
      <alignment horizontal="center" vertical="center"/>
    </xf>
    <xf numFmtId="0" fontId="65" fillId="0" borderId="18" xfId="4" applyFont="1" applyFill="1" applyBorder="1" applyAlignment="1">
      <alignment horizontal="center" vertical="center"/>
    </xf>
    <xf numFmtId="4" fontId="65" fillId="4" borderId="49" xfId="4" applyNumberFormat="1" applyFont="1" applyFill="1" applyBorder="1" applyAlignment="1">
      <alignment horizontal="center" vertical="center" shrinkToFit="1"/>
    </xf>
    <xf numFmtId="4" fontId="65" fillId="4" borderId="23" xfId="4" applyNumberFormat="1" applyFont="1" applyFill="1" applyBorder="1" applyAlignment="1">
      <alignment horizontal="center" vertical="center" shrinkToFit="1"/>
    </xf>
    <xf numFmtId="4" fontId="65" fillId="4" borderId="48" xfId="4" applyNumberFormat="1" applyFont="1" applyFill="1" applyBorder="1" applyAlignment="1">
      <alignment horizontal="center" vertical="center" shrinkToFit="1"/>
    </xf>
    <xf numFmtId="4" fontId="65" fillId="4" borderId="15" xfId="4" applyNumberFormat="1" applyFont="1" applyFill="1" applyBorder="1" applyAlignment="1">
      <alignment horizontal="center" vertical="center" shrinkToFit="1"/>
    </xf>
    <xf numFmtId="4" fontId="65" fillId="4" borderId="0" xfId="4" applyNumberFormat="1" applyFont="1" applyFill="1" applyBorder="1" applyAlignment="1">
      <alignment horizontal="center" vertical="center" shrinkToFit="1"/>
    </xf>
    <xf numFmtId="4" fontId="65" fillId="4" borderId="16" xfId="4" applyNumberFormat="1" applyFont="1" applyFill="1" applyBorder="1" applyAlignment="1">
      <alignment horizontal="center" vertical="center" shrinkToFit="1"/>
    </xf>
    <xf numFmtId="4" fontId="65" fillId="4" borderId="17" xfId="4" applyNumberFormat="1" applyFont="1" applyFill="1" applyBorder="1" applyAlignment="1">
      <alignment horizontal="center" vertical="center" shrinkToFit="1"/>
    </xf>
    <xf numFmtId="4" fontId="65" fillId="4" borderId="7" xfId="4" applyNumberFormat="1" applyFont="1" applyFill="1" applyBorder="1" applyAlignment="1">
      <alignment horizontal="center" vertical="center" shrinkToFit="1"/>
    </xf>
    <xf numFmtId="4" fontId="65" fillId="4" borderId="18" xfId="4" applyNumberFormat="1" applyFont="1" applyFill="1" applyBorder="1" applyAlignment="1">
      <alignment horizontal="center" vertical="center" shrinkToFit="1"/>
    </xf>
    <xf numFmtId="197" fontId="71" fillId="4" borderId="49" xfId="5" applyNumberFormat="1" applyFont="1" applyFill="1" applyBorder="1" applyAlignment="1">
      <alignment horizontal="center" vertical="top" shrinkToFit="1"/>
    </xf>
    <xf numFmtId="197" fontId="71" fillId="4" borderId="23" xfId="5" applyNumberFormat="1" applyFont="1" applyFill="1" applyBorder="1" applyAlignment="1">
      <alignment horizontal="center" vertical="top" shrinkToFit="1"/>
    </xf>
    <xf numFmtId="197" fontId="71" fillId="4" borderId="138" xfId="5" applyNumberFormat="1" applyFont="1" applyFill="1" applyBorder="1" applyAlignment="1">
      <alignment horizontal="center" vertical="top" shrinkToFit="1"/>
    </xf>
    <xf numFmtId="192" fontId="65" fillId="4" borderId="118" xfId="4" applyNumberFormat="1" applyFont="1" applyFill="1" applyBorder="1" applyAlignment="1">
      <alignment horizontal="center" vertical="center" shrinkToFit="1"/>
    </xf>
    <xf numFmtId="192" fontId="65" fillId="4" borderId="18" xfId="4" applyNumberFormat="1" applyFont="1" applyFill="1" applyBorder="1" applyAlignment="1">
      <alignment horizontal="center" vertical="center" shrinkToFit="1"/>
    </xf>
    <xf numFmtId="0" fontId="74" fillId="0" borderId="49" xfId="4" applyFont="1" applyFill="1" applyBorder="1" applyAlignment="1">
      <alignment horizontal="center" vertical="center" wrapText="1"/>
    </xf>
    <xf numFmtId="0" fontId="1" fillId="0" borderId="23" xfId="0" applyFont="1" applyBorder="1" applyAlignment="1">
      <alignment horizontal="center" vertical="center"/>
    </xf>
    <xf numFmtId="0" fontId="1" fillId="0" borderId="48" xfId="0" applyFont="1" applyBorder="1" applyAlignment="1">
      <alignment horizontal="center" vertical="center"/>
    </xf>
    <xf numFmtId="191" fontId="65" fillId="0" borderId="49" xfId="4" applyNumberFormat="1" applyFont="1" applyFill="1" applyBorder="1" applyAlignment="1">
      <alignment horizontal="center" vertical="center"/>
    </xf>
    <xf numFmtId="0" fontId="1" fillId="0" borderId="23" xfId="0" applyFont="1" applyBorder="1" applyAlignment="1">
      <alignment horizontal="center" vertical="center" shrinkToFit="1"/>
    </xf>
    <xf numFmtId="0" fontId="1" fillId="0" borderId="138" xfId="0" applyFont="1" applyBorder="1" applyAlignment="1">
      <alignment horizontal="center" vertical="center" shrinkToFit="1"/>
    </xf>
    <xf numFmtId="0" fontId="1" fillId="0" borderId="15" xfId="0" applyFont="1" applyBorder="1" applyAlignment="1">
      <alignment horizontal="center" vertical="center" shrinkToFit="1"/>
    </xf>
    <xf numFmtId="0" fontId="1" fillId="0" borderId="0" xfId="0" applyFont="1" applyBorder="1" applyAlignment="1">
      <alignment horizontal="center" vertical="center" shrinkToFit="1"/>
    </xf>
    <xf numFmtId="0" fontId="1" fillId="0" borderId="127" xfId="0" applyFont="1" applyBorder="1" applyAlignment="1">
      <alignment horizontal="center" vertical="center" shrinkToFit="1"/>
    </xf>
    <xf numFmtId="0" fontId="1" fillId="0" borderId="115" xfId="0" applyFont="1" applyBorder="1" applyAlignment="1">
      <alignment horizontal="center" vertical="center" shrinkToFit="1"/>
    </xf>
    <xf numFmtId="0" fontId="1" fillId="0" borderId="142" xfId="0" applyFont="1" applyBorder="1" applyAlignment="1">
      <alignment horizontal="left" vertical="center" shrinkToFit="1"/>
    </xf>
    <xf numFmtId="0" fontId="1" fillId="0" borderId="143" xfId="0" applyFont="1" applyBorder="1" applyAlignment="1">
      <alignment horizontal="left" vertical="center" shrinkToFit="1"/>
    </xf>
    <xf numFmtId="192" fontId="65" fillId="0" borderId="66" xfId="4" applyNumberFormat="1" applyFont="1" applyFill="1" applyBorder="1" applyAlignment="1">
      <alignment horizontal="center" vertical="center" shrinkToFit="1"/>
    </xf>
    <xf numFmtId="181" fontId="65" fillId="4" borderId="139" xfId="4" applyNumberFormat="1" applyFont="1" applyFill="1" applyBorder="1" applyAlignment="1">
      <alignment horizontal="center" shrinkToFit="1"/>
    </xf>
    <xf numFmtId="181" fontId="65" fillId="4" borderId="66" xfId="4" applyNumberFormat="1" applyFont="1" applyFill="1" applyBorder="1" applyAlignment="1">
      <alignment horizontal="center" shrinkToFit="1"/>
    </xf>
    <xf numFmtId="181" fontId="65" fillId="4" borderId="116" xfId="5" applyNumberFormat="1" applyFont="1" applyFill="1" applyBorder="1" applyAlignment="1">
      <alignment horizontal="center" vertical="top" shrinkToFit="1"/>
    </xf>
    <xf numFmtId="181" fontId="65" fillId="4" borderId="126" xfId="5" applyNumberFormat="1" applyFont="1" applyFill="1" applyBorder="1" applyAlignment="1">
      <alignment horizontal="center" vertical="top" shrinkToFit="1"/>
    </xf>
    <xf numFmtId="181" fontId="65" fillId="4" borderId="49" xfId="4" applyNumberFormat="1" applyFont="1" applyFill="1" applyBorder="1" applyAlignment="1">
      <alignment horizontal="center" vertical="center" shrinkToFit="1"/>
    </xf>
    <xf numFmtId="181" fontId="65" fillId="4" borderId="23" xfId="4" applyNumberFormat="1" applyFont="1" applyFill="1" applyBorder="1" applyAlignment="1">
      <alignment horizontal="center" vertical="center" shrinkToFit="1"/>
    </xf>
    <xf numFmtId="181" fontId="65" fillId="4" borderId="48" xfId="4" applyNumberFormat="1" applyFont="1" applyFill="1" applyBorder="1" applyAlignment="1">
      <alignment horizontal="center" vertical="center" shrinkToFit="1"/>
    </xf>
    <xf numFmtId="181" fontId="65" fillId="4" borderId="15" xfId="4" applyNumberFormat="1" applyFont="1" applyFill="1" applyBorder="1" applyAlignment="1">
      <alignment horizontal="center" vertical="center" shrinkToFit="1"/>
    </xf>
    <xf numFmtId="181" fontId="65" fillId="4" borderId="0" xfId="4" applyNumberFormat="1" applyFont="1" applyFill="1" applyBorder="1" applyAlignment="1">
      <alignment horizontal="center" vertical="center" shrinkToFit="1"/>
    </xf>
    <xf numFmtId="181" fontId="65" fillId="4" borderId="16" xfId="4" applyNumberFormat="1" applyFont="1" applyFill="1" applyBorder="1" applyAlignment="1">
      <alignment horizontal="center" vertical="center" shrinkToFit="1"/>
    </xf>
    <xf numFmtId="181" fontId="65" fillId="4" borderId="17" xfId="4" applyNumberFormat="1" applyFont="1" applyFill="1" applyBorder="1" applyAlignment="1">
      <alignment horizontal="center" vertical="center" shrinkToFit="1"/>
    </xf>
    <xf numFmtId="181" fontId="65" fillId="4" borderId="7" xfId="4" applyNumberFormat="1" applyFont="1" applyFill="1" applyBorder="1" applyAlignment="1">
      <alignment horizontal="center" vertical="center" shrinkToFit="1"/>
    </xf>
    <xf numFmtId="181" fontId="65" fillId="4" borderId="18" xfId="4" applyNumberFormat="1" applyFont="1" applyFill="1" applyBorder="1" applyAlignment="1">
      <alignment horizontal="center" vertical="center" shrinkToFit="1"/>
    </xf>
    <xf numFmtId="0" fontId="71" fillId="0" borderId="12" xfId="4" applyFont="1" applyBorder="1" applyAlignment="1">
      <alignment horizontal="left" vertical="top" wrapText="1"/>
    </xf>
    <xf numFmtId="0" fontId="71" fillId="0" borderId="13" xfId="4" applyFont="1" applyBorder="1" applyAlignment="1">
      <alignment horizontal="left" vertical="top" wrapText="1"/>
    </xf>
    <xf numFmtId="0" fontId="71" fillId="0" borderId="14" xfId="4" applyFont="1" applyBorder="1" applyAlignment="1">
      <alignment horizontal="left" vertical="top" wrapText="1"/>
    </xf>
    <xf numFmtId="0" fontId="71" fillId="0" borderId="15" xfId="4" applyFont="1" applyBorder="1" applyAlignment="1">
      <alignment horizontal="left" vertical="top" wrapText="1"/>
    </xf>
    <xf numFmtId="0" fontId="71" fillId="0" borderId="16" xfId="4" applyFont="1" applyBorder="1" applyAlignment="1">
      <alignment horizontal="left" vertical="top" wrapText="1"/>
    </xf>
    <xf numFmtId="0" fontId="71" fillId="0" borderId="17" xfId="4" applyFont="1" applyBorder="1" applyAlignment="1">
      <alignment horizontal="left" vertical="top" wrapText="1"/>
    </xf>
    <xf numFmtId="0" fontId="71" fillId="0" borderId="7" xfId="4" applyFont="1" applyBorder="1" applyAlignment="1">
      <alignment horizontal="left" vertical="top" wrapText="1"/>
    </xf>
    <xf numFmtId="0" fontId="71" fillId="0" borderId="18" xfId="4" applyFont="1" applyBorder="1" applyAlignment="1">
      <alignment horizontal="left" vertical="top" wrapText="1"/>
    </xf>
    <xf numFmtId="0" fontId="1" fillId="0" borderId="65" xfId="0" applyFont="1" applyBorder="1" applyAlignment="1">
      <alignment horizontal="left" vertical="center" shrinkToFit="1"/>
    </xf>
    <xf numFmtId="0" fontId="1" fillId="0" borderId="77" xfId="0" applyFont="1" applyBorder="1" applyAlignment="1">
      <alignment horizontal="left" vertical="center" shrinkToFit="1"/>
    </xf>
    <xf numFmtId="0" fontId="119" fillId="0" borderId="271" xfId="4" applyFont="1" applyFill="1" applyBorder="1" applyAlignment="1">
      <alignment horizontal="center" vertical="center" wrapText="1"/>
    </xf>
    <xf numFmtId="0" fontId="83" fillId="0" borderId="272" xfId="0" applyFont="1" applyBorder="1" applyAlignment="1">
      <alignment horizontal="center" vertical="center"/>
    </xf>
    <xf numFmtId="0" fontId="83" fillId="0" borderId="273" xfId="0" applyFont="1" applyBorder="1" applyAlignment="1">
      <alignment horizontal="center" vertical="center"/>
    </xf>
    <xf numFmtId="0" fontId="83" fillId="0" borderId="281" xfId="0" applyFont="1" applyBorder="1" applyAlignment="1">
      <alignment horizontal="center" vertical="center"/>
    </xf>
    <xf numFmtId="0" fontId="83" fillId="0" borderId="241" xfId="0" applyFont="1" applyBorder="1" applyAlignment="1">
      <alignment horizontal="center" vertical="center"/>
    </xf>
    <xf numFmtId="0" fontId="83" fillId="0" borderId="282" xfId="0" applyFont="1" applyBorder="1" applyAlignment="1">
      <alignment horizontal="center" vertical="center"/>
    </xf>
    <xf numFmtId="191" fontId="11" fillId="0" borderId="274" xfId="4" applyNumberFormat="1" applyFont="1" applyFill="1" applyBorder="1" applyAlignment="1">
      <alignment horizontal="center" vertical="center"/>
    </xf>
    <xf numFmtId="0" fontId="1" fillId="0" borderId="272" xfId="0" applyFont="1" applyBorder="1" applyAlignment="1">
      <alignment horizontal="center" vertical="center"/>
    </xf>
    <xf numFmtId="0" fontId="1" fillId="0" borderId="273" xfId="0" applyFont="1" applyBorder="1" applyAlignment="1">
      <alignment horizontal="center" vertical="center"/>
    </xf>
    <xf numFmtId="0" fontId="1" fillId="0" borderId="283" xfId="0" applyFont="1" applyBorder="1" applyAlignment="1">
      <alignment horizontal="center" vertical="center"/>
    </xf>
    <xf numFmtId="0" fontId="1" fillId="0" borderId="241" xfId="0" applyFont="1" applyBorder="1" applyAlignment="1">
      <alignment horizontal="center" vertical="center"/>
    </xf>
    <xf numFmtId="0" fontId="1" fillId="0" borderId="282" xfId="0" applyFont="1" applyBorder="1" applyAlignment="1">
      <alignment horizontal="center" vertical="center"/>
    </xf>
    <xf numFmtId="181" fontId="11" fillId="4" borderId="274" xfId="5" applyNumberFormat="1" applyFont="1" applyFill="1" applyBorder="1" applyAlignment="1">
      <alignment horizontal="center" vertical="center" shrinkToFit="1"/>
    </xf>
    <xf numFmtId="0" fontId="1" fillId="0" borderId="272" xfId="0" applyFont="1" applyBorder="1" applyAlignment="1">
      <alignment horizontal="center" vertical="center" shrinkToFit="1"/>
    </xf>
    <xf numFmtId="0" fontId="1" fillId="0" borderId="275" xfId="0" applyFont="1" applyBorder="1" applyAlignment="1">
      <alignment horizontal="center" vertical="center" shrinkToFit="1"/>
    </xf>
    <xf numFmtId="0" fontId="1" fillId="0" borderId="283" xfId="0" applyFont="1" applyBorder="1" applyAlignment="1">
      <alignment horizontal="center" vertical="center" shrinkToFit="1"/>
    </xf>
    <xf numFmtId="0" fontId="1" fillId="0" borderId="241" xfId="0" applyFont="1" applyBorder="1" applyAlignment="1">
      <alignment horizontal="center" vertical="center" shrinkToFit="1"/>
    </xf>
    <xf numFmtId="0" fontId="1" fillId="0" borderId="284" xfId="0" applyFont="1" applyBorder="1" applyAlignment="1">
      <alignment horizontal="center" vertical="center" shrinkToFit="1"/>
    </xf>
    <xf numFmtId="0" fontId="11" fillId="0" borderId="276" xfId="4" applyNumberFormat="1" applyFont="1" applyFill="1" applyBorder="1" applyAlignment="1">
      <alignment horizontal="center" vertical="center" shrinkToFit="1"/>
    </xf>
    <xf numFmtId="0" fontId="1" fillId="0" borderId="285" xfId="0" applyFont="1" applyBorder="1" applyAlignment="1">
      <alignment horizontal="center" vertical="center" shrinkToFit="1"/>
    </xf>
    <xf numFmtId="181" fontId="11" fillId="0" borderId="277" xfId="4" applyNumberFormat="1" applyFont="1" applyFill="1" applyBorder="1" applyAlignment="1">
      <alignment horizontal="center" shrinkToFit="1"/>
    </xf>
    <xf numFmtId="0" fontId="1" fillId="0" borderId="273" xfId="0" applyFont="1" applyBorder="1" applyAlignment="1">
      <alignment horizontal="center" shrinkToFit="1"/>
    </xf>
    <xf numFmtId="0" fontId="11" fillId="0" borderId="279" xfId="4" applyFont="1" applyBorder="1" applyAlignment="1">
      <alignment horizontal="left" vertical="center" shrinkToFit="1"/>
    </xf>
    <xf numFmtId="0" fontId="1" fillId="0" borderId="279" xfId="0" applyFont="1" applyBorder="1" applyAlignment="1">
      <alignment horizontal="left" vertical="center" shrinkToFit="1"/>
    </xf>
    <xf numFmtId="0" fontId="1" fillId="0" borderId="280" xfId="0" applyFont="1" applyBorder="1" applyAlignment="1">
      <alignment horizontal="left" vertical="center" shrinkToFit="1"/>
    </xf>
    <xf numFmtId="192" fontId="11" fillId="0" borderId="286" xfId="4" applyNumberFormat="1" applyFont="1" applyFill="1" applyBorder="1" applyAlignment="1">
      <alignment horizontal="center" vertical="center" shrinkToFit="1"/>
    </xf>
    <xf numFmtId="0" fontId="1" fillId="0" borderId="282" xfId="0" applyFont="1" applyBorder="1" applyAlignment="1">
      <alignment horizontal="center" vertical="center" shrinkToFit="1"/>
    </xf>
    <xf numFmtId="0" fontId="11" fillId="0" borderId="288" xfId="4" applyFont="1" applyBorder="1" applyAlignment="1">
      <alignment horizontal="left" vertical="center" shrinkToFit="1"/>
    </xf>
    <xf numFmtId="0" fontId="1" fillId="0" borderId="288" xfId="0" applyFont="1" applyBorder="1" applyAlignment="1">
      <alignment horizontal="left" vertical="center" shrinkToFit="1"/>
    </xf>
    <xf numFmtId="0" fontId="1" fillId="0" borderId="289" xfId="0" applyFont="1" applyBorder="1" applyAlignment="1">
      <alignment horizontal="left" vertical="center" shrinkToFit="1"/>
    </xf>
    <xf numFmtId="0" fontId="65" fillId="2" borderId="13" xfId="4" applyFont="1" applyFill="1" applyBorder="1" applyAlignment="1">
      <alignment vertical="center" shrinkToFit="1"/>
    </xf>
    <xf numFmtId="0" fontId="65" fillId="2" borderId="35" xfId="4" applyFont="1" applyFill="1" applyBorder="1" applyAlignment="1">
      <alignment vertical="center" shrinkToFit="1"/>
    </xf>
    <xf numFmtId="0" fontId="65" fillId="2" borderId="14" xfId="4" applyFont="1" applyFill="1" applyBorder="1" applyAlignment="1">
      <alignment horizontal="left" vertical="center" shrinkToFit="1"/>
    </xf>
    <xf numFmtId="0" fontId="65" fillId="2" borderId="0" xfId="4" applyFont="1" applyFill="1" applyBorder="1" applyAlignment="1">
      <alignment horizontal="left" vertical="center" shrinkToFit="1"/>
    </xf>
    <xf numFmtId="0" fontId="65" fillId="2" borderId="6" xfId="4" applyFont="1" applyFill="1" applyBorder="1" applyAlignment="1">
      <alignment horizontal="left" vertical="center" shrinkToFit="1"/>
    </xf>
    <xf numFmtId="0" fontId="65" fillId="0" borderId="7" xfId="4" applyFont="1" applyFill="1" applyBorder="1" applyAlignment="1">
      <alignment horizontal="left" vertical="center" shrinkToFit="1"/>
    </xf>
    <xf numFmtId="0" fontId="86" fillId="0" borderId="49" xfId="4" applyFont="1" applyFill="1" applyBorder="1" applyAlignment="1">
      <alignment horizontal="center" vertical="center" wrapText="1"/>
    </xf>
    <xf numFmtId="191" fontId="11" fillId="0" borderId="49" xfId="4" applyNumberFormat="1" applyFont="1" applyFill="1" applyBorder="1" applyAlignment="1">
      <alignment horizontal="center" vertical="center"/>
    </xf>
    <xf numFmtId="181" fontId="11" fillId="4" borderId="49" xfId="5" applyNumberFormat="1" applyFont="1" applyFill="1" applyBorder="1" applyAlignment="1">
      <alignment horizontal="center" vertical="center" shrinkToFit="1"/>
    </xf>
    <xf numFmtId="0" fontId="1" fillId="0" borderId="17" xfId="0" applyFont="1" applyBorder="1" applyAlignment="1">
      <alignment horizontal="center" vertical="center" shrinkToFit="1"/>
    </xf>
    <xf numFmtId="0" fontId="1" fillId="0" borderId="7" xfId="0" applyFont="1" applyBorder="1" applyAlignment="1">
      <alignment horizontal="center" vertical="center" shrinkToFit="1"/>
    </xf>
    <xf numFmtId="0" fontId="1" fillId="0" borderId="124" xfId="0" applyFont="1" applyBorder="1" applyAlignment="1">
      <alignment horizontal="center" vertical="center" shrinkToFit="1"/>
    </xf>
    <xf numFmtId="0" fontId="11" fillId="0" borderId="140" xfId="4" applyNumberFormat="1" applyFont="1" applyFill="1" applyBorder="1" applyAlignment="1">
      <alignment horizontal="center" vertical="center" shrinkToFit="1"/>
    </xf>
    <xf numFmtId="0" fontId="1" fillId="0" borderId="125" xfId="0" applyFont="1" applyBorder="1" applyAlignment="1">
      <alignment horizontal="center" vertical="center" shrinkToFit="1"/>
    </xf>
    <xf numFmtId="181" fontId="11" fillId="0" borderId="139" xfId="4" applyNumberFormat="1" applyFont="1" applyFill="1" applyBorder="1" applyAlignment="1">
      <alignment horizontal="center" shrinkToFit="1"/>
    </xf>
    <xf numFmtId="0" fontId="11" fillId="0" borderId="142" xfId="4" applyFont="1" applyBorder="1" applyAlignment="1">
      <alignment horizontal="left" vertical="center" shrinkToFit="1"/>
    </xf>
    <xf numFmtId="192" fontId="11" fillId="0" borderId="118" xfId="4" applyNumberFormat="1" applyFont="1" applyFill="1" applyBorder="1" applyAlignment="1">
      <alignment horizontal="center" vertical="center" shrinkToFit="1"/>
    </xf>
    <xf numFmtId="0" fontId="1" fillId="0" borderId="18" xfId="0" applyFont="1" applyBorder="1" applyAlignment="1">
      <alignment horizontal="center" vertical="center" shrinkToFit="1"/>
    </xf>
    <xf numFmtId="0" fontId="11" fillId="0" borderId="54" xfId="4" applyFont="1" applyBorder="1" applyAlignment="1">
      <alignment horizontal="left" vertical="center" shrinkToFit="1"/>
    </xf>
    <xf numFmtId="0" fontId="1" fillId="0" borderId="54" xfId="0" applyFont="1" applyBorder="1" applyAlignment="1">
      <alignment horizontal="left" vertical="center" shrinkToFit="1"/>
    </xf>
    <xf numFmtId="0" fontId="1" fillId="0" borderId="80" xfId="0" applyFont="1" applyBorder="1" applyAlignment="1">
      <alignment horizontal="left" vertical="center" shrinkToFit="1"/>
    </xf>
    <xf numFmtId="0" fontId="111" fillId="0" borderId="0" xfId="15" applyFill="1" applyAlignment="1">
      <alignment horizontal="center" vertical="center"/>
    </xf>
    <xf numFmtId="0" fontId="115" fillId="0" borderId="247" xfId="4" applyFont="1" applyBorder="1" applyAlignment="1">
      <alignment horizontal="center" vertical="center" wrapText="1"/>
    </xf>
    <xf numFmtId="0" fontId="115" fillId="0" borderId="248" xfId="4" applyFont="1" applyBorder="1" applyAlignment="1">
      <alignment horizontal="center" vertical="center" wrapText="1"/>
    </xf>
    <xf numFmtId="0" fontId="115" fillId="0" borderId="249" xfId="4" applyFont="1" applyBorder="1" applyAlignment="1">
      <alignment horizontal="center" vertical="center" wrapText="1"/>
    </xf>
    <xf numFmtId="0" fontId="115" fillId="0" borderId="250" xfId="4" applyFont="1" applyBorder="1" applyAlignment="1">
      <alignment horizontal="center" vertical="center" wrapText="1"/>
    </xf>
    <xf numFmtId="0" fontId="115" fillId="0" borderId="0" xfId="4" applyFont="1" applyBorder="1" applyAlignment="1">
      <alignment horizontal="center" vertical="center" wrapText="1"/>
    </xf>
    <xf numFmtId="0" fontId="115" fillId="0" borderId="251" xfId="4" applyFont="1" applyBorder="1" applyAlignment="1">
      <alignment horizontal="center" vertical="center" wrapText="1"/>
    </xf>
    <xf numFmtId="0" fontId="115" fillId="0" borderId="252" xfId="4" applyFont="1" applyBorder="1" applyAlignment="1">
      <alignment horizontal="center" vertical="center" wrapText="1"/>
    </xf>
    <xf numFmtId="0" fontId="115" fillId="0" borderId="253" xfId="4" applyFont="1" applyBorder="1" applyAlignment="1">
      <alignment horizontal="center" vertical="center" wrapText="1"/>
    </xf>
    <xf numFmtId="0" fontId="115" fillId="0" borderId="254" xfId="4" applyFont="1" applyBorder="1" applyAlignment="1">
      <alignment horizontal="center" vertical="center" wrapText="1"/>
    </xf>
    <xf numFmtId="0" fontId="93" fillId="0" borderId="69" xfId="4" applyFont="1" applyBorder="1" applyAlignment="1">
      <alignment horizontal="center" vertical="center"/>
    </xf>
    <xf numFmtId="0" fontId="93" fillId="0" borderId="33" xfId="4" applyFont="1" applyBorder="1" applyAlignment="1">
      <alignment horizontal="center" vertical="center"/>
    </xf>
    <xf numFmtId="0" fontId="93" fillId="0" borderId="110" xfId="4" applyFont="1" applyBorder="1" applyAlignment="1">
      <alignment horizontal="center" vertical="center"/>
    </xf>
    <xf numFmtId="0" fontId="93" fillId="0" borderId="29" xfId="4" applyFont="1" applyBorder="1" applyAlignment="1">
      <alignment horizontal="center" vertical="center"/>
    </xf>
    <xf numFmtId="0" fontId="94" fillId="2" borderId="13" xfId="4" applyFont="1" applyFill="1" applyBorder="1" applyAlignment="1">
      <alignment horizontal="left" vertical="center" shrinkToFit="1"/>
    </xf>
    <xf numFmtId="0" fontId="94" fillId="2" borderId="35" xfId="4" applyFont="1" applyFill="1" applyBorder="1" applyAlignment="1">
      <alignment horizontal="left" vertical="center" shrinkToFit="1"/>
    </xf>
    <xf numFmtId="0" fontId="94" fillId="2" borderId="0" xfId="4" applyFont="1" applyFill="1" applyBorder="1" applyAlignment="1">
      <alignment horizontal="left" vertical="top" shrinkToFit="1"/>
    </xf>
    <xf numFmtId="0" fontId="94" fillId="2" borderId="19" xfId="4" applyFont="1" applyFill="1" applyBorder="1" applyAlignment="1">
      <alignment horizontal="center" vertical="center"/>
    </xf>
    <xf numFmtId="0" fontId="94" fillId="2" borderId="20" xfId="4" applyFont="1" applyFill="1" applyBorder="1" applyAlignment="1">
      <alignment horizontal="center" vertical="center"/>
    </xf>
    <xf numFmtId="0" fontId="94" fillId="2" borderId="21" xfId="4" applyFont="1" applyFill="1" applyBorder="1" applyAlignment="1">
      <alignment horizontal="center" vertical="center"/>
    </xf>
    <xf numFmtId="0" fontId="94" fillId="0" borderId="19" xfId="4" applyFont="1" applyFill="1" applyBorder="1" applyAlignment="1">
      <alignment horizontal="center" vertical="center"/>
    </xf>
    <xf numFmtId="0" fontId="94" fillId="0" borderId="20" xfId="4" applyFont="1" applyFill="1" applyBorder="1" applyAlignment="1">
      <alignment horizontal="center" vertical="center"/>
    </xf>
    <xf numFmtId="0" fontId="94" fillId="0" borderId="46" xfId="4" applyFont="1" applyFill="1" applyBorder="1" applyAlignment="1">
      <alignment horizontal="center" vertical="center"/>
    </xf>
    <xf numFmtId="0" fontId="94" fillId="2" borderId="55" xfId="4" applyFont="1" applyFill="1" applyBorder="1" applyAlignment="1">
      <alignment horizontal="center" vertical="center"/>
    </xf>
    <xf numFmtId="0" fontId="94" fillId="2" borderId="20" xfId="4" applyFont="1" applyFill="1" applyBorder="1" applyAlignment="1">
      <alignment horizontal="left" vertical="center"/>
    </xf>
    <xf numFmtId="0" fontId="94" fillId="2" borderId="21" xfId="4" applyFont="1" applyFill="1" applyBorder="1" applyAlignment="1">
      <alignment horizontal="left" vertical="center"/>
    </xf>
    <xf numFmtId="0" fontId="94" fillId="0" borderId="19" xfId="4" applyFont="1" applyFill="1" applyBorder="1" applyAlignment="1">
      <alignment horizontal="left" vertical="center" shrinkToFit="1"/>
    </xf>
    <xf numFmtId="0" fontId="94" fillId="0" borderId="20" xfId="4" applyFont="1" applyFill="1" applyBorder="1" applyAlignment="1">
      <alignment horizontal="left" vertical="center" shrinkToFit="1"/>
    </xf>
    <xf numFmtId="0" fontId="94" fillId="0" borderId="46" xfId="4" applyFont="1" applyFill="1" applyBorder="1" applyAlignment="1">
      <alignment horizontal="left" vertical="center" shrinkToFit="1"/>
    </xf>
    <xf numFmtId="0" fontId="94" fillId="2" borderId="19" xfId="4" applyFont="1" applyFill="1" applyBorder="1" applyAlignment="1">
      <alignment horizontal="left" vertical="center" shrinkToFit="1"/>
    </xf>
    <xf numFmtId="0" fontId="94" fillId="2" borderId="20" xfId="4" applyFont="1" applyFill="1" applyBorder="1" applyAlignment="1">
      <alignment horizontal="left" vertical="center" shrinkToFit="1"/>
    </xf>
    <xf numFmtId="0" fontId="94" fillId="2" borderId="21" xfId="4" applyFont="1" applyFill="1" applyBorder="1" applyAlignment="1">
      <alignment horizontal="left" vertical="center" shrinkToFit="1"/>
    </xf>
    <xf numFmtId="49" fontId="93" fillId="0" borderId="0" xfId="4" quotePrefix="1" applyNumberFormat="1" applyFont="1" applyAlignment="1">
      <alignment horizontal="center" vertical="center"/>
    </xf>
    <xf numFmtId="0" fontId="94" fillId="0" borderId="20" xfId="4" applyFont="1" applyFill="1" applyBorder="1" applyAlignment="1">
      <alignment horizontal="center" vertical="center" shrinkToFit="1"/>
    </xf>
    <xf numFmtId="0" fontId="94" fillId="0" borderId="0" xfId="4" applyFont="1" applyAlignment="1">
      <alignment horizontal="left" vertical="top"/>
    </xf>
    <xf numFmtId="0" fontId="102" fillId="2" borderId="21" xfId="4" applyFont="1" applyFill="1" applyBorder="1" applyAlignment="1">
      <alignment horizontal="left" vertical="center" shrinkToFit="1"/>
    </xf>
    <xf numFmtId="0" fontId="102" fillId="0" borderId="19" xfId="0" applyFont="1" applyFill="1" applyBorder="1" applyAlignment="1">
      <alignment horizontal="left" vertical="center" shrinkToFit="1"/>
    </xf>
    <xf numFmtId="0" fontId="102" fillId="0" borderId="20" xfId="0" applyFont="1" applyFill="1" applyBorder="1" applyAlignment="1">
      <alignment horizontal="left" vertical="center" shrinkToFit="1"/>
    </xf>
    <xf numFmtId="0" fontId="102" fillId="0" borderId="46" xfId="0" applyFont="1" applyFill="1" applyBorder="1" applyAlignment="1">
      <alignment horizontal="left" vertical="center" shrinkToFit="1"/>
    </xf>
    <xf numFmtId="0" fontId="65" fillId="0" borderId="12" xfId="4" applyFont="1" applyFill="1" applyBorder="1" applyAlignment="1">
      <alignment horizontal="center" vertical="center"/>
    </xf>
    <xf numFmtId="0" fontId="65" fillId="0" borderId="13" xfId="4" applyFont="1" applyFill="1" applyBorder="1" applyAlignment="1">
      <alignment horizontal="center" vertical="center"/>
    </xf>
    <xf numFmtId="0" fontId="65" fillId="0" borderId="60" xfId="4" applyFont="1" applyFill="1" applyBorder="1" applyAlignment="1">
      <alignment horizontal="center" vertical="center"/>
    </xf>
    <xf numFmtId="0" fontId="65" fillId="0" borderId="22" xfId="4" applyFont="1" applyFill="1" applyBorder="1" applyAlignment="1">
      <alignment horizontal="center" vertical="center"/>
    </xf>
    <xf numFmtId="0" fontId="65" fillId="0" borderId="61" xfId="4" applyFont="1" applyFill="1" applyBorder="1" applyAlignment="1">
      <alignment horizontal="center" vertical="center"/>
    </xf>
    <xf numFmtId="0" fontId="65" fillId="0" borderId="49" xfId="4" applyFont="1" applyFill="1" applyBorder="1" applyAlignment="1">
      <alignment vertical="center" wrapText="1"/>
    </xf>
    <xf numFmtId="0" fontId="65" fillId="0" borderId="23" xfId="4" applyFont="1" applyFill="1" applyBorder="1" applyAlignment="1">
      <alignment vertical="center" wrapText="1"/>
    </xf>
    <xf numFmtId="0" fontId="65" fillId="0" borderId="48" xfId="4" applyFont="1" applyFill="1" applyBorder="1" applyAlignment="1">
      <alignment vertical="center" wrapText="1"/>
    </xf>
    <xf numFmtId="0" fontId="65" fillId="0" borderId="15" xfId="4" applyFont="1" applyFill="1" applyBorder="1" applyAlignment="1">
      <alignment vertical="center" wrapText="1"/>
    </xf>
    <xf numFmtId="0" fontId="65" fillId="0" borderId="0" xfId="4" applyFont="1" applyFill="1" applyBorder="1" applyAlignment="1">
      <alignment vertical="center" wrapText="1"/>
    </xf>
    <xf numFmtId="0" fontId="65" fillId="0" borderId="16" xfId="4" applyFont="1" applyFill="1" applyBorder="1" applyAlignment="1">
      <alignment vertical="center" wrapText="1"/>
    </xf>
    <xf numFmtId="0" fontId="65" fillId="0" borderId="17" xfId="4" applyFont="1" applyFill="1" applyBorder="1" applyAlignment="1">
      <alignment vertical="center" wrapText="1"/>
    </xf>
    <xf numFmtId="0" fontId="65" fillId="0" borderId="7" xfId="4" applyFont="1" applyFill="1" applyBorder="1" applyAlignment="1">
      <alignment vertical="center" wrapText="1"/>
    </xf>
    <xf numFmtId="0" fontId="65" fillId="0" borderId="18" xfId="4" applyFont="1" applyFill="1" applyBorder="1" applyAlignment="1">
      <alignment vertical="center" wrapText="1"/>
    </xf>
    <xf numFmtId="0" fontId="65" fillId="0" borderId="12" xfId="4" applyFont="1" applyFill="1" applyBorder="1" applyAlignment="1">
      <alignment vertical="center" wrapText="1"/>
    </xf>
    <xf numFmtId="0" fontId="65" fillId="0" borderId="13" xfId="4" applyFont="1" applyFill="1" applyBorder="1" applyAlignment="1">
      <alignment vertical="center" wrapText="1"/>
    </xf>
    <xf numFmtId="0" fontId="65" fillId="0" borderId="14" xfId="4" applyFont="1" applyFill="1" applyBorder="1" applyAlignment="1">
      <alignment vertical="center" wrapText="1"/>
    </xf>
    <xf numFmtId="0" fontId="70" fillId="0" borderId="23" xfId="0" applyFont="1" applyBorder="1" applyAlignment="1">
      <alignment horizontal="center" vertical="center"/>
    </xf>
    <xf numFmtId="0" fontId="70" fillId="0" borderId="48" xfId="0" applyFont="1" applyBorder="1" applyAlignment="1">
      <alignment horizontal="center" vertical="center"/>
    </xf>
    <xf numFmtId="0" fontId="70" fillId="0" borderId="17" xfId="0" applyFont="1" applyBorder="1" applyAlignment="1">
      <alignment horizontal="center" vertical="center"/>
    </xf>
    <xf numFmtId="0" fontId="70" fillId="0" borderId="7" xfId="0" applyFont="1" applyBorder="1" applyAlignment="1">
      <alignment horizontal="center" vertical="center"/>
    </xf>
    <xf numFmtId="0" fontId="70" fillId="0" borderId="18" xfId="0" applyFont="1" applyBorder="1" applyAlignment="1">
      <alignment horizontal="center" vertical="center"/>
    </xf>
    <xf numFmtId="0" fontId="70" fillId="0" borderId="23" xfId="0" applyFont="1" applyBorder="1" applyAlignment="1">
      <alignment horizontal="center" vertical="center" shrinkToFit="1"/>
    </xf>
    <xf numFmtId="0" fontId="70" fillId="0" borderId="138" xfId="0" applyFont="1" applyBorder="1" applyAlignment="1">
      <alignment horizontal="center" vertical="center" shrinkToFit="1"/>
    </xf>
    <xf numFmtId="0" fontId="70" fillId="0" borderId="17" xfId="0" applyFont="1" applyBorder="1" applyAlignment="1">
      <alignment horizontal="center" vertical="center" shrinkToFit="1"/>
    </xf>
    <xf numFmtId="0" fontId="70" fillId="0" borderId="7" xfId="0" applyFont="1" applyBorder="1" applyAlignment="1">
      <alignment horizontal="center" vertical="center" shrinkToFit="1"/>
    </xf>
    <xf numFmtId="0" fontId="70" fillId="0" borderId="124" xfId="0" applyFont="1" applyBorder="1" applyAlignment="1">
      <alignment horizontal="center" vertical="center" shrinkToFit="1"/>
    </xf>
    <xf numFmtId="0" fontId="70" fillId="0" borderId="125" xfId="0" applyFont="1" applyBorder="1" applyAlignment="1">
      <alignment horizontal="center" vertical="center" shrinkToFit="1"/>
    </xf>
    <xf numFmtId="0" fontId="70" fillId="0" borderId="48" xfId="0" applyFont="1" applyBorder="1" applyAlignment="1">
      <alignment horizontal="center" shrinkToFit="1"/>
    </xf>
    <xf numFmtId="0" fontId="70" fillId="0" borderId="142" xfId="0" applyFont="1" applyBorder="1" applyAlignment="1">
      <alignment horizontal="left" vertical="center" shrinkToFit="1"/>
    </xf>
    <xf numFmtId="0" fontId="70" fillId="0" borderId="143" xfId="0" applyFont="1" applyBorder="1" applyAlignment="1">
      <alignment horizontal="left" vertical="center" shrinkToFit="1"/>
    </xf>
    <xf numFmtId="0" fontId="70" fillId="0" borderId="18" xfId="0" applyFont="1" applyBorder="1" applyAlignment="1">
      <alignment horizontal="center" vertical="center" shrinkToFit="1"/>
    </xf>
    <xf numFmtId="0" fontId="70" fillId="0" borderId="54" xfId="0" applyFont="1" applyBorder="1" applyAlignment="1">
      <alignment horizontal="left" vertical="center" shrinkToFit="1"/>
    </xf>
    <xf numFmtId="0" fontId="70" fillId="0" borderId="80" xfId="0" applyFont="1" applyBorder="1" applyAlignment="1">
      <alignment horizontal="left" vertical="center" shrinkToFit="1"/>
    </xf>
    <xf numFmtId="0" fontId="65" fillId="0" borderId="15" xfId="4" applyFont="1" applyFill="1" applyBorder="1" applyAlignment="1">
      <alignment horizontal="center" vertical="top"/>
    </xf>
    <xf numFmtId="0" fontId="65" fillId="0" borderId="0" xfId="4" applyFont="1" applyFill="1" applyBorder="1" applyAlignment="1">
      <alignment horizontal="center" vertical="top"/>
    </xf>
    <xf numFmtId="0" fontId="65" fillId="0" borderId="16" xfId="4" applyFont="1" applyFill="1" applyBorder="1" applyAlignment="1">
      <alignment horizontal="center" vertical="top"/>
    </xf>
    <xf numFmtId="0" fontId="65" fillId="0" borderId="60" xfId="4" applyFont="1" applyFill="1" applyBorder="1" applyAlignment="1">
      <alignment horizontal="center" vertical="top"/>
    </xf>
    <xf numFmtId="0" fontId="65" fillId="0" borderId="22" xfId="4" applyFont="1" applyFill="1" applyBorder="1" applyAlignment="1">
      <alignment horizontal="center" vertical="top"/>
    </xf>
    <xf numFmtId="0" fontId="65" fillId="0" borderId="61" xfId="4" applyFont="1" applyFill="1" applyBorder="1" applyAlignment="1">
      <alignment horizontal="center" vertical="top"/>
    </xf>
    <xf numFmtId="0" fontId="65" fillId="0" borderId="22" xfId="4" applyFont="1" applyBorder="1" applyAlignment="1">
      <alignment horizontal="left" vertical="center"/>
    </xf>
    <xf numFmtId="0" fontId="65" fillId="0" borderId="61" xfId="4" applyFont="1" applyBorder="1" applyAlignment="1">
      <alignment horizontal="left" vertical="center"/>
    </xf>
    <xf numFmtId="0" fontId="65" fillId="0" borderId="142" xfId="4" applyFont="1" applyBorder="1" applyAlignment="1">
      <alignment horizontal="left" vertical="center"/>
    </xf>
    <xf numFmtId="0" fontId="65" fillId="0" borderId="143" xfId="4" applyFont="1" applyBorder="1" applyAlignment="1">
      <alignment horizontal="left" vertical="center"/>
    </xf>
    <xf numFmtId="0" fontId="65" fillId="0" borderId="65" xfId="4" applyFont="1" applyBorder="1" applyAlignment="1">
      <alignment horizontal="left" vertical="center"/>
    </xf>
    <xf numFmtId="0" fontId="65" fillId="0" borderId="77" xfId="4" applyFont="1" applyBorder="1" applyAlignment="1">
      <alignment horizontal="left" vertical="center"/>
    </xf>
    <xf numFmtId="0" fontId="65" fillId="0" borderId="18" xfId="4" applyFont="1" applyBorder="1" applyAlignment="1">
      <alignment horizontal="left" vertical="center"/>
    </xf>
    <xf numFmtId="0" fontId="65" fillId="0" borderId="50" xfId="4" applyFont="1" applyBorder="1" applyAlignment="1">
      <alignment horizontal="left" vertical="center"/>
    </xf>
    <xf numFmtId="0" fontId="65" fillId="0" borderId="53" xfId="4" applyFont="1" applyBorder="1" applyAlignment="1">
      <alignment horizontal="left" vertical="center"/>
    </xf>
    <xf numFmtId="192" fontId="65" fillId="4" borderId="66" xfId="4" applyNumberFormat="1" applyFont="1" applyFill="1" applyBorder="1" applyAlignment="1">
      <alignment horizontal="center" vertical="center" shrinkToFit="1"/>
    </xf>
    <xf numFmtId="192" fontId="65" fillId="4" borderId="16" xfId="4" applyNumberFormat="1" applyFont="1" applyFill="1" applyBorder="1" applyAlignment="1">
      <alignment horizontal="center" vertical="center" shrinkToFit="1"/>
    </xf>
    <xf numFmtId="0" fontId="65" fillId="0" borderId="54" xfId="4" applyFont="1" applyBorder="1" applyAlignment="1">
      <alignment horizontal="left" vertical="center"/>
    </xf>
    <xf numFmtId="0" fontId="65" fillId="0" borderId="80" xfId="4" applyFont="1" applyBorder="1" applyAlignment="1">
      <alignment horizontal="left" vertical="center"/>
    </xf>
    <xf numFmtId="0" fontId="71" fillId="2" borderId="0" xfId="4" applyFont="1" applyFill="1" applyBorder="1" applyAlignment="1">
      <alignment vertical="center"/>
    </xf>
    <xf numFmtId="0" fontId="1" fillId="0" borderId="0" xfId="0" applyFont="1" applyBorder="1" applyAlignment="1">
      <alignment vertical="center"/>
    </xf>
    <xf numFmtId="0" fontId="1" fillId="0" borderId="6" xfId="0" applyFont="1" applyBorder="1" applyAlignment="1">
      <alignment vertical="center"/>
    </xf>
    <xf numFmtId="0" fontId="71" fillId="0" borderId="0" xfId="4" applyFont="1" applyBorder="1" applyAlignment="1">
      <alignment horizontal="left" vertical="top" shrinkToFit="1"/>
    </xf>
    <xf numFmtId="0" fontId="1" fillId="0" borderId="0" xfId="0" applyFont="1" applyBorder="1" applyAlignment="1">
      <alignment horizontal="left" vertical="top" shrinkToFit="1"/>
    </xf>
    <xf numFmtId="0" fontId="1" fillId="0" borderId="6" xfId="0" applyFont="1" applyBorder="1" applyAlignment="1">
      <alignment horizontal="left" vertical="top" shrinkToFit="1"/>
    </xf>
    <xf numFmtId="0" fontId="70" fillId="0" borderId="16" xfId="0" applyFont="1" applyBorder="1" applyAlignment="1">
      <alignment horizontal="center" vertical="center" shrinkToFit="1"/>
    </xf>
    <xf numFmtId="0" fontId="70" fillId="0" borderId="15" xfId="0" applyFont="1" applyBorder="1" applyAlignment="1">
      <alignment horizontal="center" vertical="center"/>
    </xf>
    <xf numFmtId="0" fontId="70" fillId="0" borderId="0" xfId="0" applyFont="1" applyBorder="1" applyAlignment="1">
      <alignment horizontal="center" vertical="center"/>
    </xf>
    <xf numFmtId="0" fontId="70" fillId="0" borderId="16" xfId="0" applyFont="1" applyBorder="1" applyAlignment="1">
      <alignment horizontal="center" vertical="center"/>
    </xf>
    <xf numFmtId="0" fontId="70" fillId="0" borderId="15" xfId="0" applyFont="1" applyBorder="1" applyAlignment="1">
      <alignment horizontal="center" vertical="center" shrinkToFit="1"/>
    </xf>
    <xf numFmtId="0" fontId="70" fillId="0" borderId="0" xfId="0" applyFont="1" applyBorder="1" applyAlignment="1">
      <alignment horizontal="center" vertical="center" shrinkToFit="1"/>
    </xf>
    <xf numFmtId="0" fontId="70" fillId="0" borderId="127" xfId="0" applyFont="1" applyBorder="1" applyAlignment="1">
      <alignment horizontal="center" vertical="center" shrinkToFit="1"/>
    </xf>
    <xf numFmtId="0" fontId="70" fillId="0" borderId="115" xfId="0" applyFont="1" applyBorder="1" applyAlignment="1">
      <alignment horizontal="center" vertical="center" shrinkToFit="1"/>
    </xf>
    <xf numFmtId="0" fontId="65" fillId="0" borderId="49" xfId="4" applyFont="1" applyFill="1" applyBorder="1" applyAlignment="1">
      <alignment horizontal="left" vertical="center" wrapText="1"/>
    </xf>
    <xf numFmtId="0" fontId="65" fillId="0" borderId="23" xfId="4" applyFont="1" applyFill="1" applyBorder="1" applyAlignment="1">
      <alignment horizontal="left" vertical="center" wrapText="1"/>
    </xf>
    <xf numFmtId="0" fontId="65" fillId="0" borderId="48" xfId="4" applyFont="1" applyFill="1" applyBorder="1" applyAlignment="1">
      <alignment horizontal="left" vertical="center" wrapText="1"/>
    </xf>
    <xf numFmtId="0" fontId="65" fillId="0" borderId="15" xfId="4" applyFont="1" applyFill="1" applyBorder="1" applyAlignment="1">
      <alignment horizontal="left" vertical="center" wrapText="1"/>
    </xf>
    <xf numFmtId="0" fontId="65" fillId="0" borderId="0" xfId="4" applyFont="1" applyFill="1" applyBorder="1" applyAlignment="1">
      <alignment horizontal="left" vertical="center" wrapText="1"/>
    </xf>
    <xf numFmtId="0" fontId="65" fillId="0" borderId="16" xfId="4" applyFont="1" applyFill="1" applyBorder="1" applyAlignment="1">
      <alignment horizontal="left" vertical="center" wrapText="1"/>
    </xf>
    <xf numFmtId="0" fontId="65" fillId="0" borderId="17" xfId="4" applyFont="1" applyFill="1" applyBorder="1" applyAlignment="1">
      <alignment horizontal="left" vertical="center" wrapText="1"/>
    </xf>
    <xf numFmtId="0" fontId="65" fillId="0" borderId="7" xfId="4" applyFont="1" applyFill="1" applyBorder="1" applyAlignment="1">
      <alignment horizontal="left" vertical="center" wrapText="1"/>
    </xf>
    <xf numFmtId="0" fontId="65" fillId="0" borderId="18" xfId="4" applyFont="1" applyFill="1" applyBorder="1" applyAlignment="1">
      <alignment horizontal="left" vertical="center" wrapText="1"/>
    </xf>
    <xf numFmtId="0" fontId="65" fillId="0" borderId="0" xfId="4" applyFont="1" applyBorder="1" applyAlignment="1">
      <alignment horizontal="left" vertical="center"/>
    </xf>
    <xf numFmtId="0" fontId="65" fillId="0" borderId="16" xfId="4" applyFont="1" applyBorder="1" applyAlignment="1">
      <alignment horizontal="left" vertical="center"/>
    </xf>
    <xf numFmtId="0" fontId="65" fillId="0" borderId="12" xfId="4" applyFont="1" applyFill="1" applyBorder="1" applyAlignment="1">
      <alignment horizontal="left" vertical="center" wrapText="1"/>
    </xf>
    <xf numFmtId="0" fontId="65" fillId="0" borderId="13" xfId="4" applyFont="1" applyFill="1" applyBorder="1" applyAlignment="1">
      <alignment horizontal="left" vertical="center" wrapText="1"/>
    </xf>
    <xf numFmtId="0" fontId="65" fillId="0" borderId="14" xfId="4" applyFont="1" applyFill="1" applyBorder="1" applyAlignment="1">
      <alignment horizontal="left" vertical="center" wrapText="1"/>
    </xf>
    <xf numFmtId="0" fontId="65" fillId="0" borderId="51" xfId="4" applyFont="1" applyBorder="1" applyAlignment="1">
      <alignment horizontal="left" vertical="center"/>
    </xf>
    <xf numFmtId="0" fontId="65" fillId="0" borderId="75" xfId="4" applyFont="1" applyBorder="1" applyAlignment="1">
      <alignment horizontal="left" vertical="center"/>
    </xf>
    <xf numFmtId="0" fontId="1" fillId="0" borderId="0" xfId="4" applyFont="1" applyBorder="1" applyAlignment="1">
      <alignment horizontal="left" vertical="top" wrapText="1"/>
    </xf>
    <xf numFmtId="0" fontId="14" fillId="5" borderId="0" xfId="4" applyFont="1" applyFill="1" applyBorder="1" applyAlignment="1">
      <alignment horizontal="left" vertical="top" wrapText="1"/>
    </xf>
    <xf numFmtId="0" fontId="8" fillId="0" borderId="0" xfId="4" applyFont="1" applyFill="1" applyBorder="1" applyAlignment="1">
      <alignment horizontal="left" vertical="center" shrinkToFit="1"/>
    </xf>
    <xf numFmtId="0" fontId="8" fillId="0" borderId="26" xfId="4" applyFont="1" applyFill="1" applyBorder="1" applyAlignment="1">
      <alignment horizontal="left" vertical="center" shrinkToFit="1"/>
    </xf>
    <xf numFmtId="0" fontId="8" fillId="0" borderId="20" xfId="4" applyFont="1" applyBorder="1" applyAlignment="1">
      <alignment horizontal="center" vertical="center"/>
    </xf>
    <xf numFmtId="0" fontId="8" fillId="0" borderId="46" xfId="4" applyFont="1" applyBorder="1" applyAlignment="1">
      <alignment horizontal="center" vertical="center"/>
    </xf>
    <xf numFmtId="0" fontId="8" fillId="0" borderId="55" xfId="4" applyFont="1" applyBorder="1" applyAlignment="1">
      <alignment horizontal="center" vertical="center"/>
    </xf>
    <xf numFmtId="0" fontId="14" fillId="0" borderId="13" xfId="4" applyFont="1" applyBorder="1" applyAlignment="1">
      <alignment horizontal="left" vertical="top" wrapText="1"/>
    </xf>
    <xf numFmtId="0" fontId="14" fillId="0" borderId="40" xfId="4" applyFont="1" applyBorder="1" applyAlignment="1">
      <alignment horizontal="left" vertical="top" wrapText="1"/>
    </xf>
    <xf numFmtId="0" fontId="8" fillId="2" borderId="0" xfId="4" applyFont="1" applyFill="1" applyBorder="1" applyAlignment="1">
      <alignment horizontal="left" vertical="center"/>
    </xf>
    <xf numFmtId="0" fontId="18" fillId="0" borderId="0" xfId="4" applyFont="1" applyBorder="1" applyAlignment="1">
      <alignment horizontal="left" vertical="top" wrapText="1"/>
    </xf>
    <xf numFmtId="0" fontId="1" fillId="0" borderId="0" xfId="0" applyFont="1" applyBorder="1" applyAlignment="1">
      <alignment horizontal="left" vertical="top" wrapText="1"/>
    </xf>
    <xf numFmtId="0" fontId="1" fillId="0" borderId="6" xfId="0" applyFont="1" applyBorder="1" applyAlignment="1">
      <alignment horizontal="left" vertical="top" wrapText="1"/>
    </xf>
    <xf numFmtId="0" fontId="8" fillId="4" borderId="19" xfId="4" applyFont="1" applyFill="1" applyBorder="1" applyAlignment="1">
      <alignment horizontal="center" vertical="center"/>
    </xf>
    <xf numFmtId="0" fontId="8" fillId="4" borderId="21" xfId="4" applyFont="1" applyFill="1" applyBorder="1" applyAlignment="1">
      <alignment horizontal="center" vertical="center"/>
    </xf>
    <xf numFmtId="182" fontId="8" fillId="2" borderId="12" xfId="4" applyNumberFormat="1" applyFont="1" applyFill="1" applyBorder="1" applyAlignment="1">
      <alignment horizontal="right" vertical="center"/>
    </xf>
    <xf numFmtId="182" fontId="8" fillId="2" borderId="14" xfId="4" applyNumberFormat="1" applyFont="1" applyFill="1" applyBorder="1" applyAlignment="1">
      <alignment horizontal="right" vertical="center"/>
    </xf>
    <xf numFmtId="182" fontId="8" fillId="2" borderId="17" xfId="4" applyNumberFormat="1" applyFont="1" applyFill="1" applyBorder="1" applyAlignment="1">
      <alignment horizontal="right" vertical="center"/>
    </xf>
    <xf numFmtId="182" fontId="8" fillId="2" borderId="18" xfId="4" applyNumberFormat="1" applyFont="1" applyFill="1" applyBorder="1" applyAlignment="1">
      <alignment horizontal="right" vertical="center"/>
    </xf>
    <xf numFmtId="182" fontId="8" fillId="2" borderId="52" xfId="4" applyNumberFormat="1" applyFont="1" applyFill="1" applyBorder="1" applyAlignment="1">
      <alignment horizontal="right" vertical="center"/>
    </xf>
    <xf numFmtId="182" fontId="8" fillId="2" borderId="53" xfId="4" applyNumberFormat="1" applyFont="1" applyFill="1" applyBorder="1" applyAlignment="1">
      <alignment horizontal="right" vertical="center"/>
    </xf>
    <xf numFmtId="0" fontId="8" fillId="2" borderId="52" xfId="4" applyFont="1" applyFill="1" applyBorder="1" applyAlignment="1">
      <alignment horizontal="right" vertical="center"/>
    </xf>
    <xf numFmtId="0" fontId="8" fillId="2" borderId="53" xfId="4" applyFont="1" applyFill="1" applyBorder="1" applyAlignment="1">
      <alignment horizontal="right" vertical="center"/>
    </xf>
    <xf numFmtId="183" fontId="8" fillId="2" borderId="52" xfId="4" applyNumberFormat="1" applyFont="1" applyFill="1" applyBorder="1" applyAlignment="1">
      <alignment vertical="center"/>
    </xf>
    <xf numFmtId="183" fontId="8" fillId="2" borderId="53" xfId="4" applyNumberFormat="1" applyFont="1" applyFill="1" applyBorder="1" applyAlignment="1">
      <alignment vertical="center"/>
    </xf>
    <xf numFmtId="0" fontId="8" fillId="2" borderId="55" xfId="4" applyFont="1" applyFill="1" applyBorder="1" applyAlignment="1">
      <alignment horizontal="center" vertical="center"/>
    </xf>
    <xf numFmtId="0" fontId="8" fillId="2" borderId="19" xfId="4" applyFont="1" applyFill="1" applyBorder="1" applyAlignment="1">
      <alignment horizontal="left" vertical="center"/>
    </xf>
    <xf numFmtId="181" fontId="8" fillId="2" borderId="52" xfId="4" applyNumberFormat="1" applyFont="1" applyFill="1" applyBorder="1" applyAlignment="1">
      <alignment vertical="center"/>
    </xf>
    <xf numFmtId="181" fontId="8" fillId="2" borderId="53" xfId="4" applyNumberFormat="1" applyFont="1" applyFill="1" applyBorder="1" applyAlignment="1">
      <alignment vertical="center"/>
    </xf>
    <xf numFmtId="181" fontId="8" fillId="2" borderId="52" xfId="4" applyNumberFormat="1" applyFont="1" applyFill="1" applyBorder="1" applyAlignment="1">
      <alignment horizontal="right" vertical="center"/>
    </xf>
    <xf numFmtId="181" fontId="8" fillId="2" borderId="53" xfId="4" applyNumberFormat="1" applyFont="1" applyFill="1" applyBorder="1" applyAlignment="1">
      <alignment horizontal="right" vertical="center"/>
    </xf>
    <xf numFmtId="183" fontId="8" fillId="2" borderId="81" xfId="4" applyNumberFormat="1" applyFont="1" applyFill="1" applyBorder="1" applyAlignment="1">
      <alignment vertical="center"/>
    </xf>
    <xf numFmtId="183" fontId="8" fillId="2" borderId="80" xfId="4" applyNumberFormat="1" applyFont="1" applyFill="1" applyBorder="1" applyAlignment="1">
      <alignment vertical="center"/>
    </xf>
    <xf numFmtId="181" fontId="8" fillId="4" borderId="81" xfId="4" applyNumberFormat="1" applyFont="1" applyFill="1" applyBorder="1" applyAlignment="1">
      <alignment horizontal="right" vertical="center"/>
    </xf>
    <xf numFmtId="181" fontId="8" fillId="4" borderId="165" xfId="4" applyNumberFormat="1" applyFont="1" applyFill="1" applyBorder="1" applyAlignment="1">
      <alignment horizontal="right" vertical="center"/>
    </xf>
    <xf numFmtId="181" fontId="8" fillId="4" borderId="52" xfId="4" applyNumberFormat="1" applyFont="1" applyFill="1" applyBorder="1" applyAlignment="1">
      <alignment horizontal="right" vertical="center"/>
    </xf>
    <xf numFmtId="181" fontId="8" fillId="4" borderId="53" xfId="4" applyNumberFormat="1" applyFont="1" applyFill="1" applyBorder="1" applyAlignment="1">
      <alignment horizontal="right" vertical="center"/>
    </xf>
    <xf numFmtId="182" fontId="8" fillId="2" borderId="81" xfId="4" applyNumberFormat="1" applyFont="1" applyFill="1" applyBorder="1" applyAlignment="1">
      <alignment horizontal="right" vertical="center" shrinkToFit="1"/>
    </xf>
    <xf numFmtId="182" fontId="8" fillId="2" borderId="80" xfId="4" applyNumberFormat="1" applyFont="1" applyFill="1" applyBorder="1" applyAlignment="1">
      <alignment horizontal="right" vertical="center" shrinkToFit="1"/>
    </xf>
    <xf numFmtId="0" fontId="8" fillId="2" borderId="81" xfId="4" applyFont="1" applyFill="1" applyBorder="1" applyAlignment="1">
      <alignment horizontal="right" vertical="center"/>
    </xf>
    <xf numFmtId="0" fontId="8" fillId="2" borderId="80" xfId="4" applyFont="1" applyFill="1" applyBorder="1" applyAlignment="1">
      <alignment horizontal="right" vertical="center"/>
    </xf>
    <xf numFmtId="181" fontId="8" fillId="4" borderId="167" xfId="4" applyNumberFormat="1" applyFont="1" applyFill="1" applyBorder="1" applyAlignment="1">
      <alignment horizontal="right" vertical="center"/>
    </xf>
    <xf numFmtId="181" fontId="8" fillId="2" borderId="106" xfId="4" applyNumberFormat="1" applyFont="1" applyFill="1" applyBorder="1" applyAlignment="1">
      <alignment horizontal="right" vertical="center"/>
    </xf>
    <xf numFmtId="181" fontId="8" fillId="2" borderId="81" xfId="4" applyNumberFormat="1" applyFont="1" applyFill="1" applyBorder="1" applyAlignment="1">
      <alignment horizontal="right" vertical="center"/>
    </xf>
    <xf numFmtId="181" fontId="8" fillId="2" borderId="80" xfId="4" applyNumberFormat="1" applyFont="1" applyFill="1" applyBorder="1" applyAlignment="1">
      <alignment horizontal="right" vertical="center"/>
    </xf>
    <xf numFmtId="181" fontId="8" fillId="2" borderId="81" xfId="4" applyNumberFormat="1" applyFont="1" applyFill="1" applyBorder="1" applyAlignment="1">
      <alignment vertical="center"/>
    </xf>
    <xf numFmtId="181" fontId="8" fillId="2" borderId="80" xfId="4" applyNumberFormat="1" applyFont="1" applyFill="1" applyBorder="1" applyAlignment="1">
      <alignment vertical="center"/>
    </xf>
    <xf numFmtId="181" fontId="8" fillId="4" borderId="80" xfId="4" applyNumberFormat="1" applyFont="1" applyFill="1" applyBorder="1" applyAlignment="1">
      <alignment horizontal="right" vertical="center"/>
    </xf>
    <xf numFmtId="181" fontId="8" fillId="2" borderId="107" xfId="4" applyNumberFormat="1" applyFont="1" applyFill="1" applyBorder="1" applyAlignment="1">
      <alignment horizontal="right" vertical="center"/>
    </xf>
    <xf numFmtId="181" fontId="8" fillId="2" borderId="50" xfId="4" applyNumberFormat="1" applyFont="1" applyFill="1" applyBorder="1" applyAlignment="1">
      <alignment horizontal="right" vertical="center"/>
    </xf>
    <xf numFmtId="181" fontId="8" fillId="2" borderId="154" xfId="4" applyNumberFormat="1" applyFont="1" applyFill="1" applyBorder="1" applyAlignment="1">
      <alignment horizontal="right" vertical="center"/>
    </xf>
    <xf numFmtId="181" fontId="8" fillId="2" borderId="154" xfId="4" applyNumberFormat="1" applyFont="1" applyFill="1" applyBorder="1" applyAlignment="1">
      <alignment vertical="center"/>
    </xf>
    <xf numFmtId="0" fontId="1" fillId="0" borderId="17" xfId="0" applyFont="1" applyBorder="1" applyAlignment="1">
      <alignment horizontal="right" vertical="center"/>
    </xf>
    <xf numFmtId="0" fontId="1" fillId="0" borderId="18" xfId="0" applyFont="1" applyBorder="1" applyAlignment="1">
      <alignment horizontal="right" vertical="center"/>
    </xf>
    <xf numFmtId="181" fontId="8" fillId="4" borderId="154" xfId="4" applyNumberFormat="1" applyFont="1" applyFill="1" applyBorder="1" applyAlignment="1">
      <alignment horizontal="right" vertical="center"/>
    </xf>
    <xf numFmtId="181" fontId="8" fillId="4" borderId="224" xfId="4" applyNumberFormat="1" applyFont="1" applyFill="1" applyBorder="1" applyAlignment="1">
      <alignment horizontal="right" vertical="center"/>
    </xf>
    <xf numFmtId="0" fontId="8" fillId="2" borderId="156" xfId="4" applyFont="1" applyFill="1" applyBorder="1" applyAlignment="1">
      <alignment horizontal="right" vertical="center"/>
    </xf>
    <xf numFmtId="183" fontId="8" fillId="2" borderId="156" xfId="4" applyNumberFormat="1" applyFont="1" applyFill="1" applyBorder="1" applyAlignment="1">
      <alignment vertical="center"/>
    </xf>
    <xf numFmtId="181" fontId="8" fillId="4" borderId="156" xfId="4" applyNumberFormat="1" applyFont="1" applyFill="1" applyBorder="1" applyAlignment="1">
      <alignment horizontal="right" vertical="center"/>
    </xf>
    <xf numFmtId="181" fontId="8" fillId="4" borderId="225" xfId="4" applyNumberFormat="1" applyFont="1" applyFill="1" applyBorder="1" applyAlignment="1">
      <alignment horizontal="right" vertical="center"/>
    </xf>
    <xf numFmtId="181" fontId="8" fillId="2" borderId="156" xfId="4" applyNumberFormat="1" applyFont="1" applyFill="1" applyBorder="1" applyAlignment="1">
      <alignment horizontal="right" vertical="center"/>
    </xf>
    <xf numFmtId="181" fontId="8" fillId="2" borderId="156" xfId="4" applyNumberFormat="1" applyFont="1" applyFill="1" applyBorder="1" applyAlignment="1">
      <alignment vertical="center"/>
    </xf>
    <xf numFmtId="0" fontId="8" fillId="2" borderId="154" xfId="4" applyFont="1" applyFill="1" applyBorder="1" applyAlignment="1">
      <alignment horizontal="right" vertical="center"/>
    </xf>
    <xf numFmtId="183" fontId="8" fillId="2" borderId="154" xfId="4" applyNumberFormat="1" applyFont="1" applyFill="1" applyBorder="1" applyAlignment="1">
      <alignment vertical="center"/>
    </xf>
    <xf numFmtId="181" fontId="8" fillId="4" borderId="226" xfId="4" applyNumberFormat="1" applyFont="1" applyFill="1" applyBorder="1" applyAlignment="1">
      <alignment vertical="center"/>
    </xf>
    <xf numFmtId="181" fontId="8" fillId="4" borderId="181" xfId="4" applyNumberFormat="1" applyFont="1" applyFill="1" applyBorder="1" applyAlignment="1">
      <alignment horizontal="right" vertical="center"/>
    </xf>
    <xf numFmtId="181" fontId="8" fillId="4" borderId="135" xfId="4" applyNumberFormat="1" applyFont="1" applyFill="1" applyBorder="1" applyAlignment="1">
      <alignment horizontal="right" vertical="center"/>
    </xf>
    <xf numFmtId="183" fontId="8" fillId="4" borderId="226" xfId="4" applyNumberFormat="1" applyFont="1" applyFill="1" applyBorder="1" applyAlignment="1">
      <alignment vertical="center"/>
    </xf>
    <xf numFmtId="183" fontId="8" fillId="4" borderId="74" xfId="4" applyNumberFormat="1" applyFont="1" applyFill="1" applyBorder="1" applyAlignment="1">
      <alignment vertical="center"/>
    </xf>
    <xf numFmtId="181" fontId="8" fillId="4" borderId="24" xfId="4" applyNumberFormat="1" applyFont="1" applyFill="1" applyBorder="1" applyAlignment="1">
      <alignment vertical="center"/>
    </xf>
    <xf numFmtId="181" fontId="15" fillId="4" borderId="24" xfId="4" applyNumberFormat="1" applyFont="1" applyFill="1" applyBorder="1" applyAlignment="1">
      <alignment vertical="center"/>
    </xf>
    <xf numFmtId="0" fontId="8" fillId="4" borderId="15" xfId="4" applyFont="1" applyFill="1" applyBorder="1" applyAlignment="1">
      <alignment horizontal="center" vertical="center" wrapText="1"/>
    </xf>
    <xf numFmtId="0" fontId="1" fillId="4" borderId="16" xfId="0" applyFont="1" applyFill="1" applyBorder="1" applyAlignment="1">
      <alignment horizontal="center" vertical="center"/>
    </xf>
    <xf numFmtId="0" fontId="1" fillId="4" borderId="60" xfId="0" applyFont="1" applyFill="1" applyBorder="1" applyAlignment="1">
      <alignment horizontal="center" vertical="center"/>
    </xf>
    <xf numFmtId="0" fontId="1" fillId="4" borderId="61" xfId="0" applyFont="1" applyFill="1" applyBorder="1" applyAlignment="1">
      <alignment horizontal="center" vertical="center"/>
    </xf>
    <xf numFmtId="182" fontId="8" fillId="4" borderId="74" xfId="4" applyNumberFormat="1" applyFont="1" applyFill="1" applyBorder="1" applyAlignment="1">
      <alignment horizontal="right" vertical="center"/>
    </xf>
    <xf numFmtId="182" fontId="8" fillId="4" borderId="75" xfId="4" applyNumberFormat="1" applyFont="1" applyFill="1" applyBorder="1" applyAlignment="1">
      <alignment horizontal="right" vertical="center"/>
    </xf>
    <xf numFmtId="0" fontId="8" fillId="4" borderId="226" xfId="4" applyFont="1" applyFill="1" applyBorder="1" applyAlignment="1">
      <alignment horizontal="right" vertical="center"/>
    </xf>
    <xf numFmtId="183" fontId="15" fillId="4" borderId="24" xfId="4" applyNumberFormat="1" applyFont="1" applyFill="1" applyBorder="1" applyAlignment="1">
      <alignment vertical="center"/>
    </xf>
    <xf numFmtId="183" fontId="15" fillId="4" borderId="12" xfId="4" applyNumberFormat="1" applyFont="1" applyFill="1" applyBorder="1" applyAlignment="1">
      <alignment vertical="center"/>
    </xf>
    <xf numFmtId="181" fontId="8" fillId="4" borderId="39" xfId="4" applyNumberFormat="1" applyFont="1" applyFill="1" applyBorder="1" applyAlignment="1">
      <alignment horizontal="right" vertical="center"/>
    </xf>
    <xf numFmtId="181" fontId="8" fillId="4" borderId="24" xfId="4" applyNumberFormat="1" applyFont="1" applyFill="1" applyBorder="1" applyAlignment="1">
      <alignment horizontal="right" vertical="center"/>
    </xf>
    <xf numFmtId="0" fontId="8" fillId="4" borderId="24" xfId="4" applyFont="1" applyFill="1" applyBorder="1" applyAlignment="1">
      <alignment horizontal="right" vertical="center"/>
    </xf>
    <xf numFmtId="183" fontId="8" fillId="4" borderId="24" xfId="4" applyNumberFormat="1" applyFont="1" applyFill="1" applyBorder="1" applyAlignment="1">
      <alignment vertical="center"/>
    </xf>
    <xf numFmtId="181" fontId="8" fillId="4" borderId="227" xfId="4" applyNumberFormat="1" applyFont="1" applyFill="1" applyBorder="1" applyAlignment="1">
      <alignment horizontal="right" vertical="center"/>
    </xf>
    <xf numFmtId="181" fontId="8" fillId="4" borderId="226" xfId="4" applyNumberFormat="1" applyFont="1" applyFill="1" applyBorder="1" applyAlignment="1">
      <alignment horizontal="right" vertical="center"/>
    </xf>
    <xf numFmtId="0" fontId="8" fillId="0" borderId="49" xfId="4" applyFont="1" applyFill="1" applyBorder="1" applyAlignment="1">
      <alignment horizontal="left" vertical="center"/>
    </xf>
    <xf numFmtId="0" fontId="8" fillId="0" borderId="23" xfId="4" applyFont="1" applyFill="1" applyBorder="1" applyAlignment="1">
      <alignment horizontal="left" vertical="center"/>
    </xf>
    <xf numFmtId="0" fontId="8" fillId="0" borderId="48" xfId="4" applyFont="1" applyFill="1" applyBorder="1" applyAlignment="1">
      <alignment horizontal="left" vertical="center"/>
    </xf>
    <xf numFmtId="0" fontId="8" fillId="0" borderId="145" xfId="4" applyFont="1" applyFill="1" applyBorder="1" applyAlignment="1">
      <alignment horizontal="right" vertical="center"/>
    </xf>
    <xf numFmtId="0" fontId="8" fillId="0" borderId="132" xfId="4" applyFont="1" applyFill="1" applyBorder="1" applyAlignment="1">
      <alignment horizontal="right" vertical="center"/>
    </xf>
    <xf numFmtId="183" fontId="8" fillId="0" borderId="132" xfId="4" applyNumberFormat="1" applyFont="1" applyFill="1" applyBorder="1" applyAlignment="1">
      <alignment horizontal="left" shrinkToFit="1"/>
    </xf>
    <xf numFmtId="181" fontId="8" fillId="4" borderId="180" xfId="4" applyNumberFormat="1" applyFont="1" applyFill="1" applyBorder="1" applyAlignment="1">
      <alignment horizontal="right" vertical="center"/>
    </xf>
    <xf numFmtId="182" fontId="8" fillId="4" borderId="135" xfId="4" applyNumberFormat="1" applyFont="1" applyFill="1" applyBorder="1" applyAlignment="1">
      <alignment horizontal="right" vertical="center" shrinkToFit="1"/>
    </xf>
    <xf numFmtId="182" fontId="8" fillId="4" borderId="137" xfId="4" applyNumberFormat="1" applyFont="1" applyFill="1" applyBorder="1" applyAlignment="1">
      <alignment horizontal="right" vertical="center" shrinkToFit="1"/>
    </xf>
    <xf numFmtId="183" fontId="8" fillId="0" borderId="50" xfId="4" applyNumberFormat="1" applyFont="1" applyFill="1" applyBorder="1" applyAlignment="1">
      <alignment horizontal="center" vertical="center"/>
    </xf>
    <xf numFmtId="191" fontId="8" fillId="4" borderId="50" xfId="4" applyNumberFormat="1" applyFont="1" applyFill="1" applyBorder="1" applyAlignment="1">
      <alignment horizontal="right" vertical="center"/>
    </xf>
    <xf numFmtId="182" fontId="8" fillId="0" borderId="76" xfId="4" applyNumberFormat="1" applyFont="1" applyFill="1" applyBorder="1" applyAlignment="1">
      <alignment horizontal="right" vertical="center" shrinkToFit="1"/>
    </xf>
    <xf numFmtId="182" fontId="8" fillId="0" borderId="65" xfId="4" applyNumberFormat="1" applyFont="1" applyFill="1" applyBorder="1" applyAlignment="1">
      <alignment horizontal="right" vertical="center" shrinkToFit="1"/>
    </xf>
    <xf numFmtId="183" fontId="8" fillId="4" borderId="76" xfId="4" applyNumberFormat="1" applyFont="1" applyFill="1" applyBorder="1" applyAlignment="1">
      <alignment horizontal="right" vertical="center"/>
    </xf>
    <xf numFmtId="183" fontId="8" fillId="4" borderId="65" xfId="4" applyNumberFormat="1" applyFont="1" applyFill="1" applyBorder="1" applyAlignment="1">
      <alignment horizontal="right" vertical="center"/>
    </xf>
    <xf numFmtId="183" fontId="8" fillId="0" borderId="65" xfId="4" applyNumberFormat="1" applyFont="1" applyFill="1" applyBorder="1" applyAlignment="1">
      <alignment horizontal="center" vertical="center"/>
    </xf>
    <xf numFmtId="183" fontId="8" fillId="0" borderId="65" xfId="4" applyNumberFormat="1" applyFont="1" applyFill="1" applyBorder="1" applyAlignment="1">
      <alignment horizontal="right" vertical="center"/>
    </xf>
    <xf numFmtId="191" fontId="8" fillId="4" borderId="65" xfId="4" applyNumberFormat="1" applyFont="1" applyFill="1" applyBorder="1" applyAlignment="1">
      <alignment horizontal="right" vertical="center"/>
    </xf>
    <xf numFmtId="183" fontId="8" fillId="4" borderId="131" xfId="4" applyNumberFormat="1" applyFont="1" applyFill="1" applyBorder="1" applyAlignment="1">
      <alignment horizontal="right" vertical="center"/>
    </xf>
    <xf numFmtId="182" fontId="8" fillId="0" borderId="52" xfId="4" applyNumberFormat="1" applyFont="1" applyFill="1" applyBorder="1" applyAlignment="1">
      <alignment horizontal="right" vertical="center"/>
    </xf>
    <xf numFmtId="182" fontId="8" fillId="0" borderId="50" xfId="4" applyNumberFormat="1" applyFont="1" applyFill="1" applyBorder="1" applyAlignment="1">
      <alignment horizontal="right" vertical="center"/>
    </xf>
    <xf numFmtId="183" fontId="8" fillId="4" borderId="52" xfId="4" applyNumberFormat="1" applyFont="1" applyFill="1" applyBorder="1" applyAlignment="1">
      <alignment horizontal="right" vertical="center"/>
    </xf>
    <xf numFmtId="183" fontId="8" fillId="4" borderId="50" xfId="4" applyNumberFormat="1" applyFont="1" applyFill="1" applyBorder="1" applyAlignment="1">
      <alignment horizontal="right" vertical="center"/>
    </xf>
    <xf numFmtId="183" fontId="8" fillId="0" borderId="50" xfId="4" applyNumberFormat="1" applyFont="1" applyFill="1" applyBorder="1" applyAlignment="1">
      <alignment horizontal="right" vertical="center"/>
    </xf>
    <xf numFmtId="0" fontId="14" fillId="2" borderId="0" xfId="4" applyFont="1" applyFill="1" applyBorder="1" applyAlignment="1">
      <alignment horizontal="right" vertical="center"/>
    </xf>
    <xf numFmtId="0" fontId="8" fillId="0" borderId="5" xfId="4" applyFont="1" applyBorder="1" applyAlignment="1">
      <alignment vertical="center"/>
    </xf>
    <xf numFmtId="0" fontId="0" fillId="0" borderId="34" xfId="0" applyBorder="1" applyAlignment="1">
      <alignment vertical="center"/>
    </xf>
    <xf numFmtId="0" fontId="8" fillId="0" borderId="24" xfId="0" applyFont="1" applyFill="1" applyBorder="1" applyAlignment="1">
      <alignment horizontal="center" vertical="center" textRotation="255" shrinkToFit="1"/>
    </xf>
    <xf numFmtId="0" fontId="8" fillId="0" borderId="5" xfId="0" applyFont="1" applyFill="1" applyBorder="1" applyAlignment="1">
      <alignment horizontal="center" vertical="center" textRotation="255" shrinkToFit="1"/>
    </xf>
    <xf numFmtId="0" fontId="0" fillId="0" borderId="17" xfId="0" applyFont="1" applyBorder="1" applyAlignment="1">
      <alignment horizontal="center" vertical="center" textRotation="255" shrinkToFit="1"/>
    </xf>
    <xf numFmtId="0" fontId="8" fillId="0" borderId="24" xfId="4" applyFont="1" applyBorder="1" applyAlignment="1">
      <alignment horizontal="center" vertical="center" textRotation="255" shrinkToFit="1"/>
    </xf>
    <xf numFmtId="0" fontId="8" fillId="0" borderId="5" xfId="4" applyFont="1" applyBorder="1" applyAlignment="1">
      <alignment horizontal="center" vertical="center" textRotation="255" shrinkToFit="1"/>
    </xf>
    <xf numFmtId="182" fontId="65" fillId="0" borderId="260" xfId="4" applyNumberFormat="1" applyFont="1" applyFill="1" applyBorder="1" applyAlignment="1">
      <alignment horizontal="center" vertical="center" shrinkToFit="1"/>
    </xf>
    <xf numFmtId="182" fontId="65" fillId="0" borderId="261" xfId="4" applyNumberFormat="1" applyFont="1" applyFill="1" applyBorder="1" applyAlignment="1">
      <alignment horizontal="center" vertical="center" shrinkToFit="1"/>
    </xf>
    <xf numFmtId="183" fontId="65" fillId="4" borderId="262" xfId="4" applyNumberFormat="1" applyFont="1" applyFill="1" applyBorder="1" applyAlignment="1">
      <alignment horizontal="center" vertical="center"/>
    </xf>
    <xf numFmtId="183" fontId="65" fillId="4" borderId="263" xfId="4" applyNumberFormat="1" applyFont="1" applyFill="1" applyBorder="1" applyAlignment="1">
      <alignment horizontal="center" vertical="center"/>
    </xf>
    <xf numFmtId="183" fontId="65" fillId="0" borderId="263" xfId="4" applyNumberFormat="1" applyFont="1" applyFill="1" applyBorder="1" applyAlignment="1">
      <alignment horizontal="center" vertical="center"/>
    </xf>
    <xf numFmtId="183" fontId="65" fillId="4" borderId="265" xfId="4" applyNumberFormat="1" applyFont="1" applyFill="1" applyBorder="1" applyAlignment="1">
      <alignment horizontal="center" vertical="center"/>
    </xf>
    <xf numFmtId="183" fontId="65" fillId="4" borderId="266" xfId="4" applyNumberFormat="1" applyFont="1" applyFill="1" applyBorder="1" applyAlignment="1">
      <alignment horizontal="center" vertical="center"/>
    </xf>
    <xf numFmtId="182" fontId="8" fillId="0" borderId="51" xfId="4" applyNumberFormat="1" applyFont="1" applyFill="1" applyBorder="1" applyAlignment="1">
      <alignment horizontal="right" vertical="center"/>
    </xf>
    <xf numFmtId="183" fontId="8" fillId="4" borderId="74" xfId="4" applyNumberFormat="1" applyFont="1" applyFill="1" applyBorder="1" applyAlignment="1">
      <alignment horizontal="right" vertical="center"/>
    </xf>
    <xf numFmtId="183" fontId="8" fillId="4" borderId="51" xfId="4" applyNumberFormat="1" applyFont="1" applyFill="1" applyBorder="1" applyAlignment="1">
      <alignment horizontal="right" vertical="center"/>
    </xf>
    <xf numFmtId="183" fontId="8" fillId="0" borderId="51" xfId="4" applyNumberFormat="1" applyFont="1" applyFill="1" applyBorder="1" applyAlignment="1">
      <alignment horizontal="center" vertical="center"/>
    </xf>
    <xf numFmtId="183" fontId="8" fillId="0" borderId="51" xfId="4" applyNumberFormat="1" applyFont="1" applyFill="1" applyBorder="1" applyAlignment="1">
      <alignment horizontal="right" vertical="center"/>
    </xf>
    <xf numFmtId="191" fontId="8" fillId="4" borderId="51" xfId="4" applyNumberFormat="1" applyFont="1" applyFill="1" applyBorder="1" applyAlignment="1">
      <alignment horizontal="right" vertical="center"/>
    </xf>
    <xf numFmtId="183" fontId="8" fillId="4" borderId="130" xfId="4" applyNumberFormat="1" applyFont="1" applyFill="1" applyBorder="1" applyAlignment="1">
      <alignment horizontal="right" vertical="center"/>
    </xf>
    <xf numFmtId="183" fontId="8" fillId="4" borderId="106" xfId="4" applyNumberFormat="1" applyFont="1" applyFill="1" applyBorder="1" applyAlignment="1">
      <alignment horizontal="right" vertical="center"/>
    </xf>
    <xf numFmtId="191" fontId="65" fillId="4" borderId="263" xfId="4" applyNumberFormat="1" applyFont="1" applyFill="1" applyBorder="1" applyAlignment="1">
      <alignment horizontal="right" vertical="center"/>
    </xf>
    <xf numFmtId="203" fontId="65" fillId="0" borderId="74" xfId="4" applyNumberFormat="1" applyFont="1" applyBorder="1" applyAlignment="1">
      <alignment horizontal="right" vertical="center" shrinkToFit="1"/>
    </xf>
    <xf numFmtId="203" fontId="65" fillId="0" borderId="75" xfId="4" applyNumberFormat="1" applyFont="1" applyBorder="1" applyAlignment="1">
      <alignment horizontal="right" vertical="center" shrinkToFit="1"/>
    </xf>
    <xf numFmtId="181" fontId="65" fillId="4" borderId="74" xfId="4" applyNumberFormat="1" applyFont="1" applyFill="1" applyBorder="1" applyAlignment="1">
      <alignment horizontal="right" vertical="center" shrinkToFit="1"/>
    </xf>
    <xf numFmtId="181" fontId="65" fillId="4" borderId="51" xfId="4" applyNumberFormat="1" applyFont="1" applyFill="1" applyBorder="1" applyAlignment="1">
      <alignment horizontal="right" vertical="center" shrinkToFit="1"/>
    </xf>
    <xf numFmtId="203" fontId="65" fillId="0" borderId="81" xfId="4" applyNumberFormat="1" applyFont="1" applyBorder="1" applyAlignment="1">
      <alignment horizontal="center" vertical="center" shrinkToFit="1"/>
    </xf>
    <xf numFmtId="203" fontId="65" fillId="0" borderId="54" xfId="4" applyNumberFormat="1" applyFont="1" applyBorder="1" applyAlignment="1">
      <alignment horizontal="center" vertical="center" shrinkToFit="1"/>
    </xf>
    <xf numFmtId="197" fontId="65" fillId="0" borderId="104" xfId="4" applyNumberFormat="1" applyFont="1" applyBorder="1" applyAlignment="1">
      <alignment horizontal="center" vertical="center" shrinkToFit="1"/>
    </xf>
    <xf numFmtId="197" fontId="65" fillId="0" borderId="80" xfId="4" applyNumberFormat="1" applyFont="1" applyBorder="1" applyAlignment="1">
      <alignment horizontal="center" vertical="center" shrinkToFit="1"/>
    </xf>
    <xf numFmtId="216" fontId="65" fillId="4" borderId="81" xfId="4" applyNumberFormat="1" applyFont="1" applyFill="1" applyBorder="1" applyAlignment="1">
      <alignment horizontal="center" vertical="center" shrinkToFit="1"/>
    </xf>
    <xf numFmtId="216" fontId="65" fillId="4" borderId="80" xfId="4" applyNumberFormat="1" applyFont="1" applyFill="1" applyBorder="1" applyAlignment="1">
      <alignment horizontal="center" vertical="center" shrinkToFit="1"/>
    </xf>
    <xf numFmtId="0" fontId="34" fillId="0" borderId="6" xfId="0" applyFont="1" applyBorder="1" applyAlignment="1">
      <alignment horizontal="left" vertical="top" wrapText="1"/>
    </xf>
    <xf numFmtId="0" fontId="14" fillId="2" borderId="26" xfId="4" applyFont="1" applyFill="1" applyBorder="1" applyAlignment="1">
      <alignment horizontal="left" vertical="top" wrapText="1"/>
    </xf>
    <xf numFmtId="203" fontId="65" fillId="0" borderId="81" xfId="4" applyNumberFormat="1" applyFont="1" applyBorder="1" applyAlignment="1">
      <alignment horizontal="right" vertical="center" shrinkToFit="1"/>
    </xf>
    <xf numFmtId="203" fontId="65" fillId="0" borderId="80" xfId="4" applyNumberFormat="1" applyFont="1" applyBorder="1" applyAlignment="1">
      <alignment horizontal="right" vertical="center" shrinkToFit="1"/>
    </xf>
    <xf numFmtId="181" fontId="65" fillId="4" borderId="81" xfId="4" applyNumberFormat="1" applyFont="1" applyFill="1" applyBorder="1" applyAlignment="1">
      <alignment horizontal="right" vertical="center" shrinkToFit="1"/>
    </xf>
    <xf numFmtId="181" fontId="65" fillId="4" borderId="54" xfId="4" applyNumberFormat="1" applyFont="1" applyFill="1" applyBorder="1" applyAlignment="1">
      <alignment horizontal="right" vertical="center" shrinkToFit="1"/>
    </xf>
    <xf numFmtId="20" fontId="74" fillId="2" borderId="81" xfId="4" applyNumberFormat="1" applyFont="1" applyFill="1" applyBorder="1" applyAlignment="1">
      <alignment horizontal="center" vertical="center" shrinkToFit="1"/>
    </xf>
    <xf numFmtId="0" fontId="74" fillId="2" borderId="54" xfId="4" applyFont="1" applyFill="1" applyBorder="1" applyAlignment="1">
      <alignment horizontal="center" vertical="center" shrinkToFit="1"/>
    </xf>
    <xf numFmtId="20" fontId="74" fillId="2" borderId="54" xfId="4" applyNumberFormat="1" applyFont="1" applyFill="1" applyBorder="1" applyAlignment="1">
      <alignment horizontal="center" vertical="center" shrinkToFit="1"/>
    </xf>
    <xf numFmtId="0" fontId="74" fillId="2" borderId="165" xfId="4" applyFont="1" applyFill="1" applyBorder="1" applyAlignment="1">
      <alignment horizontal="center" vertical="center" shrinkToFit="1"/>
    </xf>
    <xf numFmtId="203" fontId="65" fillId="0" borderId="74" xfId="4" applyNumberFormat="1" applyFont="1" applyBorder="1" applyAlignment="1">
      <alignment horizontal="center" vertical="center" shrinkToFit="1"/>
    </xf>
    <xf numFmtId="203" fontId="65" fillId="0" borderId="51" xfId="4" applyNumberFormat="1" applyFont="1" applyBorder="1" applyAlignment="1">
      <alignment horizontal="center" vertical="center" shrinkToFit="1"/>
    </xf>
    <xf numFmtId="197" fontId="65" fillId="0" borderId="256" xfId="4" applyNumberFormat="1" applyFont="1" applyBorder="1" applyAlignment="1">
      <alignment horizontal="center" vertical="center" shrinkToFit="1"/>
    </xf>
    <xf numFmtId="197" fontId="65" fillId="0" borderId="75" xfId="4" applyNumberFormat="1" applyFont="1" applyBorder="1" applyAlignment="1">
      <alignment horizontal="center" vertical="center" shrinkToFit="1"/>
    </xf>
    <xf numFmtId="216" fontId="65" fillId="4" borderId="51" xfId="4" applyNumberFormat="1" applyFont="1" applyFill="1" applyBorder="1" applyAlignment="1">
      <alignment horizontal="center" vertical="center" shrinkToFit="1"/>
    </xf>
    <xf numFmtId="216" fontId="65" fillId="4" borderId="166" xfId="4" applyNumberFormat="1" applyFont="1" applyFill="1" applyBorder="1" applyAlignment="1">
      <alignment horizontal="center" vertical="center" shrinkToFit="1"/>
    </xf>
    <xf numFmtId="203" fontId="65" fillId="0" borderId="51" xfId="4" applyNumberFormat="1" applyFont="1" applyBorder="1" applyAlignment="1">
      <alignment horizontal="right" vertical="center" shrinkToFit="1"/>
    </xf>
    <xf numFmtId="216" fontId="65" fillId="4" borderId="54" xfId="4" applyNumberFormat="1" applyFont="1" applyFill="1" applyBorder="1" applyAlignment="1">
      <alignment horizontal="center" vertical="center" shrinkToFit="1"/>
    </xf>
    <xf numFmtId="216" fontId="65" fillId="4" borderId="165" xfId="4" applyNumberFormat="1" applyFont="1" applyFill="1" applyBorder="1" applyAlignment="1">
      <alignment horizontal="center" vertical="center" shrinkToFit="1"/>
    </xf>
    <xf numFmtId="203" fontId="65" fillId="0" borderId="54" xfId="4" applyNumberFormat="1" applyFont="1" applyBorder="1" applyAlignment="1">
      <alignment horizontal="right" vertical="center" shrinkToFit="1"/>
    </xf>
    <xf numFmtId="20" fontId="74" fillId="2" borderId="74" xfId="4" applyNumberFormat="1" applyFont="1" applyFill="1" applyBorder="1" applyAlignment="1">
      <alignment horizontal="center" vertical="center" shrinkToFit="1"/>
    </xf>
    <xf numFmtId="0" fontId="74" fillId="2" borderId="51" xfId="4" applyFont="1" applyFill="1" applyBorder="1" applyAlignment="1">
      <alignment horizontal="center" vertical="center" shrinkToFit="1"/>
    </xf>
    <xf numFmtId="20" fontId="74" fillId="2" borderId="51" xfId="4" applyNumberFormat="1" applyFont="1" applyFill="1" applyBorder="1" applyAlignment="1">
      <alignment horizontal="center" vertical="center" shrinkToFit="1"/>
    </xf>
    <xf numFmtId="0" fontId="74" fillId="2" borderId="166" xfId="4" applyFont="1" applyFill="1" applyBorder="1" applyAlignment="1">
      <alignment horizontal="center" vertical="center" shrinkToFit="1"/>
    </xf>
    <xf numFmtId="216" fontId="65" fillId="4" borderId="74" xfId="4" applyNumberFormat="1" applyFont="1" applyFill="1" applyBorder="1" applyAlignment="1">
      <alignment horizontal="center" vertical="center" shrinkToFit="1"/>
    </xf>
    <xf numFmtId="216" fontId="65" fillId="4" borderId="75" xfId="4" applyNumberFormat="1" applyFont="1" applyFill="1" applyBorder="1" applyAlignment="1">
      <alignment horizontal="center" vertical="center" shrinkToFit="1"/>
    </xf>
    <xf numFmtId="203" fontId="65" fillId="0" borderId="79" xfId="4" applyNumberFormat="1" applyFont="1" applyBorder="1" applyAlignment="1">
      <alignment horizontal="center" vertical="center" shrinkToFit="1"/>
    </xf>
    <xf numFmtId="203" fontId="65" fillId="0" borderId="199" xfId="4" applyNumberFormat="1" applyFont="1" applyBorder="1" applyAlignment="1">
      <alignment horizontal="center" vertical="center" shrinkToFit="1"/>
    </xf>
    <xf numFmtId="197" fontId="65" fillId="0" borderId="105" xfId="4" applyNumberFormat="1" applyFont="1" applyBorder="1" applyAlignment="1">
      <alignment horizontal="center" vertical="center" shrinkToFit="1"/>
    </xf>
    <xf numFmtId="197" fontId="65" fillId="0" borderId="68" xfId="4" applyNumberFormat="1" applyFont="1" applyBorder="1" applyAlignment="1">
      <alignment horizontal="center" vertical="center" shrinkToFit="1"/>
    </xf>
    <xf numFmtId="216" fontId="65" fillId="4" borderId="79" xfId="4" applyNumberFormat="1" applyFont="1" applyFill="1" applyBorder="1" applyAlignment="1">
      <alignment horizontal="center" vertical="center" shrinkToFit="1"/>
    </xf>
    <xf numFmtId="216" fontId="65" fillId="4" borderId="68" xfId="4" applyNumberFormat="1" applyFont="1" applyFill="1" applyBorder="1" applyAlignment="1">
      <alignment horizontal="center" vertical="center" shrinkToFit="1"/>
    </xf>
    <xf numFmtId="20" fontId="74" fillId="2" borderId="7" xfId="4" applyNumberFormat="1" applyFont="1" applyFill="1" applyBorder="1" applyAlignment="1">
      <alignment horizontal="center" vertical="center" shrinkToFit="1"/>
    </xf>
    <xf numFmtId="0" fontId="74" fillId="2" borderId="27" xfId="4" applyFont="1" applyFill="1" applyBorder="1" applyAlignment="1">
      <alignment horizontal="center" vertical="center" shrinkToFit="1"/>
    </xf>
    <xf numFmtId="203" fontId="65" fillId="0" borderId="79" xfId="4" applyNumberFormat="1" applyFont="1" applyBorder="1" applyAlignment="1">
      <alignment horizontal="right" vertical="center" shrinkToFit="1"/>
    </xf>
    <xf numFmtId="203" fontId="65" fillId="0" borderId="68" xfId="4" applyNumberFormat="1" applyFont="1" applyBorder="1" applyAlignment="1">
      <alignment horizontal="right" vertical="center" shrinkToFit="1"/>
    </xf>
    <xf numFmtId="181" fontId="65" fillId="4" borderId="79" xfId="4" applyNumberFormat="1" applyFont="1" applyFill="1" applyBorder="1" applyAlignment="1">
      <alignment horizontal="right" vertical="center" shrinkToFit="1"/>
    </xf>
    <xf numFmtId="181" fontId="65" fillId="4" borderId="67" xfId="4" applyNumberFormat="1" applyFont="1" applyFill="1" applyBorder="1" applyAlignment="1">
      <alignment horizontal="right" vertical="center" shrinkToFit="1"/>
    </xf>
    <xf numFmtId="216" fontId="65" fillId="4" borderId="168" xfId="4" applyNumberFormat="1" applyFont="1" applyFill="1" applyBorder="1" applyAlignment="1">
      <alignment horizontal="center" vertical="center" shrinkToFit="1"/>
    </xf>
    <xf numFmtId="203" fontId="65" fillId="0" borderId="67" xfId="4" applyNumberFormat="1" applyFont="1" applyBorder="1" applyAlignment="1">
      <alignment horizontal="right" vertical="center" shrinkToFit="1"/>
    </xf>
    <xf numFmtId="203" fontId="65" fillId="0" borderId="12" xfId="4" applyNumberFormat="1" applyFont="1" applyBorder="1" applyAlignment="1">
      <alignment horizontal="right" vertical="center" shrinkToFit="1"/>
    </xf>
    <xf numFmtId="203" fontId="65" fillId="0" borderId="14" xfId="4" applyNumberFormat="1" applyFont="1" applyBorder="1" applyAlignment="1">
      <alignment horizontal="right" vertical="center" shrinkToFit="1"/>
    </xf>
    <xf numFmtId="181" fontId="65" fillId="4" borderId="12" xfId="4" applyNumberFormat="1" applyFont="1" applyFill="1" applyBorder="1" applyAlignment="1">
      <alignment horizontal="right" vertical="center" shrinkToFit="1"/>
    </xf>
    <xf numFmtId="181" fontId="65" fillId="4" borderId="14" xfId="4" applyNumberFormat="1" applyFont="1" applyFill="1" applyBorder="1" applyAlignment="1">
      <alignment horizontal="right" vertical="center" shrinkToFit="1"/>
    </xf>
    <xf numFmtId="203" fontId="65" fillId="0" borderId="12" xfId="4" applyNumberFormat="1" applyFont="1" applyBorder="1" applyAlignment="1">
      <alignment horizontal="center" vertical="center" shrinkToFit="1"/>
    </xf>
    <xf numFmtId="203" fontId="65" fillId="0" borderId="123" xfId="4" applyNumberFormat="1" applyFont="1" applyBorder="1" applyAlignment="1">
      <alignment horizontal="center" vertical="center" shrinkToFit="1"/>
    </xf>
    <xf numFmtId="197" fontId="65" fillId="0" borderId="73" xfId="4" applyNumberFormat="1" applyFont="1" applyBorder="1" applyAlignment="1">
      <alignment horizontal="center" vertical="center" shrinkToFit="1"/>
    </xf>
    <xf numFmtId="197" fontId="65" fillId="0" borderId="14" xfId="4" applyNumberFormat="1" applyFont="1" applyBorder="1" applyAlignment="1">
      <alignment horizontal="center" vertical="center" shrinkToFit="1"/>
    </xf>
    <xf numFmtId="216" fontId="65" fillId="4" borderId="12" xfId="4" applyNumberFormat="1" applyFont="1" applyFill="1" applyBorder="1" applyAlignment="1">
      <alignment horizontal="center" vertical="center" shrinkToFit="1"/>
    </xf>
    <xf numFmtId="216" fontId="65" fillId="4" borderId="35" xfId="4" applyNumberFormat="1" applyFont="1" applyFill="1" applyBorder="1" applyAlignment="1">
      <alignment horizontal="center" vertical="center" shrinkToFit="1"/>
    </xf>
    <xf numFmtId="203" fontId="65" fillId="0" borderId="38" xfId="4" applyNumberFormat="1" applyFont="1" applyBorder="1" applyAlignment="1">
      <alignment horizontal="right" vertical="center" shrinkToFit="1"/>
    </xf>
    <xf numFmtId="20" fontId="74" fillId="2" borderId="79" xfId="4" applyNumberFormat="1" applyFont="1" applyFill="1" applyBorder="1" applyAlignment="1">
      <alignment horizontal="center" vertical="center" shrinkToFit="1"/>
    </xf>
    <xf numFmtId="0" fontId="74" fillId="2" borderId="67" xfId="4" applyFont="1" applyFill="1" applyBorder="1" applyAlignment="1">
      <alignment horizontal="center" vertical="center" shrinkToFit="1"/>
    </xf>
    <xf numFmtId="20" fontId="74" fillId="2" borderId="67" xfId="4" applyNumberFormat="1" applyFont="1" applyFill="1" applyBorder="1" applyAlignment="1">
      <alignment horizontal="center" vertical="center" shrinkToFit="1"/>
    </xf>
    <xf numFmtId="0" fontId="74" fillId="2" borderId="168" xfId="4" applyFont="1" applyFill="1" applyBorder="1" applyAlignment="1">
      <alignment horizontal="center" vertical="center" shrinkToFit="1"/>
    </xf>
    <xf numFmtId="20" fontId="74" fillId="2" borderId="12" xfId="4" applyNumberFormat="1" applyFont="1" applyFill="1" applyBorder="1" applyAlignment="1">
      <alignment horizontal="center" vertical="center" shrinkToFit="1"/>
    </xf>
    <xf numFmtId="20" fontId="74" fillId="2" borderId="13" xfId="4" applyNumberFormat="1" applyFont="1" applyFill="1" applyBorder="1" applyAlignment="1">
      <alignment horizontal="center" vertical="center" shrinkToFit="1"/>
    </xf>
    <xf numFmtId="20" fontId="74" fillId="2" borderId="35" xfId="4" applyNumberFormat="1" applyFont="1" applyFill="1" applyBorder="1" applyAlignment="1">
      <alignment horizontal="center" vertical="center" shrinkToFit="1"/>
    </xf>
    <xf numFmtId="203" fontId="65" fillId="0" borderId="114" xfId="4" applyNumberFormat="1" applyFont="1" applyBorder="1" applyAlignment="1">
      <alignment horizontal="center" vertical="center" shrinkToFit="1"/>
    </xf>
    <xf numFmtId="216" fontId="65" fillId="4" borderId="14" xfId="4" applyNumberFormat="1" applyFont="1" applyFill="1" applyBorder="1" applyAlignment="1">
      <alignment horizontal="center" vertical="center" shrinkToFit="1"/>
    </xf>
    <xf numFmtId="203" fontId="65" fillId="0" borderId="52" xfId="4" applyNumberFormat="1" applyFont="1" applyBorder="1" applyAlignment="1">
      <alignment horizontal="right" vertical="center" shrinkToFit="1"/>
    </xf>
    <xf numFmtId="203" fontId="65" fillId="0" borderId="53" xfId="4" applyNumberFormat="1" applyFont="1" applyBorder="1" applyAlignment="1">
      <alignment horizontal="right" vertical="center" shrinkToFit="1"/>
    </xf>
    <xf numFmtId="181" fontId="65" fillId="4" borderId="52" xfId="4" applyNumberFormat="1" applyFont="1" applyFill="1" applyBorder="1" applyAlignment="1">
      <alignment horizontal="right" vertical="center" shrinkToFit="1"/>
    </xf>
    <xf numFmtId="181" fontId="65" fillId="4" borderId="50" xfId="4" applyNumberFormat="1" applyFont="1" applyFill="1" applyBorder="1" applyAlignment="1">
      <alignment horizontal="right" vertical="center" shrinkToFit="1"/>
    </xf>
    <xf numFmtId="203" fontId="65" fillId="0" borderId="50" xfId="4" applyNumberFormat="1" applyFont="1" applyBorder="1" applyAlignment="1">
      <alignment horizontal="right" vertical="center" shrinkToFit="1"/>
    </xf>
    <xf numFmtId="20" fontId="74" fillId="2" borderId="52" xfId="4" applyNumberFormat="1" applyFont="1" applyFill="1" applyBorder="1" applyAlignment="1">
      <alignment horizontal="center" vertical="center" shrinkToFit="1"/>
    </xf>
    <xf numFmtId="0" fontId="74" fillId="2" borderId="50" xfId="4" applyFont="1" applyFill="1" applyBorder="1" applyAlignment="1">
      <alignment horizontal="center" vertical="center" shrinkToFit="1"/>
    </xf>
    <xf numFmtId="20" fontId="74" fillId="2" borderId="50" xfId="4" applyNumberFormat="1" applyFont="1" applyFill="1" applyBorder="1" applyAlignment="1">
      <alignment horizontal="center" vertical="center" shrinkToFit="1"/>
    </xf>
    <xf numFmtId="0" fontId="74" fillId="2" borderId="167" xfId="4" applyFont="1" applyFill="1" applyBorder="1" applyAlignment="1">
      <alignment horizontal="center" vertical="center" shrinkToFit="1"/>
    </xf>
    <xf numFmtId="203" fontId="65" fillId="0" borderId="67" xfId="4" applyNumberFormat="1" applyFont="1" applyBorder="1" applyAlignment="1">
      <alignment horizontal="center" vertical="center" shrinkToFit="1"/>
    </xf>
    <xf numFmtId="216" fontId="65" fillId="4" borderId="67" xfId="4" applyNumberFormat="1" applyFont="1" applyFill="1" applyBorder="1" applyAlignment="1">
      <alignment horizontal="center" vertical="center" shrinkToFit="1"/>
    </xf>
    <xf numFmtId="203" fontId="65" fillId="0" borderId="15" xfId="4" applyNumberFormat="1" applyFont="1" applyBorder="1" applyAlignment="1">
      <alignment horizontal="center" vertical="center" shrinkToFit="1"/>
    </xf>
    <xf numFmtId="203" fontId="65" fillId="0" borderId="0" xfId="4" applyNumberFormat="1" applyFont="1" applyBorder="1" applyAlignment="1">
      <alignment horizontal="center" vertical="center" shrinkToFit="1"/>
    </xf>
    <xf numFmtId="197" fontId="65" fillId="0" borderId="66" xfId="4" applyNumberFormat="1" applyFont="1" applyBorder="1" applyAlignment="1">
      <alignment horizontal="center" vertical="center" shrinkToFit="1"/>
    </xf>
    <xf numFmtId="197" fontId="65" fillId="0" borderId="16" xfId="4" applyNumberFormat="1" applyFont="1" applyBorder="1" applyAlignment="1">
      <alignment horizontal="center" vertical="center" shrinkToFit="1"/>
    </xf>
    <xf numFmtId="20" fontId="74" fillId="2" borderId="168" xfId="4" applyNumberFormat="1" applyFont="1" applyFill="1" applyBorder="1" applyAlignment="1">
      <alignment horizontal="center" vertical="center" shrinkToFit="1"/>
    </xf>
    <xf numFmtId="216" fontId="65" fillId="4" borderId="0" xfId="4" applyNumberFormat="1" applyFont="1" applyFill="1" applyBorder="1" applyAlignment="1">
      <alignment horizontal="center" vertical="center" shrinkToFit="1"/>
    </xf>
    <xf numFmtId="216" fontId="65" fillId="4" borderId="26" xfId="4" applyNumberFormat="1" applyFont="1" applyFill="1" applyBorder="1" applyAlignment="1">
      <alignment horizontal="center" vertical="center" shrinkToFit="1"/>
    </xf>
    <xf numFmtId="0" fontId="71" fillId="0" borderId="19" xfId="4" applyFont="1" applyBorder="1" applyAlignment="1">
      <alignment horizontal="center" vertical="center"/>
    </xf>
    <xf numFmtId="0" fontId="71" fillId="0" borderId="21" xfId="4" applyFont="1" applyBorder="1" applyAlignment="1">
      <alignment horizontal="center" vertical="center"/>
    </xf>
    <xf numFmtId="0" fontId="71" fillId="0" borderId="20" xfId="4" applyFont="1" applyBorder="1" applyAlignment="1">
      <alignment horizontal="center" vertical="center"/>
    </xf>
    <xf numFmtId="0" fontId="71" fillId="0" borderId="55" xfId="4" applyFont="1" applyBorder="1" applyAlignment="1">
      <alignment horizontal="center" vertical="center"/>
    </xf>
    <xf numFmtId="0" fontId="71" fillId="0" borderId="20" xfId="0" applyFont="1" applyBorder="1" applyAlignment="1">
      <alignment horizontal="center" vertical="center"/>
    </xf>
    <xf numFmtId="0" fontId="72" fillId="0" borderId="12"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17" xfId="0" applyFont="1" applyBorder="1" applyAlignment="1">
      <alignment horizontal="center" vertical="center" wrapText="1"/>
    </xf>
    <xf numFmtId="0" fontId="72" fillId="0" borderId="7" xfId="0" applyFont="1" applyBorder="1" applyAlignment="1">
      <alignment horizontal="center" vertical="center" wrapText="1"/>
    </xf>
    <xf numFmtId="0" fontId="72" fillId="0" borderId="18" xfId="0" applyFont="1" applyBorder="1" applyAlignment="1">
      <alignment horizontal="center" vertical="center" wrapText="1"/>
    </xf>
    <xf numFmtId="0" fontId="72" fillId="0" borderId="35" xfId="0" applyFont="1" applyBorder="1" applyAlignment="1">
      <alignment horizontal="center" vertical="center" wrapText="1"/>
    </xf>
    <xf numFmtId="0" fontId="72" fillId="0" borderId="27" xfId="0" applyFont="1" applyBorder="1" applyAlignment="1">
      <alignment horizontal="center" vertical="center" wrapText="1"/>
    </xf>
    <xf numFmtId="0" fontId="71" fillId="2" borderId="12" xfId="4" applyFont="1" applyFill="1" applyBorder="1" applyAlignment="1">
      <alignment vertical="center" wrapText="1"/>
    </xf>
    <xf numFmtId="0" fontId="71" fillId="2" borderId="13" xfId="4" applyFont="1" applyFill="1" applyBorder="1" applyAlignment="1">
      <alignment vertical="center" wrapText="1"/>
    </xf>
    <xf numFmtId="0" fontId="71" fillId="2" borderId="38" xfId="4" applyFont="1" applyFill="1" applyBorder="1" applyAlignment="1">
      <alignment horizontal="center" vertical="center"/>
    </xf>
    <xf numFmtId="0" fontId="71" fillId="2" borderId="35" xfId="4" applyFont="1" applyFill="1" applyBorder="1" applyAlignment="1">
      <alignment horizontal="center" vertical="center"/>
    </xf>
    <xf numFmtId="0" fontId="14" fillId="2" borderId="49" xfId="4" applyFont="1" applyFill="1" applyBorder="1" applyAlignment="1">
      <alignment horizontal="center" vertical="center" textRotation="255" wrapText="1"/>
    </xf>
    <xf numFmtId="0" fontId="14" fillId="2" borderId="48" xfId="4" applyFont="1" applyFill="1" applyBorder="1" applyAlignment="1">
      <alignment horizontal="center" vertical="center" textRotation="255" wrapText="1"/>
    </xf>
    <xf numFmtId="0" fontId="14" fillId="2" borderId="15" xfId="4" applyFont="1" applyFill="1" applyBorder="1" applyAlignment="1">
      <alignment horizontal="center" vertical="center" textRotation="255" wrapText="1"/>
    </xf>
    <xf numFmtId="0" fontId="14" fillId="2" borderId="16" xfId="4" applyFont="1" applyFill="1" applyBorder="1" applyAlignment="1">
      <alignment horizontal="center" vertical="center" textRotation="255" wrapText="1"/>
    </xf>
    <xf numFmtId="0" fontId="14" fillId="2" borderId="17" xfId="4" applyFont="1" applyFill="1" applyBorder="1" applyAlignment="1">
      <alignment horizontal="center" vertical="center" textRotation="255" wrapText="1"/>
    </xf>
    <xf numFmtId="0" fontId="14" fillId="2" borderId="18" xfId="4" applyFont="1" applyFill="1" applyBorder="1" applyAlignment="1">
      <alignment horizontal="center" vertical="center" textRotation="255" wrapText="1"/>
    </xf>
    <xf numFmtId="0" fontId="14" fillId="2" borderId="145" xfId="4" applyFont="1" applyFill="1" applyBorder="1" applyAlignment="1">
      <alignment horizontal="center" vertical="center"/>
    </xf>
    <xf numFmtId="0" fontId="14" fillId="2" borderId="132" xfId="4" applyFont="1" applyFill="1" applyBorder="1" applyAlignment="1">
      <alignment horizontal="center" vertical="center"/>
    </xf>
    <xf numFmtId="0" fontId="14" fillId="2" borderId="146" xfId="4" applyFont="1" applyFill="1" applyBorder="1" applyAlignment="1">
      <alignment horizontal="center" vertical="center"/>
    </xf>
    <xf numFmtId="199" fontId="8" fillId="2" borderId="145" xfId="4" applyNumberFormat="1" applyFont="1" applyFill="1" applyBorder="1" applyAlignment="1">
      <alignment vertical="center"/>
    </xf>
    <xf numFmtId="199" fontId="8" fillId="2" borderId="132" xfId="4" applyNumberFormat="1" applyFont="1" applyFill="1" applyBorder="1" applyAlignment="1">
      <alignment vertical="center"/>
    </xf>
    <xf numFmtId="199" fontId="8" fillId="2" borderId="145" xfId="4" applyNumberFormat="1" applyFont="1" applyFill="1" applyBorder="1" applyAlignment="1">
      <alignment vertical="center" shrinkToFit="1"/>
    </xf>
    <xf numFmtId="199" fontId="8" fillId="2" borderId="132" xfId="4" applyNumberFormat="1" applyFont="1" applyFill="1" applyBorder="1" applyAlignment="1">
      <alignment vertical="center" shrinkToFit="1"/>
    </xf>
    <xf numFmtId="0" fontId="14" fillId="2" borderId="12" xfId="4" applyFont="1" applyFill="1" applyBorder="1" applyAlignment="1">
      <alignment horizontal="center" vertical="center"/>
    </xf>
    <xf numFmtId="0" fontId="14" fillId="2" borderId="13" xfId="4" applyFont="1" applyFill="1" applyBorder="1" applyAlignment="1">
      <alignment horizontal="center" vertical="center"/>
    </xf>
    <xf numFmtId="0" fontId="14" fillId="2" borderId="14" xfId="4" applyFont="1" applyFill="1" applyBorder="1" applyAlignment="1">
      <alignment horizontal="center" vertical="center"/>
    </xf>
    <xf numFmtId="0" fontId="14" fillId="2" borderId="17" xfId="4" applyFont="1" applyFill="1" applyBorder="1" applyAlignment="1">
      <alignment horizontal="center" vertical="center"/>
    </xf>
    <xf numFmtId="0" fontId="14" fillId="2" borderId="7" xfId="4" applyFont="1" applyFill="1" applyBorder="1" applyAlignment="1">
      <alignment horizontal="center" vertical="center"/>
    </xf>
    <xf numFmtId="0" fontId="14" fillId="2" borderId="18" xfId="4" applyFont="1" applyFill="1" applyBorder="1" applyAlignment="1">
      <alignment horizontal="center" vertical="center"/>
    </xf>
    <xf numFmtId="0" fontId="14" fillId="2" borderId="19" xfId="4" applyFont="1" applyFill="1" applyBorder="1" applyAlignment="1">
      <alignment horizontal="center" vertical="center"/>
    </xf>
    <xf numFmtId="0" fontId="14" fillId="2" borderId="20" xfId="4" applyFont="1" applyFill="1" applyBorder="1" applyAlignment="1">
      <alignment horizontal="center" vertical="center"/>
    </xf>
    <xf numFmtId="0" fontId="14" fillId="2" borderId="21" xfId="4" applyFont="1" applyFill="1" applyBorder="1" applyAlignment="1">
      <alignment horizontal="center" vertical="center"/>
    </xf>
    <xf numFmtId="199" fontId="8" fillId="2" borderId="19" xfId="4" applyNumberFormat="1" applyFont="1" applyFill="1" applyBorder="1" applyAlignment="1">
      <alignment vertical="center"/>
    </xf>
    <xf numFmtId="199" fontId="8" fillId="2" borderId="20" xfId="4" applyNumberFormat="1" applyFont="1" applyFill="1" applyBorder="1" applyAlignment="1">
      <alignment vertical="center"/>
    </xf>
    <xf numFmtId="199" fontId="8" fillId="2" borderId="19" xfId="4" applyNumberFormat="1" applyFont="1" applyFill="1" applyBorder="1" applyAlignment="1">
      <alignment vertical="center" shrinkToFit="1"/>
    </xf>
    <xf numFmtId="199" fontId="8" fillId="2" borderId="20" xfId="4" applyNumberFormat="1" applyFont="1" applyFill="1" applyBorder="1" applyAlignment="1">
      <alignment vertical="center" shrinkToFit="1"/>
    </xf>
    <xf numFmtId="49" fontId="2" fillId="0" borderId="0" xfId="4" applyNumberFormat="1" applyFont="1" applyAlignment="1">
      <alignment horizontal="center" vertical="center"/>
    </xf>
    <xf numFmtId="0" fontId="14" fillId="2" borderId="121" xfId="4" applyFont="1" applyFill="1" applyBorder="1" applyAlignment="1">
      <alignment horizontal="center" vertical="center"/>
    </xf>
    <xf numFmtId="0" fontId="14" fillId="2" borderId="120" xfId="4" applyFont="1" applyFill="1" applyBorder="1" applyAlignment="1">
      <alignment horizontal="center" vertical="center"/>
    </xf>
    <xf numFmtId="0" fontId="14" fillId="2" borderId="201" xfId="4" applyFont="1" applyFill="1" applyBorder="1" applyAlignment="1">
      <alignment horizontal="center" vertical="center"/>
    </xf>
    <xf numFmtId="199" fontId="8" fillId="2" borderId="121" xfId="4" applyNumberFormat="1" applyFont="1" applyFill="1" applyBorder="1" applyAlignment="1">
      <alignment vertical="center"/>
    </xf>
    <xf numFmtId="199" fontId="8" fillId="2" borderId="120" xfId="4" applyNumberFormat="1" applyFont="1" applyFill="1" applyBorder="1" applyAlignment="1">
      <alignment vertical="center"/>
    </xf>
    <xf numFmtId="199" fontId="8" fillId="2" borderId="121" xfId="4" applyNumberFormat="1" applyFont="1" applyFill="1" applyBorder="1" applyAlignment="1">
      <alignment vertical="center" shrinkToFit="1"/>
    </xf>
    <xf numFmtId="199" fontId="8" fillId="2" borderId="120" xfId="4" applyNumberFormat="1" applyFont="1" applyFill="1" applyBorder="1" applyAlignment="1">
      <alignment vertical="center" shrinkToFit="1"/>
    </xf>
    <xf numFmtId="0" fontId="93" fillId="0" borderId="44" xfId="4" applyFont="1" applyBorder="1" applyAlignment="1">
      <alignment horizontal="left" vertical="top" wrapText="1"/>
    </xf>
    <xf numFmtId="0" fontId="93" fillId="0" borderId="3" xfId="4" applyFont="1" applyBorder="1" applyAlignment="1">
      <alignment horizontal="left" vertical="top" wrapText="1"/>
    </xf>
    <xf numFmtId="0" fontId="93" fillId="0" borderId="88" xfId="4" applyFont="1" applyBorder="1" applyAlignment="1">
      <alignment horizontal="left" vertical="top" wrapText="1"/>
    </xf>
    <xf numFmtId="0" fontId="93" fillId="0" borderId="4" xfId="4" applyFont="1" applyBorder="1" applyAlignment="1">
      <alignment horizontal="left" vertical="top" wrapText="1"/>
    </xf>
    <xf numFmtId="0" fontId="93" fillId="0" borderId="0" xfId="4" applyFont="1" applyBorder="1" applyAlignment="1">
      <alignment horizontal="left" vertical="top" wrapText="1"/>
    </xf>
    <xf numFmtId="0" fontId="93" fillId="0" borderId="6" xfId="4" applyFont="1" applyBorder="1" applyAlignment="1">
      <alignment horizontal="left" vertical="top" wrapText="1"/>
    </xf>
    <xf numFmtId="0" fontId="93" fillId="0" borderId="9" xfId="4" applyFont="1" applyBorder="1" applyAlignment="1">
      <alignment horizontal="left" vertical="top" wrapText="1"/>
    </xf>
    <xf numFmtId="0" fontId="93" fillId="0" borderId="8" xfId="4" applyFont="1" applyBorder="1" applyAlignment="1">
      <alignment horizontal="left" vertical="top" wrapText="1"/>
    </xf>
    <xf numFmtId="0" fontId="93" fillId="0" borderId="11" xfId="4" applyFont="1" applyBorder="1" applyAlignment="1">
      <alignment horizontal="left" vertical="top" wrapText="1"/>
    </xf>
    <xf numFmtId="0" fontId="14" fillId="0" borderId="26" xfId="4" applyFont="1" applyFill="1" applyBorder="1" applyAlignment="1">
      <alignment horizontal="left" vertical="top" wrapText="1"/>
    </xf>
    <xf numFmtId="0" fontId="14" fillId="2" borderId="12" xfId="4" applyFont="1" applyFill="1" applyBorder="1" applyAlignment="1">
      <alignment horizontal="center" vertical="center" textRotation="255" wrapText="1"/>
    </xf>
    <xf numFmtId="0" fontId="14" fillId="2" borderId="14" xfId="4" applyFont="1" applyFill="1" applyBorder="1" applyAlignment="1">
      <alignment horizontal="center" vertical="center" textRotation="255" wrapText="1"/>
    </xf>
    <xf numFmtId="0" fontId="14" fillId="2" borderId="60" xfId="4" applyFont="1" applyFill="1" applyBorder="1" applyAlignment="1">
      <alignment horizontal="center" vertical="center" textRotation="255" wrapText="1"/>
    </xf>
    <xf numFmtId="0" fontId="14" fillId="2" borderId="61" xfId="4" applyFont="1" applyFill="1" applyBorder="1" applyAlignment="1">
      <alignment horizontal="center" vertical="center" textRotation="255" wrapText="1"/>
    </xf>
    <xf numFmtId="0" fontId="14" fillId="2" borderId="60" xfId="4" applyFont="1" applyFill="1" applyBorder="1" applyAlignment="1">
      <alignment horizontal="center" vertical="center"/>
    </xf>
    <xf numFmtId="0" fontId="14" fillId="2" borderId="22" xfId="4" applyFont="1" applyFill="1" applyBorder="1" applyAlignment="1">
      <alignment horizontal="center" vertical="center"/>
    </xf>
    <xf numFmtId="0" fontId="14" fillId="2" borderId="61" xfId="4" applyFont="1" applyFill="1" applyBorder="1" applyAlignment="1">
      <alignment horizontal="center" vertical="center"/>
    </xf>
    <xf numFmtId="0" fontId="8" fillId="0" borderId="0" xfId="4" applyFont="1" applyFill="1" applyBorder="1" applyAlignment="1">
      <alignment horizontal="left" vertical="top" wrapText="1"/>
    </xf>
    <xf numFmtId="0" fontId="8" fillId="0" borderId="6" xfId="4" applyFont="1" applyFill="1" applyBorder="1" applyAlignment="1">
      <alignment horizontal="left" vertical="top" wrapText="1"/>
    </xf>
    <xf numFmtId="0" fontId="8" fillId="0" borderId="8" xfId="4" applyFont="1" applyFill="1" applyBorder="1" applyAlignment="1">
      <alignment horizontal="left" vertical="top" wrapText="1"/>
    </xf>
    <xf numFmtId="0" fontId="8" fillId="0" borderId="11" xfId="4" applyFont="1" applyFill="1" applyBorder="1" applyAlignment="1">
      <alignment horizontal="left" vertical="top" wrapText="1"/>
    </xf>
    <xf numFmtId="0" fontId="14" fillId="0" borderId="0" xfId="4" applyFont="1" applyFill="1" applyBorder="1" applyAlignment="1">
      <alignment horizontal="left" vertical="center" wrapText="1"/>
    </xf>
    <xf numFmtId="0" fontId="14" fillId="0" borderId="6" xfId="4" applyFont="1" applyFill="1" applyBorder="1" applyAlignment="1">
      <alignment horizontal="left" vertical="center" wrapText="1"/>
    </xf>
    <xf numFmtId="0" fontId="14" fillId="0" borderId="49" xfId="4" applyFont="1" applyFill="1" applyBorder="1" applyAlignment="1">
      <alignment horizontal="center" vertical="center" textRotation="255"/>
    </xf>
    <xf numFmtId="0" fontId="14" fillId="0" borderId="48" xfId="4" applyFont="1" applyFill="1" applyBorder="1" applyAlignment="1">
      <alignment horizontal="center" vertical="center" textRotation="255"/>
    </xf>
    <xf numFmtId="0" fontId="14" fillId="0" borderId="15" xfId="4" applyFont="1" applyFill="1" applyBorder="1" applyAlignment="1">
      <alignment horizontal="center" vertical="center" textRotation="255"/>
    </xf>
    <xf numFmtId="0" fontId="14" fillId="0" borderId="16" xfId="4" applyFont="1" applyFill="1" applyBorder="1" applyAlignment="1">
      <alignment horizontal="center" vertical="center" textRotation="255"/>
    </xf>
    <xf numFmtId="0" fontId="14" fillId="0" borderId="60" xfId="4" applyFont="1" applyFill="1" applyBorder="1" applyAlignment="1">
      <alignment horizontal="center" vertical="center" textRotation="255"/>
    </xf>
    <xf numFmtId="0" fontId="14" fillId="0" borderId="61" xfId="4" applyFont="1" applyFill="1" applyBorder="1" applyAlignment="1">
      <alignment horizontal="center" vertical="center" textRotation="255"/>
    </xf>
    <xf numFmtId="0" fontId="8" fillId="0" borderId="142" xfId="4" applyFont="1" applyFill="1" applyBorder="1" applyAlignment="1">
      <alignment horizontal="center" vertical="center" shrinkToFit="1"/>
    </xf>
    <xf numFmtId="0" fontId="8" fillId="0" borderId="0" xfId="4" applyFont="1" applyFill="1" applyAlignment="1">
      <alignment horizontal="center" vertical="center" shrinkToFit="1"/>
    </xf>
    <xf numFmtId="0" fontId="65" fillId="0" borderId="257" xfId="4" applyFont="1" applyFill="1" applyBorder="1" applyAlignment="1">
      <alignment horizontal="center" vertical="center"/>
    </xf>
    <xf numFmtId="0" fontId="65" fillId="0" borderId="257" xfId="4" applyFont="1" applyFill="1" applyBorder="1" applyAlignment="1">
      <alignment horizontal="center" vertical="center" shrinkToFit="1"/>
    </xf>
    <xf numFmtId="0" fontId="8" fillId="0" borderId="0" xfId="4" applyFont="1" applyFill="1" applyBorder="1" applyAlignment="1">
      <alignment horizontal="left" wrapText="1"/>
    </xf>
    <xf numFmtId="0" fontId="8" fillId="0" borderId="7" xfId="4" applyFont="1" applyFill="1" applyBorder="1" applyAlignment="1">
      <alignment horizontal="left" wrapText="1"/>
    </xf>
    <xf numFmtId="0" fontId="14" fillId="0" borderId="12" xfId="4" applyFont="1" applyFill="1" applyBorder="1" applyAlignment="1">
      <alignment horizontal="center" vertical="center" textRotation="255" wrapText="1"/>
    </xf>
    <xf numFmtId="0" fontId="14" fillId="0" borderId="14" xfId="4" applyFont="1" applyFill="1" applyBorder="1" applyAlignment="1">
      <alignment horizontal="center" vertical="center" textRotation="255" wrapText="1"/>
    </xf>
    <xf numFmtId="0" fontId="14" fillId="0" borderId="15" xfId="4" applyFont="1" applyFill="1" applyBorder="1" applyAlignment="1">
      <alignment horizontal="center" vertical="center" textRotation="255" wrapText="1"/>
    </xf>
    <xf numFmtId="0" fontId="14" fillId="0" borderId="16" xfId="4" applyFont="1" applyFill="1" applyBorder="1" applyAlignment="1">
      <alignment horizontal="center" vertical="center" textRotation="255" wrapText="1"/>
    </xf>
    <xf numFmtId="0" fontId="14" fillId="0" borderId="17" xfId="4" applyFont="1" applyFill="1" applyBorder="1" applyAlignment="1">
      <alignment horizontal="center" vertical="center" textRotation="255" wrapText="1"/>
    </xf>
    <xf numFmtId="0" fontId="14" fillId="0" borderId="18" xfId="4" applyFont="1" applyFill="1" applyBorder="1" applyAlignment="1">
      <alignment horizontal="center" vertical="center" textRotation="255" wrapText="1"/>
    </xf>
    <xf numFmtId="180" fontId="8" fillId="0" borderId="52" xfId="4" applyNumberFormat="1" applyFont="1" applyFill="1" applyBorder="1" applyAlignment="1">
      <alignment horizontal="left" vertical="center" shrinkToFit="1"/>
    </xf>
    <xf numFmtId="180" fontId="8" fillId="0" borderId="50" xfId="4" applyNumberFormat="1" applyFont="1" applyFill="1" applyBorder="1" applyAlignment="1">
      <alignment horizontal="left" vertical="center" shrinkToFit="1"/>
    </xf>
    <xf numFmtId="180" fontId="8" fillId="0" borderId="53" xfId="4" applyNumberFormat="1" applyFont="1" applyFill="1" applyBorder="1" applyAlignment="1">
      <alignment horizontal="left" vertical="center" shrinkToFit="1"/>
    </xf>
    <xf numFmtId="0" fontId="8" fillId="0" borderId="52" xfId="4" applyFont="1" applyFill="1" applyBorder="1" applyAlignment="1">
      <alignment horizontal="left" vertical="center" shrinkToFit="1"/>
    </xf>
    <xf numFmtId="0" fontId="8" fillId="0" borderId="50" xfId="4" applyFont="1" applyFill="1" applyBorder="1" applyAlignment="1">
      <alignment horizontal="left" vertical="center" shrinkToFit="1"/>
    </xf>
    <xf numFmtId="0" fontId="8" fillId="0" borderId="53" xfId="4" applyFont="1" applyFill="1" applyBorder="1" applyAlignment="1">
      <alignment horizontal="left" vertical="center" shrinkToFit="1"/>
    </xf>
    <xf numFmtId="180" fontId="8" fillId="0" borderId="79" xfId="4" applyNumberFormat="1" applyFont="1" applyFill="1" applyBorder="1" applyAlignment="1">
      <alignment horizontal="left" vertical="center" shrinkToFit="1"/>
    </xf>
    <xf numFmtId="180" fontId="8" fillId="0" borderId="67" xfId="4" applyNumberFormat="1" applyFont="1" applyFill="1" applyBorder="1" applyAlignment="1">
      <alignment horizontal="left" vertical="center" shrinkToFit="1"/>
    </xf>
    <xf numFmtId="180" fontId="8" fillId="0" borderId="68" xfId="4" applyNumberFormat="1" applyFont="1" applyFill="1" applyBorder="1" applyAlignment="1">
      <alignment horizontal="left" vertical="center" shrinkToFit="1"/>
    </xf>
    <xf numFmtId="0" fontId="8" fillId="0" borderId="79" xfId="4" applyFont="1" applyFill="1" applyBorder="1" applyAlignment="1">
      <alignment horizontal="left" vertical="center" shrinkToFit="1"/>
    </xf>
    <xf numFmtId="0" fontId="8" fillId="0" borderId="67" xfId="4" applyFont="1" applyFill="1" applyBorder="1" applyAlignment="1">
      <alignment horizontal="left" vertical="center" shrinkToFit="1"/>
    </xf>
    <xf numFmtId="0" fontId="8" fillId="0" borderId="68" xfId="4" applyFont="1" applyFill="1" applyBorder="1" applyAlignment="1">
      <alignment horizontal="left" vertical="center" shrinkToFit="1"/>
    </xf>
    <xf numFmtId="180" fontId="8" fillId="0" borderId="81" xfId="4" applyNumberFormat="1" applyFont="1" applyFill="1" applyBorder="1" applyAlignment="1">
      <alignment horizontal="left" vertical="center" shrinkToFit="1"/>
    </xf>
    <xf numFmtId="180" fontId="8" fillId="0" borderId="54" xfId="4" applyNumberFormat="1" applyFont="1" applyFill="1" applyBorder="1" applyAlignment="1">
      <alignment horizontal="left" vertical="center" shrinkToFit="1"/>
    </xf>
    <xf numFmtId="180" fontId="8" fillId="0" borderId="80" xfId="4" applyNumberFormat="1" applyFont="1" applyFill="1" applyBorder="1" applyAlignment="1">
      <alignment horizontal="left" vertical="center" shrinkToFit="1"/>
    </xf>
    <xf numFmtId="0" fontId="8" fillId="0" borderId="81" xfId="4" applyFont="1" applyFill="1" applyBorder="1" applyAlignment="1">
      <alignment horizontal="left" vertical="center" shrinkToFit="1"/>
    </xf>
    <xf numFmtId="0" fontId="8" fillId="0" borderId="54" xfId="4" applyFont="1" applyFill="1" applyBorder="1" applyAlignment="1">
      <alignment horizontal="left" vertical="center" shrinkToFit="1"/>
    </xf>
    <xf numFmtId="0" fontId="8" fillId="0" borderId="80" xfId="4" applyFont="1" applyFill="1" applyBorder="1" applyAlignment="1">
      <alignment horizontal="left" vertical="center" shrinkToFit="1"/>
    </xf>
    <xf numFmtId="0" fontId="8" fillId="0" borderId="53" xfId="4" applyFont="1" applyFill="1" applyBorder="1" applyAlignment="1">
      <alignment horizontal="center" vertical="center" shrinkToFit="1"/>
    </xf>
    <xf numFmtId="0" fontId="8" fillId="0" borderId="15" xfId="4" applyFont="1" applyFill="1" applyBorder="1" applyAlignment="1">
      <alignment horizontal="center" vertical="center" wrapText="1" shrinkToFit="1"/>
    </xf>
    <xf numFmtId="0" fontId="8" fillId="0" borderId="16" xfId="4" applyFont="1" applyFill="1" applyBorder="1" applyAlignment="1">
      <alignment horizontal="center" vertical="center" shrinkToFit="1"/>
    </xf>
    <xf numFmtId="0" fontId="8" fillId="0" borderId="15" xfId="4" applyFont="1" applyFill="1" applyBorder="1" applyAlignment="1">
      <alignment horizontal="center" vertical="center" shrinkToFit="1"/>
    </xf>
    <xf numFmtId="0" fontId="8" fillId="0" borderId="60" xfId="4" applyFont="1" applyFill="1" applyBorder="1" applyAlignment="1">
      <alignment horizontal="center" vertical="center" shrinkToFit="1"/>
    </xf>
    <xf numFmtId="0" fontId="8" fillId="0" borderId="22" xfId="4" applyFont="1" applyFill="1" applyBorder="1" applyAlignment="1">
      <alignment horizontal="center" vertical="center" shrinkToFit="1"/>
    </xf>
    <xf numFmtId="0" fontId="8" fillId="0" borderId="61" xfId="4" applyFont="1" applyFill="1" applyBorder="1" applyAlignment="1">
      <alignment horizontal="center" vertical="center" shrinkToFit="1"/>
    </xf>
    <xf numFmtId="0" fontId="8" fillId="0" borderId="15" xfId="4" applyFont="1" applyFill="1" applyBorder="1" applyAlignment="1">
      <alignment horizontal="left" vertical="center" wrapText="1" shrinkToFit="1"/>
    </xf>
    <xf numFmtId="0" fontId="8" fillId="0" borderId="0" xfId="4" applyFont="1" applyFill="1" applyAlignment="1">
      <alignment horizontal="left" vertical="center" wrapText="1" shrinkToFit="1"/>
    </xf>
    <xf numFmtId="0" fontId="8" fillId="0" borderId="16" xfId="4" applyFont="1" applyFill="1" applyBorder="1" applyAlignment="1">
      <alignment horizontal="left" vertical="center" wrapText="1" shrinkToFit="1"/>
    </xf>
    <xf numFmtId="0" fontId="8" fillId="0" borderId="60" xfId="4" applyFont="1" applyFill="1" applyBorder="1" applyAlignment="1">
      <alignment horizontal="left" vertical="center" wrapText="1" shrinkToFit="1"/>
    </xf>
    <xf numFmtId="0" fontId="8" fillId="0" borderId="22" xfId="4" applyFont="1" applyFill="1" applyBorder="1" applyAlignment="1">
      <alignment horizontal="left" vertical="center" wrapText="1" shrinkToFit="1"/>
    </xf>
    <xf numFmtId="0" fontId="8" fillId="0" borderId="61" xfId="4" applyFont="1" applyFill="1" applyBorder="1" applyAlignment="1">
      <alignment horizontal="left" vertical="center" wrapText="1" shrinkToFit="1"/>
    </xf>
    <xf numFmtId="0" fontId="14" fillId="0" borderId="19" xfId="4" applyFont="1" applyFill="1" applyBorder="1" applyAlignment="1">
      <alignment horizontal="center" vertical="center"/>
    </xf>
    <xf numFmtId="0" fontId="14" fillId="0" borderId="20" xfId="4" applyFont="1" applyFill="1" applyBorder="1" applyAlignment="1">
      <alignment horizontal="center" vertical="center"/>
    </xf>
    <xf numFmtId="0" fontId="14" fillId="0" borderId="21" xfId="4" applyFont="1" applyFill="1" applyBorder="1" applyAlignment="1">
      <alignment horizontal="center" vertical="center"/>
    </xf>
    <xf numFmtId="0" fontId="8" fillId="0" borderId="67" xfId="4" applyFont="1" applyFill="1" applyBorder="1" applyAlignment="1">
      <alignment horizontal="center" vertical="center" shrinkToFit="1"/>
    </xf>
    <xf numFmtId="0" fontId="8" fillId="0" borderId="68" xfId="4" applyFont="1" applyFill="1" applyBorder="1" applyAlignment="1">
      <alignment horizontal="center" vertical="center" shrinkToFit="1"/>
    </xf>
    <xf numFmtId="0" fontId="8" fillId="0" borderId="0" xfId="4" applyFont="1" applyFill="1" applyBorder="1" applyAlignment="1">
      <alignment horizontal="left" vertical="center" wrapText="1"/>
    </xf>
    <xf numFmtId="0" fontId="1" fillId="0" borderId="0" xfId="0" applyFont="1" applyFill="1" applyBorder="1" applyAlignment="1">
      <alignment horizontal="left" vertical="center" wrapText="1"/>
    </xf>
    <xf numFmtId="0" fontId="8" fillId="0" borderId="0" xfId="4" applyFont="1" applyFill="1" applyAlignment="1">
      <alignment horizontal="left" wrapText="1"/>
    </xf>
    <xf numFmtId="0" fontId="8" fillId="6" borderId="0" xfId="4" applyFont="1" applyFill="1" applyBorder="1" applyAlignment="1">
      <alignment horizontal="center" vertical="center" shrinkToFit="1"/>
    </xf>
    <xf numFmtId="0" fontId="8" fillId="0" borderId="13" xfId="4" applyFont="1" applyFill="1" applyBorder="1" applyAlignment="1">
      <alignment vertical="center" shrinkToFit="1"/>
    </xf>
    <xf numFmtId="0" fontId="0" fillId="0" borderId="13" xfId="0" applyBorder="1" applyAlignment="1">
      <alignment vertical="center" shrinkToFit="1"/>
    </xf>
    <xf numFmtId="0" fontId="12" fillId="0" borderId="0" xfId="4" applyFont="1" applyFill="1" applyBorder="1" applyAlignment="1">
      <alignment horizontal="center" vertical="center"/>
    </xf>
    <xf numFmtId="0" fontId="8" fillId="0" borderId="0" xfId="4" applyFont="1" applyFill="1" applyBorder="1" applyAlignment="1">
      <alignment vertical="center" shrinkToFit="1"/>
    </xf>
    <xf numFmtId="0" fontId="0" fillId="0" borderId="0" xfId="0" applyBorder="1" applyAlignment="1">
      <alignment vertical="center" shrinkToFit="1"/>
    </xf>
    <xf numFmtId="0" fontId="14" fillId="0" borderId="16" xfId="4" applyFont="1" applyFill="1" applyBorder="1" applyAlignment="1">
      <alignment horizontal="left" vertical="top" wrapText="1"/>
    </xf>
    <xf numFmtId="0" fontId="2" fillId="0" borderId="148" xfId="4" applyFont="1" applyFill="1" applyBorder="1" applyAlignment="1">
      <alignment horizontal="center" vertical="center"/>
    </xf>
    <xf numFmtId="0" fontId="2" fillId="0" borderId="149" xfId="4" applyFont="1" applyFill="1" applyBorder="1" applyAlignment="1">
      <alignment horizontal="center" vertical="center"/>
    </xf>
    <xf numFmtId="0" fontId="14" fillId="0" borderId="13" xfId="4" applyFont="1" applyFill="1" applyBorder="1" applyAlignment="1">
      <alignment horizontal="left" vertical="top" wrapText="1"/>
    </xf>
    <xf numFmtId="0" fontId="14" fillId="0" borderId="40" xfId="4" applyFont="1" applyFill="1" applyBorder="1" applyAlignment="1">
      <alignment horizontal="left" vertical="top" wrapText="1"/>
    </xf>
    <xf numFmtId="0" fontId="14" fillId="0" borderId="15" xfId="4" applyFont="1" applyFill="1" applyBorder="1" applyAlignment="1">
      <alignment vertical="center" textRotation="255" shrinkToFit="1"/>
    </xf>
    <xf numFmtId="0" fontId="14" fillId="0" borderId="16" xfId="4" applyFont="1" applyFill="1" applyBorder="1" applyAlignment="1">
      <alignment vertical="center" textRotation="255" shrinkToFit="1"/>
    </xf>
    <xf numFmtId="0" fontId="8" fillId="0" borderId="226" xfId="4" applyFont="1" applyFill="1" applyBorder="1" applyAlignment="1">
      <alignment horizontal="center" vertical="center"/>
    </xf>
    <xf numFmtId="0" fontId="8" fillId="0" borderId="155" xfId="4" applyFont="1" applyFill="1" applyBorder="1" applyAlignment="1">
      <alignment horizontal="center" vertical="center"/>
    </xf>
    <xf numFmtId="0" fontId="8" fillId="0" borderId="143" xfId="4" applyFont="1" applyFill="1" applyBorder="1" applyAlignment="1">
      <alignment horizontal="center" vertical="center" shrinkToFit="1"/>
    </xf>
    <xf numFmtId="0" fontId="8" fillId="0" borderId="76" xfId="4" applyFont="1" applyFill="1" applyBorder="1" applyAlignment="1">
      <alignment horizontal="center" vertical="center" wrapText="1" shrinkToFit="1"/>
    </xf>
    <xf numFmtId="0" fontId="8" fillId="0" borderId="65" xfId="4" applyFont="1" applyFill="1" applyBorder="1" applyAlignment="1">
      <alignment horizontal="center" vertical="center" wrapText="1" shrinkToFit="1"/>
    </xf>
    <xf numFmtId="0" fontId="8" fillId="0" borderId="77" xfId="4" applyFont="1" applyFill="1" applyBorder="1" applyAlignment="1">
      <alignment horizontal="center" vertical="center" wrapText="1" shrinkToFit="1"/>
    </xf>
    <xf numFmtId="0" fontId="8" fillId="0" borderId="60" xfId="4" applyFont="1" applyFill="1" applyBorder="1" applyAlignment="1">
      <alignment horizontal="center" vertical="center" wrapText="1" shrinkToFit="1"/>
    </xf>
    <xf numFmtId="0" fontId="8" fillId="0" borderId="22" xfId="4" applyFont="1" applyFill="1" applyBorder="1" applyAlignment="1">
      <alignment horizontal="center" vertical="center" wrapText="1" shrinkToFit="1"/>
    </xf>
    <xf numFmtId="0" fontId="8" fillId="0" borderId="61" xfId="4" applyFont="1" applyFill="1" applyBorder="1" applyAlignment="1">
      <alignment horizontal="center" vertical="center" wrapText="1" shrinkToFit="1"/>
    </xf>
    <xf numFmtId="0" fontId="8" fillId="0" borderId="0" xfId="4" applyFont="1" applyFill="1" applyAlignment="1">
      <alignment horizontal="left" vertical="center" wrapText="1"/>
    </xf>
    <xf numFmtId="0" fontId="8" fillId="0" borderId="22" xfId="4" applyFont="1" applyFill="1" applyBorder="1" applyAlignment="1">
      <alignment horizontal="left" vertical="center" wrapText="1"/>
    </xf>
    <xf numFmtId="20" fontId="8" fillId="0" borderId="0" xfId="4" applyNumberFormat="1" applyFont="1" applyBorder="1" applyAlignment="1">
      <alignment horizontal="left" vertical="top" wrapText="1"/>
    </xf>
    <xf numFmtId="20" fontId="8" fillId="0" borderId="6" xfId="4" applyNumberFormat="1" applyFont="1" applyBorder="1" applyAlignment="1">
      <alignment horizontal="left" vertical="top" wrapText="1"/>
    </xf>
    <xf numFmtId="20" fontId="8" fillId="0" borderId="8" xfId="4" applyNumberFormat="1" applyFont="1" applyBorder="1" applyAlignment="1">
      <alignment horizontal="left" vertical="top" wrapText="1"/>
    </xf>
    <xf numFmtId="20" fontId="8" fillId="0" borderId="11" xfId="4" applyNumberFormat="1" applyFont="1" applyBorder="1" applyAlignment="1">
      <alignment horizontal="left" vertical="top" wrapText="1"/>
    </xf>
    <xf numFmtId="0" fontId="14" fillId="2" borderId="87" xfId="4" applyFont="1" applyFill="1" applyBorder="1" applyAlignment="1">
      <alignment vertical="center" shrinkToFit="1"/>
    </xf>
    <xf numFmtId="0" fontId="14" fillId="2" borderId="0" xfId="4" applyFont="1" applyFill="1" applyBorder="1" applyAlignment="1">
      <alignment vertical="center" shrinkToFit="1"/>
    </xf>
    <xf numFmtId="0" fontId="14" fillId="2" borderId="6" xfId="4" applyFont="1" applyFill="1" applyBorder="1" applyAlignment="1">
      <alignment vertical="center" shrinkToFit="1"/>
    </xf>
    <xf numFmtId="0" fontId="14" fillId="0" borderId="87" xfId="4" applyFont="1" applyFill="1" applyBorder="1" applyAlignment="1">
      <alignment horizontal="left" vertical="center" shrinkToFit="1"/>
    </xf>
    <xf numFmtId="0" fontId="14" fillId="0" borderId="0" xfId="4" applyFont="1" applyFill="1" applyBorder="1" applyAlignment="1">
      <alignment horizontal="left" vertical="center" shrinkToFit="1"/>
    </xf>
    <xf numFmtId="0" fontId="14" fillId="0" borderId="6" xfId="4" applyFont="1" applyFill="1" applyBorder="1" applyAlignment="1">
      <alignment horizontal="left" vertical="center" shrinkToFit="1"/>
    </xf>
    <xf numFmtId="0" fontId="14" fillId="0" borderId="0" xfId="0" applyFont="1" applyFill="1" applyBorder="1" applyAlignment="1">
      <alignment horizontal="left" vertical="center" shrinkToFit="1"/>
    </xf>
    <xf numFmtId="0" fontId="14" fillId="0" borderId="6" xfId="0" applyFont="1" applyFill="1" applyBorder="1" applyAlignment="1">
      <alignment horizontal="left" vertical="center" shrinkToFit="1"/>
    </xf>
    <xf numFmtId="0" fontId="14" fillId="0" borderId="0" xfId="4" applyFont="1" applyFill="1" applyBorder="1" applyAlignment="1">
      <alignment vertical="top" wrapText="1"/>
    </xf>
    <xf numFmtId="0" fontId="14" fillId="0" borderId="6" xfId="4" applyFont="1" applyFill="1" applyBorder="1" applyAlignment="1">
      <alignment vertical="top" wrapText="1"/>
    </xf>
    <xf numFmtId="0" fontId="2" fillId="0" borderId="152" xfId="4" applyFont="1" applyFill="1" applyBorder="1" applyAlignment="1">
      <alignment horizontal="center" vertical="center"/>
    </xf>
    <xf numFmtId="0" fontId="2" fillId="0" borderId="153" xfId="4" applyFont="1" applyFill="1" applyBorder="1" applyAlignment="1">
      <alignment horizontal="center" vertical="center"/>
    </xf>
    <xf numFmtId="0" fontId="14" fillId="0" borderId="0" xfId="0" applyFont="1" applyBorder="1" applyAlignment="1">
      <alignment horizontal="left" vertical="center" shrinkToFit="1"/>
    </xf>
    <xf numFmtId="0" fontId="14" fillId="0" borderId="6" xfId="0" applyFont="1" applyBorder="1" applyAlignment="1">
      <alignment horizontal="left" vertical="center" shrinkToFit="1"/>
    </xf>
    <xf numFmtId="0" fontId="14" fillId="0" borderId="0" xfId="4" applyFont="1" applyFill="1" applyBorder="1" applyAlignment="1">
      <alignment vertical="center"/>
    </xf>
    <xf numFmtId="0" fontId="1" fillId="0" borderId="0" xfId="0" applyFont="1" applyFill="1" applyBorder="1" applyAlignment="1">
      <alignment vertical="center"/>
    </xf>
    <xf numFmtId="0" fontId="1" fillId="0" borderId="6" xfId="0" applyFont="1" applyFill="1" applyBorder="1" applyAlignment="1">
      <alignment vertical="center"/>
    </xf>
    <xf numFmtId="57" fontId="8" fillId="0" borderId="0" xfId="4" applyNumberFormat="1" applyFont="1" applyFill="1" applyBorder="1" applyAlignment="1">
      <alignment horizontal="center" vertical="center"/>
    </xf>
    <xf numFmtId="0" fontId="8" fillId="0" borderId="117" xfId="4" applyFont="1" applyFill="1" applyBorder="1" applyAlignment="1">
      <alignment horizontal="center" vertical="center"/>
    </xf>
    <xf numFmtId="0" fontId="8" fillId="0" borderId="12" xfId="4" applyFont="1" applyFill="1" applyBorder="1" applyAlignment="1">
      <alignment horizontal="distributed" vertical="center" shrinkToFit="1"/>
    </xf>
    <xf numFmtId="0" fontId="8" fillId="0" borderId="13" xfId="4" applyFont="1" applyFill="1" applyBorder="1" applyAlignment="1">
      <alignment horizontal="distributed" vertical="center" shrinkToFit="1"/>
    </xf>
    <xf numFmtId="0" fontId="8" fillId="0" borderId="258" xfId="4" applyFont="1" applyFill="1" applyBorder="1" applyAlignment="1">
      <alignment horizontal="distributed" vertical="center" shrinkToFit="1"/>
    </xf>
    <xf numFmtId="0" fontId="8" fillId="0" borderId="112" xfId="4" applyFont="1" applyFill="1" applyBorder="1" applyAlignment="1">
      <alignment horizontal="center" vertical="center"/>
    </xf>
    <xf numFmtId="0" fontId="8" fillId="0" borderId="19" xfId="4" applyFont="1" applyFill="1" applyBorder="1" applyAlignment="1">
      <alignment horizontal="distributed" vertical="center"/>
    </xf>
    <xf numFmtId="0" fontId="8" fillId="0" borderId="20" xfId="4" applyFont="1" applyFill="1" applyBorder="1" applyAlignment="1">
      <alignment horizontal="distributed" vertical="center"/>
    </xf>
    <xf numFmtId="0" fontId="8" fillId="0" borderId="117" xfId="4" applyFont="1" applyFill="1" applyBorder="1" applyAlignment="1">
      <alignment horizontal="distributed" vertical="center"/>
    </xf>
    <xf numFmtId="0" fontId="8" fillId="0" borderId="45" xfId="4" applyFont="1" applyFill="1" applyBorder="1" applyAlignment="1">
      <alignment horizontal="distributed" vertical="center"/>
    </xf>
    <xf numFmtId="0" fontId="8" fillId="0" borderId="259" xfId="4" applyFont="1" applyFill="1" applyBorder="1" applyAlignment="1">
      <alignment horizontal="distributed" vertical="center"/>
    </xf>
    <xf numFmtId="0" fontId="8" fillId="0" borderId="19" xfId="4" applyFont="1" applyFill="1" applyBorder="1" applyAlignment="1">
      <alignment horizontal="distributed" vertical="center" wrapText="1"/>
    </xf>
    <xf numFmtId="0" fontId="8" fillId="0" borderId="20" xfId="4" applyFont="1" applyFill="1" applyBorder="1" applyAlignment="1">
      <alignment horizontal="distributed" vertical="center" wrapText="1"/>
    </xf>
    <xf numFmtId="0" fontId="8" fillId="0" borderId="117" xfId="4" applyFont="1" applyFill="1" applyBorder="1" applyAlignment="1">
      <alignment horizontal="distributed" vertical="center" wrapText="1"/>
    </xf>
    <xf numFmtId="0" fontId="14" fillId="0" borderId="7" xfId="4" applyFont="1" applyFill="1" applyBorder="1" applyAlignment="1">
      <alignment horizontal="left" vertical="top" wrapText="1"/>
    </xf>
    <xf numFmtId="0" fontId="14" fillId="0" borderId="18" xfId="4" applyFont="1" applyFill="1" applyBorder="1" applyAlignment="1">
      <alignment horizontal="left" vertical="top" wrapText="1"/>
    </xf>
    <xf numFmtId="0" fontId="19" fillId="0" borderId="0" xfId="4" applyFont="1" applyFill="1" applyBorder="1" applyAlignment="1">
      <alignment horizontal="center" vertical="center"/>
    </xf>
    <xf numFmtId="0" fontId="40" fillId="0" borderId="0" xfId="0" applyFont="1" applyFill="1" applyBorder="1" applyAlignment="1">
      <alignment horizontal="center" vertical="center"/>
    </xf>
    <xf numFmtId="0" fontId="8" fillId="0" borderId="19" xfId="4" applyFont="1" applyFill="1" applyBorder="1" applyAlignment="1">
      <alignment horizontal="distributed" vertical="center" shrinkToFit="1"/>
    </xf>
    <xf numFmtId="0" fontId="8" fillId="0" borderId="20" xfId="4" applyFont="1" applyFill="1" applyBorder="1" applyAlignment="1">
      <alignment horizontal="distributed" vertical="center" shrinkToFit="1"/>
    </xf>
    <xf numFmtId="0" fontId="8" fillId="0" borderId="117" xfId="4" applyFont="1" applyFill="1" applyBorder="1" applyAlignment="1">
      <alignment horizontal="distributed" vertical="center" shrinkToFit="1"/>
    </xf>
    <xf numFmtId="0" fontId="8" fillId="0" borderId="19" xfId="4" applyFont="1" applyFill="1" applyBorder="1" applyAlignment="1">
      <alignment vertical="center" shrinkToFit="1"/>
    </xf>
    <xf numFmtId="0" fontId="8" fillId="0" borderId="20" xfId="4" applyFont="1" applyFill="1" applyBorder="1" applyAlignment="1">
      <alignment vertical="center" shrinkToFit="1"/>
    </xf>
    <xf numFmtId="0" fontId="8" fillId="0" borderId="117" xfId="4" applyFont="1" applyFill="1" applyBorder="1" applyAlignment="1">
      <alignment vertical="center" shrinkToFit="1"/>
    </xf>
    <xf numFmtId="0" fontId="14" fillId="0" borderId="19" xfId="4" applyFont="1" applyFill="1" applyBorder="1" applyAlignment="1">
      <alignment horizontal="distributed" vertical="center" shrinkToFit="1"/>
    </xf>
    <xf numFmtId="0" fontId="14" fillId="0" borderId="20" xfId="4" applyFont="1" applyFill="1" applyBorder="1" applyAlignment="1">
      <alignment horizontal="distributed" vertical="center" shrinkToFit="1"/>
    </xf>
    <xf numFmtId="0" fontId="14" fillId="0" borderId="117" xfId="4" applyFont="1" applyFill="1" applyBorder="1" applyAlignment="1">
      <alignment horizontal="distributed" vertical="center" shrinkToFit="1"/>
    </xf>
    <xf numFmtId="0" fontId="14" fillId="2" borderId="0" xfId="4" applyFont="1" applyFill="1" applyBorder="1" applyAlignment="1">
      <alignment vertical="top" wrapText="1"/>
    </xf>
    <xf numFmtId="0" fontId="7" fillId="0" borderId="0" xfId="0" applyFont="1" applyBorder="1" applyAlignment="1">
      <alignment vertical="top" wrapText="1"/>
    </xf>
    <xf numFmtId="0" fontId="2" fillId="0" borderId="152" xfId="4" applyFont="1" applyBorder="1" applyAlignment="1">
      <alignment horizontal="center" vertical="center"/>
    </xf>
    <xf numFmtId="0" fontId="2" fillId="0" borderId="153" xfId="4" applyFont="1" applyBorder="1" applyAlignment="1">
      <alignment horizontal="center" vertical="center"/>
    </xf>
    <xf numFmtId="0" fontId="2" fillId="0" borderId="148" xfId="4" applyFont="1" applyBorder="1" applyAlignment="1">
      <alignment horizontal="center" vertical="center"/>
    </xf>
    <xf numFmtId="0" fontId="0" fillId="0" borderId="0" xfId="0" applyBorder="1" applyAlignment="1">
      <alignment horizontal="left" vertical="top" wrapText="1"/>
    </xf>
    <xf numFmtId="0" fontId="11" fillId="0" borderId="7" xfId="0" applyFont="1" applyFill="1" applyBorder="1" applyAlignment="1">
      <alignment horizontal="center" vertical="center"/>
    </xf>
    <xf numFmtId="180" fontId="8" fillId="0" borderId="0" xfId="4" applyNumberFormat="1" applyFont="1" applyFill="1" applyBorder="1" applyAlignment="1">
      <alignment horizontal="center" vertical="center" shrinkToFit="1"/>
    </xf>
    <xf numFmtId="0" fontId="8" fillId="0" borderId="7" xfId="4" applyFont="1" applyFill="1" applyBorder="1" applyAlignment="1">
      <alignment horizontal="right" vertical="center" shrinkToFit="1"/>
    </xf>
    <xf numFmtId="0" fontId="8" fillId="0" borderId="20" xfId="4" applyFont="1" applyFill="1" applyBorder="1" applyAlignment="1">
      <alignment horizontal="right" vertical="center" shrinkToFit="1"/>
    </xf>
    <xf numFmtId="0" fontId="1" fillId="0" borderId="0" xfId="0" applyFont="1" applyAlignment="1">
      <alignment vertical="center"/>
    </xf>
    <xf numFmtId="0" fontId="0" fillId="0" borderId="0" xfId="0" applyAlignment="1">
      <alignment vertical="top" wrapText="1"/>
    </xf>
    <xf numFmtId="0" fontId="0" fillId="0" borderId="6" xfId="0" applyBorder="1" applyAlignment="1">
      <alignment vertical="top" wrapText="1"/>
    </xf>
    <xf numFmtId="0" fontId="0" fillId="0" borderId="0" xfId="0" applyAlignment="1">
      <alignment vertical="center"/>
    </xf>
    <xf numFmtId="0" fontId="0" fillId="0" borderId="6" xfId="0" applyBorder="1" applyAlignment="1">
      <alignment vertical="center"/>
    </xf>
    <xf numFmtId="0" fontId="1" fillId="0" borderId="0" xfId="0" applyFont="1" applyBorder="1" applyAlignment="1">
      <alignment vertical="center" wrapText="1"/>
    </xf>
    <xf numFmtId="0" fontId="1" fillId="0" borderId="6" xfId="0" applyFont="1" applyBorder="1" applyAlignment="1">
      <alignment vertical="center" wrapText="1"/>
    </xf>
    <xf numFmtId="0" fontId="14" fillId="0" borderId="0" xfId="0" applyFont="1" applyBorder="1" applyAlignment="1">
      <alignment horizontal="left" vertical="top" wrapText="1"/>
    </xf>
    <xf numFmtId="0" fontId="14" fillId="0" borderId="7" xfId="0" applyFont="1" applyBorder="1" applyAlignment="1">
      <alignment horizontal="left" vertical="top"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7" xfId="0" applyBorder="1" applyAlignment="1">
      <alignment horizontal="center" vertical="center" wrapText="1"/>
    </xf>
    <xf numFmtId="0" fontId="0" fillId="0" borderId="18" xfId="0" applyBorder="1" applyAlignment="1">
      <alignment horizontal="center"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4" fillId="0" borderId="15" xfId="0" applyFont="1" applyBorder="1" applyAlignment="1">
      <alignment horizontal="left" vertical="center" wrapText="1"/>
    </xf>
    <xf numFmtId="0" fontId="14" fillId="0" borderId="0" xfId="0" applyFont="1" applyBorder="1" applyAlignment="1">
      <alignment horizontal="left" vertical="center" wrapText="1"/>
    </xf>
    <xf numFmtId="0" fontId="14" fillId="0" borderId="16" xfId="0" applyFont="1" applyBorder="1" applyAlignment="1">
      <alignment horizontal="left" vertical="center" wrapText="1"/>
    </xf>
    <xf numFmtId="0" fontId="0" fillId="0" borderId="17" xfId="0" applyBorder="1" applyAlignment="1">
      <alignment horizontal="left" vertical="center" wrapText="1"/>
    </xf>
    <xf numFmtId="0" fontId="0" fillId="0" borderId="7" xfId="0" applyBorder="1" applyAlignment="1">
      <alignment horizontal="left" vertical="center" wrapText="1"/>
    </xf>
    <xf numFmtId="0" fontId="0" fillId="0" borderId="18" xfId="0" applyBorder="1" applyAlignment="1">
      <alignment horizontal="left" vertical="center" wrapText="1"/>
    </xf>
    <xf numFmtId="0" fontId="14" fillId="0" borderId="17"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45" xfId="0" applyFont="1" applyBorder="1" applyAlignment="1">
      <alignment horizontal="left" vertical="center" wrapText="1"/>
    </xf>
    <xf numFmtId="0" fontId="0" fillId="0" borderId="15"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74" xfId="0" applyBorder="1" applyAlignment="1">
      <alignment horizontal="left" vertical="center" wrapText="1"/>
    </xf>
    <xf numFmtId="0" fontId="0" fillId="0" borderId="51" xfId="0" applyBorder="1" applyAlignment="1">
      <alignment horizontal="left" vertical="center" wrapText="1"/>
    </xf>
    <xf numFmtId="0" fontId="0" fillId="0" borderId="75" xfId="0" applyBorder="1" applyAlignment="1">
      <alignment horizontal="left" vertical="center" wrapText="1"/>
    </xf>
    <xf numFmtId="0" fontId="14" fillId="0" borderId="76" xfId="0" applyFont="1" applyBorder="1" applyAlignment="1">
      <alignment horizontal="left" vertical="center" wrapText="1"/>
    </xf>
    <xf numFmtId="0" fontId="14" fillId="0" borderId="65" xfId="0" applyFont="1" applyBorder="1" applyAlignment="1">
      <alignment horizontal="left" vertical="center" wrapText="1"/>
    </xf>
    <xf numFmtId="0" fontId="14" fillId="0" borderId="77" xfId="0" applyFont="1" applyBorder="1" applyAlignment="1">
      <alignment horizontal="left" vertical="center" wrapText="1"/>
    </xf>
    <xf numFmtId="0" fontId="0" fillId="0" borderId="15"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14" fillId="0" borderId="45" xfId="0" applyFont="1" applyFill="1" applyBorder="1" applyAlignment="1">
      <alignment horizontal="center" vertical="center" shrinkToFit="1"/>
    </xf>
    <xf numFmtId="0" fontId="8" fillId="0" borderId="0" xfId="4" applyFont="1" applyFill="1" applyBorder="1" applyAlignment="1">
      <alignment horizontal="right" vertical="center" shrinkToFit="1"/>
    </xf>
    <xf numFmtId="0" fontId="14" fillId="0" borderId="12" xfId="0"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14" fillId="0" borderId="14" xfId="0" applyFont="1" applyFill="1" applyBorder="1" applyAlignment="1">
      <alignment horizontal="center" vertical="center" shrinkToFit="1"/>
    </xf>
    <xf numFmtId="0" fontId="0" fillId="0" borderId="17" xfId="0" applyBorder="1" applyAlignment="1">
      <alignment horizontal="center" vertical="center" shrinkToFit="1"/>
    </xf>
    <xf numFmtId="0" fontId="0" fillId="0" borderId="7" xfId="0" applyBorder="1" applyAlignment="1">
      <alignment horizontal="center" vertical="center" shrinkToFit="1"/>
    </xf>
    <xf numFmtId="0" fontId="0" fillId="0" borderId="18" xfId="0" applyBorder="1" applyAlignment="1">
      <alignment horizontal="center" vertical="center" shrinkToFit="1"/>
    </xf>
    <xf numFmtId="0" fontId="14" fillId="0" borderId="0" xfId="0" applyFont="1" applyAlignment="1">
      <alignment horizontal="left" vertical="top" wrapText="1"/>
    </xf>
    <xf numFmtId="0" fontId="1" fillId="0" borderId="0" xfId="0" applyFont="1" applyAlignment="1">
      <alignment horizontal="left" vertical="top" wrapText="1"/>
    </xf>
    <xf numFmtId="0" fontId="14" fillId="0" borderId="45" xfId="0" applyFont="1" applyFill="1" applyBorder="1" applyAlignment="1">
      <alignment horizontal="center" vertical="center" wrapText="1"/>
    </xf>
    <xf numFmtId="0" fontId="8" fillId="2" borderId="20" xfId="4" applyFont="1" applyFill="1" applyBorder="1" applyAlignment="1">
      <alignment horizontal="center" vertical="center"/>
    </xf>
    <xf numFmtId="0" fontId="8" fillId="2" borderId="100" xfId="4" applyFont="1" applyFill="1" applyBorder="1" applyAlignment="1">
      <alignment vertical="center"/>
    </xf>
    <xf numFmtId="0" fontId="8" fillId="2" borderId="21" xfId="4" applyFont="1" applyFill="1" applyBorder="1" applyAlignment="1">
      <alignment vertical="center"/>
    </xf>
    <xf numFmtId="0" fontId="8" fillId="2" borderId="101" xfId="4" applyFont="1" applyFill="1" applyBorder="1" applyAlignment="1">
      <alignment horizontal="center" vertical="center"/>
    </xf>
    <xf numFmtId="0" fontId="8" fillId="2" borderId="30" xfId="4" applyFont="1" applyFill="1" applyBorder="1" applyAlignment="1">
      <alignment horizontal="center" vertical="center"/>
    </xf>
    <xf numFmtId="0" fontId="8" fillId="2" borderId="102" xfId="4" applyFont="1" applyFill="1" applyBorder="1" applyAlignment="1">
      <alignment horizontal="center" vertical="center"/>
    </xf>
    <xf numFmtId="0" fontId="8" fillId="2" borderId="82" xfId="4" applyFont="1" applyFill="1" applyBorder="1" applyAlignment="1">
      <alignment vertical="center"/>
    </xf>
    <xf numFmtId="0" fontId="8" fillId="2" borderId="30" xfId="4" applyFont="1" applyFill="1" applyBorder="1" applyAlignment="1">
      <alignment vertical="center"/>
    </xf>
    <xf numFmtId="0" fontId="8" fillId="2" borderId="102" xfId="4" applyFont="1" applyFill="1" applyBorder="1" applyAlignment="1">
      <alignment vertical="center"/>
    </xf>
    <xf numFmtId="0" fontId="21" fillId="2" borderId="13" xfId="4" applyFont="1" applyFill="1" applyBorder="1" applyAlignment="1">
      <alignment horizontal="center" vertical="center"/>
    </xf>
    <xf numFmtId="0" fontId="1" fillId="0" borderId="13" xfId="0" applyFont="1" applyBorder="1" applyAlignment="1">
      <alignment horizontal="center" vertical="center"/>
    </xf>
    <xf numFmtId="0" fontId="8" fillId="2" borderId="91"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92" xfId="4" applyFont="1" applyFill="1" applyBorder="1" applyAlignment="1">
      <alignment horizontal="center" vertical="center"/>
    </xf>
    <xf numFmtId="0" fontId="8" fillId="2" borderId="17"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8" fillId="2" borderId="47" xfId="4" applyFont="1" applyFill="1" applyBorder="1" applyAlignment="1">
      <alignment horizontal="center" vertical="center"/>
    </xf>
    <xf numFmtId="0" fontId="15" fillId="0" borderId="91" xfId="0" applyFont="1" applyBorder="1" applyAlignment="1">
      <alignment horizontal="center" vertical="center" wrapText="1"/>
    </xf>
    <xf numFmtId="0" fontId="15" fillId="0" borderId="88"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89" xfId="0" applyFont="1" applyBorder="1" applyAlignment="1">
      <alignment horizontal="center" vertical="center" wrapText="1"/>
    </xf>
    <xf numFmtId="0" fontId="8" fillId="2" borderId="44" xfId="4" applyFont="1" applyFill="1" applyBorder="1" applyAlignment="1">
      <alignment horizontal="center" vertical="center"/>
    </xf>
    <xf numFmtId="0" fontId="8" fillId="2" borderId="103" xfId="4" applyFont="1" applyFill="1" applyBorder="1" applyAlignment="1">
      <alignment horizontal="center" vertical="center"/>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8" fillId="2" borderId="83" xfId="4" applyFont="1" applyFill="1" applyBorder="1" applyAlignment="1">
      <alignment horizontal="center" vertical="center"/>
    </xf>
    <xf numFmtId="0" fontId="21" fillId="2" borderId="15" xfId="4" applyFont="1" applyFill="1" applyBorder="1" applyAlignment="1">
      <alignment horizontal="right" vertical="center"/>
    </xf>
    <xf numFmtId="0" fontId="1" fillId="0" borderId="0" xfId="0" applyFont="1" applyBorder="1" applyAlignment="1">
      <alignment horizontal="right" vertical="center"/>
    </xf>
    <xf numFmtId="0" fontId="8" fillId="2" borderId="72" xfId="4" applyFont="1" applyFill="1" applyBorder="1" applyAlignment="1">
      <alignment horizontal="left" vertical="center" wrapText="1"/>
    </xf>
    <xf numFmtId="0" fontId="1" fillId="0" borderId="23" xfId="0" applyFont="1" applyBorder="1" applyAlignment="1">
      <alignment horizontal="left" vertical="center" wrapText="1"/>
    </xf>
    <xf numFmtId="0" fontId="1" fillId="0" borderId="129" xfId="0" applyFont="1" applyBorder="1" applyAlignment="1">
      <alignment horizontal="left" vertical="center" wrapText="1"/>
    </xf>
    <xf numFmtId="0" fontId="1" fillId="0" borderId="87" xfId="0" applyFont="1" applyBorder="1" applyAlignment="1">
      <alignment horizontal="left" vertical="center" wrapText="1"/>
    </xf>
    <xf numFmtId="0" fontId="1" fillId="0" borderId="0" xfId="0" applyFont="1" applyBorder="1" applyAlignment="1">
      <alignment horizontal="left" vertical="center" wrapText="1"/>
    </xf>
    <xf numFmtId="0" fontId="1" fillId="0" borderId="26" xfId="0" applyFont="1" applyBorder="1" applyAlignment="1">
      <alignment horizontal="left" vertical="center" wrapText="1"/>
    </xf>
    <xf numFmtId="0" fontId="1" fillId="0" borderId="71" xfId="0" applyFont="1" applyBorder="1" applyAlignment="1">
      <alignment horizontal="left" vertical="center" wrapText="1"/>
    </xf>
    <xf numFmtId="0" fontId="1" fillId="0" borderId="22" xfId="0" applyFont="1" applyBorder="1" applyAlignment="1">
      <alignment horizontal="left" vertical="center" wrapText="1"/>
    </xf>
    <xf numFmtId="0" fontId="1" fillId="0" borderId="62" xfId="0" applyFont="1" applyBorder="1" applyAlignment="1">
      <alignment horizontal="left" vertical="center" wrapText="1"/>
    </xf>
    <xf numFmtId="0" fontId="65" fillId="0" borderId="7" xfId="4" applyFont="1" applyBorder="1" applyAlignment="1">
      <alignment horizontal="distributed" shrinkToFit="1"/>
    </xf>
    <xf numFmtId="0" fontId="70" fillId="0" borderId="7" xfId="4" applyFont="1" applyBorder="1" applyAlignment="1">
      <alignment horizontal="center"/>
    </xf>
    <xf numFmtId="0" fontId="65" fillId="0" borderId="7" xfId="4" applyFont="1" applyBorder="1" applyAlignment="1">
      <alignment shrinkToFit="1"/>
    </xf>
    <xf numFmtId="0" fontId="21" fillId="2" borderId="12" xfId="4" applyFont="1" applyFill="1" applyBorder="1" applyAlignment="1">
      <alignment horizontal="right" vertical="center"/>
    </xf>
    <xf numFmtId="0" fontId="1" fillId="0" borderId="13" xfId="0" applyFont="1" applyBorder="1" applyAlignment="1">
      <alignment horizontal="right" vertical="center"/>
    </xf>
    <xf numFmtId="0" fontId="14" fillId="0" borderId="7" xfId="4" applyFont="1" applyBorder="1" applyAlignment="1">
      <alignment horizontal="left" vertical="top" wrapText="1"/>
    </xf>
    <xf numFmtId="0" fontId="14" fillId="6" borderId="19" xfId="4" applyFont="1" applyFill="1" applyBorder="1" applyAlignment="1">
      <alignment horizontal="center" vertical="center"/>
    </xf>
    <xf numFmtId="0" fontId="14" fillId="6" borderId="20" xfId="4" applyFont="1" applyFill="1" applyBorder="1" applyAlignment="1">
      <alignment horizontal="center" vertical="center"/>
    </xf>
    <xf numFmtId="0" fontId="14" fillId="6" borderId="21" xfId="4" applyFont="1" applyFill="1" applyBorder="1" applyAlignment="1">
      <alignment horizontal="center" vertical="center"/>
    </xf>
    <xf numFmtId="180" fontId="14" fillId="2" borderId="19" xfId="4" applyNumberFormat="1" applyFont="1" applyFill="1" applyBorder="1" applyAlignment="1">
      <alignment horizontal="center" vertical="center"/>
    </xf>
    <xf numFmtId="180" fontId="14" fillId="2" borderId="20" xfId="4" applyNumberFormat="1" applyFont="1" applyFill="1" applyBorder="1" applyAlignment="1">
      <alignment horizontal="center" vertical="center"/>
    </xf>
    <xf numFmtId="0" fontId="0" fillId="0" borderId="21" xfId="0" applyBorder="1" applyAlignment="1">
      <alignment horizontal="center" vertical="center"/>
    </xf>
    <xf numFmtId="0" fontId="14" fillId="2" borderId="19" xfId="4" applyFont="1" applyFill="1" applyBorder="1" applyAlignment="1">
      <alignment horizontal="center" vertical="center" shrinkToFit="1"/>
    </xf>
    <xf numFmtId="0" fontId="0" fillId="0" borderId="20" xfId="0" applyBorder="1" applyAlignment="1">
      <alignment horizontal="center" vertical="center"/>
    </xf>
    <xf numFmtId="0" fontId="14" fillId="6" borderId="45" xfId="4" applyFont="1" applyFill="1" applyBorder="1" applyAlignment="1">
      <alignment horizontal="center" vertical="center"/>
    </xf>
    <xf numFmtId="179" fontId="14" fillId="2" borderId="19" xfId="4" applyNumberFormat="1" applyFont="1" applyFill="1" applyBorder="1" applyAlignment="1">
      <alignment horizontal="center" vertical="center" shrinkToFit="1"/>
    </xf>
    <xf numFmtId="179" fontId="14" fillId="2" borderId="21" xfId="4" applyNumberFormat="1" applyFont="1" applyFill="1" applyBorder="1" applyAlignment="1">
      <alignment horizontal="center" vertical="center" shrinkToFit="1"/>
    </xf>
    <xf numFmtId="0" fontId="14" fillId="6" borderId="19" xfId="4" applyFont="1" applyFill="1" applyBorder="1" applyAlignment="1">
      <alignment horizontal="center" vertical="center" shrinkToFit="1"/>
    </xf>
    <xf numFmtId="0" fontId="14" fillId="6" borderId="20" xfId="4" applyFont="1" applyFill="1" applyBorder="1" applyAlignment="1">
      <alignment horizontal="center" vertical="center" shrinkToFit="1"/>
    </xf>
    <xf numFmtId="0" fontId="14" fillId="6" borderId="21" xfId="4" applyFont="1" applyFill="1" applyBorder="1" applyAlignment="1">
      <alignment horizontal="center" vertical="center" shrinkToFit="1"/>
    </xf>
    <xf numFmtId="0" fontId="14" fillId="2" borderId="19" xfId="4" applyFont="1" applyFill="1" applyBorder="1" applyAlignment="1">
      <alignment horizontal="left" vertical="center" shrinkToFit="1"/>
    </xf>
    <xf numFmtId="0" fontId="14" fillId="2" borderId="20" xfId="4" applyFont="1" applyFill="1" applyBorder="1" applyAlignment="1">
      <alignment horizontal="left" vertical="center" shrinkToFit="1"/>
    </xf>
    <xf numFmtId="0" fontId="14" fillId="2" borderId="21" xfId="4" applyFont="1" applyFill="1" applyBorder="1" applyAlignment="1">
      <alignment horizontal="left" vertical="center" shrinkToFit="1"/>
    </xf>
    <xf numFmtId="0" fontId="18" fillId="0" borderId="0" xfId="0" applyFont="1" applyBorder="1" applyAlignment="1">
      <alignment horizontal="left" vertical="top" wrapText="1"/>
    </xf>
    <xf numFmtId="0" fontId="18" fillId="0" borderId="16" xfId="0" applyFont="1" applyBorder="1" applyAlignment="1">
      <alignment horizontal="left" vertical="top" wrapText="1"/>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8" xfId="0" applyFont="1" applyFill="1" applyBorder="1" applyAlignment="1">
      <alignment horizontal="center" vertical="center"/>
    </xf>
    <xf numFmtId="0" fontId="14" fillId="2" borderId="12" xfId="4" applyFont="1" applyFill="1" applyBorder="1" applyAlignment="1">
      <alignment horizontal="center" vertical="center" shrinkToFit="1"/>
    </xf>
    <xf numFmtId="0" fontId="14" fillId="2" borderId="13" xfId="4" applyFont="1" applyFill="1" applyBorder="1" applyAlignment="1">
      <alignment horizontal="center" vertical="center" shrinkToFit="1"/>
    </xf>
    <xf numFmtId="0" fontId="14" fillId="2" borderId="14" xfId="4" applyFont="1" applyFill="1" applyBorder="1" applyAlignment="1">
      <alignment horizontal="center" vertical="center" shrinkToFit="1"/>
    </xf>
    <xf numFmtId="0" fontId="14" fillId="2" borderId="17" xfId="4" applyFont="1" applyFill="1" applyBorder="1" applyAlignment="1">
      <alignment horizontal="center" vertical="center" shrinkToFit="1"/>
    </xf>
    <xf numFmtId="0" fontId="14" fillId="2" borderId="7" xfId="4" applyFont="1" applyFill="1" applyBorder="1" applyAlignment="1">
      <alignment horizontal="center" vertical="center" shrinkToFit="1"/>
    </xf>
    <xf numFmtId="0" fontId="14" fillId="2" borderId="18" xfId="4" applyFont="1" applyFill="1" applyBorder="1" applyAlignment="1">
      <alignment horizontal="center" vertical="center" shrinkToFit="1"/>
    </xf>
    <xf numFmtId="0" fontId="14" fillId="0" borderId="12"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17" xfId="4" applyFont="1" applyFill="1" applyBorder="1" applyAlignment="1">
      <alignment horizontal="center" vertical="center"/>
    </xf>
    <xf numFmtId="0" fontId="14" fillId="0" borderId="12" xfId="4" applyFont="1" applyFill="1" applyBorder="1" applyAlignment="1">
      <alignment horizontal="center" vertical="center" wrapText="1" shrinkToFit="1"/>
    </xf>
    <xf numFmtId="0" fontId="14" fillId="0" borderId="13" xfId="4" applyFont="1" applyFill="1" applyBorder="1" applyAlignment="1">
      <alignment horizontal="center" vertical="center" wrapText="1" shrinkToFit="1"/>
    </xf>
    <xf numFmtId="0" fontId="14" fillId="0" borderId="14" xfId="4" applyFont="1" applyFill="1" applyBorder="1" applyAlignment="1">
      <alignment horizontal="center" vertical="center" wrapText="1" shrinkToFit="1"/>
    </xf>
    <xf numFmtId="0" fontId="14" fillId="0" borderId="17" xfId="4" applyFont="1" applyFill="1" applyBorder="1" applyAlignment="1">
      <alignment horizontal="center" vertical="center" wrapText="1" shrinkToFit="1"/>
    </xf>
    <xf numFmtId="0" fontId="14" fillId="0" borderId="7" xfId="4" applyFont="1" applyFill="1" applyBorder="1" applyAlignment="1">
      <alignment horizontal="center" vertical="center" wrapText="1" shrinkToFit="1"/>
    </xf>
    <xf numFmtId="0" fontId="14" fillId="0" borderId="18" xfId="4" applyFont="1" applyFill="1" applyBorder="1" applyAlignment="1">
      <alignment horizontal="center" vertical="center" wrapText="1" shrinkToFit="1"/>
    </xf>
    <xf numFmtId="0" fontId="14" fillId="0" borderId="19" xfId="4"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8" fillId="0" borderId="45" xfId="4" applyFont="1" applyBorder="1" applyAlignment="1">
      <alignment horizontal="left" vertical="center"/>
    </xf>
    <xf numFmtId="0" fontId="8" fillId="0" borderId="19" xfId="4" applyFont="1" applyBorder="1" applyAlignment="1">
      <alignment horizontal="left" vertical="center" shrinkToFit="1"/>
    </xf>
    <xf numFmtId="0" fontId="8" fillId="0" borderId="20" xfId="4" applyFont="1" applyBorder="1" applyAlignment="1">
      <alignment horizontal="left" vertical="center" shrinkToFit="1"/>
    </xf>
    <xf numFmtId="0" fontId="8" fillId="0" borderId="21" xfId="4" applyFont="1" applyBorder="1" applyAlignment="1">
      <alignment horizontal="left" vertical="center" shrinkToFit="1"/>
    </xf>
    <xf numFmtId="0" fontId="14" fillId="0" borderId="17" xfId="4" applyFont="1" applyBorder="1" applyAlignment="1">
      <alignment horizontal="center" vertical="center"/>
    </xf>
    <xf numFmtId="0" fontId="14" fillId="0" borderId="124" xfId="4" applyFont="1" applyBorder="1" applyAlignment="1">
      <alignment horizontal="center" vertical="center"/>
    </xf>
    <xf numFmtId="0" fontId="14" fillId="2" borderId="118" xfId="4" applyFont="1" applyFill="1" applyBorder="1" applyAlignment="1">
      <alignment horizontal="center" vertical="center"/>
    </xf>
    <xf numFmtId="0" fontId="8" fillId="0" borderId="154" xfId="4" applyFont="1" applyBorder="1" applyAlignment="1">
      <alignment horizontal="left" vertical="center"/>
    </xf>
    <xf numFmtId="0" fontId="8" fillId="0" borderId="52" xfId="4" applyFont="1" applyBorder="1" applyAlignment="1">
      <alignment horizontal="left" vertical="center"/>
    </xf>
    <xf numFmtId="0" fontId="8" fillId="0" borderId="53" xfId="4" applyFont="1" applyBorder="1" applyAlignment="1">
      <alignment horizontal="center" vertical="center" textRotation="255" shrinkToFit="1"/>
    </xf>
    <xf numFmtId="0" fontId="8" fillId="0" borderId="68" xfId="4" applyFont="1" applyBorder="1" applyAlignment="1">
      <alignment horizontal="center" vertical="center" textRotation="255" shrinkToFit="1"/>
    </xf>
    <xf numFmtId="0" fontId="8" fillId="0" borderId="80" xfId="4" applyFont="1" applyBorder="1" applyAlignment="1">
      <alignment horizontal="center" vertical="center" textRotation="255" shrinkToFit="1"/>
    </xf>
    <xf numFmtId="0" fontId="8" fillId="0" borderId="52" xfId="4" applyFont="1" applyBorder="1" applyAlignment="1">
      <alignment horizontal="left" vertical="center" shrinkToFit="1"/>
    </xf>
    <xf numFmtId="0" fontId="8" fillId="0" borderId="50" xfId="4" applyFont="1" applyBorder="1" applyAlignment="1">
      <alignment horizontal="left" vertical="center" shrinkToFit="1"/>
    </xf>
    <xf numFmtId="0" fontId="8" fillId="0" borderId="53" xfId="4" applyFont="1" applyBorder="1" applyAlignment="1">
      <alignment horizontal="left" vertical="center" shrinkToFit="1"/>
    </xf>
    <xf numFmtId="0" fontId="14" fillId="0" borderId="20" xfId="4" applyFont="1" applyBorder="1" applyAlignment="1">
      <alignment horizontal="center" vertical="center"/>
    </xf>
    <xf numFmtId="0" fontId="14" fillId="2" borderId="157" xfId="4" applyFont="1" applyFill="1" applyBorder="1" applyAlignment="1">
      <alignment horizontal="center" vertical="center"/>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14" fillId="2" borderId="21" xfId="0" applyFont="1" applyFill="1" applyBorder="1" applyAlignment="1">
      <alignment horizontal="left" vertical="center"/>
    </xf>
    <xf numFmtId="0" fontId="8" fillId="0" borderId="155" xfId="4" applyFont="1" applyBorder="1" applyAlignment="1">
      <alignment horizontal="left" vertical="center"/>
    </xf>
    <xf numFmtId="0" fontId="8" fillId="0" borderId="79" xfId="4" applyFont="1" applyBorder="1" applyAlignment="1">
      <alignment horizontal="left" vertical="center"/>
    </xf>
    <xf numFmtId="0" fontId="8" fillId="0" borderId="79" xfId="4" applyFont="1" applyBorder="1" applyAlignment="1">
      <alignment horizontal="left" vertical="center" shrinkToFit="1"/>
    </xf>
    <xf numFmtId="0" fontId="8" fillId="0" borderId="67" xfId="4" applyFont="1" applyBorder="1" applyAlignment="1">
      <alignment horizontal="left" vertical="center" shrinkToFit="1"/>
    </xf>
    <xf numFmtId="0" fontId="8" fillId="0" borderId="68" xfId="4" applyFont="1" applyBorder="1" applyAlignment="1">
      <alignment horizontal="left" vertical="center" shrinkToFit="1"/>
    </xf>
    <xf numFmtId="0" fontId="8" fillId="0" borderId="156" xfId="4" applyFont="1" applyBorder="1" applyAlignment="1">
      <alignment horizontal="left" vertical="center"/>
    </xf>
    <xf numFmtId="0" fontId="8" fillId="0" borderId="81" xfId="4" applyFont="1" applyBorder="1" applyAlignment="1">
      <alignment horizontal="left" vertical="center"/>
    </xf>
    <xf numFmtId="0" fontId="8" fillId="0" borderId="81" xfId="4" applyFont="1" applyBorder="1" applyAlignment="1">
      <alignment horizontal="left" vertical="center" shrinkToFit="1"/>
    </xf>
    <xf numFmtId="0" fontId="8" fillId="0" borderId="54" xfId="4" applyFont="1" applyBorder="1" applyAlignment="1">
      <alignment horizontal="left" vertical="center" shrinkToFit="1"/>
    </xf>
    <xf numFmtId="0" fontId="8" fillId="0" borderId="80" xfId="4" applyFont="1" applyBorder="1" applyAlignment="1">
      <alignment horizontal="left" vertical="center" shrinkToFit="1"/>
    </xf>
    <xf numFmtId="0" fontId="14" fillId="6" borderId="19" xfId="0" applyFont="1" applyFill="1" applyBorder="1" applyAlignment="1">
      <alignment horizontal="center" vertical="center" shrinkToFit="1"/>
    </xf>
    <xf numFmtId="0" fontId="14" fillId="6" borderId="20" xfId="0" applyFont="1" applyFill="1" applyBorder="1" applyAlignment="1">
      <alignment horizontal="center" vertical="center" shrinkToFit="1"/>
    </xf>
    <xf numFmtId="0" fontId="14" fillId="6" borderId="21" xfId="0" applyFont="1" applyFill="1" applyBorder="1" applyAlignment="1">
      <alignment horizontal="center" vertical="center" shrinkToFit="1"/>
    </xf>
    <xf numFmtId="180" fontId="14" fillId="2" borderId="19" xfId="4" applyNumberFormat="1" applyFont="1" applyFill="1" applyBorder="1" applyAlignment="1">
      <alignment horizontal="right" vertical="center"/>
    </xf>
    <xf numFmtId="180" fontId="14" fillId="2" borderId="20" xfId="4" applyNumberFormat="1" applyFont="1" applyFill="1" applyBorder="1" applyAlignment="1">
      <alignment horizontal="right" vertical="center"/>
    </xf>
    <xf numFmtId="180" fontId="14" fillId="2" borderId="20" xfId="4" applyNumberFormat="1" applyFont="1" applyFill="1" applyBorder="1" applyAlignment="1">
      <alignment horizontal="left" vertical="center"/>
    </xf>
    <xf numFmtId="0" fontId="14" fillId="6" borderId="45" xfId="4" applyFont="1" applyFill="1" applyBorder="1" applyAlignment="1">
      <alignment horizontal="center" vertical="center" shrinkToFit="1"/>
    </xf>
    <xf numFmtId="0" fontId="0" fillId="0" borderId="13" xfId="0" applyBorder="1" applyAlignment="1">
      <alignment horizontal="center" vertical="center"/>
    </xf>
    <xf numFmtId="0" fontId="0" fillId="0" borderId="13" xfId="0"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4" fillId="0" borderId="45" xfId="4" applyFont="1" applyFill="1" applyBorder="1" applyAlignment="1">
      <alignment horizontal="center" vertical="center"/>
    </xf>
    <xf numFmtId="0" fontId="14" fillId="2" borderId="12" xfId="4" applyFont="1" applyFill="1" applyBorder="1" applyAlignment="1">
      <alignment horizontal="center" vertical="center" wrapText="1"/>
    </xf>
    <xf numFmtId="0" fontId="8" fillId="0" borderId="0" xfId="4" applyFont="1" applyAlignment="1">
      <alignment horizontal="left" vertical="center" shrinkToFit="1"/>
    </xf>
    <xf numFmtId="0" fontId="14" fillId="6" borderId="12" xfId="4" applyFont="1" applyFill="1" applyBorder="1" applyAlignment="1">
      <alignment horizontal="center" vertical="center" shrinkToFit="1"/>
    </xf>
    <xf numFmtId="0" fontId="14" fillId="6" borderId="13" xfId="4" applyFont="1" applyFill="1" applyBorder="1" applyAlignment="1">
      <alignment horizontal="center" vertical="center" shrinkToFit="1"/>
    </xf>
    <xf numFmtId="0" fontId="14" fillId="6" borderId="14" xfId="4" applyFont="1" applyFill="1" applyBorder="1" applyAlignment="1">
      <alignment horizontal="center" vertical="center" shrinkToFit="1"/>
    </xf>
    <xf numFmtId="0" fontId="14" fillId="6" borderId="15" xfId="4" applyFont="1" applyFill="1" applyBorder="1" applyAlignment="1">
      <alignment horizontal="center" vertical="center" shrinkToFit="1"/>
    </xf>
    <xf numFmtId="0" fontId="14" fillId="6" borderId="0" xfId="4" applyFont="1" applyFill="1" applyBorder="1" applyAlignment="1">
      <alignment horizontal="center" vertical="center" shrinkToFit="1"/>
    </xf>
    <xf numFmtId="0" fontId="14" fillId="6" borderId="16" xfId="4" applyFont="1" applyFill="1" applyBorder="1" applyAlignment="1">
      <alignment horizontal="center" vertical="center" shrinkToFit="1"/>
    </xf>
    <xf numFmtId="0" fontId="0" fillId="6" borderId="58" xfId="0" applyFill="1" applyBorder="1" applyAlignment="1">
      <alignment horizontal="center" vertical="center" shrinkToFit="1"/>
    </xf>
    <xf numFmtId="0" fontId="0" fillId="6" borderId="8" xfId="0" applyFill="1" applyBorder="1" applyAlignment="1">
      <alignment horizontal="center" vertical="center" shrinkToFit="1"/>
    </xf>
    <xf numFmtId="0" fontId="0" fillId="6" borderId="28" xfId="0" applyFill="1" applyBorder="1" applyAlignment="1">
      <alignment horizontal="center" vertical="center" shrinkToFit="1"/>
    </xf>
    <xf numFmtId="0" fontId="0" fillId="6" borderId="17" xfId="0" applyFill="1" applyBorder="1" applyAlignment="1">
      <alignment horizontal="center" vertical="center" shrinkToFit="1"/>
    </xf>
    <xf numFmtId="0" fontId="0" fillId="6" borderId="7" xfId="0" applyFill="1" applyBorder="1" applyAlignment="1">
      <alignment horizontal="center" vertical="center" shrinkToFit="1"/>
    </xf>
    <xf numFmtId="0" fontId="0" fillId="6" borderId="18" xfId="0" applyFill="1" applyBorder="1" applyAlignment="1">
      <alignment horizontal="center" vertical="center" shrinkToFit="1"/>
    </xf>
    <xf numFmtId="0" fontId="14" fillId="6" borderId="49" xfId="4" applyFont="1" applyFill="1" applyBorder="1" applyAlignment="1">
      <alignment horizontal="center" vertical="center" shrinkToFit="1"/>
    </xf>
    <xf numFmtId="0" fontId="14" fillId="6" borderId="23" xfId="4" applyFont="1" applyFill="1" applyBorder="1" applyAlignment="1">
      <alignment horizontal="center" vertical="center" shrinkToFit="1"/>
    </xf>
    <xf numFmtId="0" fontId="14" fillId="6" borderId="48" xfId="4" applyFont="1" applyFill="1" applyBorder="1" applyAlignment="1">
      <alignment horizontal="center" vertical="center" shrinkToFit="1"/>
    </xf>
    <xf numFmtId="0" fontId="9" fillId="0" borderId="94" xfId="4" applyFont="1" applyBorder="1" applyAlignment="1">
      <alignment horizontal="center" vertical="center" wrapText="1"/>
    </xf>
    <xf numFmtId="0" fontId="9" fillId="0" borderId="3" xfId="4" applyFont="1" applyBorder="1" applyAlignment="1">
      <alignment horizontal="center" vertical="center" wrapText="1"/>
    </xf>
    <xf numFmtId="0" fontId="9" fillId="0" borderId="95"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7" xfId="0" applyFont="1" applyBorder="1" applyAlignment="1">
      <alignment horizontal="center" vertical="center" wrapText="1"/>
    </xf>
    <xf numFmtId="0" fontId="14" fillId="2" borderId="14" xfId="4" applyFont="1" applyFill="1" applyBorder="1" applyAlignment="1">
      <alignment horizontal="center" vertical="center" wrapText="1"/>
    </xf>
    <xf numFmtId="0" fontId="14" fillId="2" borderId="15" xfId="4" applyFont="1" applyFill="1" applyBorder="1" applyAlignment="1">
      <alignment horizontal="center" vertical="center" wrapText="1"/>
    </xf>
    <xf numFmtId="0" fontId="14" fillId="2" borderId="16" xfId="4" applyFont="1" applyFill="1" applyBorder="1" applyAlignment="1">
      <alignment horizontal="center" vertical="center" wrapText="1"/>
    </xf>
    <xf numFmtId="0" fontId="14" fillId="2" borderId="60" xfId="4" applyFont="1" applyFill="1" applyBorder="1" applyAlignment="1">
      <alignment horizontal="center" vertical="center" wrapText="1"/>
    </xf>
    <xf numFmtId="0" fontId="14" fillId="2" borderId="61" xfId="4" applyFont="1" applyFill="1" applyBorder="1" applyAlignment="1">
      <alignment horizontal="center" vertical="center" wrapText="1"/>
    </xf>
    <xf numFmtId="0" fontId="14" fillId="0" borderId="150" xfId="4" applyFont="1" applyBorder="1" applyAlignment="1">
      <alignment horizontal="center" vertical="center" wrapText="1"/>
    </xf>
    <xf numFmtId="0" fontId="14" fillId="0" borderId="67" xfId="4" applyFont="1" applyBorder="1" applyAlignment="1">
      <alignment horizontal="center" vertical="center" wrapText="1"/>
    </xf>
    <xf numFmtId="0" fontId="14" fillId="0" borderId="168" xfId="4" applyFont="1" applyBorder="1" applyAlignment="1">
      <alignment horizontal="center" vertical="center" wrapText="1"/>
    </xf>
    <xf numFmtId="0" fontId="14" fillId="0" borderId="176" xfId="4" applyFont="1" applyBorder="1" applyAlignment="1">
      <alignment horizontal="center" vertical="center" wrapText="1"/>
    </xf>
    <xf numFmtId="0" fontId="14" fillId="0" borderId="136" xfId="4" applyFont="1" applyBorder="1" applyAlignment="1">
      <alignment horizontal="center" vertical="center" wrapText="1"/>
    </xf>
    <xf numFmtId="0" fontId="14" fillId="0" borderId="177" xfId="4" applyFont="1" applyBorder="1" applyAlignment="1">
      <alignment horizontal="center" vertical="center" wrapText="1"/>
    </xf>
    <xf numFmtId="49" fontId="14" fillId="2" borderId="22" xfId="4" applyNumberFormat="1" applyFont="1" applyFill="1" applyBorder="1" applyAlignment="1">
      <alignment horizontal="center" vertical="center" shrinkToFit="1"/>
    </xf>
    <xf numFmtId="0" fontId="14" fillId="2" borderId="135" xfId="4" applyFont="1" applyFill="1" applyBorder="1" applyAlignment="1">
      <alignment horizontal="center" vertical="center" shrinkToFit="1"/>
    </xf>
    <xf numFmtId="0" fontId="14" fillId="2" borderId="136" xfId="4" applyFont="1" applyFill="1" applyBorder="1" applyAlignment="1">
      <alignment horizontal="center" vertical="center" shrinkToFit="1"/>
    </xf>
    <xf numFmtId="0" fontId="14" fillId="2" borderId="137" xfId="4" applyFont="1" applyFill="1" applyBorder="1" applyAlignment="1">
      <alignment horizontal="center" vertical="center" shrinkToFit="1"/>
    </xf>
    <xf numFmtId="0" fontId="14" fillId="2" borderId="15" xfId="4" applyFont="1" applyFill="1" applyBorder="1" applyAlignment="1">
      <alignment horizontal="center" vertical="center"/>
    </xf>
    <xf numFmtId="0" fontId="14" fillId="2" borderId="0" xfId="4" applyFont="1" applyFill="1" applyBorder="1" applyAlignment="1">
      <alignment horizontal="center" vertical="center"/>
    </xf>
    <xf numFmtId="0" fontId="14" fillId="2" borderId="16" xfId="4" applyFont="1" applyFill="1" applyBorder="1" applyAlignment="1">
      <alignment horizontal="center" vertical="center"/>
    </xf>
    <xf numFmtId="0" fontId="62" fillId="2" borderId="79" xfId="4" applyFont="1" applyFill="1" applyBorder="1" applyAlignment="1">
      <alignment horizontal="center" vertical="center" shrinkToFit="1"/>
    </xf>
    <xf numFmtId="0" fontId="62" fillId="2" borderId="67" xfId="4" applyFont="1" applyFill="1" applyBorder="1" applyAlignment="1">
      <alignment horizontal="center" vertical="center" shrinkToFit="1"/>
    </xf>
    <xf numFmtId="0" fontId="62" fillId="2" borderId="68" xfId="4" applyFont="1" applyFill="1" applyBorder="1" applyAlignment="1">
      <alignment horizontal="center" vertical="center" shrinkToFit="1"/>
    </xf>
    <xf numFmtId="0" fontId="62" fillId="2" borderId="12" xfId="4" applyFont="1" applyFill="1" applyBorder="1" applyAlignment="1">
      <alignment horizontal="center" vertical="center" wrapText="1" shrinkToFit="1"/>
    </xf>
    <xf numFmtId="0" fontId="62" fillId="2" borderId="13" xfId="4" applyFont="1" applyFill="1" applyBorder="1" applyAlignment="1">
      <alignment horizontal="center" vertical="center" shrinkToFit="1"/>
    </xf>
    <xf numFmtId="0" fontId="62" fillId="2" borderId="14" xfId="4" applyFont="1" applyFill="1" applyBorder="1" applyAlignment="1">
      <alignment horizontal="center" vertical="center" shrinkToFit="1"/>
    </xf>
    <xf numFmtId="0" fontId="62" fillId="2" borderId="74" xfId="4" applyFont="1" applyFill="1" applyBorder="1" applyAlignment="1">
      <alignment horizontal="center" vertical="center" shrinkToFit="1"/>
    </xf>
    <xf numFmtId="0" fontId="62" fillId="2" borderId="51" xfId="4" applyFont="1" applyFill="1" applyBorder="1" applyAlignment="1">
      <alignment horizontal="center" vertical="center" shrinkToFit="1"/>
    </xf>
    <xf numFmtId="0" fontId="62" fillId="2" borderId="75" xfId="4" applyFont="1" applyFill="1" applyBorder="1" applyAlignment="1">
      <alignment horizontal="center" vertical="center" shrinkToFit="1"/>
    </xf>
    <xf numFmtId="0" fontId="62" fillId="2" borderId="12" xfId="4" applyFont="1" applyFill="1" applyBorder="1" applyAlignment="1">
      <alignment horizontal="center" vertical="center" wrapText="1"/>
    </xf>
    <xf numFmtId="0" fontId="62" fillId="2" borderId="13" xfId="4" applyFont="1" applyFill="1" applyBorder="1" applyAlignment="1">
      <alignment horizontal="center" vertical="center" wrapText="1"/>
    </xf>
    <xf numFmtId="0" fontId="62" fillId="2" borderId="14" xfId="4" applyFont="1" applyFill="1" applyBorder="1" applyAlignment="1">
      <alignment horizontal="center" vertical="center"/>
    </xf>
    <xf numFmtId="0" fontId="62" fillId="2" borderId="74" xfId="4" applyFont="1" applyFill="1" applyBorder="1" applyAlignment="1">
      <alignment horizontal="center" vertical="center"/>
    </xf>
    <xf numFmtId="0" fontId="62" fillId="2" borderId="51" xfId="4" applyFont="1" applyFill="1" applyBorder="1" applyAlignment="1">
      <alignment horizontal="center" vertical="center"/>
    </xf>
    <xf numFmtId="0" fontId="62" fillId="2" borderId="75" xfId="4" applyFont="1" applyFill="1" applyBorder="1" applyAlignment="1">
      <alignment horizontal="center" vertical="center"/>
    </xf>
    <xf numFmtId="181" fontId="27" fillId="0" borderId="79" xfId="4" applyNumberFormat="1" applyFont="1" applyFill="1" applyBorder="1" applyAlignment="1">
      <alignment horizontal="right" vertical="center"/>
    </xf>
    <xf numFmtId="181" fontId="27" fillId="0" borderId="67" xfId="4" applyNumberFormat="1" applyFont="1" applyFill="1" applyBorder="1" applyAlignment="1">
      <alignment horizontal="right" vertical="center"/>
    </xf>
    <xf numFmtId="181" fontId="27" fillId="0" borderId="68" xfId="4" applyNumberFormat="1" applyFont="1" applyFill="1" applyBorder="1" applyAlignment="1">
      <alignment horizontal="right" vertical="center"/>
    </xf>
    <xf numFmtId="181" fontId="27" fillId="0" borderId="81" xfId="1" applyNumberFormat="1" applyFont="1" applyFill="1" applyBorder="1" applyAlignment="1">
      <alignment horizontal="right" vertical="center"/>
    </xf>
    <xf numFmtId="181" fontId="27" fillId="0" borderId="54" xfId="1" applyNumberFormat="1" applyFont="1" applyFill="1" applyBorder="1" applyAlignment="1">
      <alignment horizontal="right" vertical="center"/>
    </xf>
    <xf numFmtId="181" fontId="27" fillId="0" borderId="80" xfId="1" applyNumberFormat="1" applyFont="1" applyFill="1" applyBorder="1" applyAlignment="1">
      <alignment horizontal="right" vertical="center"/>
    </xf>
    <xf numFmtId="0" fontId="62" fillId="2" borderId="135" xfId="4" applyFont="1" applyFill="1" applyBorder="1" applyAlignment="1">
      <alignment horizontal="center" vertical="center"/>
    </xf>
    <xf numFmtId="0" fontId="62" fillId="2" borderId="136" xfId="4" applyFont="1" applyFill="1" applyBorder="1" applyAlignment="1">
      <alignment horizontal="center" vertical="center"/>
    </xf>
    <xf numFmtId="0" fontId="62" fillId="2" borderId="137" xfId="4" applyFont="1" applyFill="1" applyBorder="1" applyAlignment="1">
      <alignment horizontal="center" vertical="center"/>
    </xf>
    <xf numFmtId="0" fontId="27" fillId="0" borderId="49" xfId="4" applyFont="1" applyFill="1" applyBorder="1" applyAlignment="1">
      <alignment horizontal="left" vertical="center"/>
    </xf>
    <xf numFmtId="0" fontId="27" fillId="0" borderId="48" xfId="4" applyFont="1" applyFill="1" applyBorder="1" applyAlignment="1">
      <alignment horizontal="left" vertical="center"/>
    </xf>
    <xf numFmtId="0" fontId="27" fillId="0" borderId="15" xfId="4" applyFont="1" applyFill="1" applyBorder="1" applyAlignment="1">
      <alignment horizontal="left" vertical="center"/>
    </xf>
    <xf numFmtId="0" fontId="27" fillId="0" borderId="16" xfId="4" applyFont="1" applyFill="1" applyBorder="1" applyAlignment="1">
      <alignment horizontal="left" vertical="center"/>
    </xf>
    <xf numFmtId="0" fontId="27" fillId="0" borderId="49" xfId="4" applyFont="1" applyFill="1" applyBorder="1" applyAlignment="1">
      <alignment horizontal="right" vertical="center"/>
    </xf>
    <xf numFmtId="0" fontId="27" fillId="0" borderId="15" xfId="4" applyFont="1" applyFill="1" applyBorder="1" applyAlignment="1">
      <alignment horizontal="right" vertical="center"/>
    </xf>
    <xf numFmtId="0" fontId="84" fillId="0" borderId="48" xfId="4" applyFont="1" applyFill="1" applyBorder="1" applyAlignment="1">
      <alignment horizontal="right" vertical="center"/>
    </xf>
    <xf numFmtId="0" fontId="84" fillId="0" borderId="16" xfId="4" applyFont="1" applyFill="1" applyBorder="1" applyAlignment="1">
      <alignment horizontal="right" vertical="center"/>
    </xf>
    <xf numFmtId="0" fontId="27" fillId="0" borderId="49" xfId="4" applyFont="1" applyFill="1" applyBorder="1" applyAlignment="1">
      <alignment horizontal="right" vertical="center" shrinkToFit="1"/>
    </xf>
    <xf numFmtId="0" fontId="27" fillId="0" borderId="15" xfId="4" applyFont="1" applyFill="1" applyBorder="1" applyAlignment="1">
      <alignment horizontal="right" vertical="center" shrinkToFit="1"/>
    </xf>
    <xf numFmtId="0" fontId="84" fillId="0" borderId="129" xfId="4" applyFont="1" applyFill="1" applyBorder="1" applyAlignment="1">
      <alignment horizontal="right" vertical="center"/>
    </xf>
    <xf numFmtId="0" fontId="84" fillId="0" borderId="26" xfId="4" applyFont="1" applyFill="1" applyBorder="1" applyAlignment="1">
      <alignment horizontal="right" vertical="center"/>
    </xf>
    <xf numFmtId="181" fontId="27" fillId="2" borderId="49" xfId="1" applyNumberFormat="1" applyFont="1" applyFill="1" applyBorder="1" applyAlignment="1">
      <alignment horizontal="right" vertical="center"/>
    </xf>
    <xf numFmtId="181" fontId="27" fillId="2" borderId="23" xfId="1" applyNumberFormat="1" applyFont="1" applyFill="1" applyBorder="1" applyAlignment="1">
      <alignment horizontal="right" vertical="center"/>
    </xf>
    <xf numFmtId="181" fontId="27" fillId="2" borderId="48" xfId="1" applyNumberFormat="1" applyFont="1" applyFill="1" applyBorder="1" applyAlignment="1">
      <alignment horizontal="right" vertical="center"/>
    </xf>
    <xf numFmtId="181" fontId="27" fillId="2" borderId="74" xfId="1" applyNumberFormat="1" applyFont="1" applyFill="1" applyBorder="1" applyAlignment="1">
      <alignment horizontal="right" vertical="center"/>
    </xf>
    <xf numFmtId="181" fontId="27" fillId="2" borderId="51" xfId="1" applyNumberFormat="1" applyFont="1" applyFill="1" applyBorder="1" applyAlignment="1">
      <alignment horizontal="right" vertical="center"/>
    </xf>
    <xf numFmtId="181" fontId="27" fillId="2" borderId="75" xfId="1" applyNumberFormat="1" applyFont="1" applyFill="1" applyBorder="1" applyAlignment="1">
      <alignment horizontal="right" vertical="center"/>
    </xf>
    <xf numFmtId="181" fontId="27" fillId="4" borderId="49" xfId="1" applyNumberFormat="1" applyFont="1" applyFill="1" applyBorder="1" applyAlignment="1">
      <alignment horizontal="right" vertical="center"/>
    </xf>
    <xf numFmtId="181" fontId="27" fillId="4" borderId="23" xfId="1" applyNumberFormat="1" applyFont="1" applyFill="1" applyBorder="1" applyAlignment="1">
      <alignment horizontal="right" vertical="center"/>
    </xf>
    <xf numFmtId="181" fontId="27" fillId="4" borderId="48" xfId="1" applyNumberFormat="1" applyFont="1" applyFill="1" applyBorder="1" applyAlignment="1">
      <alignment horizontal="right" vertical="center"/>
    </xf>
    <xf numFmtId="181" fontId="27" fillId="4" borderId="15" xfId="1" applyNumberFormat="1" applyFont="1" applyFill="1" applyBorder="1" applyAlignment="1">
      <alignment horizontal="right" vertical="center"/>
    </xf>
    <xf numFmtId="181" fontId="27" fillId="4" borderId="0" xfId="1" applyNumberFormat="1" applyFont="1" applyFill="1" applyBorder="1" applyAlignment="1">
      <alignment horizontal="right" vertical="center"/>
    </xf>
    <xf numFmtId="181" fontId="27" fillId="4" borderId="16" xfId="1" applyNumberFormat="1" applyFont="1" applyFill="1" applyBorder="1" applyAlignment="1">
      <alignment horizontal="right" vertical="center"/>
    </xf>
    <xf numFmtId="181" fontId="27" fillId="4" borderId="17" xfId="1" applyNumberFormat="1" applyFont="1" applyFill="1" applyBorder="1" applyAlignment="1">
      <alignment horizontal="right" vertical="center"/>
    </xf>
    <xf numFmtId="181" fontId="27" fillId="4" borderId="7" xfId="1" applyNumberFormat="1" applyFont="1" applyFill="1" applyBorder="1" applyAlignment="1">
      <alignment horizontal="right" vertical="center"/>
    </xf>
    <xf numFmtId="181" fontId="27" fillId="4" borderId="18" xfId="1" applyNumberFormat="1" applyFont="1" applyFill="1" applyBorder="1" applyAlignment="1">
      <alignment horizontal="right" vertical="center"/>
    </xf>
    <xf numFmtId="0" fontId="14" fillId="2" borderId="13" xfId="4" applyFont="1" applyFill="1" applyBorder="1" applyAlignment="1">
      <alignment horizontal="center" vertical="center" wrapText="1"/>
    </xf>
    <xf numFmtId="0" fontId="14" fillId="2" borderId="0" xfId="4" applyFont="1" applyFill="1" applyBorder="1" applyAlignment="1">
      <alignment horizontal="center" vertical="center" wrapText="1"/>
    </xf>
    <xf numFmtId="49" fontId="66" fillId="0" borderId="0" xfId="4" applyNumberFormat="1" applyFont="1" applyAlignment="1">
      <alignment horizontal="center" vertical="center"/>
    </xf>
    <xf numFmtId="0" fontId="65" fillId="0" borderId="7" xfId="4" applyFont="1" applyBorder="1" applyAlignment="1">
      <alignment horizontal="center" shrinkToFit="1"/>
    </xf>
    <xf numFmtId="0" fontId="65" fillId="0" borderId="7" xfId="4" applyFont="1" applyBorder="1" applyAlignment="1">
      <alignment horizontal="left" shrinkToFit="1"/>
    </xf>
    <xf numFmtId="0" fontId="14" fillId="2" borderId="90" xfId="4" applyFont="1" applyFill="1" applyBorder="1" applyAlignment="1">
      <alignment horizontal="center" vertical="center" textRotation="255"/>
    </xf>
    <xf numFmtId="0" fontId="14" fillId="2" borderId="36" xfId="4" applyFont="1" applyFill="1" applyBorder="1" applyAlignment="1">
      <alignment horizontal="center" vertical="center" textRotation="255"/>
    </xf>
    <xf numFmtId="0" fontId="14" fillId="2" borderId="175" xfId="4" applyFont="1" applyFill="1" applyBorder="1" applyAlignment="1">
      <alignment horizontal="center" vertical="center" textRotation="255"/>
    </xf>
    <xf numFmtId="0" fontId="14" fillId="2" borderId="91" xfId="4" applyFont="1" applyFill="1" applyBorder="1" applyAlignment="1">
      <alignment horizontal="center" vertical="center" wrapText="1" readingOrder="1"/>
    </xf>
    <xf numFmtId="0" fontId="14" fillId="2" borderId="3" xfId="4" applyFont="1" applyFill="1" applyBorder="1" applyAlignment="1">
      <alignment horizontal="center" vertical="center" readingOrder="1"/>
    </xf>
    <xf numFmtId="0" fontId="14" fillId="2" borderId="92" xfId="4" applyFont="1" applyFill="1" applyBorder="1" applyAlignment="1">
      <alignment horizontal="center" vertical="center" readingOrder="1"/>
    </xf>
    <xf numFmtId="0" fontId="14" fillId="2" borderId="15" xfId="4" applyFont="1" applyFill="1" applyBorder="1" applyAlignment="1">
      <alignment horizontal="center" vertical="center" readingOrder="1"/>
    </xf>
    <xf numFmtId="0" fontId="14" fillId="2" borderId="0" xfId="4" applyFont="1" applyFill="1" applyBorder="1" applyAlignment="1">
      <alignment horizontal="center" vertical="center" readingOrder="1"/>
    </xf>
    <xf numFmtId="0" fontId="14" fillId="2" borderId="16" xfId="4" applyFont="1" applyFill="1" applyBorder="1" applyAlignment="1">
      <alignment horizontal="center" vertical="center" readingOrder="1"/>
    </xf>
    <xf numFmtId="0" fontId="14" fillId="2" borderId="60" xfId="4" applyFont="1" applyFill="1" applyBorder="1" applyAlignment="1">
      <alignment horizontal="center" vertical="center" readingOrder="1"/>
    </xf>
    <xf numFmtId="0" fontId="14" fillId="2" borderId="22" xfId="4" applyFont="1" applyFill="1" applyBorder="1" applyAlignment="1">
      <alignment horizontal="center" vertical="center" readingOrder="1"/>
    </xf>
    <xf numFmtId="0" fontId="14" fillId="2" borderId="61" xfId="4" applyFont="1" applyFill="1" applyBorder="1" applyAlignment="1">
      <alignment horizontal="center" vertical="center" readingOrder="1"/>
    </xf>
    <xf numFmtId="0" fontId="14" fillId="2" borderId="91" xfId="4" applyFont="1" applyFill="1" applyBorder="1" applyAlignment="1">
      <alignment horizontal="center" vertical="center"/>
    </xf>
    <xf numFmtId="0" fontId="14" fillId="2" borderId="3" xfId="4" applyFont="1" applyFill="1" applyBorder="1" applyAlignment="1">
      <alignment horizontal="center" vertical="center"/>
    </xf>
    <xf numFmtId="0" fontId="14" fillId="2" borderId="92" xfId="4" applyFont="1" applyFill="1" applyBorder="1" applyAlignment="1">
      <alignment horizontal="center" vertical="center"/>
    </xf>
    <xf numFmtId="0" fontId="14" fillId="2" borderId="91"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92" xfId="4" applyFont="1" applyFill="1" applyBorder="1" applyAlignment="1">
      <alignment horizontal="center" vertical="center" wrapText="1"/>
    </xf>
    <xf numFmtId="0" fontId="14" fillId="2" borderId="74" xfId="4" applyFont="1" applyFill="1" applyBorder="1" applyAlignment="1">
      <alignment horizontal="center" vertical="center" wrapText="1"/>
    </xf>
    <xf numFmtId="0" fontId="14" fillId="2" borderId="51" xfId="4" applyFont="1" applyFill="1" applyBorder="1" applyAlignment="1">
      <alignment horizontal="center" vertical="center" wrapText="1"/>
    </xf>
    <xf numFmtId="0" fontId="14" fillId="2" borderId="75" xfId="4" applyFont="1" applyFill="1" applyBorder="1" applyAlignment="1">
      <alignment horizontal="center" vertical="center" wrapText="1"/>
    </xf>
    <xf numFmtId="0" fontId="14" fillId="0" borderId="96" xfId="4" applyFont="1" applyBorder="1" applyAlignment="1">
      <alignment horizontal="center" vertical="center" textRotation="255" shrinkToFit="1"/>
    </xf>
    <xf numFmtId="0" fontId="14" fillId="0" borderId="37" xfId="0" applyFont="1" applyBorder="1" applyAlignment="1">
      <alignment horizontal="center" vertical="center" textRotation="255" shrinkToFit="1"/>
    </xf>
    <xf numFmtId="0" fontId="14" fillId="0" borderId="178" xfId="0" applyFont="1" applyBorder="1" applyAlignment="1">
      <alignment horizontal="center" vertical="center" textRotation="255" shrinkToFit="1"/>
    </xf>
    <xf numFmtId="0" fontId="14" fillId="0" borderId="3" xfId="0" applyFont="1" applyBorder="1" applyAlignment="1">
      <alignment horizontal="center" vertical="center" wrapText="1"/>
    </xf>
    <xf numFmtId="0" fontId="14" fillId="0" borderId="88"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9" xfId="0" applyFont="1" applyBorder="1" applyAlignment="1">
      <alignment horizontal="center" vertical="center" wrapText="1"/>
    </xf>
    <xf numFmtId="0" fontId="14" fillId="0" borderId="19" xfId="4" applyFont="1" applyBorder="1" applyAlignment="1">
      <alignment horizontal="center" vertical="center" shrinkToFit="1"/>
    </xf>
    <xf numFmtId="0" fontId="14" fillId="0" borderId="20" xfId="4" applyFont="1" applyBorder="1" applyAlignment="1">
      <alignment horizontal="center" vertical="center" shrinkToFit="1"/>
    </xf>
    <xf numFmtId="0" fontId="14" fillId="0" borderId="21" xfId="4" applyFont="1" applyBorder="1" applyAlignment="1">
      <alignment horizontal="center" vertical="center" shrinkToFit="1"/>
    </xf>
    <xf numFmtId="0" fontId="62" fillId="2" borderId="14" xfId="4" applyFont="1" applyFill="1" applyBorder="1" applyAlignment="1">
      <alignment horizontal="center" vertical="center" wrapText="1"/>
    </xf>
    <xf numFmtId="0" fontId="62" fillId="2" borderId="15" xfId="4" applyFont="1" applyFill="1" applyBorder="1" applyAlignment="1">
      <alignment horizontal="center" vertical="center" wrapText="1"/>
    </xf>
    <xf numFmtId="0" fontId="62" fillId="2" borderId="16" xfId="4" applyFont="1" applyFill="1" applyBorder="1" applyAlignment="1">
      <alignment horizontal="center" vertical="center" wrapText="1"/>
    </xf>
    <xf numFmtId="0" fontId="62" fillId="2" borderId="60" xfId="4" applyFont="1" applyFill="1" applyBorder="1" applyAlignment="1">
      <alignment horizontal="center" vertical="center" wrapText="1"/>
    </xf>
    <xf numFmtId="0" fontId="62" fillId="2" borderId="61" xfId="4" applyFont="1" applyFill="1" applyBorder="1" applyAlignment="1">
      <alignment horizontal="center" vertical="center" wrapText="1"/>
    </xf>
    <xf numFmtId="0" fontId="62" fillId="2" borderId="35" xfId="4" applyFont="1" applyFill="1" applyBorder="1" applyAlignment="1">
      <alignment horizontal="center" vertical="center" wrapText="1"/>
    </xf>
    <xf numFmtId="0" fontId="62" fillId="2" borderId="26" xfId="4" applyFont="1" applyFill="1" applyBorder="1" applyAlignment="1">
      <alignment horizontal="center" vertical="center" wrapText="1"/>
    </xf>
    <xf numFmtId="0" fontId="62" fillId="2" borderId="62" xfId="4" applyFont="1" applyFill="1" applyBorder="1" applyAlignment="1">
      <alignment horizontal="center" vertical="center" wrapText="1"/>
    </xf>
    <xf numFmtId="0" fontId="14" fillId="2" borderId="55" xfId="4" applyFont="1" applyFill="1" applyBorder="1" applyAlignment="1">
      <alignment horizontal="center" vertical="center"/>
    </xf>
    <xf numFmtId="0" fontId="27" fillId="0" borderId="107" xfId="4" applyFont="1" applyFill="1" applyBorder="1" applyAlignment="1">
      <alignment horizontal="center" vertical="center" wrapText="1"/>
    </xf>
    <xf numFmtId="0" fontId="27" fillId="0" borderId="54" xfId="4" applyFont="1" applyFill="1" applyBorder="1" applyAlignment="1">
      <alignment horizontal="center" vertical="center" wrapText="1"/>
    </xf>
    <xf numFmtId="0" fontId="27" fillId="0" borderId="165" xfId="4" applyFont="1" applyFill="1" applyBorder="1" applyAlignment="1">
      <alignment horizontal="center" vertical="center" wrapText="1"/>
    </xf>
    <xf numFmtId="0" fontId="27" fillId="0" borderId="81" xfId="0" applyFont="1" applyFill="1" applyBorder="1" applyAlignment="1">
      <alignment horizontal="left" vertical="center" shrinkToFit="1"/>
    </xf>
    <xf numFmtId="0" fontId="27" fillId="0" borderId="54" xfId="0" applyFont="1" applyFill="1" applyBorder="1" applyAlignment="1">
      <alignment horizontal="left" vertical="center" shrinkToFit="1"/>
    </xf>
    <xf numFmtId="0" fontId="27" fillId="0" borderId="161" xfId="0" applyFont="1" applyFill="1" applyBorder="1" applyAlignment="1">
      <alignment horizontal="left" vertical="center" shrinkToFi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06" xfId="4" applyFont="1" applyBorder="1" applyAlignment="1">
      <alignment horizontal="center" vertical="center" wrapText="1"/>
    </xf>
    <xf numFmtId="0" fontId="14" fillId="0" borderId="50" xfId="4" applyFont="1" applyBorder="1" applyAlignment="1">
      <alignment horizontal="center" vertical="center" wrapText="1"/>
    </xf>
    <xf numFmtId="0" fontId="14" fillId="0" borderId="167" xfId="4" applyFont="1" applyBorder="1" applyAlignment="1">
      <alignment horizontal="center" vertical="center" wrapText="1"/>
    </xf>
    <xf numFmtId="0" fontId="9" fillId="2" borderId="12" xfId="4" applyFont="1" applyFill="1" applyBorder="1" applyAlignment="1">
      <alignment horizontal="left" vertical="center" wrapText="1"/>
    </xf>
    <xf numFmtId="0" fontId="9" fillId="0" borderId="13" xfId="0" applyFont="1" applyBorder="1" applyAlignment="1">
      <alignment horizontal="left" vertical="center" wrapText="1"/>
    </xf>
    <xf numFmtId="0" fontId="9" fillId="0" borderId="40" xfId="0" applyFont="1" applyBorder="1" applyAlignment="1">
      <alignment horizontal="left" vertical="center" wrapText="1"/>
    </xf>
    <xf numFmtId="0" fontId="9" fillId="0" borderId="15" xfId="0" applyFont="1" applyBorder="1" applyAlignment="1">
      <alignment horizontal="left" vertical="center" wrapText="1"/>
    </xf>
    <xf numFmtId="0" fontId="9" fillId="0" borderId="0" xfId="0" applyFont="1" applyBorder="1" applyAlignment="1">
      <alignment horizontal="left" vertical="center" wrapText="1"/>
    </xf>
    <xf numFmtId="0" fontId="9" fillId="0" borderId="6" xfId="0" applyFont="1" applyBorder="1" applyAlignment="1">
      <alignment horizontal="left" vertical="center" wrapText="1"/>
    </xf>
    <xf numFmtId="0" fontId="9" fillId="0" borderId="60" xfId="0" applyFont="1" applyBorder="1" applyAlignment="1">
      <alignment horizontal="left" vertical="center" wrapText="1"/>
    </xf>
    <xf numFmtId="0" fontId="9" fillId="0" borderId="22" xfId="0" applyFont="1" applyBorder="1" applyAlignment="1">
      <alignment horizontal="left" vertical="center" wrapText="1"/>
    </xf>
    <xf numFmtId="0" fontId="9" fillId="0" borderId="179" xfId="0" applyFont="1" applyBorder="1" applyAlignment="1">
      <alignment horizontal="left" vertical="center" wrapText="1"/>
    </xf>
    <xf numFmtId="0" fontId="14" fillId="2" borderId="93" xfId="4" applyFont="1" applyFill="1" applyBorder="1" applyAlignment="1">
      <alignment horizontal="center" vertical="distributed" textRotation="255" indent="1"/>
    </xf>
    <xf numFmtId="0" fontId="14" fillId="2" borderId="5" xfId="4" applyFont="1" applyFill="1" applyBorder="1" applyAlignment="1">
      <alignment horizontal="center" vertical="distributed" textRotation="255" indent="1"/>
    </xf>
    <xf numFmtId="0" fontId="14" fillId="2" borderId="147" xfId="4" applyFont="1" applyFill="1" applyBorder="1" applyAlignment="1">
      <alignment horizontal="center" vertical="distributed" textRotation="255" indent="1"/>
    </xf>
    <xf numFmtId="0" fontId="14" fillId="2" borderId="60" xfId="4" applyFont="1" applyFill="1" applyBorder="1" applyAlignment="1">
      <alignment horizontal="center" vertical="center" shrinkToFit="1"/>
    </xf>
    <xf numFmtId="0" fontId="14" fillId="2" borderId="22" xfId="4" applyFont="1" applyFill="1" applyBorder="1" applyAlignment="1">
      <alignment horizontal="center" vertical="center" shrinkToFit="1"/>
    </xf>
    <xf numFmtId="0" fontId="14" fillId="2" borderId="62" xfId="4" applyFont="1" applyFill="1" applyBorder="1" applyAlignment="1">
      <alignment horizontal="center" vertical="center" shrinkToFit="1"/>
    </xf>
    <xf numFmtId="0" fontId="62" fillId="2" borderId="52" xfId="4" applyFont="1" applyFill="1" applyBorder="1" applyAlignment="1">
      <alignment horizontal="center" vertical="center"/>
    </xf>
    <xf numFmtId="0" fontId="62" fillId="2" borderId="50" xfId="4" applyFont="1" applyFill="1" applyBorder="1" applyAlignment="1">
      <alignment horizontal="center" vertical="center"/>
    </xf>
    <xf numFmtId="0" fontId="62" fillId="2" borderId="53" xfId="4" applyFont="1" applyFill="1" applyBorder="1" applyAlignment="1">
      <alignment horizontal="center" vertical="center"/>
    </xf>
    <xf numFmtId="0" fontId="27" fillId="2" borderId="49" xfId="4" applyFont="1" applyFill="1" applyBorder="1" applyAlignment="1">
      <alignment horizontal="center" vertical="center" wrapText="1"/>
    </xf>
    <xf numFmtId="0" fontId="27" fillId="2" borderId="23" xfId="4" applyFont="1" applyFill="1" applyBorder="1" applyAlignment="1">
      <alignment horizontal="center" vertical="center" wrapText="1"/>
    </xf>
    <xf numFmtId="0" fontId="27" fillId="2" borderId="48" xfId="4" applyFont="1" applyFill="1" applyBorder="1" applyAlignment="1">
      <alignment horizontal="center" vertical="center" wrapText="1"/>
    </xf>
    <xf numFmtId="0" fontId="27" fillId="2" borderId="15" xfId="4" applyFont="1" applyFill="1" applyBorder="1" applyAlignment="1">
      <alignment horizontal="center" vertical="center" wrapText="1"/>
    </xf>
    <xf numFmtId="0" fontId="27" fillId="2" borderId="0" xfId="4" applyFont="1" applyFill="1" applyBorder="1" applyAlignment="1">
      <alignment horizontal="center" vertical="center" wrapText="1"/>
    </xf>
    <xf numFmtId="0" fontId="27" fillId="2" borderId="16" xfId="4" applyFont="1" applyFill="1" applyBorder="1" applyAlignment="1">
      <alignment horizontal="center" vertical="center" wrapText="1"/>
    </xf>
    <xf numFmtId="0" fontId="27" fillId="2" borderId="17" xfId="4" applyFont="1" applyFill="1" applyBorder="1" applyAlignment="1">
      <alignment horizontal="center" vertical="center" wrapText="1"/>
    </xf>
    <xf numFmtId="0" fontId="27" fillId="2" borderId="7" xfId="4" applyFont="1" applyFill="1" applyBorder="1" applyAlignment="1">
      <alignment horizontal="center" vertical="center" wrapText="1"/>
    </xf>
    <xf numFmtId="0" fontId="27" fillId="2" borderId="18" xfId="4" applyFont="1" applyFill="1" applyBorder="1" applyAlignment="1">
      <alignment horizontal="center" vertical="center" wrapText="1"/>
    </xf>
    <xf numFmtId="0" fontId="27" fillId="2" borderId="49" xfId="4" applyFont="1" applyFill="1" applyBorder="1" applyAlignment="1">
      <alignment horizontal="center" vertical="center"/>
    </xf>
    <xf numFmtId="0" fontId="27" fillId="2" borderId="23" xfId="4" applyFont="1" applyFill="1" applyBorder="1" applyAlignment="1">
      <alignment horizontal="center" vertical="center"/>
    </xf>
    <xf numFmtId="0" fontId="27" fillId="2" borderId="48" xfId="4" applyFont="1" applyFill="1" applyBorder="1" applyAlignment="1">
      <alignment horizontal="center" vertical="center"/>
    </xf>
    <xf numFmtId="0" fontId="27" fillId="2" borderId="74" xfId="4" applyFont="1" applyFill="1" applyBorder="1" applyAlignment="1">
      <alignment horizontal="center" vertical="center"/>
    </xf>
    <xf numFmtId="0" fontId="27" fillId="2" borderId="51" xfId="4" applyFont="1" applyFill="1" applyBorder="1" applyAlignment="1">
      <alignment horizontal="center" vertical="center"/>
    </xf>
    <xf numFmtId="0" fontId="27" fillId="2" borderId="75" xfId="4" applyFont="1" applyFill="1" applyBorder="1" applyAlignment="1">
      <alignment horizontal="center" vertical="center"/>
    </xf>
    <xf numFmtId="0" fontId="27" fillId="2" borderId="128" xfId="4" applyFont="1" applyFill="1" applyBorder="1" applyAlignment="1">
      <alignment horizontal="center" vertical="center"/>
    </xf>
    <xf numFmtId="0" fontId="27" fillId="2" borderId="5" xfId="4" applyFont="1" applyFill="1" applyBorder="1" applyAlignment="1">
      <alignment horizontal="center" vertical="center"/>
    </xf>
    <xf numFmtId="0" fontId="27" fillId="2" borderId="34" xfId="4" applyFont="1" applyFill="1" applyBorder="1" applyAlignment="1">
      <alignment horizontal="center" vertical="center"/>
    </xf>
    <xf numFmtId="0" fontId="84" fillId="2" borderId="49" xfId="4" applyFont="1" applyFill="1" applyBorder="1" applyAlignment="1">
      <alignment horizontal="center" vertical="center" wrapText="1"/>
    </xf>
    <xf numFmtId="0" fontId="84" fillId="2" borderId="48" xfId="4" applyFont="1" applyFill="1" applyBorder="1" applyAlignment="1">
      <alignment horizontal="center" vertical="center" wrapText="1"/>
    </xf>
    <xf numFmtId="0" fontId="84" fillId="2" borderId="15" xfId="4" applyFont="1" applyFill="1" applyBorder="1" applyAlignment="1">
      <alignment horizontal="center" vertical="center" wrapText="1"/>
    </xf>
    <xf numFmtId="0" fontId="84" fillId="2" borderId="16" xfId="4" applyFont="1" applyFill="1" applyBorder="1" applyAlignment="1">
      <alignment horizontal="center" vertical="center" wrapText="1"/>
    </xf>
    <xf numFmtId="0" fontId="84" fillId="2" borderId="17" xfId="4" applyFont="1" applyFill="1" applyBorder="1" applyAlignment="1">
      <alignment horizontal="center" vertical="center" wrapText="1"/>
    </xf>
    <xf numFmtId="0" fontId="84" fillId="2" borderId="18" xfId="4" applyFont="1" applyFill="1" applyBorder="1" applyAlignment="1">
      <alignment horizontal="center" vertical="center" wrapText="1"/>
    </xf>
    <xf numFmtId="181" fontId="27" fillId="4" borderId="49" xfId="1" applyNumberFormat="1" applyFont="1" applyFill="1" applyBorder="1" applyAlignment="1">
      <alignment horizontal="center" vertical="center"/>
    </xf>
    <xf numFmtId="181" fontId="27" fillId="4" borderId="23" xfId="1" applyNumberFormat="1" applyFont="1" applyFill="1" applyBorder="1" applyAlignment="1">
      <alignment horizontal="center" vertical="center"/>
    </xf>
    <xf numFmtId="181" fontId="27" fillId="4" borderId="48" xfId="1" applyNumberFormat="1" applyFont="1" applyFill="1" applyBorder="1" applyAlignment="1">
      <alignment horizontal="center" vertical="center"/>
    </xf>
    <xf numFmtId="181" fontId="27" fillId="4" borderId="15" xfId="1" applyNumberFormat="1" applyFont="1" applyFill="1" applyBorder="1" applyAlignment="1">
      <alignment horizontal="center" vertical="center"/>
    </xf>
    <xf numFmtId="181" fontId="27" fillId="4" borderId="0" xfId="1" applyNumberFormat="1" applyFont="1" applyFill="1" applyBorder="1" applyAlignment="1">
      <alignment horizontal="center" vertical="center"/>
    </xf>
    <xf numFmtId="181" fontId="16" fillId="4" borderId="16" xfId="1" applyNumberFormat="1" applyFont="1" applyFill="1" applyBorder="1" applyAlignment="1">
      <alignment horizontal="center" vertical="center"/>
    </xf>
    <xf numFmtId="181" fontId="27" fillId="4" borderId="17" xfId="1" applyNumberFormat="1" applyFont="1" applyFill="1" applyBorder="1" applyAlignment="1">
      <alignment horizontal="center" vertical="center"/>
    </xf>
    <xf numFmtId="181" fontId="27" fillId="4" borderId="7" xfId="1" applyNumberFormat="1" applyFont="1" applyFill="1" applyBorder="1" applyAlignment="1">
      <alignment horizontal="center" vertical="center"/>
    </xf>
    <xf numFmtId="181" fontId="27" fillId="4" borderId="18" xfId="1" applyNumberFormat="1" applyFont="1" applyFill="1" applyBorder="1" applyAlignment="1">
      <alignment horizontal="center" vertical="center"/>
    </xf>
    <xf numFmtId="181" fontId="27" fillId="0" borderId="141" xfId="4" applyNumberFormat="1" applyFont="1" applyFill="1" applyBorder="1" applyAlignment="1">
      <alignment horizontal="right" vertical="center"/>
    </xf>
    <xf numFmtId="181" fontId="27" fillId="0" borderId="142" xfId="4" applyNumberFormat="1" applyFont="1" applyFill="1" applyBorder="1" applyAlignment="1">
      <alignment horizontal="right" vertical="center"/>
    </xf>
    <xf numFmtId="181" fontId="27" fillId="0" borderId="143" xfId="4" applyNumberFormat="1" applyFont="1" applyFill="1" applyBorder="1" applyAlignment="1">
      <alignment horizontal="right" vertical="center"/>
    </xf>
    <xf numFmtId="0" fontId="62" fillId="2" borderId="135" xfId="4" applyFont="1" applyFill="1" applyBorder="1" applyAlignment="1">
      <alignment horizontal="center" vertical="center" shrinkToFit="1"/>
    </xf>
    <xf numFmtId="0" fontId="62" fillId="2" borderId="136" xfId="4" applyFont="1" applyFill="1" applyBorder="1" applyAlignment="1">
      <alignment horizontal="center" vertical="center" shrinkToFit="1"/>
    </xf>
    <xf numFmtId="0" fontId="62" fillId="2" borderId="137" xfId="4" applyFont="1" applyFill="1" applyBorder="1" applyAlignment="1">
      <alignment horizontal="center" vertical="center" shrinkToFit="1"/>
    </xf>
    <xf numFmtId="0" fontId="14" fillId="2" borderId="76" xfId="4" applyFont="1" applyFill="1" applyBorder="1" applyAlignment="1">
      <alignment horizontal="center" vertical="center" wrapText="1"/>
    </xf>
    <xf numFmtId="0" fontId="14" fillId="2" borderId="65" xfId="4" applyFont="1" applyFill="1" applyBorder="1" applyAlignment="1">
      <alignment horizontal="center" vertical="center" wrapText="1"/>
    </xf>
    <xf numFmtId="0" fontId="14" fillId="2" borderId="77" xfId="4" applyFont="1" applyFill="1" applyBorder="1" applyAlignment="1">
      <alignment horizontal="center" vertical="center" wrapText="1"/>
    </xf>
    <xf numFmtId="0" fontId="14" fillId="2" borderId="22" xfId="4" applyFont="1" applyFill="1" applyBorder="1" applyAlignment="1">
      <alignment horizontal="center" vertical="center" wrapText="1"/>
    </xf>
    <xf numFmtId="0" fontId="62" fillId="2" borderId="79" xfId="4" applyFont="1" applyFill="1" applyBorder="1" applyAlignment="1">
      <alignment horizontal="center" vertical="center"/>
    </xf>
    <xf numFmtId="0" fontId="62" fillId="2" borderId="67" xfId="4" applyFont="1" applyFill="1" applyBorder="1" applyAlignment="1">
      <alignment horizontal="center" vertical="center"/>
    </xf>
    <xf numFmtId="0" fontId="62" fillId="2" borderId="68" xfId="4" applyFont="1" applyFill="1" applyBorder="1" applyAlignment="1">
      <alignment horizontal="center" vertical="center"/>
    </xf>
    <xf numFmtId="0" fontId="14" fillId="2" borderId="38" xfId="4" applyFont="1" applyFill="1" applyBorder="1" applyAlignment="1">
      <alignment horizontal="center" vertical="center" wrapText="1"/>
    </xf>
    <xf numFmtId="0" fontId="14" fillId="2" borderId="87" xfId="4" applyFont="1" applyFill="1" applyBorder="1" applyAlignment="1">
      <alignment horizontal="center" vertical="center"/>
    </xf>
    <xf numFmtId="0" fontId="14" fillId="2" borderId="91" xfId="4" applyFont="1" applyFill="1" applyBorder="1" applyAlignment="1">
      <alignment horizontal="center" vertical="distributed" textRotation="255" wrapText="1" indent="1"/>
    </xf>
    <xf numFmtId="0" fontId="14" fillId="2" borderId="92" xfId="4" applyFont="1" applyFill="1" applyBorder="1" applyAlignment="1">
      <alignment horizontal="center" vertical="distributed" textRotation="255" wrapText="1" indent="1"/>
    </xf>
    <xf numFmtId="0" fontId="14" fillId="2" borderId="15" xfId="4" applyFont="1" applyFill="1" applyBorder="1" applyAlignment="1">
      <alignment horizontal="center" vertical="distributed" textRotation="255" wrapText="1" indent="1"/>
    </xf>
    <xf numFmtId="0" fontId="14" fillId="2" borderId="16" xfId="4" applyFont="1" applyFill="1" applyBorder="1" applyAlignment="1">
      <alignment horizontal="center" vertical="distributed" textRotation="255" wrapText="1" indent="1"/>
    </xf>
    <xf numFmtId="0" fontId="14" fillId="2" borderId="60" xfId="4" applyFont="1" applyFill="1" applyBorder="1" applyAlignment="1">
      <alignment horizontal="center" vertical="distributed" textRotation="255" wrapText="1" indent="1"/>
    </xf>
    <xf numFmtId="0" fontId="14" fillId="2" borderId="61" xfId="4" applyFont="1" applyFill="1" applyBorder="1" applyAlignment="1">
      <alignment horizontal="center" vertical="distributed" textRotation="255" wrapText="1" indent="1"/>
    </xf>
    <xf numFmtId="0" fontId="14" fillId="2" borderId="95" xfId="4" applyFont="1" applyFill="1" applyBorder="1" applyAlignment="1">
      <alignment horizontal="center" vertical="center"/>
    </xf>
    <xf numFmtId="0" fontId="14" fillId="2" borderId="27" xfId="4" applyFont="1" applyFill="1" applyBorder="1" applyAlignment="1">
      <alignment horizontal="center" vertical="center"/>
    </xf>
    <xf numFmtId="0" fontId="14" fillId="2" borderId="94" xfId="4" applyFont="1" applyFill="1" applyBorder="1" applyAlignment="1">
      <alignment horizontal="center" vertical="center"/>
    </xf>
    <xf numFmtId="0" fontId="14" fillId="2" borderId="42" xfId="4" applyFont="1" applyFill="1" applyBorder="1" applyAlignment="1">
      <alignment horizontal="center" vertical="center"/>
    </xf>
    <xf numFmtId="0" fontId="27" fillId="2" borderId="49" xfId="4" applyFont="1" applyFill="1" applyBorder="1" applyAlignment="1">
      <alignment horizontal="center" vertical="center" shrinkToFit="1"/>
    </xf>
    <xf numFmtId="0" fontId="27" fillId="2" borderId="23" xfId="4" applyFont="1" applyFill="1" applyBorder="1" applyAlignment="1">
      <alignment horizontal="center" vertical="center" shrinkToFit="1"/>
    </xf>
    <xf numFmtId="0" fontId="27" fillId="2" borderId="48" xfId="4" applyFont="1" applyFill="1" applyBorder="1" applyAlignment="1">
      <alignment horizontal="center" vertical="center" shrinkToFit="1"/>
    </xf>
    <xf numFmtId="0" fontId="27" fillId="2" borderId="15" xfId="4" applyFont="1" applyFill="1" applyBorder="1" applyAlignment="1">
      <alignment horizontal="center" vertical="center" shrinkToFit="1"/>
    </xf>
    <xf numFmtId="0" fontId="27" fillId="2" borderId="0" xfId="4" applyFont="1" applyFill="1" applyAlignment="1">
      <alignment horizontal="center" vertical="center" shrinkToFit="1"/>
    </xf>
    <xf numFmtId="0" fontId="27" fillId="2" borderId="16" xfId="4" applyFont="1" applyFill="1" applyBorder="1" applyAlignment="1">
      <alignment horizontal="center" vertical="center" shrinkToFit="1"/>
    </xf>
    <xf numFmtId="0" fontId="14" fillId="2" borderId="25" xfId="4" applyFont="1" applyFill="1" applyBorder="1" applyAlignment="1">
      <alignment horizontal="center" vertical="center"/>
    </xf>
    <xf numFmtId="0" fontId="14" fillId="2" borderId="36" xfId="4" applyFont="1" applyFill="1" applyBorder="1" applyAlignment="1">
      <alignment horizontal="center" vertical="center"/>
    </xf>
    <xf numFmtId="0" fontId="14" fillId="2" borderId="41" xfId="4" applyFont="1" applyFill="1" applyBorder="1" applyAlignment="1">
      <alignment horizontal="center" vertical="center"/>
    </xf>
    <xf numFmtId="0" fontId="14" fillId="6" borderId="12" xfId="4" applyFont="1" applyFill="1" applyBorder="1" applyAlignment="1">
      <alignment horizontal="center" vertical="center" wrapText="1"/>
    </xf>
    <xf numFmtId="0" fontId="14" fillId="6" borderId="13" xfId="4" applyFont="1" applyFill="1" applyBorder="1" applyAlignment="1">
      <alignment horizontal="center" vertical="center" wrapText="1"/>
    </xf>
    <xf numFmtId="0" fontId="14" fillId="6" borderId="14" xfId="4" applyFont="1" applyFill="1" applyBorder="1" applyAlignment="1">
      <alignment horizontal="center" vertical="center" wrapText="1"/>
    </xf>
    <xf numFmtId="0" fontId="14" fillId="6" borderId="15" xfId="4" applyFont="1" applyFill="1" applyBorder="1" applyAlignment="1">
      <alignment horizontal="center" vertical="center" wrapText="1"/>
    </xf>
    <xf numFmtId="0" fontId="14" fillId="6" borderId="0" xfId="4" applyFont="1" applyFill="1" applyBorder="1" applyAlignment="1">
      <alignment horizontal="center" vertical="center" wrapText="1"/>
    </xf>
    <xf numFmtId="0" fontId="14" fillId="6" borderId="16" xfId="4" applyFont="1" applyFill="1" applyBorder="1" applyAlignment="1">
      <alignment horizontal="center" vertical="center" wrapText="1"/>
    </xf>
    <xf numFmtId="0" fontId="14" fillId="6" borderId="17" xfId="4" applyFont="1" applyFill="1" applyBorder="1" applyAlignment="1">
      <alignment horizontal="center" vertical="center" wrapText="1"/>
    </xf>
    <xf numFmtId="0" fontId="14" fillId="6" borderId="7" xfId="4" applyFont="1" applyFill="1" applyBorder="1" applyAlignment="1">
      <alignment horizontal="center" vertical="center" wrapText="1"/>
    </xf>
    <xf numFmtId="0" fontId="14" fillId="6" borderId="18" xfId="4" applyFont="1" applyFill="1" applyBorder="1" applyAlignment="1">
      <alignment horizontal="center" vertical="center" wrapText="1"/>
    </xf>
    <xf numFmtId="0" fontId="14" fillId="2" borderId="12" xfId="4" applyFont="1" applyFill="1" applyBorder="1" applyAlignment="1">
      <alignment vertical="center" shrinkToFit="1"/>
    </xf>
    <xf numFmtId="0" fontId="14" fillId="2" borderId="13" xfId="4" applyFont="1" applyFill="1" applyBorder="1" applyAlignment="1">
      <alignment vertical="center" shrinkToFit="1"/>
    </xf>
    <xf numFmtId="0" fontId="14" fillId="2" borderId="14" xfId="4" applyFont="1" applyFill="1" applyBorder="1" applyAlignment="1">
      <alignment vertical="center" shrinkToFit="1"/>
    </xf>
    <xf numFmtId="0" fontId="14" fillId="2" borderId="15" xfId="4" applyFont="1" applyFill="1" applyBorder="1" applyAlignment="1">
      <alignment vertical="center" shrinkToFit="1"/>
    </xf>
    <xf numFmtId="0" fontId="14" fillId="2" borderId="16" xfId="4" applyFont="1" applyFill="1" applyBorder="1" applyAlignment="1">
      <alignment vertical="center" shrinkToFit="1"/>
    </xf>
    <xf numFmtId="0" fontId="14" fillId="2" borderId="17" xfId="4" applyFont="1" applyFill="1" applyBorder="1" applyAlignment="1">
      <alignment vertical="center" shrinkToFit="1"/>
    </xf>
    <xf numFmtId="0" fontId="14" fillId="2" borderId="7" xfId="4" applyFont="1" applyFill="1" applyBorder="1" applyAlignment="1">
      <alignment vertical="center" shrinkToFit="1"/>
    </xf>
    <xf numFmtId="0" fontId="14" fillId="2" borderId="18" xfId="4" applyFont="1" applyFill="1" applyBorder="1" applyAlignment="1">
      <alignment vertical="center" shrinkToFit="1"/>
    </xf>
    <xf numFmtId="0" fontId="14" fillId="6" borderId="24" xfId="4" applyFont="1" applyFill="1" applyBorder="1" applyAlignment="1">
      <alignment horizontal="center" vertical="center"/>
    </xf>
    <xf numFmtId="0" fontId="14" fillId="6" borderId="5" xfId="4" applyFont="1" applyFill="1" applyBorder="1" applyAlignment="1">
      <alignment horizontal="center" vertical="center"/>
    </xf>
    <xf numFmtId="0" fontId="14" fillId="6" borderId="34" xfId="4" applyFont="1" applyFill="1" applyBorder="1" applyAlignment="1">
      <alignment horizontal="center" vertical="center" shrinkToFit="1"/>
    </xf>
    <xf numFmtId="0" fontId="27" fillId="0" borderId="79" xfId="4" applyFont="1" applyFill="1" applyBorder="1" applyAlignment="1">
      <alignment horizontal="left" vertical="center" shrinkToFit="1"/>
    </xf>
    <xf numFmtId="0" fontId="27" fillId="0" borderId="67" xfId="4" applyFont="1" applyFill="1" applyBorder="1" applyAlignment="1">
      <alignment horizontal="left" vertical="center" shrinkToFit="1"/>
    </xf>
    <xf numFmtId="0" fontId="27" fillId="0" borderId="160" xfId="4" applyFont="1" applyFill="1" applyBorder="1" applyAlignment="1">
      <alignment horizontal="left" vertical="center" shrinkToFit="1"/>
    </xf>
    <xf numFmtId="0" fontId="27" fillId="2" borderId="81" xfId="4" applyFont="1" applyFill="1" applyBorder="1" applyAlignment="1">
      <alignment horizontal="center" vertical="center"/>
    </xf>
    <xf numFmtId="0" fontId="27" fillId="2" borderId="54" xfId="4" applyFont="1" applyFill="1" applyBorder="1" applyAlignment="1">
      <alignment horizontal="center" vertical="center"/>
    </xf>
    <xf numFmtId="0" fontId="27" fillId="2" borderId="80" xfId="4" applyFont="1" applyFill="1" applyBorder="1" applyAlignment="1">
      <alignment horizontal="center" vertical="center"/>
    </xf>
    <xf numFmtId="195" fontId="27" fillId="0" borderId="17" xfId="4" applyNumberFormat="1" applyFont="1" applyFill="1" applyBorder="1" applyAlignment="1">
      <alignment horizontal="center" vertical="center" shrinkToFit="1"/>
    </xf>
    <xf numFmtId="195" fontId="27" fillId="0" borderId="18" xfId="4" applyNumberFormat="1" applyFont="1" applyFill="1" applyBorder="1" applyAlignment="1">
      <alignment horizontal="center" vertical="center" shrinkToFit="1"/>
    </xf>
    <xf numFmtId="49" fontId="27" fillId="0" borderId="7" xfId="4" applyNumberFormat="1" applyFont="1" applyFill="1" applyBorder="1" applyAlignment="1">
      <alignment horizontal="center" vertical="center" shrinkToFit="1"/>
    </xf>
    <xf numFmtId="181" fontId="27" fillId="2" borderId="81" xfId="1" applyNumberFormat="1" applyFont="1" applyFill="1" applyBorder="1" applyAlignment="1">
      <alignment vertical="center"/>
    </xf>
    <xf numFmtId="181" fontId="27" fillId="2" borderId="54" xfId="1" applyNumberFormat="1" applyFont="1" applyFill="1" applyBorder="1" applyAlignment="1">
      <alignment vertical="center"/>
    </xf>
    <xf numFmtId="181" fontId="27" fillId="2" borderId="80" xfId="1" applyNumberFormat="1" applyFont="1" applyFill="1" applyBorder="1" applyAlignment="1">
      <alignment vertical="center"/>
    </xf>
    <xf numFmtId="181" fontId="27" fillId="0" borderId="81" xfId="4" applyNumberFormat="1" applyFont="1" applyFill="1" applyBorder="1" applyAlignment="1">
      <alignment horizontal="right" vertical="center"/>
    </xf>
    <xf numFmtId="181" fontId="27" fillId="0" borderId="54" xfId="4" applyNumberFormat="1" applyFont="1" applyFill="1" applyBorder="1" applyAlignment="1">
      <alignment horizontal="right" vertical="center"/>
    </xf>
    <xf numFmtId="181" fontId="27" fillId="0" borderId="80" xfId="4" applyNumberFormat="1" applyFont="1" applyFill="1" applyBorder="1" applyAlignment="1">
      <alignment horizontal="right" vertical="center"/>
    </xf>
    <xf numFmtId="181" fontId="27" fillId="4" borderId="49" xfId="1" applyNumberFormat="1" applyFont="1" applyFill="1" applyBorder="1" applyAlignment="1">
      <alignment horizontal="right" vertical="center" shrinkToFit="1"/>
    </xf>
    <xf numFmtId="181" fontId="27" fillId="4" borderId="23" xfId="1" applyNumberFormat="1" applyFont="1" applyFill="1" applyBorder="1" applyAlignment="1">
      <alignment horizontal="right" vertical="center" shrinkToFit="1"/>
    </xf>
    <xf numFmtId="181" fontId="27" fillId="4" borderId="129" xfId="1" applyNumberFormat="1" applyFont="1" applyFill="1" applyBorder="1" applyAlignment="1">
      <alignment horizontal="right" vertical="center" shrinkToFit="1"/>
    </xf>
    <xf numFmtId="181" fontId="27" fillId="4" borderId="15" xfId="1" applyNumberFormat="1" applyFont="1" applyFill="1" applyBorder="1" applyAlignment="1">
      <alignment horizontal="right" vertical="center" shrinkToFit="1"/>
    </xf>
    <xf numFmtId="181" fontId="27" fillId="4" borderId="0" xfId="1" applyNumberFormat="1" applyFont="1" applyFill="1" applyBorder="1" applyAlignment="1">
      <alignment horizontal="right" vertical="center" shrinkToFit="1"/>
    </xf>
    <xf numFmtId="181" fontId="27" fillId="4" borderId="26" xfId="1" applyNumberFormat="1" applyFont="1" applyFill="1" applyBorder="1" applyAlignment="1">
      <alignment horizontal="right" vertical="center" shrinkToFit="1"/>
    </xf>
    <xf numFmtId="181" fontId="27" fillId="4" borderId="17" xfId="1" applyNumberFormat="1" applyFont="1" applyFill="1" applyBorder="1" applyAlignment="1">
      <alignment horizontal="right" vertical="center" shrinkToFit="1"/>
    </xf>
    <xf numFmtId="181" fontId="27" fillId="4" borderId="7" xfId="1" applyNumberFormat="1" applyFont="1" applyFill="1" applyBorder="1" applyAlignment="1">
      <alignment horizontal="right" vertical="center" shrinkToFit="1"/>
    </xf>
    <xf numFmtId="181" fontId="27" fillId="4" borderId="27" xfId="1" applyNumberFormat="1" applyFont="1" applyFill="1" applyBorder="1" applyAlignment="1">
      <alignment horizontal="right" vertical="center" shrinkToFit="1"/>
    </xf>
    <xf numFmtId="0" fontId="27" fillId="0" borderId="87" xfId="4" applyFont="1" applyFill="1" applyBorder="1" applyAlignment="1">
      <alignment horizontal="center" wrapText="1"/>
    </xf>
    <xf numFmtId="0" fontId="27" fillId="0" borderId="0" xfId="4" applyFont="1" applyFill="1" applyBorder="1" applyAlignment="1">
      <alignment horizontal="center" wrapText="1"/>
    </xf>
    <xf numFmtId="0" fontId="27" fillId="0" borderId="26" xfId="4" applyFont="1" applyFill="1" applyBorder="1" applyAlignment="1">
      <alignment horizontal="center" wrapText="1"/>
    </xf>
    <xf numFmtId="0" fontId="27" fillId="0" borderId="37" xfId="4" applyFont="1" applyFill="1" applyBorder="1" applyAlignment="1">
      <alignment horizontal="center" vertical="center" wrapText="1"/>
    </xf>
    <xf numFmtId="0" fontId="27" fillId="0" borderId="43" xfId="4" applyFont="1" applyFill="1" applyBorder="1" applyAlignment="1">
      <alignment horizontal="center" vertical="center" wrapText="1"/>
    </xf>
    <xf numFmtId="0" fontId="27" fillId="0" borderId="74" xfId="4" applyFont="1" applyFill="1" applyBorder="1" applyAlignment="1">
      <alignment horizontal="left" vertical="center" shrinkToFit="1"/>
    </xf>
    <xf numFmtId="0" fontId="27" fillId="0" borderId="51" xfId="4" applyFont="1" applyFill="1" applyBorder="1" applyAlignment="1">
      <alignment horizontal="left" vertical="center" shrinkToFit="1"/>
    </xf>
    <xf numFmtId="0" fontId="27" fillId="0" borderId="174" xfId="4" applyFont="1" applyFill="1" applyBorder="1" applyAlignment="1">
      <alignment horizontal="left" vertical="center" shrinkToFit="1"/>
    </xf>
    <xf numFmtId="183" fontId="27" fillId="0" borderId="15" xfId="4" applyNumberFormat="1" applyFont="1" applyFill="1" applyBorder="1" applyAlignment="1">
      <alignment vertical="center"/>
    </xf>
    <xf numFmtId="183" fontId="27" fillId="0" borderId="0" xfId="4" applyNumberFormat="1" applyFont="1" applyFill="1" applyBorder="1" applyAlignment="1">
      <alignment vertical="center"/>
    </xf>
    <xf numFmtId="183" fontId="27" fillId="0" borderId="16" xfId="4" applyNumberFormat="1" applyFont="1" applyFill="1" applyBorder="1" applyAlignment="1">
      <alignment vertical="center"/>
    </xf>
    <xf numFmtId="0" fontId="27" fillId="0" borderId="36" xfId="4" applyFont="1" applyFill="1" applyBorder="1" applyAlignment="1">
      <alignment horizontal="center" vertical="center"/>
    </xf>
    <xf numFmtId="0" fontId="27" fillId="0" borderId="41" xfId="4" applyFont="1" applyFill="1" applyBorder="1" applyAlignment="1">
      <alignment horizontal="center" vertical="center"/>
    </xf>
    <xf numFmtId="0" fontId="27" fillId="0" borderId="15" xfId="4" applyFont="1" applyFill="1" applyBorder="1" applyAlignment="1">
      <alignment horizontal="center" vertical="top"/>
    </xf>
    <xf numFmtId="0" fontId="27" fillId="0" borderId="0" xfId="4" applyFont="1" applyFill="1" applyBorder="1" applyAlignment="1">
      <alignment horizontal="center" vertical="top"/>
    </xf>
    <xf numFmtId="0" fontId="27" fillId="0" borderId="16" xfId="4" applyFont="1" applyFill="1" applyBorder="1" applyAlignment="1">
      <alignment horizontal="center" vertical="top"/>
    </xf>
    <xf numFmtId="0" fontId="27" fillId="0" borderId="17" xfId="4" applyFont="1" applyFill="1" applyBorder="1" applyAlignment="1">
      <alignment horizontal="center" vertical="top"/>
    </xf>
    <xf numFmtId="0" fontId="27" fillId="0" borderId="7" xfId="4" applyFont="1" applyFill="1" applyBorder="1" applyAlignment="1">
      <alignment horizontal="center" vertical="top"/>
    </xf>
    <xf numFmtId="0" fontId="27" fillId="0" borderId="18" xfId="4" applyFont="1" applyFill="1" applyBorder="1" applyAlignment="1">
      <alignment horizontal="center" vertical="top"/>
    </xf>
    <xf numFmtId="183" fontId="27" fillId="0" borderId="87" xfId="4" applyNumberFormat="1" applyFont="1" applyFill="1" applyBorder="1" applyAlignment="1">
      <alignment vertical="center"/>
    </xf>
    <xf numFmtId="181" fontId="14" fillId="2" borderId="81" xfId="1" applyNumberFormat="1" applyFont="1" applyFill="1" applyBorder="1" applyAlignment="1">
      <alignment vertical="center" shrinkToFit="1"/>
    </xf>
    <xf numFmtId="181" fontId="14" fillId="2" borderId="54" xfId="1" applyNumberFormat="1" applyFont="1" applyFill="1" applyBorder="1" applyAlignment="1">
      <alignment vertical="center" shrinkToFit="1"/>
    </xf>
    <xf numFmtId="181" fontId="14" fillId="2" borderId="80" xfId="1" applyNumberFormat="1" applyFont="1" applyFill="1" applyBorder="1" applyAlignment="1">
      <alignment vertical="center" shrinkToFit="1"/>
    </xf>
    <xf numFmtId="181" fontId="14" fillId="2" borderId="81" xfId="1" applyNumberFormat="1" applyFont="1" applyFill="1" applyBorder="1" applyAlignment="1">
      <alignment horizontal="right" vertical="center" shrinkToFit="1"/>
    </xf>
    <xf numFmtId="181" fontId="14" fillId="2" borderId="54" xfId="1" applyNumberFormat="1" applyFont="1" applyFill="1" applyBorder="1" applyAlignment="1">
      <alignment horizontal="right" vertical="center" shrinkToFit="1"/>
    </xf>
    <xf numFmtId="181" fontId="14" fillId="2" borderId="80" xfId="1" applyNumberFormat="1" applyFont="1" applyFill="1" applyBorder="1" applyAlignment="1">
      <alignment horizontal="right" vertical="center" shrinkToFit="1"/>
    </xf>
    <xf numFmtId="0" fontId="14" fillId="2" borderId="42"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27" xfId="4" applyFont="1" applyFill="1" applyBorder="1" applyAlignment="1">
      <alignment horizontal="center" vertical="center" wrapText="1"/>
    </xf>
    <xf numFmtId="181" fontId="14" fillId="4" borderId="12" xfId="1" applyNumberFormat="1" applyFont="1" applyFill="1" applyBorder="1" applyAlignment="1">
      <alignment vertical="center" shrinkToFit="1"/>
    </xf>
    <xf numFmtId="181" fontId="14" fillId="4" borderId="13" xfId="1" applyNumberFormat="1" applyFont="1" applyFill="1" applyBorder="1" applyAlignment="1">
      <alignment vertical="center" shrinkToFit="1"/>
    </xf>
    <xf numFmtId="181" fontId="14" fillId="4" borderId="14" xfId="1" applyNumberFormat="1" applyFont="1" applyFill="1" applyBorder="1" applyAlignment="1">
      <alignment vertical="center" shrinkToFit="1"/>
    </xf>
    <xf numFmtId="181" fontId="14" fillId="4" borderId="15" xfId="1" applyNumberFormat="1" applyFont="1" applyFill="1" applyBorder="1" applyAlignment="1">
      <alignment vertical="center" shrinkToFit="1"/>
    </xf>
    <xf numFmtId="181" fontId="14" fillId="4" borderId="0" xfId="1" applyNumberFormat="1" applyFont="1" applyFill="1" applyBorder="1" applyAlignment="1">
      <alignment vertical="center" shrinkToFit="1"/>
    </xf>
    <xf numFmtId="181" fontId="14" fillId="4" borderId="16" xfId="1" applyNumberFormat="1" applyFont="1" applyFill="1" applyBorder="1" applyAlignment="1">
      <alignment vertical="center" shrinkToFit="1"/>
    </xf>
    <xf numFmtId="181" fontId="14" fillId="4" borderId="17" xfId="1" applyNumberFormat="1" applyFont="1" applyFill="1" applyBorder="1" applyAlignment="1">
      <alignment vertical="center" shrinkToFit="1"/>
    </xf>
    <xf numFmtId="181" fontId="14" fillId="4" borderId="7" xfId="1" applyNumberFormat="1" applyFont="1" applyFill="1" applyBorder="1" applyAlignment="1">
      <alignment vertical="center" shrinkToFit="1"/>
    </xf>
    <xf numFmtId="181" fontId="14" fillId="4" borderId="18" xfId="1" applyNumberFormat="1" applyFont="1" applyFill="1" applyBorder="1" applyAlignment="1">
      <alignment vertical="center" shrinkToFit="1"/>
    </xf>
    <xf numFmtId="181" fontId="14" fillId="4" borderId="35" xfId="1" applyNumberFormat="1" applyFont="1" applyFill="1" applyBorder="1" applyAlignment="1">
      <alignment vertical="center" shrinkToFit="1"/>
    </xf>
    <xf numFmtId="181" fontId="14" fillId="4" borderId="26" xfId="1" applyNumberFormat="1" applyFont="1" applyFill="1" applyBorder="1" applyAlignment="1">
      <alignment vertical="center" shrinkToFit="1"/>
    </xf>
    <xf numFmtId="181" fontId="14" fillId="4" borderId="27" xfId="1" applyNumberFormat="1" applyFont="1" applyFill="1" applyBorder="1" applyAlignment="1">
      <alignment vertical="center" shrinkToFit="1"/>
    </xf>
    <xf numFmtId="0" fontId="62" fillId="6" borderId="12" xfId="4" applyFont="1" applyFill="1" applyBorder="1" applyAlignment="1">
      <alignment horizontal="center" vertical="center" wrapText="1"/>
    </xf>
    <xf numFmtId="0" fontId="62" fillId="6" borderId="14" xfId="4" applyFont="1" applyFill="1" applyBorder="1" applyAlignment="1">
      <alignment horizontal="center" vertical="center" wrapText="1"/>
    </xf>
    <xf numFmtId="0" fontId="62" fillId="6" borderId="15" xfId="4" applyFont="1" applyFill="1" applyBorder="1" applyAlignment="1">
      <alignment horizontal="center" vertical="center" wrapText="1"/>
    </xf>
    <xf numFmtId="0" fontId="62" fillId="6" borderId="16" xfId="4" applyFont="1" applyFill="1" applyBorder="1" applyAlignment="1">
      <alignment horizontal="center" vertical="center" wrapText="1"/>
    </xf>
    <xf numFmtId="0" fontId="62" fillId="6" borderId="17" xfId="4" applyFont="1" applyFill="1" applyBorder="1" applyAlignment="1">
      <alignment horizontal="center" vertical="center" shrinkToFit="1"/>
    </xf>
    <xf numFmtId="0" fontId="62" fillId="6" borderId="18" xfId="4" applyFont="1" applyFill="1" applyBorder="1" applyAlignment="1">
      <alignment horizontal="center" vertical="center" shrinkToFit="1"/>
    </xf>
    <xf numFmtId="0" fontId="14" fillId="2" borderId="81" xfId="4" applyFont="1" applyFill="1" applyBorder="1" applyAlignment="1">
      <alignment horizontal="center" vertical="center" shrinkToFit="1"/>
    </xf>
    <xf numFmtId="0" fontId="14" fillId="2" borderId="54" xfId="4" applyFont="1" applyFill="1" applyBorder="1" applyAlignment="1">
      <alignment horizontal="center" vertical="center" shrinkToFit="1"/>
    </xf>
    <xf numFmtId="0" fontId="14" fillId="2" borderId="80" xfId="4" applyFont="1" applyFill="1" applyBorder="1" applyAlignment="1">
      <alignment horizontal="center" vertical="center" shrinkToFit="1"/>
    </xf>
    <xf numFmtId="0" fontId="14" fillId="2" borderId="81" xfId="4" applyFont="1" applyFill="1" applyBorder="1" applyAlignment="1">
      <alignment vertical="center" shrinkToFit="1"/>
    </xf>
    <xf numFmtId="0" fontId="14" fillId="2" borderId="54" xfId="4" applyFont="1" applyFill="1" applyBorder="1" applyAlignment="1">
      <alignment vertical="center" shrinkToFit="1"/>
    </xf>
    <xf numFmtId="0" fontId="14" fillId="2" borderId="161" xfId="4" applyFont="1" applyFill="1" applyBorder="1" applyAlignment="1">
      <alignment vertical="center" shrinkToFit="1"/>
    </xf>
    <xf numFmtId="49" fontId="14" fillId="2" borderId="7" xfId="4" applyNumberFormat="1" applyFont="1" applyFill="1" applyBorder="1" applyAlignment="1">
      <alignment horizontal="center" vertical="center" shrinkToFit="1"/>
    </xf>
    <xf numFmtId="0" fontId="14" fillId="2" borderId="38" xfId="4" applyFont="1" applyFill="1" applyBorder="1" applyAlignment="1">
      <alignment horizontal="center" wrapText="1"/>
    </xf>
    <xf numFmtId="0" fontId="14" fillId="2" borderId="13" xfId="4" applyFont="1" applyFill="1" applyBorder="1" applyAlignment="1">
      <alignment horizontal="center" wrapText="1"/>
    </xf>
    <xf numFmtId="0" fontId="14" fillId="2" borderId="35" xfId="4" applyFont="1" applyFill="1" applyBorder="1" applyAlignment="1">
      <alignment horizontal="center" wrapText="1"/>
    </xf>
    <xf numFmtId="0" fontId="14" fillId="2" borderId="130" xfId="4" applyFont="1" applyFill="1" applyBorder="1" applyAlignment="1">
      <alignment horizontal="center" wrapText="1"/>
    </xf>
    <xf numFmtId="0" fontId="14" fillId="2" borderId="51" xfId="4" applyFont="1" applyFill="1" applyBorder="1" applyAlignment="1">
      <alignment horizontal="center" wrapText="1"/>
    </xf>
    <xf numFmtId="0" fontId="14" fillId="2" borderId="166" xfId="4" applyFont="1" applyFill="1" applyBorder="1" applyAlignment="1">
      <alignment horizontal="center" wrapText="1"/>
    </xf>
    <xf numFmtId="0" fontId="14" fillId="2" borderId="39" xfId="4" applyFont="1" applyFill="1" applyBorder="1" applyAlignment="1">
      <alignment horizontal="center" vertical="center" wrapText="1"/>
    </xf>
    <xf numFmtId="0" fontId="14" fillId="2" borderId="37" xfId="4" applyFont="1" applyFill="1" applyBorder="1" applyAlignment="1">
      <alignment horizontal="center" vertical="center" wrapText="1"/>
    </xf>
    <xf numFmtId="0" fontId="14" fillId="2" borderId="43" xfId="4" applyFont="1" applyFill="1" applyBorder="1" applyAlignment="1">
      <alignment horizontal="center" vertical="center" wrapText="1"/>
    </xf>
    <xf numFmtId="0" fontId="14" fillId="2" borderId="52" xfId="4" applyFont="1" applyFill="1" applyBorder="1" applyAlignment="1">
      <alignment vertical="center" shrinkToFit="1"/>
    </xf>
    <xf numFmtId="0" fontId="14" fillId="2" borderId="50" xfId="4" applyFont="1" applyFill="1" applyBorder="1" applyAlignment="1">
      <alignment vertical="center" shrinkToFit="1"/>
    </xf>
    <xf numFmtId="0" fontId="14" fillId="2" borderId="159" xfId="4" applyFont="1" applyFill="1" applyBorder="1" applyAlignment="1">
      <alignment vertical="center" shrinkToFit="1"/>
    </xf>
    <xf numFmtId="181" fontId="14" fillId="2" borderId="79" xfId="1" applyNumberFormat="1" applyFont="1" applyFill="1" applyBorder="1" applyAlignment="1">
      <alignment horizontal="right" vertical="center" shrinkToFit="1"/>
    </xf>
    <xf numFmtId="181" fontId="14" fillId="2" borderId="67" xfId="1" applyNumberFormat="1" applyFont="1" applyFill="1" applyBorder="1" applyAlignment="1">
      <alignment horizontal="right" vertical="center" shrinkToFit="1"/>
    </xf>
    <xf numFmtId="181" fontId="14" fillId="2" borderId="68" xfId="1" applyNumberFormat="1" applyFont="1" applyFill="1" applyBorder="1" applyAlignment="1">
      <alignment horizontal="right" vertical="center" shrinkToFit="1"/>
    </xf>
    <xf numFmtId="0" fontId="14" fillId="2" borderId="79" xfId="4" applyFont="1" applyFill="1" applyBorder="1" applyAlignment="1">
      <alignment vertical="center" shrinkToFit="1"/>
    </xf>
    <xf numFmtId="0" fontId="14" fillId="2" borderId="67" xfId="4" applyFont="1" applyFill="1" applyBorder="1" applyAlignment="1">
      <alignment vertical="center" shrinkToFit="1"/>
    </xf>
    <xf numFmtId="0" fontId="14" fillId="2" borderId="160" xfId="4" applyFont="1" applyFill="1" applyBorder="1" applyAlignment="1">
      <alignment vertical="center" shrinkToFit="1"/>
    </xf>
    <xf numFmtId="181" fontId="14" fillId="4" borderId="12" xfId="1" applyNumberFormat="1" applyFont="1" applyFill="1" applyBorder="1" applyAlignment="1">
      <alignment horizontal="center" vertical="center" shrinkToFit="1"/>
    </xf>
    <xf numFmtId="181" fontId="14" fillId="4" borderId="13" xfId="1" applyNumberFormat="1" applyFont="1" applyFill="1" applyBorder="1" applyAlignment="1">
      <alignment horizontal="center" vertical="center" shrinkToFit="1"/>
    </xf>
    <xf numFmtId="181" fontId="14" fillId="4" borderId="14" xfId="1" applyNumberFormat="1" applyFont="1" applyFill="1" applyBorder="1" applyAlignment="1">
      <alignment horizontal="center" vertical="center" shrinkToFit="1"/>
    </xf>
    <xf numFmtId="181" fontId="14" fillId="4" borderId="15" xfId="1" applyNumberFormat="1" applyFont="1" applyFill="1" applyBorder="1" applyAlignment="1">
      <alignment horizontal="center" vertical="center" shrinkToFit="1"/>
    </xf>
    <xf numFmtId="181" fontId="14" fillId="4" borderId="0" xfId="1" applyNumberFormat="1" applyFont="1" applyFill="1" applyBorder="1" applyAlignment="1">
      <alignment horizontal="center" vertical="center" shrinkToFit="1"/>
    </xf>
    <xf numFmtId="181" fontId="14" fillId="4" borderId="16" xfId="1" applyNumberFormat="1" applyFont="1" applyFill="1" applyBorder="1" applyAlignment="1">
      <alignment horizontal="center" vertical="center" shrinkToFit="1"/>
    </xf>
    <xf numFmtId="181" fontId="14" fillId="4" borderId="17" xfId="1" applyNumberFormat="1" applyFont="1" applyFill="1" applyBorder="1" applyAlignment="1">
      <alignment horizontal="center" vertical="center" shrinkToFit="1"/>
    </xf>
    <xf numFmtId="181" fontId="14" fillId="4" borderId="7" xfId="1" applyNumberFormat="1" applyFont="1" applyFill="1" applyBorder="1" applyAlignment="1">
      <alignment horizontal="center" vertical="center" shrinkToFit="1"/>
    </xf>
    <xf numFmtId="181" fontId="14" fillId="4" borderId="18" xfId="1" applyNumberFormat="1" applyFont="1" applyFill="1" applyBorder="1" applyAlignment="1">
      <alignment horizontal="center" vertical="center" shrinkToFit="1"/>
    </xf>
    <xf numFmtId="181" fontId="14" fillId="2" borderId="52" xfId="1" applyNumberFormat="1" applyFont="1" applyFill="1" applyBorder="1" applyAlignment="1">
      <alignment horizontal="right" vertical="center" shrinkToFit="1"/>
    </xf>
    <xf numFmtId="181" fontId="14" fillId="2" borderId="50" xfId="1" applyNumberFormat="1" applyFont="1" applyFill="1" applyBorder="1" applyAlignment="1">
      <alignment horizontal="right" vertical="center" shrinkToFit="1"/>
    </xf>
    <xf numFmtId="181" fontId="14" fillId="2" borderId="53" xfId="1" applyNumberFormat="1" applyFont="1" applyFill="1" applyBorder="1" applyAlignment="1">
      <alignment horizontal="right" vertical="center" shrinkToFit="1"/>
    </xf>
    <xf numFmtId="0" fontId="14" fillId="0" borderId="12" xfId="4" applyFont="1" applyBorder="1" applyAlignment="1">
      <alignment horizontal="right" vertical="center"/>
    </xf>
    <xf numFmtId="0" fontId="14" fillId="0" borderId="15" xfId="4" applyFont="1" applyBorder="1" applyAlignment="1">
      <alignment horizontal="right" vertical="center"/>
    </xf>
    <xf numFmtId="0" fontId="14" fillId="0" borderId="12" xfId="4" applyFont="1" applyBorder="1" applyAlignment="1">
      <alignment horizontal="left" vertical="center" shrinkToFit="1"/>
    </xf>
    <xf numFmtId="0" fontId="14" fillId="0" borderId="14" xfId="4" applyFont="1" applyBorder="1" applyAlignment="1">
      <alignment horizontal="left" vertical="center" shrinkToFit="1"/>
    </xf>
    <xf numFmtId="0" fontId="14" fillId="0" borderId="15" xfId="4" applyFont="1" applyBorder="1" applyAlignment="1">
      <alignment horizontal="left" vertical="center" shrinkToFit="1"/>
    </xf>
    <xf numFmtId="0" fontId="14" fillId="0" borderId="16" xfId="4" applyFont="1" applyBorder="1" applyAlignment="1">
      <alignment horizontal="left" vertical="center" shrinkToFit="1"/>
    </xf>
    <xf numFmtId="0" fontId="1" fillId="0" borderId="17" xfId="0" applyFont="1" applyBorder="1" applyAlignment="1">
      <alignment vertical="center"/>
    </xf>
    <xf numFmtId="0" fontId="14" fillId="2" borderId="107" xfId="4" applyFont="1" applyFill="1" applyBorder="1" applyAlignment="1">
      <alignment horizontal="center" vertical="center" wrapText="1"/>
    </xf>
    <xf numFmtId="0" fontId="14" fillId="2" borderId="54" xfId="4" applyFont="1" applyFill="1" applyBorder="1" applyAlignment="1">
      <alignment horizontal="center" vertical="center" wrapText="1"/>
    </xf>
    <xf numFmtId="0" fontId="14" fillId="2" borderId="165" xfId="4" applyFont="1" applyFill="1" applyBorder="1" applyAlignment="1">
      <alignment horizontal="center" vertical="center" wrapText="1"/>
    </xf>
    <xf numFmtId="181" fontId="14" fillId="2" borderId="12" xfId="1" applyNumberFormat="1" applyFont="1" applyFill="1" applyBorder="1" applyAlignment="1">
      <alignment horizontal="right" vertical="center" shrinkToFit="1"/>
    </xf>
    <xf numFmtId="181" fontId="14" fillId="2" borderId="13" xfId="1" applyNumberFormat="1" applyFont="1" applyFill="1" applyBorder="1" applyAlignment="1">
      <alignment horizontal="right" vertical="center" shrinkToFit="1"/>
    </xf>
    <xf numFmtId="181" fontId="14" fillId="2" borderId="14" xfId="1" applyNumberFormat="1" applyFont="1" applyFill="1" applyBorder="1" applyAlignment="1">
      <alignment horizontal="right" vertical="center" shrinkToFit="1"/>
    </xf>
    <xf numFmtId="181" fontId="14" fillId="2" borderId="74" xfId="1" applyNumberFormat="1" applyFont="1" applyFill="1" applyBorder="1" applyAlignment="1">
      <alignment horizontal="right" vertical="center" shrinkToFit="1"/>
    </xf>
    <xf numFmtId="181" fontId="14" fillId="2" borderId="51" xfId="1" applyNumberFormat="1" applyFont="1" applyFill="1" applyBorder="1" applyAlignment="1">
      <alignment horizontal="right" vertical="center" shrinkToFit="1"/>
    </xf>
    <xf numFmtId="181" fontId="14" fillId="2" borderId="75" xfId="1" applyNumberFormat="1" applyFont="1" applyFill="1" applyBorder="1" applyAlignment="1">
      <alignment horizontal="right" vertical="center" shrinkToFit="1"/>
    </xf>
    <xf numFmtId="0" fontId="14" fillId="2" borderId="12" xfId="4" applyFont="1" applyFill="1" applyBorder="1" applyAlignment="1">
      <alignment horizontal="right" vertical="center"/>
    </xf>
    <xf numFmtId="0" fontId="14" fillId="2" borderId="15" xfId="4" applyFont="1" applyFill="1" applyBorder="1" applyAlignment="1">
      <alignment horizontal="right" vertical="center"/>
    </xf>
    <xf numFmtId="0" fontId="62" fillId="2" borderId="14" xfId="4" applyFont="1" applyFill="1" applyBorder="1" applyAlignment="1">
      <alignment horizontal="right" vertical="center"/>
    </xf>
    <xf numFmtId="0" fontId="62" fillId="2" borderId="16" xfId="4" applyFont="1" applyFill="1" applyBorder="1" applyAlignment="1">
      <alignment horizontal="right" vertical="center"/>
    </xf>
    <xf numFmtId="0" fontId="62" fillId="2" borderId="35" xfId="4" applyFont="1" applyFill="1" applyBorder="1" applyAlignment="1">
      <alignment horizontal="right" vertical="center"/>
    </xf>
    <xf numFmtId="0" fontId="62" fillId="2" borderId="26" xfId="4" applyFont="1" applyFill="1" applyBorder="1" applyAlignment="1">
      <alignment horizontal="right" vertical="center"/>
    </xf>
    <xf numFmtId="183" fontId="14" fillId="2" borderId="38" xfId="1" applyNumberFormat="1" applyFont="1" applyFill="1" applyBorder="1" applyAlignment="1">
      <alignment horizontal="right" vertical="center" shrinkToFit="1"/>
    </xf>
    <xf numFmtId="183" fontId="14" fillId="2" borderId="13" xfId="1" applyNumberFormat="1" applyFont="1" applyFill="1" applyBorder="1" applyAlignment="1">
      <alignment horizontal="right" vertical="center" shrinkToFit="1"/>
    </xf>
    <xf numFmtId="183" fontId="14" fillId="2" borderId="14" xfId="1" applyNumberFormat="1" applyFont="1" applyFill="1" applyBorder="1" applyAlignment="1">
      <alignment horizontal="right" vertical="center" shrinkToFit="1"/>
    </xf>
    <xf numFmtId="183" fontId="14" fillId="2" borderId="87"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16"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15" xfId="1" applyNumberFormat="1" applyFont="1" applyFill="1" applyBorder="1" applyAlignment="1">
      <alignment horizontal="right" vertical="center" shrinkToFit="1"/>
    </xf>
    <xf numFmtId="0" fontId="14" fillId="2" borderId="106" xfId="4" applyFont="1" applyFill="1" applyBorder="1" applyAlignment="1">
      <alignment horizontal="center" wrapText="1"/>
    </xf>
    <xf numFmtId="0" fontId="14" fillId="2" borderId="50" xfId="4" applyFont="1" applyFill="1" applyBorder="1" applyAlignment="1">
      <alignment horizontal="center" wrapText="1"/>
    </xf>
    <xf numFmtId="0" fontId="14" fillId="2" borderId="167" xfId="4" applyFont="1" applyFill="1" applyBorder="1" applyAlignment="1">
      <alignment horizontal="center" wrapText="1"/>
    </xf>
    <xf numFmtId="0" fontId="14" fillId="2" borderId="150" xfId="4" applyFont="1" applyFill="1" applyBorder="1" applyAlignment="1">
      <alignment horizontal="center" wrapText="1"/>
    </xf>
    <xf numFmtId="0" fontId="14" fillId="2" borderId="67" xfId="4" applyFont="1" applyFill="1" applyBorder="1" applyAlignment="1">
      <alignment horizontal="center" wrapText="1"/>
    </xf>
    <xf numFmtId="0" fontId="14" fillId="2" borderId="168" xfId="4" applyFont="1" applyFill="1" applyBorder="1" applyAlignment="1">
      <alignment horizontal="center" wrapText="1"/>
    </xf>
    <xf numFmtId="0" fontId="14" fillId="2" borderId="97" xfId="4" applyFont="1" applyFill="1" applyBorder="1" applyAlignment="1">
      <alignment horizontal="center" vertical="center"/>
    </xf>
    <xf numFmtId="0" fontId="14" fillId="6" borderId="58" xfId="4" applyFont="1" applyFill="1" applyBorder="1" applyAlignment="1">
      <alignment horizontal="center" vertical="center" wrapText="1"/>
    </xf>
    <xf numFmtId="0" fontId="14" fillId="6" borderId="8" xfId="4" applyFont="1" applyFill="1" applyBorder="1" applyAlignment="1">
      <alignment horizontal="center" vertical="center" wrapText="1"/>
    </xf>
    <xf numFmtId="0" fontId="14" fillId="6" borderId="28" xfId="4" applyFont="1" applyFill="1" applyBorder="1" applyAlignment="1">
      <alignment horizontal="center" vertical="center" wrapText="1"/>
    </xf>
    <xf numFmtId="0" fontId="14" fillId="2" borderId="58" xfId="4" applyFont="1" applyFill="1" applyBorder="1" applyAlignment="1">
      <alignment vertical="center" shrinkToFit="1"/>
    </xf>
    <xf numFmtId="0" fontId="14" fillId="2" borderId="8" xfId="4" applyFont="1" applyFill="1" applyBorder="1" applyAlignment="1">
      <alignment vertical="center" shrinkToFit="1"/>
    </xf>
    <xf numFmtId="0" fontId="14" fillId="2" borderId="28" xfId="4" applyFont="1" applyFill="1" applyBorder="1" applyAlignment="1">
      <alignment vertical="center" shrinkToFit="1"/>
    </xf>
    <xf numFmtId="0" fontId="14" fillId="6" borderId="10" xfId="4" applyFont="1" applyFill="1" applyBorder="1" applyAlignment="1">
      <alignment horizontal="center" vertical="center" shrinkToFit="1"/>
    </xf>
    <xf numFmtId="181" fontId="14" fillId="2" borderId="162" xfId="1" applyNumberFormat="1" applyFont="1" applyFill="1" applyBorder="1" applyAlignment="1">
      <alignment vertical="center" shrinkToFit="1"/>
    </xf>
    <xf numFmtId="181" fontId="14" fillId="2" borderId="163" xfId="1" applyNumberFormat="1" applyFont="1" applyFill="1" applyBorder="1" applyAlignment="1">
      <alignment vertical="center" shrinkToFit="1"/>
    </xf>
    <xf numFmtId="181" fontId="14" fillId="2" borderId="169" xfId="1" applyNumberFormat="1" applyFont="1" applyFill="1" applyBorder="1" applyAlignment="1">
      <alignment vertical="center" shrinkToFit="1"/>
    </xf>
    <xf numFmtId="181" fontId="14" fillId="2" borderId="162" xfId="1" applyNumberFormat="1" applyFont="1" applyFill="1" applyBorder="1" applyAlignment="1">
      <alignment horizontal="right" vertical="center" shrinkToFit="1"/>
    </xf>
    <xf numFmtId="181" fontId="14" fillId="2" borderId="163" xfId="1" applyNumberFormat="1" applyFont="1" applyFill="1" applyBorder="1" applyAlignment="1">
      <alignment horizontal="right" vertical="center" shrinkToFit="1"/>
    </xf>
    <xf numFmtId="181" fontId="14" fillId="2" borderId="169" xfId="1" applyNumberFormat="1" applyFont="1" applyFill="1" applyBorder="1" applyAlignment="1">
      <alignment horizontal="right" vertical="center" shrinkToFit="1"/>
    </xf>
    <xf numFmtId="0" fontId="14" fillId="2" borderId="170" xfId="4" applyFont="1" applyFill="1" applyBorder="1" applyAlignment="1">
      <alignment horizontal="center" vertical="center" wrapText="1"/>
    </xf>
    <xf numFmtId="0" fontId="14" fillId="2" borderId="163" xfId="4" applyFont="1" applyFill="1" applyBorder="1" applyAlignment="1">
      <alignment horizontal="center" vertical="center" wrapText="1"/>
    </xf>
    <xf numFmtId="0" fontId="14" fillId="2" borderId="171" xfId="4" applyFont="1" applyFill="1" applyBorder="1" applyAlignment="1">
      <alignment horizontal="center" vertical="center" wrapText="1"/>
    </xf>
    <xf numFmtId="0" fontId="14" fillId="2" borderId="162" xfId="4" applyFont="1" applyFill="1" applyBorder="1" applyAlignment="1">
      <alignment vertical="center" shrinkToFit="1"/>
    </xf>
    <xf numFmtId="0" fontId="14" fillId="2" borderId="163" xfId="4" applyFont="1" applyFill="1" applyBorder="1" applyAlignment="1">
      <alignment vertical="center" shrinkToFit="1"/>
    </xf>
    <xf numFmtId="0" fontId="14" fillId="2" borderId="164" xfId="4" applyFont="1" applyFill="1" applyBorder="1" applyAlignment="1">
      <alignment vertical="center" shrinkToFit="1"/>
    </xf>
    <xf numFmtId="0" fontId="14" fillId="2" borderId="162" xfId="4" applyFont="1" applyFill="1" applyBorder="1" applyAlignment="1">
      <alignment horizontal="center" vertical="center" shrinkToFit="1"/>
    </xf>
    <xf numFmtId="0" fontId="14" fillId="2" borderId="163" xfId="4" applyFont="1" applyFill="1" applyBorder="1" applyAlignment="1">
      <alignment horizontal="center" vertical="center" shrinkToFit="1"/>
    </xf>
    <xf numFmtId="0" fontId="14" fillId="2" borderId="169" xfId="4" applyFont="1" applyFill="1" applyBorder="1" applyAlignment="1">
      <alignment horizontal="center" vertical="center" shrinkToFit="1"/>
    </xf>
    <xf numFmtId="49" fontId="14" fillId="2" borderId="8" xfId="4" applyNumberFormat="1" applyFont="1" applyFill="1" applyBorder="1" applyAlignment="1">
      <alignment horizontal="center" vertical="center" shrinkToFit="1"/>
    </xf>
    <xf numFmtId="0" fontId="62" fillId="6" borderId="58" xfId="4" applyFont="1" applyFill="1" applyBorder="1" applyAlignment="1">
      <alignment horizontal="center" vertical="center" shrinkToFit="1"/>
    </xf>
    <xf numFmtId="0" fontId="62" fillId="6" borderId="28" xfId="4" applyFont="1" applyFill="1" applyBorder="1" applyAlignment="1">
      <alignment horizontal="center" vertical="center" shrinkToFit="1"/>
    </xf>
    <xf numFmtId="0" fontId="14" fillId="2" borderId="99" xfId="4" applyFont="1" applyFill="1" applyBorder="1" applyAlignment="1">
      <alignment horizontal="center" vertical="center" wrapText="1"/>
    </xf>
    <xf numFmtId="181" fontId="14" fillId="4" borderId="58" xfId="1" applyNumberFormat="1" applyFont="1" applyFill="1" applyBorder="1" applyAlignment="1">
      <alignment vertical="center" shrinkToFit="1"/>
    </xf>
    <xf numFmtId="181" fontId="14" fillId="4" borderId="8" xfId="1" applyNumberFormat="1" applyFont="1" applyFill="1" applyBorder="1" applyAlignment="1">
      <alignment vertical="center" shrinkToFit="1"/>
    </xf>
    <xf numFmtId="181" fontId="14" fillId="4" borderId="28" xfId="1" applyNumberFormat="1" applyFont="1" applyFill="1" applyBorder="1" applyAlignment="1">
      <alignment vertical="center" shrinkToFit="1"/>
    </xf>
    <xf numFmtId="181" fontId="14" fillId="4" borderId="98" xfId="1" applyNumberFormat="1" applyFont="1" applyFill="1" applyBorder="1" applyAlignment="1">
      <alignment vertical="center" shrinkToFit="1"/>
    </xf>
    <xf numFmtId="181" fontId="14" fillId="4" borderId="58" xfId="1" applyNumberFormat="1" applyFont="1" applyFill="1" applyBorder="1" applyAlignment="1">
      <alignment horizontal="center" vertical="center" shrinkToFit="1"/>
    </xf>
    <xf numFmtId="181" fontId="14" fillId="4" borderId="8" xfId="1" applyNumberFormat="1" applyFont="1" applyFill="1" applyBorder="1" applyAlignment="1">
      <alignment horizontal="center" vertical="center" shrinkToFit="1"/>
    </xf>
    <xf numFmtId="181" fontId="14" fillId="4" borderId="28" xfId="1" applyNumberFormat="1" applyFont="1" applyFill="1" applyBorder="1" applyAlignment="1">
      <alignment horizontal="center" vertical="center" shrinkToFit="1"/>
    </xf>
    <xf numFmtId="0" fontId="44" fillId="2" borderId="60" xfId="4" applyFont="1" applyFill="1" applyBorder="1" applyAlignment="1">
      <alignment horizontal="center" vertical="center"/>
    </xf>
    <xf numFmtId="0" fontId="44" fillId="2" borderId="22" xfId="4" applyFont="1" applyFill="1" applyBorder="1" applyAlignment="1">
      <alignment horizontal="center" vertical="center"/>
    </xf>
    <xf numFmtId="0" fontId="65" fillId="0" borderId="257" xfId="4" applyFont="1" applyBorder="1" applyAlignment="1">
      <alignment horizontal="center" shrinkToFit="1"/>
    </xf>
    <xf numFmtId="217" fontId="70" fillId="0" borderId="257" xfId="4" applyNumberFormat="1" applyFont="1" applyBorder="1" applyAlignment="1">
      <alignment horizontal="center"/>
    </xf>
    <xf numFmtId="0" fontId="65" fillId="0" borderId="257" xfId="4" applyFont="1" applyBorder="1" applyAlignment="1">
      <alignment horizontal="left" shrinkToFit="1"/>
    </xf>
    <xf numFmtId="181" fontId="14" fillId="2" borderId="54" xfId="1" applyNumberFormat="1" applyFont="1" applyFill="1" applyBorder="1" applyAlignment="1">
      <alignment vertical="center"/>
    </xf>
    <xf numFmtId="181" fontId="14" fillId="2" borderId="80" xfId="1" applyNumberFormat="1" applyFont="1" applyFill="1" applyBorder="1" applyAlignment="1">
      <alignment vertical="center"/>
    </xf>
    <xf numFmtId="181" fontId="14" fillId="2" borderId="81" xfId="1" applyNumberFormat="1" applyFont="1" applyFill="1" applyBorder="1" applyAlignment="1">
      <alignment horizontal="right" vertical="center"/>
    </xf>
    <xf numFmtId="181" fontId="14" fillId="2" borderId="54" xfId="1" applyNumberFormat="1" applyFont="1" applyFill="1" applyBorder="1" applyAlignment="1">
      <alignment horizontal="right" vertical="center"/>
    </xf>
    <xf numFmtId="181" fontId="14" fillId="2" borderId="80" xfId="1" applyNumberFormat="1" applyFont="1" applyFill="1" applyBorder="1" applyAlignment="1">
      <alignment horizontal="right" vertical="center"/>
    </xf>
    <xf numFmtId="0" fontId="62" fillId="2" borderId="12" xfId="4" applyFont="1" applyFill="1" applyBorder="1" applyAlignment="1">
      <alignment horizontal="center" vertical="center"/>
    </xf>
    <xf numFmtId="0" fontId="62" fillId="2" borderId="17" xfId="4" applyFont="1" applyFill="1" applyBorder="1" applyAlignment="1">
      <alignment horizontal="center" vertical="center"/>
    </xf>
    <xf numFmtId="0" fontId="62" fillId="2" borderId="18" xfId="4" applyFont="1" applyFill="1" applyBorder="1" applyAlignment="1">
      <alignment horizontal="center" vertical="center"/>
    </xf>
    <xf numFmtId="183" fontId="14" fillId="2" borderId="91" xfId="1" applyNumberFormat="1" applyFont="1" applyFill="1" applyBorder="1" applyAlignment="1">
      <alignment horizontal="center" vertical="center" shrinkToFit="1"/>
    </xf>
    <xf numFmtId="183" fontId="14" fillId="2" borderId="3" xfId="1" applyNumberFormat="1" applyFont="1" applyFill="1" applyBorder="1" applyAlignment="1">
      <alignment horizontal="center" vertical="center" shrinkToFit="1"/>
    </xf>
    <xf numFmtId="183" fontId="14" fillId="2" borderId="88" xfId="1" applyNumberFormat="1" applyFont="1" applyFill="1" applyBorder="1" applyAlignment="1">
      <alignment horizontal="center" vertical="center" shrinkToFit="1"/>
    </xf>
    <xf numFmtId="183" fontId="14" fillId="2" borderId="58" xfId="1" applyNumberFormat="1" applyFont="1" applyFill="1" applyBorder="1" applyAlignment="1">
      <alignment horizontal="center" vertical="center" shrinkToFit="1"/>
    </xf>
    <xf numFmtId="183" fontId="14" fillId="2" borderId="8" xfId="1" applyNumberFormat="1" applyFont="1" applyFill="1" applyBorder="1" applyAlignment="1">
      <alignment horizontal="center" vertical="center" shrinkToFit="1"/>
    </xf>
    <xf numFmtId="183" fontId="14" fillId="2" borderId="11" xfId="1" applyNumberFormat="1" applyFont="1" applyFill="1" applyBorder="1" applyAlignment="1">
      <alignment horizontal="center" vertical="center" shrinkToFit="1"/>
    </xf>
    <xf numFmtId="0" fontId="15" fillId="0" borderId="94"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95"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7" xfId="0" applyFont="1" applyBorder="1" applyAlignment="1">
      <alignment horizontal="center" vertical="center" wrapText="1"/>
    </xf>
    <xf numFmtId="0" fontId="14" fillId="2" borderId="17" xfId="4" applyFont="1" applyFill="1" applyBorder="1" applyAlignment="1">
      <alignment horizontal="center" vertical="center" wrapText="1"/>
    </xf>
    <xf numFmtId="0" fontId="14" fillId="2" borderId="18" xfId="4" applyFont="1" applyFill="1" applyBorder="1" applyAlignment="1">
      <alignment horizontal="center" vertical="center" wrapText="1"/>
    </xf>
    <xf numFmtId="181" fontId="14" fillId="4" borderId="49" xfId="1" applyNumberFormat="1" applyFont="1" applyFill="1" applyBorder="1" applyAlignment="1">
      <alignment vertical="center" shrinkToFit="1"/>
    </xf>
    <xf numFmtId="181" fontId="14" fillId="4" borderId="23" xfId="1" applyNumberFormat="1" applyFont="1" applyFill="1" applyBorder="1" applyAlignment="1">
      <alignment vertical="center" shrinkToFit="1"/>
    </xf>
    <xf numFmtId="181" fontId="14" fillId="4" borderId="129" xfId="1" applyNumberFormat="1" applyFont="1" applyFill="1" applyBorder="1" applyAlignment="1">
      <alignment vertical="center" shrinkToFit="1"/>
    </xf>
    <xf numFmtId="181" fontId="14" fillId="2" borderId="50" xfId="1" applyNumberFormat="1" applyFont="1" applyFill="1" applyBorder="1" applyAlignment="1">
      <alignment vertical="center"/>
    </xf>
    <xf numFmtId="181" fontId="14" fillId="2" borderId="53" xfId="1" applyNumberFormat="1" applyFont="1" applyFill="1" applyBorder="1" applyAlignment="1">
      <alignment vertical="center"/>
    </xf>
    <xf numFmtId="181" fontId="14" fillId="4" borderId="12" xfId="1" applyNumberFormat="1" applyFont="1" applyFill="1" applyBorder="1" applyAlignment="1">
      <alignment horizontal="center" vertical="center"/>
    </xf>
    <xf numFmtId="181" fontId="14" fillId="4" borderId="13" xfId="1" applyNumberFormat="1" applyFont="1" applyFill="1" applyBorder="1" applyAlignment="1">
      <alignment horizontal="center" vertical="center"/>
    </xf>
    <xf numFmtId="181" fontId="14" fillId="4" borderId="14" xfId="1" applyNumberFormat="1" applyFont="1" applyFill="1" applyBorder="1" applyAlignment="1">
      <alignment horizontal="center" vertical="center"/>
    </xf>
    <xf numFmtId="181" fontId="14" fillId="4" borderId="17" xfId="1" applyNumberFormat="1" applyFont="1" applyFill="1" applyBorder="1" applyAlignment="1">
      <alignment horizontal="center" vertical="center"/>
    </xf>
    <xf numFmtId="181" fontId="14" fillId="4" borderId="7" xfId="1" applyNumberFormat="1" applyFont="1" applyFill="1" applyBorder="1" applyAlignment="1">
      <alignment horizontal="center" vertical="center"/>
    </xf>
    <xf numFmtId="181" fontId="14" fillId="4" borderId="18" xfId="1" applyNumberFormat="1" applyFont="1" applyFill="1" applyBorder="1" applyAlignment="1">
      <alignment horizontal="center" vertical="center"/>
    </xf>
    <xf numFmtId="0" fontId="62" fillId="2" borderId="74" xfId="4" applyFont="1" applyFill="1" applyBorder="1" applyAlignment="1">
      <alignment horizontal="center" vertical="center" wrapText="1"/>
    </xf>
    <xf numFmtId="0" fontId="62" fillId="2" borderId="51" xfId="4" applyFont="1" applyFill="1" applyBorder="1" applyAlignment="1">
      <alignment horizontal="center" vertical="center" wrapText="1"/>
    </xf>
    <xf numFmtId="0" fontId="62" fillId="2" borderId="75" xfId="4" applyFont="1" applyFill="1" applyBorder="1" applyAlignment="1">
      <alignment horizontal="center" vertical="center" wrapText="1"/>
    </xf>
    <xf numFmtId="0" fontId="62" fillId="2" borderId="0" xfId="4" applyFont="1" applyFill="1" applyBorder="1" applyAlignment="1">
      <alignment horizontal="center" vertical="center" wrapText="1"/>
    </xf>
    <xf numFmtId="0" fontId="62" fillId="2" borderId="22" xfId="4" applyFont="1" applyFill="1" applyBorder="1" applyAlignment="1">
      <alignment horizontal="center" vertical="center" wrapText="1"/>
    </xf>
    <xf numFmtId="0" fontId="7" fillId="0" borderId="0" xfId="0" applyFont="1" applyAlignment="1">
      <alignment horizontal="left" vertical="top" wrapText="1"/>
    </xf>
    <xf numFmtId="181" fontId="14" fillId="2" borderId="52" xfId="1" applyNumberFormat="1" applyFont="1" applyFill="1" applyBorder="1" applyAlignment="1">
      <alignment horizontal="right" vertical="center"/>
    </xf>
    <xf numFmtId="181" fontId="14" fillId="2" borderId="50" xfId="1" applyNumberFormat="1" applyFont="1" applyFill="1" applyBorder="1" applyAlignment="1">
      <alignment horizontal="right" vertical="center"/>
    </xf>
    <xf numFmtId="181" fontId="14" fillId="2" borderId="53" xfId="1" applyNumberFormat="1" applyFont="1" applyFill="1" applyBorder="1" applyAlignment="1">
      <alignment horizontal="right" vertical="center"/>
    </xf>
    <xf numFmtId="181" fontId="14" fillId="4" borderId="12" xfId="1" applyNumberFormat="1" applyFont="1" applyFill="1" applyBorder="1" applyAlignment="1">
      <alignment vertical="center"/>
    </xf>
    <xf numFmtId="181" fontId="14" fillId="4" borderId="13" xfId="1" applyNumberFormat="1" applyFont="1" applyFill="1" applyBorder="1" applyAlignment="1">
      <alignment vertical="center"/>
    </xf>
    <xf numFmtId="181" fontId="14" fillId="4" borderId="14" xfId="1" applyNumberFormat="1" applyFont="1" applyFill="1" applyBorder="1" applyAlignment="1">
      <alignment vertical="center"/>
    </xf>
    <xf numFmtId="181" fontId="14" fillId="4" borderId="17" xfId="1" applyNumberFormat="1" applyFont="1" applyFill="1" applyBorder="1" applyAlignment="1">
      <alignment vertical="center"/>
    </xf>
    <xf numFmtId="181" fontId="14" fillId="4" borderId="7" xfId="1" applyNumberFormat="1" applyFont="1" applyFill="1" applyBorder="1" applyAlignment="1">
      <alignment vertical="center"/>
    </xf>
    <xf numFmtId="181" fontId="14" fillId="4" borderId="18" xfId="1" applyNumberFormat="1" applyFont="1" applyFill="1" applyBorder="1" applyAlignment="1">
      <alignment vertical="center"/>
    </xf>
    <xf numFmtId="177" fontId="14" fillId="4" borderId="38" xfId="4" applyNumberFormat="1" applyFont="1" applyFill="1" applyBorder="1" applyAlignment="1">
      <alignment horizontal="center" shrinkToFit="1"/>
    </xf>
    <xf numFmtId="177" fontId="14" fillId="4" borderId="13" xfId="4" applyNumberFormat="1" applyFont="1" applyFill="1" applyBorder="1" applyAlignment="1">
      <alignment horizontal="center" shrinkToFit="1"/>
    </xf>
    <xf numFmtId="177" fontId="14" fillId="4" borderId="35" xfId="4" applyNumberFormat="1" applyFont="1" applyFill="1" applyBorder="1" applyAlignment="1">
      <alignment horizontal="center" shrinkToFit="1"/>
    </xf>
    <xf numFmtId="177" fontId="7" fillId="4" borderId="42" xfId="0" applyNumberFormat="1" applyFont="1" applyFill="1" applyBorder="1" applyAlignment="1">
      <alignment horizontal="center" vertical="center" shrinkToFit="1"/>
    </xf>
    <xf numFmtId="177" fontId="7" fillId="4" borderId="7" xfId="0" applyNumberFormat="1" applyFont="1" applyFill="1" applyBorder="1" applyAlignment="1">
      <alignment horizontal="center" vertical="center" shrinkToFit="1"/>
    </xf>
    <xf numFmtId="177" fontId="7" fillId="4" borderId="27" xfId="0" applyNumberFormat="1" applyFont="1" applyFill="1" applyBorder="1" applyAlignment="1">
      <alignment horizontal="center" vertical="center" shrinkToFit="1"/>
    </xf>
    <xf numFmtId="0" fontId="14" fillId="2" borderId="24" xfId="4" applyFont="1" applyFill="1" applyBorder="1" applyAlignment="1">
      <alignment horizontal="center" vertical="center"/>
    </xf>
    <xf numFmtId="0" fontId="14" fillId="2" borderId="34" xfId="4" applyFont="1" applyFill="1" applyBorder="1" applyAlignment="1">
      <alignment horizontal="center" vertical="center"/>
    </xf>
    <xf numFmtId="0" fontId="62" fillId="2" borderId="129" xfId="4" applyFont="1" applyFill="1" applyBorder="1" applyAlignment="1">
      <alignment horizontal="right" vertical="center"/>
    </xf>
    <xf numFmtId="183" fontId="14" fillId="2" borderId="72" xfId="1" applyNumberFormat="1" applyFont="1" applyFill="1" applyBorder="1" applyAlignment="1">
      <alignment horizontal="right" vertical="center" shrinkToFit="1"/>
    </xf>
    <xf numFmtId="183" fontId="14" fillId="2" borderId="23" xfId="1" applyNumberFormat="1" applyFont="1" applyFill="1" applyBorder="1" applyAlignment="1">
      <alignment horizontal="right" vertical="center" shrinkToFit="1"/>
    </xf>
    <xf numFmtId="183" fontId="14" fillId="2" borderId="48" xfId="1" applyNumberFormat="1" applyFont="1" applyFill="1" applyBorder="1" applyAlignment="1">
      <alignment horizontal="right" vertical="center" shrinkToFit="1"/>
    </xf>
    <xf numFmtId="183" fontId="14" fillId="2" borderId="49" xfId="1" applyNumberFormat="1" applyFont="1" applyFill="1" applyBorder="1" applyAlignment="1">
      <alignment horizontal="right" vertical="center" shrinkToFit="1"/>
    </xf>
    <xf numFmtId="0" fontId="7" fillId="0" borderId="5" xfId="0" applyFont="1" applyBorder="1" applyAlignment="1">
      <alignment horizontal="center" vertical="distributed" textRotation="255" indent="1"/>
    </xf>
    <xf numFmtId="0" fontId="7" fillId="0" borderId="147" xfId="0" applyFont="1" applyBorder="1" applyAlignment="1">
      <alignment horizontal="center" vertical="distributed" textRotation="255" indent="1"/>
    </xf>
    <xf numFmtId="0" fontId="14" fillId="0" borderId="49" xfId="4" applyFont="1" applyBorder="1" applyAlignment="1">
      <alignment horizontal="right" vertical="center"/>
    </xf>
    <xf numFmtId="0" fontId="62" fillId="2" borderId="48" xfId="4" applyFont="1" applyFill="1" applyBorder="1" applyAlignment="1">
      <alignment horizontal="right" vertical="center"/>
    </xf>
    <xf numFmtId="0" fontId="14" fillId="2" borderId="49" xfId="4" applyFont="1" applyFill="1" applyBorder="1" applyAlignment="1">
      <alignment horizontal="right" vertical="center"/>
    </xf>
    <xf numFmtId="181" fontId="14" fillId="4" borderId="48" xfId="1" applyNumberFormat="1" applyFont="1" applyFill="1" applyBorder="1" applyAlignment="1">
      <alignment vertical="center" shrinkToFit="1"/>
    </xf>
    <xf numFmtId="181" fontId="14" fillId="2" borderId="49" xfId="1" applyNumberFormat="1" applyFont="1" applyFill="1" applyBorder="1" applyAlignment="1">
      <alignment horizontal="right" vertical="center" shrinkToFit="1"/>
    </xf>
    <xf numFmtId="181" fontId="14" fillId="2" borderId="23" xfId="1" applyNumberFormat="1" applyFont="1" applyFill="1" applyBorder="1" applyAlignment="1">
      <alignment horizontal="right" vertical="center" shrinkToFit="1"/>
    </xf>
    <xf numFmtId="181" fontId="14" fillId="2" borderId="48" xfId="1" applyNumberFormat="1" applyFont="1" applyFill="1" applyBorder="1" applyAlignment="1">
      <alignment horizontal="right" vertical="center" shrinkToFit="1"/>
    </xf>
    <xf numFmtId="181" fontId="14" fillId="4" borderId="49" xfId="1" applyNumberFormat="1" applyFont="1" applyFill="1" applyBorder="1" applyAlignment="1">
      <alignment horizontal="center" vertical="center" shrinkToFit="1"/>
    </xf>
    <xf numFmtId="181" fontId="14" fillId="4" borderId="23" xfId="1" applyNumberFormat="1" applyFont="1" applyFill="1" applyBorder="1" applyAlignment="1">
      <alignment horizontal="center" vertical="center" shrinkToFit="1"/>
    </xf>
    <xf numFmtId="181" fontId="14" fillId="4" borderId="48" xfId="1" applyNumberFormat="1" applyFont="1" applyFill="1" applyBorder="1" applyAlignment="1">
      <alignment horizontal="center" vertical="center" shrinkToFit="1"/>
    </xf>
    <xf numFmtId="0" fontId="14" fillId="6" borderId="49" xfId="4" applyFont="1" applyFill="1" applyBorder="1" applyAlignment="1">
      <alignment horizontal="center" vertical="center" wrapText="1"/>
    </xf>
    <xf numFmtId="0" fontId="14" fillId="6" borderId="23" xfId="4" applyFont="1" applyFill="1" applyBorder="1" applyAlignment="1">
      <alignment horizontal="center" vertical="center" wrapText="1"/>
    </xf>
    <xf numFmtId="0" fontId="14" fillId="6" borderId="48" xfId="4" applyFont="1" applyFill="1" applyBorder="1" applyAlignment="1">
      <alignment horizontal="center" vertical="center" wrapText="1"/>
    </xf>
    <xf numFmtId="0" fontId="14" fillId="2" borderId="49" xfId="4" applyFont="1" applyFill="1" applyBorder="1" applyAlignment="1">
      <alignment vertical="center" shrinkToFit="1"/>
    </xf>
    <xf numFmtId="0" fontId="14" fillId="2" borderId="23" xfId="4" applyFont="1" applyFill="1" applyBorder="1" applyAlignment="1">
      <alignment vertical="center" shrinkToFit="1"/>
    </xf>
    <xf numFmtId="0" fontId="14" fillId="2" borderId="48" xfId="4" applyFont="1" applyFill="1" applyBorder="1" applyAlignment="1">
      <alignment vertical="center" shrinkToFit="1"/>
    </xf>
    <xf numFmtId="0" fontId="14" fillId="2" borderId="49" xfId="4" applyFont="1" applyFill="1" applyBorder="1" applyAlignment="1">
      <alignment horizontal="center" vertical="center" wrapText="1"/>
    </xf>
    <xf numFmtId="0" fontId="14" fillId="2" borderId="23" xfId="4" applyFont="1" applyFill="1" applyBorder="1" applyAlignment="1">
      <alignment horizontal="center" vertical="center" wrapText="1"/>
    </xf>
    <xf numFmtId="0" fontId="14" fillId="2" borderId="48" xfId="4" applyFont="1" applyFill="1" applyBorder="1" applyAlignment="1">
      <alignment horizontal="center" vertical="center" wrapText="1"/>
    </xf>
    <xf numFmtId="0" fontId="14" fillId="2" borderId="49" xfId="4" applyFont="1" applyFill="1" applyBorder="1" applyAlignment="1">
      <alignment horizontal="center" vertical="center"/>
    </xf>
    <xf numFmtId="181" fontId="14" fillId="2" borderId="141" xfId="1" applyNumberFormat="1" applyFont="1" applyFill="1" applyBorder="1" applyAlignment="1">
      <alignment horizontal="right" vertical="center" shrinkToFit="1"/>
    </xf>
    <xf numFmtId="181" fontId="14" fillId="2" borderId="142" xfId="1" applyNumberFormat="1" applyFont="1" applyFill="1" applyBorder="1" applyAlignment="1">
      <alignment horizontal="right" vertical="center" shrinkToFit="1"/>
    </xf>
    <xf numFmtId="181" fontId="14" fillId="2" borderId="143" xfId="1" applyNumberFormat="1" applyFont="1" applyFill="1" applyBorder="1" applyAlignment="1">
      <alignment horizontal="right" vertical="center" shrinkToFit="1"/>
    </xf>
    <xf numFmtId="0" fontId="14" fillId="6" borderId="128" xfId="4" applyFont="1" applyFill="1" applyBorder="1" applyAlignment="1">
      <alignment horizontal="center" vertical="center"/>
    </xf>
    <xf numFmtId="0" fontId="62" fillId="6" borderId="49" xfId="4" applyFont="1" applyFill="1" applyBorder="1" applyAlignment="1">
      <alignment horizontal="center" vertical="center" wrapText="1"/>
    </xf>
    <xf numFmtId="0" fontId="62" fillId="6" borderId="48" xfId="4" applyFont="1" applyFill="1" applyBorder="1" applyAlignment="1">
      <alignment horizontal="center" vertical="center" wrapText="1"/>
    </xf>
    <xf numFmtId="0" fontId="14" fillId="2" borderId="5" xfId="4" applyFont="1" applyFill="1" applyBorder="1" applyAlignment="1">
      <alignment horizontal="center" vertical="center"/>
    </xf>
    <xf numFmtId="0" fontId="0" fillId="0" borderId="34" xfId="0" applyBorder="1" applyAlignment="1">
      <alignment horizontal="center" vertical="center"/>
    </xf>
    <xf numFmtId="0" fontId="1" fillId="0" borderId="58" xfId="0" applyFont="1" applyBorder="1" applyAlignment="1">
      <alignment vertical="center"/>
    </xf>
    <xf numFmtId="0" fontId="1" fillId="0" borderId="28" xfId="0" applyFont="1" applyBorder="1" applyAlignment="1">
      <alignment vertical="center"/>
    </xf>
    <xf numFmtId="0" fontId="14" fillId="0" borderId="49" xfId="4" applyFont="1" applyBorder="1" applyAlignment="1">
      <alignment horizontal="left" vertical="center" shrinkToFit="1"/>
    </xf>
    <xf numFmtId="0" fontId="14" fillId="0" borderId="48" xfId="4" applyFont="1" applyBorder="1" applyAlignment="1">
      <alignment horizontal="left" vertical="center" shrinkToFit="1"/>
    </xf>
    <xf numFmtId="0" fontId="0" fillId="0" borderId="10" xfId="0" applyBorder="1" applyAlignment="1">
      <alignment horizontal="center" vertical="center"/>
    </xf>
    <xf numFmtId="0" fontId="14" fillId="2" borderId="93" xfId="4" applyFont="1" applyFill="1" applyBorder="1" applyAlignment="1">
      <alignment horizontal="center" vertical="center" textRotation="255" shrinkToFit="1"/>
    </xf>
    <xf numFmtId="0" fontId="0" fillId="0" borderId="5" xfId="0" applyBorder="1" applyAlignment="1">
      <alignment horizontal="center" vertical="center" textRotation="255"/>
    </xf>
    <xf numFmtId="0" fontId="0" fillId="0" borderId="147" xfId="0" applyBorder="1" applyAlignment="1">
      <alignment horizontal="center" vertical="center" textRotation="255"/>
    </xf>
    <xf numFmtId="0" fontId="14" fillId="2" borderId="128" xfId="4" applyFont="1" applyFill="1" applyBorder="1" applyAlignment="1">
      <alignment horizontal="center" vertical="center"/>
    </xf>
    <xf numFmtId="0" fontId="27" fillId="2" borderId="128" xfId="4" applyFont="1" applyFill="1" applyBorder="1" applyAlignment="1">
      <alignment horizontal="center" vertical="center" shrinkToFit="1"/>
    </xf>
    <xf numFmtId="0" fontId="0" fillId="0" borderId="5" xfId="0" applyBorder="1" applyAlignment="1">
      <alignment horizontal="center" vertical="center"/>
    </xf>
    <xf numFmtId="0" fontId="14" fillId="6" borderId="17" xfId="4" applyFont="1" applyFill="1" applyBorder="1" applyAlignment="1">
      <alignment horizontal="center" vertical="center" shrinkToFit="1"/>
    </xf>
    <xf numFmtId="0" fontId="14" fillId="6" borderId="7" xfId="4" applyFont="1" applyFill="1" applyBorder="1" applyAlignment="1">
      <alignment horizontal="center" vertical="center" shrinkToFit="1"/>
    </xf>
    <xf numFmtId="0" fontId="14" fillId="6" borderId="18" xfId="4" applyFont="1" applyFill="1" applyBorder="1" applyAlignment="1">
      <alignment horizontal="center" vertical="center" shrinkToFit="1"/>
    </xf>
    <xf numFmtId="0" fontId="14" fillId="6" borderId="58" xfId="4" applyFont="1" applyFill="1" applyBorder="1" applyAlignment="1">
      <alignment horizontal="center" vertical="center" shrinkToFit="1"/>
    </xf>
    <xf numFmtId="0" fontId="14" fillId="6" borderId="8" xfId="4" applyFont="1" applyFill="1" applyBorder="1" applyAlignment="1">
      <alignment horizontal="center" vertical="center" shrinkToFit="1"/>
    </xf>
    <xf numFmtId="0" fontId="14" fillId="6" borderId="28" xfId="4" applyFont="1" applyFill="1" applyBorder="1" applyAlignment="1">
      <alignment horizontal="center" vertical="center" shrinkToFit="1"/>
    </xf>
    <xf numFmtId="0" fontId="70" fillId="0" borderId="257" xfId="4" applyFont="1" applyBorder="1" applyAlignment="1">
      <alignment horizontal="center"/>
    </xf>
    <xf numFmtId="0" fontId="14" fillId="2" borderId="0" xfId="4" applyFont="1" applyFill="1" applyAlignment="1">
      <alignment horizontal="center" vertical="center"/>
    </xf>
    <xf numFmtId="0" fontId="14" fillId="2" borderId="93" xfId="4" applyFont="1" applyFill="1" applyBorder="1" applyAlignment="1">
      <alignment horizontal="center" vertical="center" textRotation="255"/>
    </xf>
    <xf numFmtId="0" fontId="14" fillId="2" borderId="5" xfId="4" applyFont="1" applyFill="1" applyBorder="1" applyAlignment="1">
      <alignment horizontal="center" vertical="center" textRotation="255"/>
    </xf>
    <xf numFmtId="0" fontId="14" fillId="2" borderId="147" xfId="4" applyFont="1" applyFill="1" applyBorder="1" applyAlignment="1">
      <alignment horizontal="center" vertical="center" textRotation="255"/>
    </xf>
    <xf numFmtId="0" fontId="15" fillId="2" borderId="91" xfId="4" applyFont="1" applyFill="1" applyBorder="1" applyAlignment="1">
      <alignment horizontal="center" vertical="center" wrapText="1"/>
    </xf>
    <xf numFmtId="0" fontId="15" fillId="0" borderId="3" xfId="0" applyFont="1" applyBorder="1" applyAlignment="1">
      <alignment horizontal="center" vertical="center" wrapText="1"/>
    </xf>
    <xf numFmtId="0" fontId="14" fillId="2" borderId="35" xfId="4" applyFont="1" applyFill="1" applyBorder="1" applyAlignment="1">
      <alignment horizontal="center" vertical="center" wrapText="1"/>
    </xf>
    <xf numFmtId="0" fontId="14" fillId="2" borderId="26" xfId="4" applyFont="1" applyFill="1" applyBorder="1" applyAlignment="1">
      <alignment horizontal="center" vertical="center" wrapText="1"/>
    </xf>
    <xf numFmtId="0" fontId="14" fillId="2" borderId="62" xfId="4" applyFont="1" applyFill="1" applyBorder="1" applyAlignment="1">
      <alignment horizontal="center" vertical="center" wrapText="1"/>
    </xf>
    <xf numFmtId="0" fontId="88" fillId="2" borderId="87" xfId="4" applyFont="1" applyFill="1" applyBorder="1" applyAlignment="1">
      <alignment horizontal="center" vertical="center" shrinkToFit="1"/>
    </xf>
    <xf numFmtId="0" fontId="88" fillId="2" borderId="0" xfId="4" applyFont="1" applyFill="1" applyAlignment="1">
      <alignment horizontal="center" vertical="center" shrinkToFit="1"/>
    </xf>
    <xf numFmtId="0" fontId="88" fillId="2" borderId="16" xfId="4" applyFont="1" applyFill="1" applyBorder="1" applyAlignment="1">
      <alignment horizontal="center" vertical="center" shrinkToFit="1"/>
    </xf>
    <xf numFmtId="0" fontId="88" fillId="2" borderId="15" xfId="4" applyFont="1" applyFill="1" applyBorder="1" applyAlignment="1">
      <alignment horizontal="center" vertical="center" shrinkToFit="1"/>
    </xf>
    <xf numFmtId="0" fontId="27" fillId="2" borderId="15" xfId="4" applyFont="1" applyFill="1" applyBorder="1" applyAlignment="1">
      <alignment horizontal="center" vertical="center"/>
    </xf>
    <xf numFmtId="0" fontId="27" fillId="2" borderId="42" xfId="4" applyFont="1" applyFill="1" applyBorder="1" applyAlignment="1">
      <alignment horizontal="center" vertical="center" wrapText="1"/>
    </xf>
    <xf numFmtId="0" fontId="27" fillId="2" borderId="27" xfId="4" applyFont="1" applyFill="1" applyBorder="1" applyAlignment="1">
      <alignment horizontal="center" vertical="center" wrapText="1"/>
    </xf>
    <xf numFmtId="181" fontId="27" fillId="2" borderId="79" xfId="1" applyNumberFormat="1" applyFont="1" applyFill="1" applyBorder="1" applyAlignment="1">
      <alignment horizontal="right" vertical="center"/>
    </xf>
    <xf numFmtId="181" fontId="27" fillId="2" borderId="67" xfId="1" applyNumberFormat="1" applyFont="1" applyFill="1" applyBorder="1" applyAlignment="1">
      <alignment horizontal="right" vertical="center"/>
    </xf>
    <xf numFmtId="181" fontId="27" fillId="2" borderId="68" xfId="1" applyNumberFormat="1" applyFont="1" applyFill="1" applyBorder="1" applyAlignment="1">
      <alignment horizontal="right" vertical="center"/>
    </xf>
    <xf numFmtId="181" fontId="27" fillId="2" borderId="81" xfId="1" applyNumberFormat="1" applyFont="1" applyFill="1" applyBorder="1" applyAlignment="1">
      <alignment horizontal="right" vertical="center"/>
    </xf>
    <xf numFmtId="181" fontId="27" fillId="2" borderId="54" xfId="1" applyNumberFormat="1" applyFont="1" applyFill="1" applyBorder="1" applyAlignment="1">
      <alignment horizontal="right" vertical="center"/>
    </xf>
    <xf numFmtId="181" fontId="27" fillId="2" borderId="80" xfId="1" applyNumberFormat="1" applyFont="1" applyFill="1" applyBorder="1" applyAlignment="1">
      <alignment horizontal="right" vertical="center"/>
    </xf>
    <xf numFmtId="181" fontId="27" fillId="4" borderId="49" xfId="1" applyNumberFormat="1" applyFont="1" applyFill="1" applyBorder="1" applyAlignment="1">
      <alignment vertical="center"/>
    </xf>
    <xf numFmtId="181" fontId="27" fillId="4" borderId="23" xfId="1" applyNumberFormat="1" applyFont="1" applyFill="1" applyBorder="1" applyAlignment="1">
      <alignment vertical="center"/>
    </xf>
    <xf numFmtId="181" fontId="27" fillId="4" borderId="48" xfId="1" applyNumberFormat="1" applyFont="1" applyFill="1" applyBorder="1" applyAlignment="1">
      <alignment vertical="center"/>
    </xf>
    <xf numFmtId="181" fontId="27" fillId="4" borderId="15" xfId="1" applyNumberFormat="1" applyFont="1" applyFill="1" applyBorder="1" applyAlignment="1">
      <alignment vertical="center"/>
    </xf>
    <xf numFmtId="181" fontId="27" fillId="4" borderId="0" xfId="1" applyNumberFormat="1" applyFont="1" applyFill="1" applyBorder="1" applyAlignment="1">
      <alignment vertical="center"/>
    </xf>
    <xf numFmtId="181" fontId="27" fillId="4" borderId="16" xfId="1" applyNumberFormat="1" applyFont="1" applyFill="1" applyBorder="1" applyAlignment="1">
      <alignment vertical="center"/>
    </xf>
    <xf numFmtId="181" fontId="27" fillId="4" borderId="17" xfId="1" applyNumberFormat="1" applyFont="1" applyFill="1" applyBorder="1" applyAlignment="1">
      <alignment vertical="center"/>
    </xf>
    <xf numFmtId="181" fontId="27" fillId="4" borderId="7" xfId="1" applyNumberFormat="1" applyFont="1" applyFill="1" applyBorder="1" applyAlignment="1">
      <alignment vertical="center"/>
    </xf>
    <xf numFmtId="181" fontId="27" fillId="4" borderId="18" xfId="1" applyNumberFormat="1" applyFont="1" applyFill="1" applyBorder="1" applyAlignment="1">
      <alignment vertical="center"/>
    </xf>
    <xf numFmtId="181" fontId="27" fillId="4" borderId="49" xfId="1" applyNumberFormat="1" applyFont="1" applyFill="1" applyBorder="1" applyAlignment="1">
      <alignment vertical="center" shrinkToFit="1"/>
    </xf>
    <xf numFmtId="181" fontId="27" fillId="4" borderId="23" xfId="1" applyNumberFormat="1" applyFont="1" applyFill="1" applyBorder="1" applyAlignment="1">
      <alignment vertical="center" shrinkToFit="1"/>
    </xf>
    <xf numFmtId="181" fontId="27" fillId="4" borderId="129" xfId="1" applyNumberFormat="1" applyFont="1" applyFill="1" applyBorder="1" applyAlignment="1">
      <alignment vertical="center" shrinkToFit="1"/>
    </xf>
    <xf numFmtId="181" fontId="27" fillId="4" borderId="15" xfId="1" applyNumberFormat="1" applyFont="1" applyFill="1" applyBorder="1" applyAlignment="1">
      <alignment vertical="center" shrinkToFit="1"/>
    </xf>
    <xf numFmtId="181" fontId="27" fillId="4" borderId="0" xfId="1" applyNumberFormat="1" applyFont="1" applyFill="1" applyBorder="1" applyAlignment="1">
      <alignment vertical="center" shrinkToFit="1"/>
    </xf>
    <xf numFmtId="181" fontId="27" fillId="4" borderId="26" xfId="1" applyNumberFormat="1" applyFont="1" applyFill="1" applyBorder="1" applyAlignment="1">
      <alignment vertical="center" shrinkToFit="1"/>
    </xf>
    <xf numFmtId="181" fontId="27" fillId="4" borderId="17" xfId="1" applyNumberFormat="1" applyFont="1" applyFill="1" applyBorder="1" applyAlignment="1">
      <alignment vertical="center" shrinkToFit="1"/>
    </xf>
    <xf numFmtId="181" fontId="27" fillId="4" borderId="7" xfId="1" applyNumberFormat="1" applyFont="1" applyFill="1" applyBorder="1" applyAlignment="1">
      <alignment vertical="center" shrinkToFit="1"/>
    </xf>
    <xf numFmtId="181" fontId="27" fillId="4" borderId="27" xfId="1" applyNumberFormat="1" applyFont="1" applyFill="1" applyBorder="1" applyAlignment="1">
      <alignment vertical="center" shrinkToFit="1"/>
    </xf>
    <xf numFmtId="0" fontId="27" fillId="2" borderId="38" xfId="4" applyFont="1" applyFill="1" applyBorder="1" applyAlignment="1">
      <alignment horizontal="center" wrapText="1"/>
    </xf>
    <xf numFmtId="0" fontId="27" fillId="2" borderId="13" xfId="4" applyFont="1" applyFill="1" applyBorder="1" applyAlignment="1">
      <alignment horizontal="center" wrapText="1"/>
    </xf>
    <xf numFmtId="0" fontId="27" fillId="2" borderId="35" xfId="4" applyFont="1" applyFill="1" applyBorder="1" applyAlignment="1">
      <alignment horizontal="center" wrapText="1"/>
    </xf>
    <xf numFmtId="0" fontId="27" fillId="2" borderId="130" xfId="4" applyFont="1" applyFill="1" applyBorder="1" applyAlignment="1">
      <alignment horizontal="center" wrapText="1"/>
    </xf>
    <xf numFmtId="0" fontId="27" fillId="2" borderId="51" xfId="4" applyFont="1" applyFill="1" applyBorder="1" applyAlignment="1">
      <alignment horizontal="center" wrapText="1"/>
    </xf>
    <xf numFmtId="0" fontId="27" fillId="2" borderId="166" xfId="4" applyFont="1" applyFill="1" applyBorder="1" applyAlignment="1">
      <alignment horizontal="center" wrapText="1"/>
    </xf>
    <xf numFmtId="0" fontId="27" fillId="2" borderId="39" xfId="4" applyFont="1" applyFill="1" applyBorder="1" applyAlignment="1">
      <alignment horizontal="center" vertical="center" wrapText="1"/>
    </xf>
    <xf numFmtId="0" fontId="27" fillId="2" borderId="37" xfId="4" applyFont="1" applyFill="1" applyBorder="1" applyAlignment="1">
      <alignment horizontal="center" vertical="center" wrapText="1"/>
    </xf>
    <xf numFmtId="0" fontId="27" fillId="2" borderId="43" xfId="4" applyFont="1" applyFill="1" applyBorder="1" applyAlignment="1">
      <alignment horizontal="center" vertical="center" wrapText="1"/>
    </xf>
    <xf numFmtId="0" fontId="37" fillId="0" borderId="74" xfId="4" applyFont="1" applyFill="1" applyBorder="1" applyAlignment="1">
      <alignment horizontal="left" vertical="center" shrinkToFit="1"/>
    </xf>
    <xf numFmtId="0" fontId="37" fillId="0" borderId="51" xfId="4" applyFont="1" applyFill="1" applyBorder="1" applyAlignment="1">
      <alignment horizontal="left" vertical="center" shrinkToFit="1"/>
    </xf>
    <xf numFmtId="0" fontId="37" fillId="0" borderId="174" xfId="4" applyFont="1" applyFill="1" applyBorder="1" applyAlignment="1">
      <alignment horizontal="left" vertical="center" shrinkToFit="1"/>
    </xf>
    <xf numFmtId="0" fontId="27" fillId="2" borderId="15" xfId="4" applyFont="1" applyFill="1" applyBorder="1" applyAlignment="1">
      <alignment horizontal="center" vertical="top"/>
    </xf>
    <xf numFmtId="0" fontId="27" fillId="2" borderId="0" xfId="4" applyFont="1" applyFill="1" applyBorder="1" applyAlignment="1">
      <alignment horizontal="center" vertical="top"/>
    </xf>
    <xf numFmtId="0" fontId="27" fillId="2" borderId="16" xfId="4" applyFont="1" applyFill="1" applyBorder="1" applyAlignment="1">
      <alignment horizontal="center" vertical="top"/>
    </xf>
    <xf numFmtId="0" fontId="27" fillId="2" borderId="17" xfId="4" applyFont="1" applyFill="1" applyBorder="1" applyAlignment="1">
      <alignment horizontal="center" vertical="top"/>
    </xf>
    <xf numFmtId="0" fontId="27" fillId="2" borderId="7" xfId="4" applyFont="1" applyFill="1" applyBorder="1" applyAlignment="1">
      <alignment horizontal="center" vertical="top"/>
    </xf>
    <xf numFmtId="0" fontId="27" fillId="2" borderId="18" xfId="4" applyFont="1" applyFill="1" applyBorder="1" applyAlignment="1">
      <alignment horizontal="center" vertical="top"/>
    </xf>
    <xf numFmtId="183" fontId="27" fillId="2" borderId="87" xfId="1" applyNumberFormat="1" applyFont="1" applyFill="1" applyBorder="1" applyAlignment="1">
      <alignment horizontal="right" vertical="center"/>
    </xf>
    <xf numFmtId="183" fontId="27" fillId="2" borderId="0" xfId="1" applyNumberFormat="1" applyFont="1" applyFill="1" applyBorder="1" applyAlignment="1">
      <alignment horizontal="right" vertical="center"/>
    </xf>
    <xf numFmtId="183" fontId="27" fillId="2" borderId="16" xfId="1" applyNumberFormat="1" applyFont="1" applyFill="1" applyBorder="1" applyAlignment="1">
      <alignment horizontal="right" vertical="center"/>
    </xf>
    <xf numFmtId="183" fontId="27" fillId="2" borderId="15" xfId="1" applyNumberFormat="1" applyFont="1" applyFill="1" applyBorder="1" applyAlignment="1">
      <alignment horizontal="right" vertical="center"/>
    </xf>
    <xf numFmtId="0" fontId="14" fillId="2" borderId="38" xfId="4" applyFont="1" applyFill="1" applyBorder="1" applyAlignment="1">
      <alignment horizontal="center" vertical="center" shrinkToFit="1"/>
    </xf>
    <xf numFmtId="181" fontId="27" fillId="2" borderId="141" xfId="1" applyNumberFormat="1" applyFont="1" applyFill="1" applyBorder="1" applyAlignment="1">
      <alignment horizontal="right" vertical="center"/>
    </xf>
    <xf numFmtId="181" fontId="27" fillId="2" borderId="142" xfId="1" applyNumberFormat="1" applyFont="1" applyFill="1" applyBorder="1" applyAlignment="1">
      <alignment horizontal="right" vertical="center"/>
    </xf>
    <xf numFmtId="181" fontId="27" fillId="2" borderId="143" xfId="1" applyNumberFormat="1" applyFont="1" applyFill="1" applyBorder="1" applyAlignment="1">
      <alignment horizontal="right" vertical="center"/>
    </xf>
    <xf numFmtId="0" fontId="14" fillId="2" borderId="15" xfId="4" applyFont="1" applyFill="1" applyBorder="1" applyAlignment="1">
      <alignment horizontal="center" vertical="center" shrinkToFit="1"/>
    </xf>
    <xf numFmtId="0" fontId="14" fillId="2" borderId="0"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6" borderId="34" xfId="4" applyFont="1" applyFill="1" applyBorder="1" applyAlignment="1">
      <alignment horizontal="center" vertical="center"/>
    </xf>
    <xf numFmtId="0" fontId="15" fillId="2" borderId="52" xfId="4" applyFont="1" applyFill="1" applyBorder="1" applyAlignment="1">
      <alignment vertical="center" shrinkToFit="1"/>
    </xf>
    <xf numFmtId="0" fontId="15" fillId="2" borderId="50" xfId="4" applyFont="1" applyFill="1" applyBorder="1" applyAlignment="1">
      <alignment vertical="center" shrinkToFit="1"/>
    </xf>
    <xf numFmtId="0" fontId="15" fillId="2" borderId="159" xfId="4" applyFont="1" applyFill="1" applyBorder="1" applyAlignment="1">
      <alignment vertical="center" shrinkToFit="1"/>
    </xf>
    <xf numFmtId="0" fontId="27" fillId="2" borderId="36" xfId="4" applyFont="1" applyFill="1" applyBorder="1" applyAlignment="1">
      <alignment horizontal="center" vertical="center"/>
    </xf>
    <xf numFmtId="0" fontId="27" fillId="2" borderId="41" xfId="4" applyFont="1" applyFill="1" applyBorder="1" applyAlignment="1">
      <alignment horizontal="center" vertical="center"/>
    </xf>
    <xf numFmtId="49" fontId="27" fillId="2" borderId="7" xfId="4" applyNumberFormat="1" applyFont="1" applyFill="1" applyBorder="1" applyAlignment="1">
      <alignment horizontal="center" vertical="center" shrinkToFit="1"/>
    </xf>
    <xf numFmtId="0" fontId="37" fillId="0" borderId="79" xfId="4" applyFont="1" applyFill="1" applyBorder="1" applyAlignment="1">
      <alignment horizontal="left" vertical="center" shrinkToFit="1"/>
    </xf>
    <xf numFmtId="0" fontId="37" fillId="0" borderId="67" xfId="4" applyFont="1" applyFill="1" applyBorder="1" applyAlignment="1">
      <alignment horizontal="left" vertical="center" shrinkToFit="1"/>
    </xf>
    <xf numFmtId="0" fontId="37" fillId="0" borderId="160" xfId="4" applyFont="1" applyFill="1" applyBorder="1" applyAlignment="1">
      <alignment horizontal="left" vertical="center" shrinkToFit="1"/>
    </xf>
    <xf numFmtId="0" fontId="37" fillId="0" borderId="81" xfId="0" applyFont="1" applyFill="1" applyBorder="1" applyAlignment="1">
      <alignment horizontal="left" vertical="center" shrinkToFit="1"/>
    </xf>
    <xf numFmtId="0" fontId="37" fillId="0" borderId="54" xfId="0" applyFont="1" applyFill="1" applyBorder="1" applyAlignment="1">
      <alignment horizontal="left" vertical="center" shrinkToFit="1"/>
    </xf>
    <xf numFmtId="0" fontId="37" fillId="0" borderId="161" xfId="0" applyFont="1" applyFill="1" applyBorder="1" applyAlignment="1">
      <alignment horizontal="left" vertical="center" shrinkToFit="1"/>
    </xf>
    <xf numFmtId="0" fontId="15" fillId="2" borderId="81" xfId="4" applyFont="1" applyFill="1" applyBorder="1" applyAlignment="1">
      <alignment vertical="center" shrinkToFit="1"/>
    </xf>
    <xf numFmtId="0" fontId="15" fillId="2" borderId="54" xfId="4" applyFont="1" applyFill="1" applyBorder="1" applyAlignment="1">
      <alignment vertical="center" shrinkToFit="1"/>
    </xf>
    <xf numFmtId="0" fontId="15" fillId="2" borderId="161" xfId="4" applyFont="1" applyFill="1" applyBorder="1" applyAlignment="1">
      <alignment vertical="center" shrinkToFit="1"/>
    </xf>
    <xf numFmtId="0" fontId="62" fillId="6" borderId="17" xfId="4" applyFont="1" applyFill="1" applyBorder="1" applyAlignment="1">
      <alignment horizontal="center" vertical="center" wrapText="1"/>
    </xf>
    <xf numFmtId="0" fontId="62" fillId="6" borderId="18" xfId="4" applyFont="1" applyFill="1" applyBorder="1" applyAlignment="1">
      <alignment horizontal="center" vertical="center" wrapText="1"/>
    </xf>
    <xf numFmtId="0" fontId="14" fillId="0" borderId="17" xfId="4" applyFont="1" applyBorder="1" applyAlignment="1">
      <alignment horizontal="left" vertical="center" shrinkToFit="1"/>
    </xf>
    <xf numFmtId="0" fontId="14" fillId="0" borderId="18" xfId="4" applyFont="1" applyBorder="1" applyAlignment="1">
      <alignment horizontal="left" vertical="center" shrinkToFit="1"/>
    </xf>
    <xf numFmtId="0" fontId="15" fillId="2" borderId="79" xfId="4" applyFont="1" applyFill="1" applyBorder="1" applyAlignment="1">
      <alignment vertical="center" shrinkToFit="1"/>
    </xf>
    <xf numFmtId="0" fontId="15" fillId="2" borderId="67" xfId="4" applyFont="1" applyFill="1" applyBorder="1" applyAlignment="1">
      <alignment vertical="center" shrinkToFit="1"/>
    </xf>
    <xf numFmtId="0" fontId="15" fillId="2" borderId="160" xfId="4" applyFont="1" applyFill="1" applyBorder="1" applyAlignment="1">
      <alignment vertical="center" shrinkToFit="1"/>
    </xf>
    <xf numFmtId="0" fontId="14" fillId="0" borderId="58" xfId="4" applyFont="1" applyBorder="1" applyAlignment="1">
      <alignment horizontal="left" vertical="center" shrinkToFit="1"/>
    </xf>
    <xf numFmtId="0" fontId="14" fillId="0" borderId="28" xfId="4" applyFont="1" applyBorder="1" applyAlignment="1">
      <alignment horizontal="left" vertical="center" shrinkToFit="1"/>
    </xf>
    <xf numFmtId="0" fontId="14" fillId="2" borderId="58" xfId="4" applyFont="1" applyFill="1" applyBorder="1" applyAlignment="1">
      <alignment horizontal="center" vertical="center" shrinkToFit="1"/>
    </xf>
    <xf numFmtId="0" fontId="14" fillId="2" borderId="8" xfId="4" applyFont="1" applyFill="1" applyBorder="1" applyAlignment="1">
      <alignment horizontal="center" vertical="center" shrinkToFit="1"/>
    </xf>
    <xf numFmtId="0" fontId="14" fillId="2" borderId="28" xfId="4" applyFont="1" applyFill="1" applyBorder="1" applyAlignment="1">
      <alignment horizontal="center" vertical="center" shrinkToFit="1"/>
    </xf>
    <xf numFmtId="0" fontId="14" fillId="2" borderId="10" xfId="4" applyFont="1" applyFill="1" applyBorder="1" applyAlignment="1">
      <alignment horizontal="center" vertical="center"/>
    </xf>
    <xf numFmtId="0" fontId="14" fillId="6" borderId="10" xfId="4" applyFont="1" applyFill="1" applyBorder="1" applyAlignment="1">
      <alignment horizontal="center" vertical="center"/>
    </xf>
    <xf numFmtId="0" fontId="15" fillId="2" borderId="162" xfId="4" applyFont="1" applyFill="1" applyBorder="1" applyAlignment="1">
      <alignment vertical="center" shrinkToFit="1"/>
    </xf>
    <xf numFmtId="0" fontId="15" fillId="2" borderId="163" xfId="4" applyFont="1" applyFill="1" applyBorder="1" applyAlignment="1">
      <alignment vertical="center" shrinkToFit="1"/>
    </xf>
    <xf numFmtId="0" fontId="15" fillId="2" borderId="164" xfId="4" applyFont="1" applyFill="1" applyBorder="1" applyAlignment="1">
      <alignment vertical="center" shrinkToFit="1"/>
    </xf>
    <xf numFmtId="177" fontId="14" fillId="2" borderId="44" xfId="4" applyNumberFormat="1" applyFont="1" applyFill="1" applyBorder="1" applyAlignment="1">
      <alignment vertical="center"/>
    </xf>
    <xf numFmtId="0" fontId="14" fillId="2" borderId="3" xfId="4" applyFont="1" applyFill="1" applyBorder="1" applyAlignment="1">
      <alignment vertical="center"/>
    </xf>
    <xf numFmtId="0" fontId="14" fillId="2" borderId="88" xfId="4" applyFont="1" applyFill="1" applyBorder="1" applyAlignment="1">
      <alignment vertical="center"/>
    </xf>
    <xf numFmtId="0" fontId="14" fillId="2" borderId="9" xfId="4" applyFont="1" applyFill="1" applyBorder="1" applyAlignment="1">
      <alignment vertical="center"/>
    </xf>
    <xf numFmtId="0" fontId="14" fillId="2" borderId="8" xfId="4" applyFont="1" applyFill="1" applyBorder="1" applyAlignment="1">
      <alignment vertical="center"/>
    </xf>
    <xf numFmtId="0" fontId="14" fillId="2" borderId="11" xfId="4" applyFont="1" applyFill="1" applyBorder="1" applyAlignment="1">
      <alignment vertical="center"/>
    </xf>
    <xf numFmtId="38" fontId="14" fillId="2" borderId="38" xfId="4" applyNumberFormat="1" applyFont="1" applyFill="1" applyBorder="1" applyAlignment="1">
      <alignment horizontal="center" vertical="center" wrapText="1"/>
    </xf>
    <xf numFmtId="38" fontId="14" fillId="2" borderId="13" xfId="4" applyNumberFormat="1" applyFont="1" applyFill="1" applyBorder="1" applyAlignment="1">
      <alignment horizontal="center" vertical="center" wrapText="1"/>
    </xf>
    <xf numFmtId="0" fontId="62" fillId="6" borderId="58" xfId="4" applyFont="1" applyFill="1" applyBorder="1" applyAlignment="1">
      <alignment horizontal="center" vertical="center" wrapText="1"/>
    </xf>
    <xf numFmtId="0" fontId="62" fillId="6" borderId="28" xfId="4" applyFont="1" applyFill="1" applyBorder="1" applyAlignment="1">
      <alignment horizontal="center" vertical="center" wrapText="1"/>
    </xf>
    <xf numFmtId="0" fontId="14" fillId="0" borderId="96" xfId="4" applyFont="1" applyBorder="1" applyAlignment="1">
      <alignment horizontal="center" vertical="center" textRotation="255"/>
    </xf>
    <xf numFmtId="0" fontId="14" fillId="0" borderId="37" xfId="0" applyFont="1" applyBorder="1" applyAlignment="1">
      <alignment horizontal="center" vertical="center" textRotation="255"/>
    </xf>
    <xf numFmtId="0" fontId="14" fillId="0" borderId="178" xfId="0" applyFont="1" applyBorder="1" applyAlignment="1">
      <alignment horizontal="center" vertical="center" textRotation="255"/>
    </xf>
    <xf numFmtId="0" fontId="14" fillId="2" borderId="91" xfId="4" applyFont="1" applyFill="1" applyBorder="1" applyAlignment="1">
      <alignment horizontal="center" vertical="center" textRotation="255"/>
    </xf>
    <xf numFmtId="0" fontId="14" fillId="2" borderId="15" xfId="4" applyFont="1" applyFill="1" applyBorder="1" applyAlignment="1">
      <alignment horizontal="center" vertical="center" textRotation="255"/>
    </xf>
    <xf numFmtId="0" fontId="14" fillId="2" borderId="60" xfId="4" applyFont="1" applyFill="1" applyBorder="1" applyAlignment="1">
      <alignment horizontal="center" vertical="center" textRotation="255"/>
    </xf>
    <xf numFmtId="0" fontId="14" fillId="0" borderId="92"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61" xfId="0" applyFont="1" applyBorder="1" applyAlignment="1">
      <alignment horizontal="center" vertical="center" wrapText="1"/>
    </xf>
    <xf numFmtId="0" fontId="14" fillId="2" borderId="34" xfId="4" applyFont="1" applyFill="1" applyBorder="1" applyAlignment="1">
      <alignment horizontal="center" vertical="center" shrinkToFit="1"/>
    </xf>
    <xf numFmtId="0" fontId="14" fillId="2" borderId="49" xfId="4" applyFont="1" applyFill="1" applyBorder="1" applyAlignment="1">
      <alignment horizontal="center" vertical="center" shrinkToFit="1"/>
    </xf>
    <xf numFmtId="0" fontId="14" fillId="2" borderId="23" xfId="4" applyFont="1" applyFill="1" applyBorder="1" applyAlignment="1">
      <alignment horizontal="center" vertical="center" shrinkToFit="1"/>
    </xf>
    <xf numFmtId="0" fontId="14" fillId="2" borderId="48" xfId="4" applyFont="1" applyFill="1" applyBorder="1" applyAlignment="1">
      <alignment horizontal="center" vertical="center" shrinkToFit="1"/>
    </xf>
    <xf numFmtId="0" fontId="14" fillId="2" borderId="10" xfId="4" applyFont="1" applyFill="1" applyBorder="1" applyAlignment="1">
      <alignment horizontal="center" vertical="center" shrinkToFit="1"/>
    </xf>
    <xf numFmtId="0" fontId="14" fillId="2" borderId="74" xfId="4" applyFont="1" applyFill="1" applyBorder="1" applyAlignment="1">
      <alignment horizontal="center" vertical="center"/>
    </xf>
    <xf numFmtId="0" fontId="14" fillId="2" borderId="51" xfId="4" applyFont="1" applyFill="1" applyBorder="1" applyAlignment="1">
      <alignment horizontal="center" vertical="center"/>
    </xf>
    <xf numFmtId="0" fontId="14" fillId="2" borderId="75" xfId="4" applyFont="1" applyFill="1" applyBorder="1" applyAlignment="1">
      <alignment horizontal="center" vertical="center"/>
    </xf>
    <xf numFmtId="0" fontId="62" fillId="0" borderId="150" xfId="4" applyFont="1" applyBorder="1" applyAlignment="1">
      <alignment horizontal="center" vertical="center" wrapText="1"/>
    </xf>
    <xf numFmtId="0" fontId="62" fillId="0" borderId="168" xfId="4" applyFont="1" applyBorder="1" applyAlignment="1">
      <alignment horizontal="center" vertical="center" wrapText="1"/>
    </xf>
    <xf numFmtId="0" fontId="62" fillId="0" borderId="176" xfId="4" applyFont="1" applyBorder="1" applyAlignment="1">
      <alignment horizontal="center" vertical="center" wrapText="1"/>
    </xf>
    <xf numFmtId="0" fontId="62" fillId="0" borderId="177" xfId="4" applyFont="1" applyBorder="1" applyAlignment="1">
      <alignment horizontal="center" vertical="center" wrapText="1"/>
    </xf>
    <xf numFmtId="0" fontId="62" fillId="2" borderId="12" xfId="4" applyFont="1" applyFill="1" applyBorder="1" applyAlignment="1">
      <alignment horizontal="left" vertical="center" wrapText="1"/>
    </xf>
    <xf numFmtId="0" fontId="62" fillId="0" borderId="13" xfId="0" applyFont="1" applyBorder="1" applyAlignment="1">
      <alignment horizontal="left" vertical="center" wrapText="1"/>
    </xf>
    <xf numFmtId="0" fontId="62" fillId="0" borderId="40" xfId="0" applyFont="1" applyBorder="1" applyAlignment="1">
      <alignment horizontal="left" vertical="center" wrapText="1"/>
    </xf>
    <xf numFmtId="0" fontId="62" fillId="0" borderId="15" xfId="0" applyFont="1" applyBorder="1" applyAlignment="1">
      <alignment horizontal="left" vertical="center" wrapText="1"/>
    </xf>
    <xf numFmtId="0" fontId="62" fillId="0" borderId="0" xfId="0" applyFont="1" applyBorder="1" applyAlignment="1">
      <alignment horizontal="left" vertical="center" wrapText="1"/>
    </xf>
    <xf numFmtId="0" fontId="62" fillId="0" borderId="6" xfId="0" applyFont="1" applyBorder="1" applyAlignment="1">
      <alignment horizontal="left" vertical="center" wrapText="1"/>
    </xf>
    <xf numFmtId="0" fontId="62" fillId="0" borderId="60" xfId="0" applyFont="1" applyBorder="1" applyAlignment="1">
      <alignment horizontal="left" vertical="center" wrapText="1"/>
    </xf>
    <xf numFmtId="0" fontId="62" fillId="0" borderId="22" xfId="0" applyFont="1" applyBorder="1" applyAlignment="1">
      <alignment horizontal="left" vertical="center" wrapText="1"/>
    </xf>
    <xf numFmtId="0" fontId="62" fillId="0" borderId="179" xfId="0" applyFont="1" applyBorder="1" applyAlignment="1">
      <alignment horizontal="left" vertical="center" wrapText="1"/>
    </xf>
    <xf numFmtId="0" fontId="14" fillId="2" borderId="172" xfId="4" applyFont="1" applyFill="1" applyBorder="1" applyAlignment="1">
      <alignment horizontal="center" vertical="center" wrapText="1"/>
    </xf>
    <xf numFmtId="0" fontId="14" fillId="2" borderId="127" xfId="4" applyFont="1" applyFill="1" applyBorder="1" applyAlignment="1">
      <alignment horizontal="center" vertical="center" wrapText="1"/>
    </xf>
    <xf numFmtId="0" fontId="14" fillId="2" borderId="144" xfId="4" applyFont="1" applyFill="1" applyBorder="1" applyAlignment="1">
      <alignment horizontal="center" vertical="center" wrapText="1"/>
    </xf>
    <xf numFmtId="0" fontId="15" fillId="2" borderId="64" xfId="4" applyFont="1" applyFill="1" applyBorder="1" applyAlignment="1">
      <alignment horizontal="center" vertical="center" wrapText="1"/>
    </xf>
    <xf numFmtId="0" fontId="15" fillId="2" borderId="77" xfId="4" applyFont="1" applyFill="1" applyBorder="1" applyAlignment="1">
      <alignment horizontal="center" vertical="center" wrapText="1"/>
    </xf>
    <xf numFmtId="0" fontId="15" fillId="2" borderId="66" xfId="4" applyFont="1" applyFill="1" applyBorder="1" applyAlignment="1">
      <alignment horizontal="center" vertical="center" wrapText="1"/>
    </xf>
    <xf numFmtId="0" fontId="15" fillId="2" borderId="16" xfId="4" applyFont="1" applyFill="1" applyBorder="1" applyAlignment="1">
      <alignment horizontal="center" vertical="center" wrapText="1"/>
    </xf>
    <xf numFmtId="0" fontId="15" fillId="2" borderId="134" xfId="4" applyFont="1" applyFill="1" applyBorder="1" applyAlignment="1">
      <alignment horizontal="center" vertical="center" wrapText="1"/>
    </xf>
    <xf numFmtId="0" fontId="15" fillId="2" borderId="61" xfId="4" applyFont="1" applyFill="1" applyBorder="1" applyAlignment="1">
      <alignment horizontal="center" vertical="center" wrapText="1"/>
    </xf>
    <xf numFmtId="0" fontId="14" fillId="2" borderId="130" xfId="4" applyFont="1" applyFill="1" applyBorder="1" applyAlignment="1">
      <alignment horizontal="center" vertical="center"/>
    </xf>
    <xf numFmtId="0" fontId="15" fillId="0" borderId="42" xfId="0" applyFont="1" applyBorder="1" applyAlignment="1">
      <alignment horizontal="center" vertical="center" shrinkToFit="1"/>
    </xf>
    <xf numFmtId="0" fontId="15" fillId="0" borderId="27" xfId="0" applyFont="1" applyBorder="1" applyAlignment="1">
      <alignment horizontal="center" vertical="center" shrinkToFit="1"/>
    </xf>
    <xf numFmtId="0" fontId="62" fillId="0" borderId="106" xfId="4" applyFont="1" applyBorder="1" applyAlignment="1">
      <alignment horizontal="center" vertical="center" wrapText="1"/>
    </xf>
    <xf numFmtId="0" fontId="62" fillId="0" borderId="167" xfId="4" applyFont="1" applyBorder="1" applyAlignment="1">
      <alignment horizontal="center" vertical="center" wrapText="1"/>
    </xf>
    <xf numFmtId="0" fontId="14" fillId="2" borderId="95" xfId="4" applyFont="1" applyFill="1" applyBorder="1" applyAlignment="1">
      <alignment vertical="center"/>
    </xf>
    <xf numFmtId="0" fontId="14" fillId="2" borderId="7" xfId="4" applyFont="1" applyFill="1" applyBorder="1" applyAlignment="1">
      <alignment vertical="center"/>
    </xf>
    <xf numFmtId="0" fontId="14" fillId="2" borderId="27" xfId="4" applyFont="1" applyFill="1" applyBorder="1" applyAlignment="1">
      <alignment vertical="center"/>
    </xf>
    <xf numFmtId="0" fontId="15" fillId="0" borderId="94" xfId="4" applyFont="1" applyBorder="1" applyAlignment="1">
      <alignment horizontal="center" vertical="center" shrinkToFit="1"/>
    </xf>
    <xf numFmtId="0" fontId="15" fillId="0" borderId="95" xfId="4" applyFont="1" applyBorder="1" applyAlignment="1">
      <alignment horizontal="center" vertical="center" shrinkToFit="1"/>
    </xf>
    <xf numFmtId="0" fontId="27" fillId="2" borderId="74" xfId="4" applyFont="1" applyFill="1" applyBorder="1" applyAlignment="1">
      <alignment horizontal="center" vertical="center" shrinkToFit="1"/>
    </xf>
    <xf numFmtId="0" fontId="27" fillId="2" borderId="51" xfId="4" applyFont="1" applyFill="1" applyBorder="1" applyAlignment="1">
      <alignment horizontal="center" vertical="center" shrinkToFit="1"/>
    </xf>
    <xf numFmtId="0" fontId="27" fillId="2" borderId="75" xfId="4" applyFont="1" applyFill="1" applyBorder="1" applyAlignment="1">
      <alignment horizontal="center" vertical="center" shrinkToFit="1"/>
    </xf>
    <xf numFmtId="0" fontId="27" fillId="2" borderId="17" xfId="4" applyFont="1" applyFill="1" applyBorder="1" applyAlignment="1">
      <alignment horizontal="center" vertical="center" shrinkToFit="1"/>
    </xf>
    <xf numFmtId="0" fontId="27" fillId="2" borderId="7" xfId="4" applyFont="1" applyFill="1" applyBorder="1" applyAlignment="1">
      <alignment horizontal="center" vertical="center" shrinkToFit="1"/>
    </xf>
    <xf numFmtId="0" fontId="27" fillId="2" borderId="18" xfId="4" applyFont="1" applyFill="1" applyBorder="1" applyAlignment="1">
      <alignment horizontal="center" vertical="center" shrinkToFit="1"/>
    </xf>
    <xf numFmtId="0" fontId="27" fillId="0" borderId="81" xfId="4" applyFont="1" applyFill="1" applyBorder="1" applyAlignment="1">
      <alignment horizontal="center" vertical="center" shrinkToFit="1"/>
    </xf>
    <xf numFmtId="0" fontId="27" fillId="0" borderId="54" xfId="4" applyFont="1" applyFill="1" applyBorder="1" applyAlignment="1">
      <alignment horizontal="center" vertical="center" shrinkToFit="1"/>
    </xf>
    <xf numFmtId="0" fontId="27" fillId="0" borderId="114" xfId="4" applyFont="1" applyFill="1" applyBorder="1" applyAlignment="1">
      <alignment horizontal="center" vertical="center" shrinkToFit="1"/>
    </xf>
    <xf numFmtId="200" fontId="27" fillId="0" borderId="104" xfId="4" applyNumberFormat="1" applyFont="1" applyFill="1" applyBorder="1" applyAlignment="1">
      <alignment horizontal="center" vertical="center" shrinkToFit="1"/>
    </xf>
    <xf numFmtId="200" fontId="27" fillId="0" borderId="80" xfId="4" applyNumberFormat="1" applyFont="1" applyFill="1" applyBorder="1" applyAlignment="1">
      <alignment horizontal="center" vertical="center" shrinkToFit="1"/>
    </xf>
    <xf numFmtId="0" fontId="14" fillId="0" borderId="180" xfId="0" applyFont="1" applyBorder="1" applyAlignment="1">
      <alignment horizontal="center" vertical="center" shrinkToFit="1"/>
    </xf>
    <xf numFmtId="0" fontId="14" fillId="0" borderId="181" xfId="0" applyFont="1" applyBorder="1" applyAlignment="1">
      <alignment horizontal="center" vertical="center" shrinkToFit="1"/>
    </xf>
    <xf numFmtId="0" fontId="62" fillId="2" borderId="52" xfId="4" applyFont="1" applyFill="1" applyBorder="1" applyAlignment="1">
      <alignment horizontal="center" vertical="center" shrinkToFit="1"/>
    </xf>
    <xf numFmtId="0" fontId="62" fillId="2" borderId="50" xfId="4" applyFont="1" applyFill="1" applyBorder="1" applyAlignment="1">
      <alignment horizontal="center" vertical="center" shrinkToFit="1"/>
    </xf>
    <xf numFmtId="0" fontId="62" fillId="2" borderId="53" xfId="4" applyFont="1" applyFill="1" applyBorder="1" applyAlignment="1">
      <alignment horizontal="center" vertical="center" shrinkToFit="1"/>
    </xf>
    <xf numFmtId="181" fontId="16" fillId="2" borderId="67" xfId="1" applyNumberFormat="1" applyFont="1" applyFill="1" applyBorder="1" applyAlignment="1">
      <alignment horizontal="right" vertical="center"/>
    </xf>
    <xf numFmtId="181" fontId="27" fillId="4" borderId="16" xfId="1" applyNumberFormat="1" applyFont="1" applyFill="1" applyBorder="1" applyAlignment="1">
      <alignment horizontal="center" vertical="center"/>
    </xf>
    <xf numFmtId="183" fontId="27" fillId="0" borderId="72" xfId="4" applyNumberFormat="1" applyFont="1" applyFill="1" applyBorder="1" applyAlignment="1">
      <alignment horizontal="right" vertical="center"/>
    </xf>
    <xf numFmtId="183" fontId="27" fillId="0" borderId="48" xfId="4" applyNumberFormat="1" applyFont="1" applyFill="1" applyBorder="1" applyAlignment="1">
      <alignment horizontal="right" vertical="center"/>
    </xf>
    <xf numFmtId="183" fontId="27" fillId="0" borderId="130" xfId="4" applyNumberFormat="1" applyFont="1" applyFill="1" applyBorder="1" applyAlignment="1">
      <alignment horizontal="right" vertical="center"/>
    </xf>
    <xf numFmtId="183" fontId="27" fillId="0" borderId="75" xfId="4" applyNumberFormat="1" applyFont="1" applyFill="1" applyBorder="1" applyAlignment="1">
      <alignment horizontal="right" vertical="center"/>
    </xf>
    <xf numFmtId="183" fontId="27" fillId="0" borderId="49" xfId="4" applyNumberFormat="1" applyFont="1" applyFill="1" applyBorder="1" applyAlignment="1">
      <alignment horizontal="right" vertical="center"/>
    </xf>
    <xf numFmtId="183" fontId="27" fillId="0" borderId="74" xfId="4" applyNumberFormat="1" applyFont="1" applyFill="1" applyBorder="1" applyAlignment="1">
      <alignment horizontal="right" vertical="center"/>
    </xf>
    <xf numFmtId="0" fontId="14" fillId="6" borderId="74" xfId="4" applyFont="1" applyFill="1" applyBorder="1" applyAlignment="1">
      <alignment horizontal="center" vertical="center" shrinkToFit="1"/>
    </xf>
    <xf numFmtId="0" fontId="14" fillId="6" borderId="51" xfId="4" applyFont="1" applyFill="1" applyBorder="1" applyAlignment="1">
      <alignment horizontal="center" vertical="center" shrinkToFit="1"/>
    </xf>
    <xf numFmtId="0" fontId="14" fillId="6" borderId="75" xfId="4" applyFont="1" applyFill="1" applyBorder="1" applyAlignment="1">
      <alignment horizontal="center" vertical="center" shrinkToFit="1"/>
    </xf>
    <xf numFmtId="0" fontId="27" fillId="0" borderId="87" xfId="4" applyFont="1" applyFill="1" applyBorder="1" applyAlignment="1">
      <alignment horizontal="center" vertical="center" wrapText="1"/>
    </xf>
    <xf numFmtId="0" fontId="27" fillId="0" borderId="26" xfId="4" applyFont="1" applyFill="1" applyBorder="1" applyAlignment="1">
      <alignment horizontal="center" vertical="center" wrapText="1"/>
    </xf>
    <xf numFmtId="183" fontId="14" fillId="0" borderId="38" xfId="4" applyNumberFormat="1" applyFont="1" applyFill="1" applyBorder="1" applyAlignment="1">
      <alignment horizontal="right" vertical="center" shrinkToFit="1"/>
    </xf>
    <xf numFmtId="183" fontId="14" fillId="0" borderId="14" xfId="4" applyNumberFormat="1" applyFont="1" applyFill="1" applyBorder="1" applyAlignment="1">
      <alignment horizontal="right" vertical="center" shrinkToFit="1"/>
    </xf>
    <xf numFmtId="183" fontId="14" fillId="0" borderId="130" xfId="4" applyNumberFormat="1" applyFont="1" applyFill="1" applyBorder="1" applyAlignment="1">
      <alignment horizontal="right" vertical="center" shrinkToFit="1"/>
    </xf>
    <xf numFmtId="183" fontId="14" fillId="0" borderId="75" xfId="4" applyNumberFormat="1" applyFont="1" applyFill="1" applyBorder="1" applyAlignment="1">
      <alignment horizontal="right" vertical="center" shrinkToFit="1"/>
    </xf>
    <xf numFmtId="183" fontId="14" fillId="0" borderId="12" xfId="4" applyNumberFormat="1" applyFont="1" applyFill="1" applyBorder="1" applyAlignment="1">
      <alignment horizontal="right" vertical="center" shrinkToFit="1"/>
    </xf>
    <xf numFmtId="183" fontId="14" fillId="0" borderId="74" xfId="4" applyNumberFormat="1" applyFont="1" applyFill="1" applyBorder="1" applyAlignment="1">
      <alignment horizontal="right" vertical="center" shrinkToFit="1"/>
    </xf>
    <xf numFmtId="0" fontId="14" fillId="0" borderId="81" xfId="0" applyFont="1" applyFill="1" applyBorder="1" applyAlignment="1">
      <alignment horizontal="left" vertical="center" shrinkToFit="1"/>
    </xf>
    <xf numFmtId="0" fontId="14" fillId="0" borderId="54" xfId="0" applyFont="1" applyFill="1" applyBorder="1" applyAlignment="1">
      <alignment horizontal="left" vertical="center" shrinkToFit="1"/>
    </xf>
    <xf numFmtId="0" fontId="14" fillId="0" borderId="161" xfId="0" applyFont="1" applyFill="1" applyBorder="1" applyAlignment="1">
      <alignment horizontal="left" vertical="center" shrinkToFit="1"/>
    </xf>
    <xf numFmtId="0" fontId="14" fillId="6" borderId="81" xfId="4" applyFont="1" applyFill="1" applyBorder="1" applyAlignment="1">
      <alignment horizontal="center" vertical="center" shrinkToFit="1"/>
    </xf>
    <xf numFmtId="0" fontId="14" fillId="6" borderId="54" xfId="4" applyFont="1" applyFill="1" applyBorder="1" applyAlignment="1">
      <alignment horizontal="center" vertical="center" shrinkToFit="1"/>
    </xf>
    <xf numFmtId="0" fontId="14" fillId="6" borderId="114" xfId="4" applyFont="1" applyFill="1" applyBorder="1" applyAlignment="1">
      <alignment horizontal="center" vertical="center" shrinkToFit="1"/>
    </xf>
    <xf numFmtId="200" fontId="14" fillId="0" borderId="104" xfId="4" applyNumberFormat="1" applyFont="1" applyFill="1" applyBorder="1" applyAlignment="1">
      <alignment horizontal="center" vertical="center" shrinkToFit="1"/>
    </xf>
    <xf numFmtId="200" fontId="14" fillId="0" borderId="80" xfId="4" applyNumberFormat="1" applyFont="1" applyFill="1" applyBorder="1" applyAlignment="1">
      <alignment horizontal="center" vertical="center" shrinkToFit="1"/>
    </xf>
    <xf numFmtId="0" fontId="14" fillId="0" borderId="74" xfId="4" applyFont="1" applyFill="1" applyBorder="1" applyAlignment="1">
      <alignment horizontal="left" vertical="center" shrinkToFit="1"/>
    </xf>
    <xf numFmtId="0" fontId="14" fillId="0" borderId="51" xfId="4" applyFont="1" applyFill="1" applyBorder="1" applyAlignment="1">
      <alignment horizontal="left" vertical="center" shrinkToFit="1"/>
    </xf>
    <xf numFmtId="0" fontId="14" fillId="0" borderId="174" xfId="4" applyFont="1" applyFill="1" applyBorder="1" applyAlignment="1">
      <alignment horizontal="left" vertical="center" shrinkToFit="1"/>
    </xf>
    <xf numFmtId="0" fontId="14" fillId="2" borderId="130" xfId="4" applyFont="1" applyFill="1" applyBorder="1" applyAlignment="1">
      <alignment horizontal="center" vertical="center" wrapText="1"/>
    </xf>
    <xf numFmtId="0" fontId="14" fillId="2" borderId="166" xfId="4" applyFont="1" applyFill="1" applyBorder="1" applyAlignment="1">
      <alignment horizontal="center" vertical="center" wrapText="1"/>
    </xf>
    <xf numFmtId="0" fontId="14" fillId="0" borderId="79" xfId="4" applyFont="1" applyFill="1" applyBorder="1" applyAlignment="1">
      <alignment horizontal="left" vertical="center" shrinkToFit="1"/>
    </xf>
    <xf numFmtId="0" fontId="14" fillId="0" borderId="67" xfId="4" applyFont="1" applyFill="1" applyBorder="1" applyAlignment="1">
      <alignment horizontal="left" vertical="center" shrinkToFit="1"/>
    </xf>
    <xf numFmtId="0" fontId="14" fillId="0" borderId="160" xfId="4" applyFont="1" applyFill="1" applyBorder="1" applyAlignment="1">
      <alignment horizontal="left" vertical="center" shrinkToFit="1"/>
    </xf>
    <xf numFmtId="181" fontId="7" fillId="4" borderId="15" xfId="1" applyNumberFormat="1" applyFont="1" applyFill="1" applyBorder="1" applyAlignment="1">
      <alignment horizontal="center" vertical="center" shrinkToFit="1"/>
    </xf>
    <xf numFmtId="0" fontId="14" fillId="0" borderId="162" xfId="0" applyFont="1" applyFill="1" applyBorder="1" applyAlignment="1">
      <alignment horizontal="left" vertical="center" shrinkToFit="1"/>
    </xf>
    <xf numFmtId="0" fontId="14" fillId="0" borderId="163" xfId="0" applyFont="1" applyFill="1" applyBorder="1" applyAlignment="1">
      <alignment horizontal="left" vertical="center" shrinkToFit="1"/>
    </xf>
    <xf numFmtId="0" fontId="14" fillId="0" borderId="164" xfId="0" applyFont="1" applyFill="1" applyBorder="1" applyAlignment="1">
      <alignment horizontal="left" vertical="center" shrinkToFit="1"/>
    </xf>
    <xf numFmtId="0" fontId="14" fillId="6" borderId="162" xfId="4" applyFont="1" applyFill="1" applyBorder="1" applyAlignment="1">
      <alignment horizontal="center" vertical="center" shrinkToFit="1"/>
    </xf>
    <xf numFmtId="0" fontId="14" fillId="6" borderId="163" xfId="4" applyFont="1" applyFill="1" applyBorder="1" applyAlignment="1">
      <alignment horizontal="center" vertical="center" shrinkToFit="1"/>
    </xf>
    <xf numFmtId="0" fontId="14" fillId="6" borderId="173" xfId="4" applyFont="1" applyFill="1" applyBorder="1" applyAlignment="1">
      <alignment horizontal="center" vertical="center" shrinkToFit="1"/>
    </xf>
    <xf numFmtId="200" fontId="14" fillId="0" borderId="270" xfId="4" applyNumberFormat="1" applyFont="1" applyFill="1" applyBorder="1" applyAlignment="1">
      <alignment horizontal="center" vertical="center" shrinkToFit="1"/>
    </xf>
    <xf numFmtId="200" fontId="14" fillId="0" borderId="169" xfId="4" applyNumberFormat="1" applyFont="1" applyFill="1" applyBorder="1" applyAlignment="1">
      <alignment horizontal="center" vertical="center" shrinkToFit="1"/>
    </xf>
    <xf numFmtId="0" fontId="14" fillId="0" borderId="52" xfId="4" applyFont="1" applyFill="1" applyBorder="1" applyAlignment="1">
      <alignment horizontal="left" vertical="center" shrinkToFit="1"/>
    </xf>
    <xf numFmtId="0" fontId="14" fillId="0" borderId="50" xfId="4" applyFont="1" applyFill="1" applyBorder="1" applyAlignment="1">
      <alignment horizontal="left" vertical="center" shrinkToFit="1"/>
    </xf>
    <xf numFmtId="0" fontId="14" fillId="0" borderId="159" xfId="4" applyFont="1" applyFill="1" applyBorder="1" applyAlignment="1">
      <alignment horizontal="left" vertical="center" shrinkToFit="1"/>
    </xf>
    <xf numFmtId="0" fontId="14" fillId="2" borderId="59" xfId="4" applyFont="1" applyFill="1" applyBorder="1" applyAlignment="1">
      <alignment horizontal="center" vertical="center" wrapText="1"/>
    </xf>
    <xf numFmtId="0" fontId="14" fillId="2" borderId="98" xfId="4" applyFont="1" applyFill="1" applyBorder="1" applyAlignment="1">
      <alignment horizontal="center" vertical="center" wrapText="1"/>
    </xf>
    <xf numFmtId="0" fontId="14" fillId="0" borderId="5" xfId="0" applyFont="1" applyBorder="1" applyAlignment="1">
      <alignment horizontal="center" vertical="distributed" textRotation="255" indent="1"/>
    </xf>
    <xf numFmtId="0" fontId="14" fillId="0" borderId="147" xfId="0" applyFont="1" applyBorder="1" applyAlignment="1">
      <alignment horizontal="center" vertical="distributed" textRotation="255" indent="1"/>
    </xf>
    <xf numFmtId="183" fontId="14" fillId="0" borderId="72" xfId="4" applyNumberFormat="1" applyFont="1" applyFill="1" applyBorder="1" applyAlignment="1">
      <alignment horizontal="right" vertical="center" shrinkToFit="1"/>
    </xf>
    <xf numFmtId="183" fontId="14" fillId="0" borderId="48" xfId="4" applyNumberFormat="1" applyFont="1" applyFill="1" applyBorder="1" applyAlignment="1">
      <alignment horizontal="right" vertical="center" shrinkToFit="1"/>
    </xf>
    <xf numFmtId="183" fontId="14" fillId="0" borderId="49" xfId="4" applyNumberFormat="1" applyFont="1" applyFill="1" applyBorder="1" applyAlignment="1">
      <alignment horizontal="right" vertical="center" shrinkToFit="1"/>
    </xf>
    <xf numFmtId="0" fontId="14" fillId="0" borderId="135" xfId="0" applyFont="1" applyBorder="1" applyAlignment="1">
      <alignment horizontal="center" vertical="center" shrinkToFit="1"/>
    </xf>
    <xf numFmtId="0" fontId="14" fillId="0" borderId="137" xfId="0" applyFont="1" applyBorder="1" applyAlignment="1">
      <alignment horizontal="center" vertical="center" shrinkToFit="1"/>
    </xf>
    <xf numFmtId="0" fontId="14" fillId="6" borderId="5" xfId="4" applyFont="1" applyFill="1" applyBorder="1" applyAlignment="1">
      <alignment horizontal="center" vertical="center" shrinkToFit="1"/>
    </xf>
    <xf numFmtId="0" fontId="14" fillId="6" borderId="74" xfId="4" applyFont="1" applyFill="1" applyBorder="1" applyAlignment="1">
      <alignment horizontal="center" vertical="center" wrapText="1"/>
    </xf>
    <xf numFmtId="0" fontId="14" fillId="6" borderId="51" xfId="4" applyFont="1" applyFill="1" applyBorder="1" applyAlignment="1">
      <alignment horizontal="center" vertical="center" wrapText="1"/>
    </xf>
    <xf numFmtId="0" fontId="14" fillId="6" borderId="75" xfId="4" applyFont="1" applyFill="1" applyBorder="1" applyAlignment="1">
      <alignment horizontal="center" vertical="center" wrapText="1"/>
    </xf>
    <xf numFmtId="0" fontId="14" fillId="2" borderId="38" xfId="4" applyFont="1" applyFill="1" applyBorder="1" applyAlignment="1">
      <alignment horizontal="center" vertical="center"/>
    </xf>
    <xf numFmtId="0" fontId="15" fillId="2" borderId="12" xfId="4" applyFont="1" applyFill="1" applyBorder="1" applyAlignment="1">
      <alignment horizontal="left" vertical="center" wrapText="1"/>
    </xf>
    <xf numFmtId="0" fontId="15" fillId="2" borderId="13" xfId="4" applyFont="1" applyFill="1" applyBorder="1" applyAlignment="1">
      <alignment horizontal="left" vertical="center" wrapText="1"/>
    </xf>
    <xf numFmtId="0" fontId="15" fillId="2" borderId="40" xfId="4" applyFont="1" applyFill="1" applyBorder="1" applyAlignment="1">
      <alignment horizontal="left" vertical="center" wrapText="1"/>
    </xf>
    <xf numFmtId="0" fontId="15" fillId="2" borderId="15" xfId="4" applyFont="1" applyFill="1" applyBorder="1" applyAlignment="1">
      <alignment horizontal="left" vertical="center" wrapText="1"/>
    </xf>
    <xf numFmtId="0" fontId="15" fillId="2" borderId="0" xfId="4" applyFont="1" applyFill="1" applyBorder="1" applyAlignment="1">
      <alignment horizontal="left" vertical="center" wrapText="1"/>
    </xf>
    <xf numFmtId="0" fontId="15" fillId="2" borderId="6" xfId="4" applyFont="1" applyFill="1" applyBorder="1" applyAlignment="1">
      <alignment horizontal="left" vertical="center" wrapText="1"/>
    </xf>
    <xf numFmtId="0" fontId="15" fillId="2" borderId="60" xfId="4" applyFont="1" applyFill="1" applyBorder="1" applyAlignment="1">
      <alignment horizontal="left" vertical="center" wrapText="1"/>
    </xf>
    <xf numFmtId="0" fontId="15" fillId="2" borderId="22" xfId="4" applyFont="1" applyFill="1" applyBorder="1" applyAlignment="1">
      <alignment horizontal="left" vertical="center" wrapText="1"/>
    </xf>
    <xf numFmtId="0" fontId="15" fillId="2" borderId="179" xfId="4" applyFont="1" applyFill="1" applyBorder="1" applyAlignment="1">
      <alignment horizontal="left" vertical="center" wrapText="1"/>
    </xf>
    <xf numFmtId="0" fontId="14" fillId="0" borderId="176" xfId="0" applyFont="1" applyBorder="1" applyAlignment="1">
      <alignment horizontal="center" vertical="center" shrinkToFit="1"/>
    </xf>
    <xf numFmtId="0" fontId="27" fillId="2" borderId="74" xfId="4" applyFont="1" applyFill="1" applyBorder="1" applyAlignment="1">
      <alignment horizontal="center" vertical="center" wrapText="1"/>
    </xf>
    <xf numFmtId="0" fontId="27" fillId="2" borderId="51" xfId="4" applyFont="1" applyFill="1" applyBorder="1" applyAlignment="1">
      <alignment horizontal="center" vertical="center" wrapText="1"/>
    </xf>
    <xf numFmtId="0" fontId="27" fillId="2" borderId="75" xfId="4" applyFont="1" applyFill="1" applyBorder="1" applyAlignment="1">
      <alignment horizontal="center" vertical="center" wrapText="1"/>
    </xf>
    <xf numFmtId="0" fontId="27" fillId="0" borderId="128" xfId="0" applyNumberFormat="1" applyFont="1" applyFill="1" applyBorder="1" applyAlignment="1">
      <alignment horizontal="center" vertical="center"/>
    </xf>
    <xf numFmtId="0" fontId="27" fillId="0" borderId="5" xfId="0" applyNumberFormat="1" applyFont="1" applyFill="1" applyBorder="1" applyAlignment="1">
      <alignment horizontal="center" vertical="center"/>
    </xf>
    <xf numFmtId="0" fontId="27" fillId="0" borderId="34" xfId="0" applyNumberFormat="1" applyFont="1" applyFill="1" applyBorder="1" applyAlignment="1">
      <alignment horizontal="center" vertical="center"/>
    </xf>
    <xf numFmtId="0" fontId="27" fillId="0" borderId="130" xfId="4" applyFont="1" applyFill="1" applyBorder="1" applyAlignment="1">
      <alignment horizontal="center" vertical="center" wrapText="1"/>
    </xf>
    <xf numFmtId="0" fontId="27" fillId="0" borderId="166" xfId="4" applyFont="1" applyFill="1" applyBorder="1" applyAlignment="1">
      <alignment horizontal="center" vertical="center" wrapText="1"/>
    </xf>
    <xf numFmtId="0" fontId="14" fillId="2" borderId="189" xfId="4" applyFont="1" applyFill="1" applyBorder="1" applyAlignment="1">
      <alignment horizontal="center" vertical="center"/>
    </xf>
    <xf numFmtId="0" fontId="71" fillId="2" borderId="25" xfId="4" applyFont="1" applyFill="1" applyBorder="1" applyAlignment="1">
      <alignment horizontal="center" vertical="center"/>
    </xf>
    <xf numFmtId="0" fontId="71" fillId="2" borderId="36" xfId="4" applyFont="1" applyFill="1" applyBorder="1" applyAlignment="1">
      <alignment horizontal="center" vertical="center"/>
    </xf>
    <xf numFmtId="0" fontId="71" fillId="2" borderId="41" xfId="4" applyFont="1" applyFill="1" applyBorder="1" applyAlignment="1">
      <alignment horizontal="center" vertical="center"/>
    </xf>
    <xf numFmtId="181" fontId="71" fillId="2" borderId="52" xfId="1" applyNumberFormat="1" applyFont="1" applyFill="1" applyBorder="1" applyAlignment="1">
      <alignment horizontal="right" vertical="center" shrinkToFit="1"/>
    </xf>
    <xf numFmtId="181" fontId="71" fillId="2" borderId="50" xfId="1" applyNumberFormat="1" applyFont="1" applyFill="1" applyBorder="1" applyAlignment="1">
      <alignment horizontal="right" vertical="center" shrinkToFit="1"/>
    </xf>
    <xf numFmtId="181" fontId="71" fillId="2" borderId="53" xfId="1" applyNumberFormat="1" applyFont="1" applyFill="1" applyBorder="1" applyAlignment="1">
      <alignment horizontal="right" vertical="center" shrinkToFit="1"/>
    </xf>
    <xf numFmtId="181" fontId="71" fillId="2" borderId="81" xfId="1" applyNumberFormat="1" applyFont="1" applyFill="1" applyBorder="1" applyAlignment="1">
      <alignment vertical="center" shrinkToFit="1"/>
    </xf>
    <xf numFmtId="181" fontId="71" fillId="2" borderId="54" xfId="1" applyNumberFormat="1" applyFont="1" applyFill="1" applyBorder="1" applyAlignment="1">
      <alignment vertical="center" shrinkToFit="1"/>
    </xf>
    <xf numFmtId="181" fontId="71" fillId="2" borderId="80" xfId="1" applyNumberFormat="1" applyFont="1" applyFill="1" applyBorder="1" applyAlignment="1">
      <alignment vertical="center" shrinkToFit="1"/>
    </xf>
    <xf numFmtId="0" fontId="71" fillId="2" borderId="39" xfId="4" applyFont="1" applyFill="1" applyBorder="1" applyAlignment="1">
      <alignment horizontal="center" vertical="center" wrapText="1"/>
    </xf>
    <xf numFmtId="0" fontId="71" fillId="2" borderId="37" xfId="4" applyFont="1" applyFill="1" applyBorder="1" applyAlignment="1">
      <alignment horizontal="center" vertical="center" wrapText="1"/>
    </xf>
    <xf numFmtId="0" fontId="71" fillId="2" borderId="43" xfId="4" applyFont="1" applyFill="1" applyBorder="1" applyAlignment="1">
      <alignment horizontal="center" vertical="center" wrapText="1"/>
    </xf>
    <xf numFmtId="0" fontId="71" fillId="0" borderId="74" xfId="4" applyFont="1" applyFill="1" applyBorder="1" applyAlignment="1">
      <alignment horizontal="left" vertical="center" shrinkToFit="1"/>
    </xf>
    <xf numFmtId="0" fontId="71" fillId="0" borderId="51" xfId="4" applyFont="1" applyFill="1" applyBorder="1" applyAlignment="1">
      <alignment horizontal="left" vertical="center" shrinkToFit="1"/>
    </xf>
    <xf numFmtId="0" fontId="71" fillId="0" borderId="174" xfId="4" applyFont="1" applyFill="1" applyBorder="1" applyAlignment="1">
      <alignment horizontal="left" vertical="center" shrinkToFit="1"/>
    </xf>
    <xf numFmtId="181" fontId="71" fillId="2" borderId="79" xfId="1" applyNumberFormat="1" applyFont="1" applyFill="1" applyBorder="1" applyAlignment="1">
      <alignment horizontal="right" vertical="center" shrinkToFit="1"/>
    </xf>
    <xf numFmtId="181" fontId="71" fillId="2" borderId="67" xfId="1" applyNumberFormat="1" applyFont="1" applyFill="1" applyBorder="1" applyAlignment="1">
      <alignment horizontal="right" vertical="center" shrinkToFit="1"/>
    </xf>
    <xf numFmtId="181" fontId="71" fillId="2" borderId="68" xfId="1" applyNumberFormat="1" applyFont="1" applyFill="1" applyBorder="1" applyAlignment="1">
      <alignment horizontal="right" vertical="center" shrinkToFit="1"/>
    </xf>
    <xf numFmtId="181" fontId="71" fillId="2" borderId="81" xfId="1" applyNumberFormat="1" applyFont="1" applyFill="1" applyBorder="1" applyAlignment="1">
      <alignment horizontal="right" vertical="center" shrinkToFit="1"/>
    </xf>
    <xf numFmtId="181" fontId="71" fillId="2" borderId="54" xfId="1" applyNumberFormat="1" applyFont="1" applyFill="1" applyBorder="1" applyAlignment="1">
      <alignment horizontal="right" vertical="center" shrinkToFit="1"/>
    </xf>
    <xf numFmtId="181" fontId="71" fillId="2" borderId="80" xfId="1" applyNumberFormat="1" applyFont="1" applyFill="1" applyBorder="1" applyAlignment="1">
      <alignment horizontal="right" vertical="center" shrinkToFit="1"/>
    </xf>
    <xf numFmtId="0" fontId="71" fillId="0" borderId="81" xfId="0" applyFont="1" applyFill="1" applyBorder="1" applyAlignment="1">
      <alignment horizontal="left" vertical="center" shrinkToFit="1"/>
    </xf>
    <xf numFmtId="0" fontId="71" fillId="0" borderId="54" xfId="0" applyFont="1" applyFill="1" applyBorder="1" applyAlignment="1">
      <alignment horizontal="left" vertical="center" shrinkToFit="1"/>
    </xf>
    <xf numFmtId="0" fontId="71" fillId="0" borderId="161" xfId="0" applyFont="1" applyFill="1" applyBorder="1" applyAlignment="1">
      <alignment horizontal="left" vertical="center" shrinkToFit="1"/>
    </xf>
    <xf numFmtId="181" fontId="71" fillId="2" borderId="12" xfId="1" applyNumberFormat="1" applyFont="1" applyFill="1" applyBorder="1" applyAlignment="1">
      <alignment horizontal="right" vertical="center" shrinkToFit="1"/>
    </xf>
    <xf numFmtId="181" fontId="71" fillId="2" borderId="13" xfId="1" applyNumberFormat="1" applyFont="1" applyFill="1" applyBorder="1" applyAlignment="1">
      <alignment horizontal="right" vertical="center" shrinkToFit="1"/>
    </xf>
    <xf numFmtId="181" fontId="71" fillId="2" borderId="14" xfId="1" applyNumberFormat="1" applyFont="1" applyFill="1" applyBorder="1" applyAlignment="1">
      <alignment horizontal="right" vertical="center" shrinkToFit="1"/>
    </xf>
    <xf numFmtId="181" fontId="71" fillId="2" borderId="74" xfId="1" applyNumberFormat="1" applyFont="1" applyFill="1" applyBorder="1" applyAlignment="1">
      <alignment horizontal="right" vertical="center" shrinkToFit="1"/>
    </xf>
    <xf numFmtId="181" fontId="71" fillId="2" borderId="51" xfId="1" applyNumberFormat="1" applyFont="1" applyFill="1" applyBorder="1" applyAlignment="1">
      <alignment horizontal="right" vertical="center" shrinkToFit="1"/>
    </xf>
    <xf numFmtId="181" fontId="71" fillId="2" borderId="75" xfId="1" applyNumberFormat="1" applyFont="1" applyFill="1" applyBorder="1" applyAlignment="1">
      <alignment horizontal="right" vertical="center" shrinkToFit="1"/>
    </xf>
    <xf numFmtId="181" fontId="71" fillId="4" borderId="12" xfId="1" applyNumberFormat="1" applyFont="1" applyFill="1" applyBorder="1" applyAlignment="1">
      <alignment horizontal="center" vertical="center" shrinkToFit="1"/>
    </xf>
    <xf numFmtId="181" fontId="71" fillId="4" borderId="13" xfId="1" applyNumberFormat="1" applyFont="1" applyFill="1" applyBorder="1" applyAlignment="1">
      <alignment horizontal="center" vertical="center" shrinkToFit="1"/>
    </xf>
    <xf numFmtId="181" fontId="71" fillId="4" borderId="14" xfId="1" applyNumberFormat="1" applyFont="1" applyFill="1" applyBorder="1" applyAlignment="1">
      <alignment horizontal="center" vertical="center" shrinkToFit="1"/>
    </xf>
    <xf numFmtId="181" fontId="71" fillId="4" borderId="15" xfId="1" applyNumberFormat="1" applyFont="1" applyFill="1" applyBorder="1" applyAlignment="1">
      <alignment horizontal="center" vertical="center" shrinkToFit="1"/>
    </xf>
    <xf numFmtId="181" fontId="71" fillId="4" borderId="0" xfId="1" applyNumberFormat="1" applyFont="1" applyFill="1" applyBorder="1" applyAlignment="1">
      <alignment horizontal="center" vertical="center" shrinkToFit="1"/>
    </xf>
    <xf numFmtId="181" fontId="71" fillId="4" borderId="16" xfId="1" applyNumberFormat="1" applyFont="1" applyFill="1" applyBorder="1" applyAlignment="1">
      <alignment horizontal="center" vertical="center" shrinkToFit="1"/>
    </xf>
    <xf numFmtId="181" fontId="71" fillId="4" borderId="17" xfId="1" applyNumberFormat="1" applyFont="1" applyFill="1" applyBorder="1" applyAlignment="1">
      <alignment horizontal="center" vertical="center" shrinkToFit="1"/>
    </xf>
    <xf numFmtId="181" fontId="71" fillId="4" borderId="7" xfId="1" applyNumberFormat="1" applyFont="1" applyFill="1" applyBorder="1" applyAlignment="1">
      <alignment horizontal="center" vertical="center" shrinkToFit="1"/>
    </xf>
    <xf numFmtId="181" fontId="71" fillId="4" borderId="18" xfId="1" applyNumberFormat="1" applyFont="1" applyFill="1" applyBorder="1" applyAlignment="1">
      <alignment horizontal="center" vertical="center" shrinkToFit="1"/>
    </xf>
    <xf numFmtId="0" fontId="71" fillId="0" borderId="79" xfId="4" applyFont="1" applyFill="1" applyBorder="1" applyAlignment="1">
      <alignment horizontal="left" vertical="center" shrinkToFit="1"/>
    </xf>
    <xf numFmtId="0" fontId="71" fillId="0" borderId="67" xfId="4" applyFont="1" applyFill="1" applyBorder="1" applyAlignment="1">
      <alignment horizontal="left" vertical="center" shrinkToFit="1"/>
    </xf>
    <xf numFmtId="0" fontId="71" fillId="0" borderId="160" xfId="4" applyFont="1" applyFill="1" applyBorder="1" applyAlignment="1">
      <alignment horizontal="left" vertical="center" shrinkToFit="1"/>
    </xf>
    <xf numFmtId="0" fontId="71" fillId="2" borderId="42" xfId="4" applyFont="1" applyFill="1" applyBorder="1" applyAlignment="1">
      <alignment horizontal="center" vertical="center" wrapText="1"/>
    </xf>
    <xf numFmtId="0" fontId="71" fillId="2" borderId="27" xfId="4" applyFont="1" applyFill="1" applyBorder="1" applyAlignment="1">
      <alignment horizontal="center" vertical="center" wrapText="1"/>
    </xf>
    <xf numFmtId="181" fontId="71" fillId="4" borderId="12" xfId="1" applyNumberFormat="1" applyFont="1" applyFill="1" applyBorder="1" applyAlignment="1">
      <alignment vertical="center" shrinkToFit="1"/>
    </xf>
    <xf numFmtId="181" fontId="71" fillId="4" borderId="13" xfId="1" applyNumberFormat="1" applyFont="1" applyFill="1" applyBorder="1" applyAlignment="1">
      <alignment vertical="center" shrinkToFit="1"/>
    </xf>
    <xf numFmtId="181" fontId="71" fillId="4" borderId="14" xfId="1" applyNumberFormat="1" applyFont="1" applyFill="1" applyBorder="1" applyAlignment="1">
      <alignment vertical="center" shrinkToFit="1"/>
    </xf>
    <xf numFmtId="181" fontId="71" fillId="4" borderId="15"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16" xfId="1" applyNumberFormat="1" applyFont="1" applyFill="1" applyBorder="1" applyAlignment="1">
      <alignment vertical="center" shrinkToFit="1"/>
    </xf>
    <xf numFmtId="181" fontId="71" fillId="4" borderId="17" xfId="1" applyNumberFormat="1" applyFont="1" applyFill="1" applyBorder="1" applyAlignment="1">
      <alignment vertical="center" shrinkToFit="1"/>
    </xf>
    <xf numFmtId="181" fontId="71" fillId="4" borderId="7" xfId="1" applyNumberFormat="1" applyFont="1" applyFill="1" applyBorder="1" applyAlignment="1">
      <alignment vertical="center" shrinkToFit="1"/>
    </xf>
    <xf numFmtId="181" fontId="71" fillId="4" borderId="18" xfId="1" applyNumberFormat="1" applyFont="1" applyFill="1" applyBorder="1" applyAlignment="1">
      <alignment vertical="center" shrinkToFit="1"/>
    </xf>
    <xf numFmtId="181" fontId="71" fillId="4" borderId="35" xfId="1" applyNumberFormat="1" applyFont="1" applyFill="1" applyBorder="1" applyAlignment="1">
      <alignment vertical="center" shrinkToFit="1"/>
    </xf>
    <xf numFmtId="181" fontId="71" fillId="4" borderId="26" xfId="1" applyNumberFormat="1" applyFont="1" applyFill="1" applyBorder="1" applyAlignment="1">
      <alignment vertical="center" shrinkToFit="1"/>
    </xf>
    <xf numFmtId="181" fontId="71" fillId="4" borderId="27" xfId="1" applyNumberFormat="1" applyFont="1" applyFill="1" applyBorder="1" applyAlignment="1">
      <alignment vertical="center" shrinkToFit="1"/>
    </xf>
    <xf numFmtId="0" fontId="71" fillId="2" borderId="38" xfId="4" applyFont="1" applyFill="1" applyBorder="1" applyAlignment="1">
      <alignment horizontal="center" vertical="center" wrapText="1"/>
    </xf>
    <xf numFmtId="0" fontId="71" fillId="2" borderId="35" xfId="4" applyFont="1" applyFill="1" applyBorder="1" applyAlignment="1">
      <alignment horizontal="center" vertical="center" wrapText="1"/>
    </xf>
    <xf numFmtId="0" fontId="71" fillId="2" borderId="130" xfId="4" applyFont="1" applyFill="1" applyBorder="1" applyAlignment="1">
      <alignment horizontal="center" vertical="center" wrapText="1"/>
    </xf>
    <xf numFmtId="0" fontId="71" fillId="2" borderId="166" xfId="4" applyFont="1" applyFill="1" applyBorder="1" applyAlignment="1">
      <alignment horizontal="center" vertical="center" wrapText="1"/>
    </xf>
    <xf numFmtId="0" fontId="71" fillId="2" borderId="97" xfId="4" applyFont="1" applyFill="1" applyBorder="1" applyAlignment="1">
      <alignment horizontal="center" vertical="center"/>
    </xf>
    <xf numFmtId="0" fontId="8" fillId="2" borderId="52" xfId="4" applyFont="1" applyFill="1" applyBorder="1" applyAlignment="1">
      <alignment horizontal="center" vertical="center"/>
    </xf>
    <xf numFmtId="0" fontId="8" fillId="2" borderId="50" xfId="4" applyFont="1" applyFill="1" applyBorder="1" applyAlignment="1">
      <alignment horizontal="center" vertical="center"/>
    </xf>
    <xf numFmtId="0" fontId="8" fillId="2" borderId="53" xfId="4" applyFont="1" applyFill="1" applyBorder="1" applyAlignment="1">
      <alignment horizontal="center" vertical="center"/>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8" fillId="2" borderId="14" xfId="4" applyFont="1" applyFill="1" applyBorder="1" applyAlignment="1">
      <alignment horizontal="center" vertical="center"/>
    </xf>
    <xf numFmtId="0" fontId="8" fillId="2" borderId="60" xfId="4" applyFont="1" applyFill="1" applyBorder="1" applyAlignment="1">
      <alignment horizontal="center" vertical="center"/>
    </xf>
    <xf numFmtId="0" fontId="8" fillId="2" borderId="22" xfId="4" applyFont="1" applyFill="1" applyBorder="1" applyAlignment="1">
      <alignment horizontal="center" vertical="center"/>
    </xf>
    <xf numFmtId="0" fontId="8" fillId="2" borderId="61" xfId="4" applyFont="1" applyFill="1" applyBorder="1" applyAlignment="1">
      <alignment horizontal="center" vertical="center"/>
    </xf>
    <xf numFmtId="0" fontId="8" fillId="2" borderId="12" xfId="4" applyFont="1" applyFill="1" applyBorder="1" applyAlignment="1">
      <alignment horizontal="center" vertical="center" wrapText="1"/>
    </xf>
    <xf numFmtId="0" fontId="8" fillId="0" borderId="136" xfId="4" applyFont="1" applyBorder="1" applyAlignment="1">
      <alignment horizontal="center" vertical="center"/>
    </xf>
    <xf numFmtId="201" fontId="14" fillId="2" borderId="52" xfId="0" applyNumberFormat="1" applyFont="1" applyFill="1" applyBorder="1" applyAlignment="1">
      <alignment horizontal="center" vertical="center" shrinkToFit="1"/>
    </xf>
    <xf numFmtId="201" fontId="14" fillId="2" borderId="50" xfId="0" applyNumberFormat="1" applyFont="1" applyFill="1" applyBorder="1" applyAlignment="1">
      <alignment horizontal="center" vertical="center" shrinkToFit="1"/>
    </xf>
    <xf numFmtId="201" fontId="14" fillId="2" borderId="53" xfId="0" applyNumberFormat="1" applyFont="1" applyFill="1" applyBorder="1" applyAlignment="1">
      <alignment horizontal="center" vertical="center" shrinkToFit="1"/>
    </xf>
    <xf numFmtId="202" fontId="14" fillId="0" borderId="12" xfId="0" applyNumberFormat="1" applyFont="1" applyBorder="1" applyAlignment="1">
      <alignment horizontal="left" vertical="center" wrapText="1"/>
    </xf>
    <xf numFmtId="202" fontId="14" fillId="0" borderId="13" xfId="0" applyNumberFormat="1" applyFont="1" applyBorder="1" applyAlignment="1">
      <alignment horizontal="left" vertical="center" wrapText="1"/>
    </xf>
    <xf numFmtId="202" fontId="14" fillId="0" borderId="14" xfId="0" applyNumberFormat="1" applyFont="1" applyBorder="1" applyAlignment="1">
      <alignment horizontal="left" vertical="center" wrapText="1"/>
    </xf>
    <xf numFmtId="202" fontId="14" fillId="0" borderId="17" xfId="0" applyNumberFormat="1" applyFont="1" applyBorder="1" applyAlignment="1">
      <alignment horizontal="left" vertical="center" wrapText="1"/>
    </xf>
    <xf numFmtId="202" fontId="14" fillId="0" borderId="7" xfId="0" applyNumberFormat="1" applyFont="1" applyBorder="1" applyAlignment="1">
      <alignment horizontal="left" vertical="center" wrapText="1"/>
    </xf>
    <xf numFmtId="202" fontId="14" fillId="0" borderId="18" xfId="0" applyNumberFormat="1" applyFont="1" applyBorder="1" applyAlignment="1">
      <alignment horizontal="left" vertical="center" wrapText="1"/>
    </xf>
    <xf numFmtId="203" fontId="14" fillId="2" borderId="12" xfId="4" applyNumberFormat="1" applyFont="1" applyFill="1" applyBorder="1" applyAlignment="1">
      <alignment horizontal="center" vertical="center" shrinkToFit="1"/>
    </xf>
    <xf numFmtId="203" fontId="14" fillId="2" borderId="13" xfId="4" applyNumberFormat="1" applyFont="1" applyFill="1" applyBorder="1" applyAlignment="1">
      <alignment horizontal="center" vertical="center" shrinkToFit="1"/>
    </xf>
    <xf numFmtId="203" fontId="14" fillId="2" borderId="14" xfId="4" applyNumberFormat="1" applyFont="1" applyFill="1" applyBorder="1" applyAlignment="1">
      <alignment horizontal="center" vertical="center" shrinkToFit="1"/>
    </xf>
    <xf numFmtId="203" fontId="14" fillId="2" borderId="17" xfId="4" applyNumberFormat="1" applyFont="1" applyFill="1" applyBorder="1" applyAlignment="1">
      <alignment horizontal="center" vertical="center" shrinkToFit="1"/>
    </xf>
    <xf numFmtId="203" fontId="14" fillId="2" borderId="7" xfId="4" applyNumberFormat="1" applyFont="1" applyFill="1" applyBorder="1" applyAlignment="1">
      <alignment horizontal="center" vertical="center" shrinkToFit="1"/>
    </xf>
    <xf numFmtId="203" fontId="14" fillId="2" borderId="18" xfId="4" applyNumberFormat="1" applyFont="1" applyFill="1" applyBorder="1" applyAlignment="1">
      <alignment horizontal="center" vertical="center" shrinkToFit="1"/>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14" fillId="2" borderId="14" xfId="4" applyFont="1" applyFill="1" applyBorder="1" applyAlignment="1">
      <alignment horizontal="left" vertical="center" wrapText="1"/>
    </xf>
    <xf numFmtId="0" fontId="14" fillId="2" borderId="17" xfId="4" applyFont="1" applyFill="1" applyBorder="1" applyAlignment="1">
      <alignment horizontal="left" vertical="center" wrapText="1"/>
    </xf>
    <xf numFmtId="204" fontId="14" fillId="2" borderId="81" xfId="0" applyNumberFormat="1" applyFont="1" applyFill="1" applyBorder="1" applyAlignment="1">
      <alignment horizontal="center" vertical="center"/>
    </xf>
    <xf numFmtId="204" fontId="14" fillId="2" borderId="54" xfId="0" applyNumberFormat="1" applyFont="1" applyFill="1" applyBorder="1" applyAlignment="1">
      <alignment horizontal="center" vertical="center"/>
    </xf>
    <xf numFmtId="204" fontId="14" fillId="2" borderId="80" xfId="0" applyNumberFormat="1" applyFont="1" applyFill="1" applyBorder="1" applyAlignment="1">
      <alignment horizontal="center" vertical="center"/>
    </xf>
    <xf numFmtId="0" fontId="8" fillId="2" borderId="13" xfId="4" applyFont="1" applyFill="1" applyBorder="1" applyAlignment="1">
      <alignment horizontal="center" vertical="center" wrapText="1"/>
    </xf>
    <xf numFmtId="0" fontId="14" fillId="2" borderId="122" xfId="4" applyFont="1" applyFill="1" applyBorder="1" applyAlignment="1">
      <alignment horizontal="left" vertical="top" wrapText="1"/>
    </xf>
    <xf numFmtId="0" fontId="8" fillId="0" borderId="0" xfId="4" applyFont="1" applyBorder="1" applyAlignment="1">
      <alignment horizontal="left" vertical="center" wrapText="1"/>
    </xf>
    <xf numFmtId="0" fontId="8" fillId="0" borderId="26" xfId="4" applyFont="1" applyBorder="1" applyAlignment="1">
      <alignment horizontal="left" vertical="center" wrapText="1"/>
    </xf>
    <xf numFmtId="0" fontId="8" fillId="2" borderId="0" xfId="4" applyFont="1" applyFill="1" applyBorder="1" applyAlignment="1">
      <alignment horizontal="left" vertical="center" shrinkToFit="1"/>
    </xf>
    <xf numFmtId="0" fontId="8" fillId="2" borderId="6" xfId="4" applyFont="1" applyFill="1" applyBorder="1" applyAlignment="1">
      <alignment horizontal="left" vertical="center" shrinkToFit="1"/>
    </xf>
    <xf numFmtId="0" fontId="1" fillId="0" borderId="14" xfId="0" applyFont="1" applyBorder="1" applyAlignment="1">
      <alignment horizontal="center" vertical="center"/>
    </xf>
    <xf numFmtId="0" fontId="14" fillId="2" borderId="24" xfId="4" applyFont="1" applyFill="1" applyBorder="1" applyAlignment="1">
      <alignment horizontal="center" vertical="center" textRotation="255"/>
    </xf>
    <xf numFmtId="0" fontId="18" fillId="0" borderId="34" xfId="0" applyFont="1" applyBorder="1" applyAlignment="1">
      <alignment horizontal="center" vertical="center" textRotation="255"/>
    </xf>
    <xf numFmtId="0" fontId="14" fillId="2" borderId="0" xfId="4" applyFont="1" applyFill="1" applyBorder="1" applyAlignment="1">
      <alignment horizontal="justify" vertical="top" wrapText="1"/>
    </xf>
    <xf numFmtId="0" fontId="14" fillId="2" borderId="6" xfId="4" applyFont="1" applyFill="1" applyBorder="1" applyAlignment="1">
      <alignment horizontal="justify" vertical="top" wrapText="1"/>
    </xf>
    <xf numFmtId="203" fontId="14" fillId="2" borderId="12" xfId="4" applyNumberFormat="1" applyFont="1" applyFill="1" applyBorder="1" applyAlignment="1">
      <alignment horizontal="left" vertical="center" wrapText="1"/>
    </xf>
    <xf numFmtId="203" fontId="14" fillId="2" borderId="13" xfId="4" applyNumberFormat="1" applyFont="1" applyFill="1" applyBorder="1" applyAlignment="1">
      <alignment horizontal="left" vertical="center" wrapText="1"/>
    </xf>
    <xf numFmtId="203" fontId="14" fillId="2" borderId="14" xfId="4" applyNumberFormat="1" applyFont="1" applyFill="1" applyBorder="1" applyAlignment="1">
      <alignment horizontal="left" vertical="center" wrapText="1"/>
    </xf>
    <xf numFmtId="203" fontId="14" fillId="2" borderId="17" xfId="4" applyNumberFormat="1" applyFont="1" applyFill="1" applyBorder="1" applyAlignment="1">
      <alignment horizontal="left" vertical="center" wrapText="1"/>
    </xf>
    <xf numFmtId="203" fontId="14" fillId="2" borderId="7" xfId="4" applyNumberFormat="1" applyFont="1" applyFill="1" applyBorder="1" applyAlignment="1">
      <alignment horizontal="left" vertical="center" wrapText="1"/>
    </xf>
    <xf numFmtId="203" fontId="14" fillId="2" borderId="18" xfId="4" applyNumberFormat="1" applyFont="1" applyFill="1" applyBorder="1" applyAlignment="1">
      <alignment horizontal="left" vertical="center" wrapText="1"/>
    </xf>
    <xf numFmtId="202" fontId="14" fillId="0" borderId="12" xfId="0" applyNumberFormat="1" applyFont="1" applyBorder="1" applyAlignment="1">
      <alignment horizontal="center" vertical="center" wrapText="1"/>
    </xf>
    <xf numFmtId="202" fontId="14" fillId="0" borderId="13" xfId="0" applyNumberFormat="1" applyFont="1" applyBorder="1" applyAlignment="1">
      <alignment horizontal="center" vertical="center" wrapText="1"/>
    </xf>
    <xf numFmtId="202" fontId="14" fillId="0" borderId="14" xfId="0" applyNumberFormat="1" applyFont="1" applyBorder="1" applyAlignment="1">
      <alignment horizontal="center" vertical="center" wrapText="1"/>
    </xf>
    <xf numFmtId="202" fontId="14" fillId="0" borderId="17" xfId="0" applyNumberFormat="1" applyFont="1" applyBorder="1" applyAlignment="1">
      <alignment horizontal="center" vertical="center" wrapText="1"/>
    </xf>
    <xf numFmtId="202" fontId="14" fillId="0" borderId="7" xfId="0" applyNumberFormat="1" applyFont="1" applyBorder="1" applyAlignment="1">
      <alignment horizontal="center" vertical="center" wrapText="1"/>
    </xf>
    <xf numFmtId="202" fontId="14" fillId="0" borderId="18" xfId="0" applyNumberFormat="1" applyFont="1" applyBorder="1" applyAlignment="1">
      <alignment horizontal="center" vertical="center" wrapText="1"/>
    </xf>
    <xf numFmtId="203" fontId="14" fillId="2" borderId="12" xfId="4" applyNumberFormat="1" applyFont="1" applyFill="1" applyBorder="1" applyAlignment="1">
      <alignment horizontal="center" vertical="center" wrapText="1"/>
    </xf>
    <xf numFmtId="203" fontId="14" fillId="2" borderId="13" xfId="4" applyNumberFormat="1" applyFont="1" applyFill="1" applyBorder="1" applyAlignment="1">
      <alignment horizontal="center" vertical="center" wrapText="1"/>
    </xf>
    <xf numFmtId="203" fontId="14" fillId="2" borderId="14" xfId="4" applyNumberFormat="1" applyFont="1" applyFill="1" applyBorder="1" applyAlignment="1">
      <alignment horizontal="center" vertical="center" wrapText="1"/>
    </xf>
    <xf numFmtId="203" fontId="14" fillId="2" borderId="17" xfId="4" applyNumberFormat="1" applyFont="1" applyFill="1" applyBorder="1" applyAlignment="1">
      <alignment horizontal="center" vertical="center" wrapText="1"/>
    </xf>
    <xf numFmtId="203" fontId="14" fillId="2" borderId="7" xfId="4" applyNumberFormat="1" applyFont="1" applyFill="1" applyBorder="1" applyAlignment="1">
      <alignment horizontal="center" vertical="center" wrapText="1"/>
    </xf>
    <xf numFmtId="203" fontId="14" fillId="2" borderId="18" xfId="4" applyNumberFormat="1" applyFont="1" applyFill="1" applyBorder="1" applyAlignment="1">
      <alignment horizontal="center" vertical="center" wrapText="1"/>
    </xf>
    <xf numFmtId="201" fontId="14" fillId="2" borderId="12" xfId="0" applyNumberFormat="1" applyFont="1" applyFill="1" applyBorder="1" applyAlignment="1">
      <alignment horizontal="center" vertical="center"/>
    </xf>
    <xf numFmtId="201" fontId="14" fillId="2" borderId="24" xfId="0" applyNumberFormat="1" applyFont="1" applyFill="1" applyBorder="1" applyAlignment="1">
      <alignment horizontal="center" vertical="center"/>
    </xf>
    <xf numFmtId="0" fontId="18" fillId="0" borderId="34" xfId="0" applyFont="1" applyBorder="1" applyAlignment="1">
      <alignment horizontal="center" vertical="center"/>
    </xf>
    <xf numFmtId="201" fontId="14" fillId="2" borderId="45" xfId="0" applyNumberFormat="1" applyFont="1" applyFill="1" applyBorder="1" applyAlignment="1">
      <alignment horizontal="center" vertical="center"/>
    </xf>
    <xf numFmtId="0" fontId="0" fillId="0" borderId="45" xfId="0" applyBorder="1" applyAlignment="1">
      <alignment horizontal="center" vertical="center"/>
    </xf>
    <xf numFmtId="0" fontId="18" fillId="0" borderId="45" xfId="0" applyFont="1" applyBorder="1" applyAlignment="1">
      <alignment horizontal="center" vertical="center"/>
    </xf>
    <xf numFmtId="0" fontId="8" fillId="2" borderId="14" xfId="4" applyFont="1" applyFill="1" applyBorder="1" applyAlignment="1">
      <alignment horizontal="center" vertical="center" wrapText="1"/>
    </xf>
    <xf numFmtId="0" fontId="8" fillId="2" borderId="17" xfId="4" applyFont="1" applyFill="1" applyBorder="1" applyAlignment="1">
      <alignment horizontal="center" vertical="center" wrapText="1"/>
    </xf>
    <xf numFmtId="0" fontId="8" fillId="2" borderId="7" xfId="4" applyFont="1" applyFill="1" applyBorder="1" applyAlignment="1">
      <alignment horizontal="center" vertical="center" wrapText="1"/>
    </xf>
    <xf numFmtId="0" fontId="8" fillId="2" borderId="18" xfId="4" applyFont="1" applyFill="1" applyBorder="1" applyAlignment="1">
      <alignment horizontal="center" vertical="center" wrapText="1"/>
    </xf>
    <xf numFmtId="0" fontId="8" fillId="2" borderId="12" xfId="4" applyFont="1" applyFill="1" applyBorder="1" applyAlignment="1">
      <alignment horizontal="center" vertical="center" shrinkToFit="1"/>
    </xf>
    <xf numFmtId="0" fontId="8" fillId="2" borderId="13" xfId="4" applyFont="1" applyFill="1" applyBorder="1" applyAlignment="1">
      <alignment horizontal="center" vertical="center" shrinkToFit="1"/>
    </xf>
    <xf numFmtId="0" fontId="8" fillId="2" borderId="14" xfId="4" applyFont="1" applyFill="1" applyBorder="1" applyAlignment="1">
      <alignment horizontal="center" vertical="center" shrinkToFit="1"/>
    </xf>
    <xf numFmtId="0" fontId="8" fillId="2" borderId="17" xfId="4" applyFont="1" applyFill="1" applyBorder="1" applyAlignment="1">
      <alignment horizontal="center" vertical="center" shrinkToFit="1"/>
    </xf>
    <xf numFmtId="0" fontId="8" fillId="2" borderId="7" xfId="4" applyFont="1" applyFill="1" applyBorder="1" applyAlignment="1">
      <alignment horizontal="center" vertical="center" shrinkToFit="1"/>
    </xf>
    <xf numFmtId="0" fontId="8" fillId="2" borderId="18" xfId="4" applyFont="1" applyFill="1" applyBorder="1" applyAlignment="1">
      <alignment horizontal="center" vertical="center" shrinkToFit="1"/>
    </xf>
    <xf numFmtId="0" fontId="8" fillId="2" borderId="45" xfId="4" applyFont="1" applyFill="1" applyBorder="1" applyAlignment="1">
      <alignment horizontal="center" vertical="center"/>
    </xf>
    <xf numFmtId="0" fontId="14" fillId="2" borderId="45" xfId="4" applyFont="1" applyFill="1" applyBorder="1" applyAlignment="1">
      <alignment horizontal="center" vertical="center" textRotation="255"/>
    </xf>
    <xf numFmtId="0" fontId="18" fillId="0" borderId="45" xfId="0" applyFont="1" applyBorder="1" applyAlignment="1">
      <alignment horizontal="center" vertical="center" textRotation="255"/>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18" fillId="0" borderId="15" xfId="0" applyFont="1" applyBorder="1" applyAlignment="1">
      <alignment horizontal="left" vertical="center" wrapText="1"/>
    </xf>
    <xf numFmtId="0" fontId="18" fillId="0" borderId="0" xfId="0" applyFont="1" applyAlignment="1">
      <alignment horizontal="left"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7" xfId="0" applyFont="1" applyBorder="1" applyAlignment="1">
      <alignment horizontal="left" vertical="center" wrapText="1"/>
    </xf>
    <xf numFmtId="0" fontId="18" fillId="0" borderId="18" xfId="0" applyFont="1" applyBorder="1" applyAlignment="1">
      <alignment horizontal="left" vertical="center" wrapText="1"/>
    </xf>
    <xf numFmtId="0" fontId="14" fillId="0" borderId="0" xfId="0" applyFont="1" applyAlignment="1">
      <alignment horizontal="left" vertical="center" wrapText="1"/>
    </xf>
    <xf numFmtId="0" fontId="14" fillId="0" borderId="17" xfId="0" applyFont="1" applyBorder="1" applyAlignment="1">
      <alignment horizontal="left" vertical="center" wrapText="1"/>
    </xf>
    <xf numFmtId="0" fontId="14" fillId="0" borderId="7" xfId="0" applyFont="1" applyBorder="1" applyAlignment="1">
      <alignment horizontal="left" vertical="center" wrapText="1"/>
    </xf>
    <xf numFmtId="0" fontId="14" fillId="0" borderId="18" xfId="0" applyFont="1" applyBorder="1" applyAlignment="1">
      <alignment horizontal="left" vertical="center" wrapText="1"/>
    </xf>
    <xf numFmtId="0" fontId="14" fillId="2" borderId="7" xfId="4" applyFont="1" applyFill="1" applyBorder="1" applyAlignment="1">
      <alignment horizontal="center" shrinkToFit="1"/>
    </xf>
    <xf numFmtId="180" fontId="8" fillId="2" borderId="7" xfId="4" applyNumberFormat="1" applyFont="1" applyFill="1" applyBorder="1" applyAlignment="1">
      <alignment horizontal="center" shrinkToFit="1"/>
    </xf>
    <xf numFmtId="0" fontId="8" fillId="2" borderId="0" xfId="4" applyFont="1" applyFill="1" applyBorder="1" applyAlignment="1">
      <alignment horizontal="right"/>
    </xf>
    <xf numFmtId="0" fontId="8" fillId="2" borderId="7" xfId="4" applyFont="1" applyFill="1" applyBorder="1" applyAlignment="1">
      <alignment horizontal="center" shrinkToFit="1"/>
    </xf>
    <xf numFmtId="0" fontId="8" fillId="6" borderId="7" xfId="4" applyFont="1" applyFill="1" applyBorder="1" applyAlignment="1">
      <alignment horizontal="center" vertical="center"/>
    </xf>
    <xf numFmtId="0" fontId="14" fillId="2" borderId="6" xfId="4" applyFont="1" applyFill="1" applyBorder="1" applyAlignment="1">
      <alignment vertical="top" wrapText="1"/>
    </xf>
    <xf numFmtId="0" fontId="8" fillId="6" borderId="7" xfId="4" applyFill="1" applyBorder="1" applyAlignment="1">
      <alignment horizontal="center" vertical="center"/>
    </xf>
    <xf numFmtId="0" fontId="8" fillId="0" borderId="7" xfId="4" applyBorder="1" applyAlignment="1">
      <alignment horizontal="center" vertical="center"/>
    </xf>
    <xf numFmtId="0" fontId="8" fillId="2" borderId="0" xfId="4" applyFont="1" applyFill="1" applyBorder="1" applyAlignment="1">
      <alignment horizontal="left" vertical="top" wrapText="1"/>
    </xf>
    <xf numFmtId="0" fontId="8" fillId="2" borderId="7" xfId="4" applyFont="1" applyFill="1" applyBorder="1" applyAlignment="1">
      <alignment horizontal="right" vertical="center"/>
    </xf>
    <xf numFmtId="0" fontId="8" fillId="2" borderId="13" xfId="4" applyFont="1" applyFill="1" applyBorder="1" applyAlignment="1">
      <alignment horizontal="right" vertical="center"/>
    </xf>
    <xf numFmtId="0" fontId="1" fillId="0" borderId="21" xfId="0" applyFont="1" applyBorder="1" applyAlignment="1">
      <alignment horizontal="center" vertical="center"/>
    </xf>
    <xf numFmtId="0" fontId="7" fillId="0" borderId="6" xfId="0" applyFont="1" applyBorder="1" applyAlignment="1">
      <alignment horizontal="left" vertical="top" wrapText="1"/>
    </xf>
    <xf numFmtId="0" fontId="8" fillId="0" borderId="52" xfId="4" applyFont="1" applyBorder="1" applyAlignment="1">
      <alignment horizontal="center" vertical="center"/>
    </xf>
    <xf numFmtId="0" fontId="8" fillId="0" borderId="50" xfId="4" applyFont="1" applyBorder="1" applyAlignment="1">
      <alignment horizontal="center" vertical="center"/>
    </xf>
    <xf numFmtId="0" fontId="8" fillId="0" borderId="53" xfId="4" applyFont="1" applyBorder="1" applyAlignment="1">
      <alignment horizontal="center" vertical="center"/>
    </xf>
    <xf numFmtId="191" fontId="8" fillId="0" borderId="52" xfId="4" applyNumberFormat="1" applyFont="1" applyBorder="1" applyAlignment="1">
      <alignment horizontal="right" vertical="center"/>
    </xf>
    <xf numFmtId="191" fontId="8" fillId="0" borderId="50" xfId="4" applyNumberFormat="1" applyFont="1" applyBorder="1" applyAlignment="1">
      <alignment horizontal="right" vertical="center"/>
    </xf>
    <xf numFmtId="3" fontId="8" fillId="0" borderId="50" xfId="4" applyNumberFormat="1" applyFont="1" applyBorder="1" applyAlignment="1">
      <alignment horizontal="left" vertical="center"/>
    </xf>
    <xf numFmtId="3" fontId="8" fillId="0" borderId="53" xfId="4" applyNumberFormat="1" applyFont="1" applyBorder="1" applyAlignment="1">
      <alignment horizontal="left" vertical="center"/>
    </xf>
    <xf numFmtId="0" fontId="8" fillId="0" borderId="0" xfId="4" applyFont="1" applyFill="1" applyBorder="1" applyAlignment="1">
      <alignment horizontal="center" vertical="center" wrapText="1"/>
    </xf>
    <xf numFmtId="3" fontId="8" fillId="0" borderId="54" xfId="4" applyNumberFormat="1" applyFont="1" applyBorder="1" applyAlignment="1">
      <alignment horizontal="left" vertical="center"/>
    </xf>
    <xf numFmtId="3" fontId="8" fillId="0" borderId="80" xfId="4" applyNumberFormat="1" applyFont="1" applyBorder="1" applyAlignment="1">
      <alignment horizontal="left" vertical="center"/>
    </xf>
    <xf numFmtId="0" fontId="8" fillId="0" borderId="17" xfId="4" applyFont="1" applyBorder="1" applyAlignment="1">
      <alignment horizontal="center" vertical="center"/>
    </xf>
    <xf numFmtId="0" fontId="8" fillId="0" borderId="7" xfId="4" applyFont="1" applyBorder="1" applyAlignment="1">
      <alignment horizontal="center" vertical="center"/>
    </xf>
    <xf numFmtId="0" fontId="8" fillId="0" borderId="18" xfId="4" applyFont="1" applyBorder="1" applyAlignment="1">
      <alignment horizontal="center" vertical="center"/>
    </xf>
    <xf numFmtId="191" fontId="8" fillId="0" borderId="17" xfId="4" applyNumberFormat="1" applyFont="1" applyBorder="1" applyAlignment="1">
      <alignment horizontal="center" vertical="center"/>
    </xf>
    <xf numFmtId="191" fontId="8" fillId="0" borderId="7" xfId="4" applyNumberFormat="1" applyFont="1" applyBorder="1" applyAlignment="1">
      <alignment horizontal="center" vertical="center"/>
    </xf>
    <xf numFmtId="3" fontId="8" fillId="0" borderId="7" xfId="4" applyNumberFormat="1" applyFont="1" applyBorder="1" applyAlignment="1">
      <alignment horizontal="left" vertical="center"/>
    </xf>
    <xf numFmtId="3" fontId="8" fillId="0" borderId="18" xfId="4" applyNumberFormat="1" applyFont="1" applyBorder="1" applyAlignment="1">
      <alignment horizontal="left" vertical="center"/>
    </xf>
    <xf numFmtId="0" fontId="8" fillId="0" borderId="81" xfId="4" applyFont="1" applyBorder="1" applyAlignment="1">
      <alignment horizontal="center" vertical="center"/>
    </xf>
    <xf numFmtId="0" fontId="8" fillId="0" borderId="54" xfId="4" applyFont="1" applyBorder="1" applyAlignment="1">
      <alignment horizontal="center" vertical="center"/>
    </xf>
    <xf numFmtId="0" fontId="8" fillId="0" borderId="80" xfId="4" applyFont="1" applyBorder="1" applyAlignment="1">
      <alignment horizontal="center" vertical="center"/>
    </xf>
    <xf numFmtId="191" fontId="8" fillId="0" borderId="81" xfId="4" applyNumberFormat="1" applyFont="1" applyBorder="1" applyAlignment="1">
      <alignment horizontal="center" vertical="center"/>
    </xf>
    <xf numFmtId="191" fontId="8" fillId="0" borderId="54" xfId="4" applyNumberFormat="1" applyFont="1" applyBorder="1" applyAlignment="1">
      <alignment horizontal="center" vertical="center"/>
    </xf>
    <xf numFmtId="191" fontId="8" fillId="0" borderId="79" xfId="4" applyNumberFormat="1" applyFont="1" applyBorder="1" applyAlignment="1">
      <alignment horizontal="center" vertical="center"/>
    </xf>
    <xf numFmtId="191" fontId="8" fillId="0" borderId="67" xfId="4" applyNumberFormat="1" applyFont="1" applyBorder="1" applyAlignment="1">
      <alignment horizontal="center" vertical="center"/>
    </xf>
    <xf numFmtId="3" fontId="8" fillId="0" borderId="67" xfId="4" applyNumberFormat="1" applyFont="1" applyBorder="1" applyAlignment="1">
      <alignment horizontal="left" vertical="center"/>
    </xf>
    <xf numFmtId="3" fontId="8" fillId="0" borderId="68" xfId="4" applyNumberFormat="1" applyFont="1" applyBorder="1" applyAlignment="1">
      <alignment horizontal="left" vertical="center"/>
    </xf>
    <xf numFmtId="0" fontId="8" fillId="0" borderId="79" xfId="4" applyFont="1" applyBorder="1" applyAlignment="1">
      <alignment horizontal="center" vertical="center"/>
    </xf>
    <xf numFmtId="0" fontId="8" fillId="0" borderId="67" xfId="4" applyFont="1" applyBorder="1" applyAlignment="1">
      <alignment horizontal="center" vertical="center"/>
    </xf>
    <xf numFmtId="0" fontId="8" fillId="0" borderId="68" xfId="4" applyFont="1" applyBorder="1" applyAlignment="1">
      <alignment horizontal="center" vertical="center"/>
    </xf>
    <xf numFmtId="0" fontId="8" fillId="2" borderId="0" xfId="4" applyFont="1" applyFill="1" applyBorder="1" applyAlignment="1">
      <alignment vertical="center" shrinkToFit="1"/>
    </xf>
    <xf numFmtId="0" fontId="1" fillId="0" borderId="0" xfId="0" applyFont="1" applyBorder="1" applyAlignment="1">
      <alignment vertical="center" shrinkToFit="1"/>
    </xf>
    <xf numFmtId="0" fontId="11" fillId="0" borderId="0" xfId="4" applyFont="1" applyBorder="1" applyAlignment="1">
      <alignment horizontal="center" vertical="center"/>
    </xf>
    <xf numFmtId="0" fontId="18" fillId="0" borderId="0" xfId="4" applyFont="1" applyFill="1" applyBorder="1" applyAlignment="1">
      <alignment horizontal="center" vertical="center"/>
    </xf>
    <xf numFmtId="0" fontId="18" fillId="2" borderId="0" xfId="4" applyFont="1" applyFill="1" applyBorder="1" applyAlignment="1">
      <alignment horizontal="left" vertical="center" shrinkToFit="1"/>
    </xf>
    <xf numFmtId="0" fontId="18" fillId="2" borderId="26" xfId="4" applyFont="1" applyFill="1" applyBorder="1" applyAlignment="1">
      <alignment horizontal="left" vertical="center" shrinkToFit="1"/>
    </xf>
    <xf numFmtId="0" fontId="14" fillId="0" borderId="0" xfId="4" applyFont="1" applyFill="1" applyBorder="1" applyAlignment="1">
      <alignment horizontal="center" vertical="center"/>
    </xf>
    <xf numFmtId="0" fontId="8" fillId="0" borderId="0" xfId="4" applyFont="1" applyBorder="1" applyAlignment="1">
      <alignment horizontal="left" vertical="center"/>
    </xf>
    <xf numFmtId="0" fontId="8" fillId="0" borderId="12" xfId="4" applyFont="1" applyBorder="1" applyAlignment="1">
      <alignment vertical="top" wrapText="1"/>
    </xf>
    <xf numFmtId="0" fontId="8" fillId="0" borderId="13" xfId="4" applyFont="1" applyBorder="1" applyAlignment="1">
      <alignment vertical="top"/>
    </xf>
    <xf numFmtId="0" fontId="8" fillId="0" borderId="14" xfId="4" applyFont="1" applyBorder="1" applyAlignment="1">
      <alignment vertical="top"/>
    </xf>
    <xf numFmtId="0" fontId="8" fillId="0" borderId="15" xfId="4" applyFont="1" applyBorder="1" applyAlignment="1">
      <alignment vertical="top"/>
    </xf>
    <xf numFmtId="0" fontId="8" fillId="0" borderId="0" xfId="4" applyFont="1" applyBorder="1" applyAlignment="1">
      <alignment vertical="top"/>
    </xf>
    <xf numFmtId="0" fontId="8" fillId="0" borderId="16" xfId="4" applyFont="1" applyBorder="1" applyAlignment="1">
      <alignment vertical="top"/>
    </xf>
    <xf numFmtId="0" fontId="8" fillId="0" borderId="17" xfId="4" applyFont="1" applyBorder="1" applyAlignment="1">
      <alignment vertical="top"/>
    </xf>
    <xf numFmtId="0" fontId="8" fillId="0" borderId="7" xfId="4" applyFont="1" applyBorder="1" applyAlignment="1">
      <alignment vertical="top"/>
    </xf>
    <xf numFmtId="0" fontId="8" fillId="0" borderId="18" xfId="4" applyFont="1" applyBorder="1" applyAlignment="1">
      <alignment vertical="top"/>
    </xf>
    <xf numFmtId="0" fontId="34" fillId="0" borderId="20" xfId="0" applyFont="1" applyBorder="1" applyAlignment="1">
      <alignment horizontal="center" vertical="top" wrapText="1"/>
    </xf>
    <xf numFmtId="0" fontId="8" fillId="0" borderId="13" xfId="4" applyFont="1" applyBorder="1" applyAlignment="1">
      <alignment vertical="top" wrapText="1"/>
    </xf>
    <xf numFmtId="0" fontId="8" fillId="0" borderId="14" xfId="4" applyFont="1" applyBorder="1" applyAlignment="1">
      <alignment vertical="top" wrapText="1"/>
    </xf>
    <xf numFmtId="0" fontId="8" fillId="0" borderId="15" xfId="4" applyFont="1" applyBorder="1" applyAlignment="1">
      <alignment vertical="top" wrapText="1"/>
    </xf>
    <xf numFmtId="0" fontId="8" fillId="0" borderId="0" xfId="4" applyFont="1" applyBorder="1" applyAlignment="1">
      <alignment vertical="top" wrapText="1"/>
    </xf>
    <xf numFmtId="0" fontId="8" fillId="0" borderId="16" xfId="4" applyFont="1" applyBorder="1" applyAlignment="1">
      <alignment vertical="top" wrapText="1"/>
    </xf>
    <xf numFmtId="0" fontId="8" fillId="0" borderId="17" xfId="4" applyFont="1" applyBorder="1" applyAlignment="1">
      <alignment vertical="top" wrapText="1"/>
    </xf>
    <xf numFmtId="0" fontId="8" fillId="0" borderId="7" xfId="4" applyFont="1" applyBorder="1" applyAlignment="1">
      <alignment vertical="top" wrapText="1"/>
    </xf>
    <xf numFmtId="0" fontId="8" fillId="0" borderId="18" xfId="4" applyFont="1" applyBorder="1" applyAlignment="1">
      <alignment vertical="top" wrapText="1"/>
    </xf>
    <xf numFmtId="0" fontId="14" fillId="2" borderId="87" xfId="4" applyFont="1" applyFill="1" applyBorder="1" applyAlignment="1">
      <alignment horizontal="left" vertical="top" wrapText="1"/>
    </xf>
    <xf numFmtId="0" fontId="11" fillId="0" borderId="87" xfId="4" applyFont="1" applyBorder="1" applyAlignment="1">
      <alignment horizontal="left" vertical="top" wrapText="1"/>
    </xf>
    <xf numFmtId="0" fontId="0" fillId="0" borderId="6" xfId="0" applyBorder="1" applyAlignment="1">
      <alignment horizontal="left" vertical="top" wrapText="1"/>
    </xf>
    <xf numFmtId="0" fontId="0" fillId="0" borderId="87" xfId="0" applyBorder="1" applyAlignment="1">
      <alignment horizontal="left" vertical="top" wrapText="1"/>
    </xf>
    <xf numFmtId="0" fontId="2" fillId="0" borderId="149" xfId="4" applyFont="1" applyBorder="1" applyAlignment="1">
      <alignment horizontal="center" vertical="center"/>
    </xf>
    <xf numFmtId="0" fontId="8" fillId="0" borderId="0" xfId="4" applyFont="1" applyFill="1" applyBorder="1" applyAlignment="1">
      <alignment horizontal="left" vertical="top" wrapText="1" shrinkToFit="1"/>
    </xf>
    <xf numFmtId="0" fontId="8" fillId="2" borderId="15" xfId="4" applyFont="1" applyFill="1" applyBorder="1" applyAlignment="1">
      <alignment horizontal="center" vertical="center"/>
    </xf>
    <xf numFmtId="0" fontId="8" fillId="2" borderId="16" xfId="4" applyFont="1" applyFill="1" applyBorder="1" applyAlignment="1">
      <alignment horizontal="center" vertical="center"/>
    </xf>
    <xf numFmtId="0" fontId="1" fillId="0" borderId="0" xfId="0" applyFont="1" applyAlignment="1">
      <alignment horizontal="right" vertical="center"/>
    </xf>
    <xf numFmtId="0" fontId="14" fillId="2" borderId="87" xfId="4" applyFont="1" applyFill="1" applyBorder="1" applyAlignment="1">
      <alignment horizontal="left" vertical="center"/>
    </xf>
    <xf numFmtId="0" fontId="14" fillId="2" borderId="0" xfId="4" applyFont="1" applyFill="1" applyBorder="1" applyAlignment="1">
      <alignment horizontal="left" vertical="center"/>
    </xf>
    <xf numFmtId="0" fontId="14" fillId="2" borderId="6" xfId="4" applyFont="1" applyFill="1" applyBorder="1" applyAlignment="1">
      <alignment horizontal="left" vertical="center"/>
    </xf>
    <xf numFmtId="0" fontId="14" fillId="0" borderId="87" xfId="4" applyFont="1" applyFill="1" applyBorder="1" applyAlignment="1">
      <alignment horizontal="left" vertical="center"/>
    </xf>
    <xf numFmtId="0" fontId="14" fillId="0" borderId="6" xfId="4" applyFont="1" applyFill="1" applyBorder="1" applyAlignment="1">
      <alignment horizontal="left" vertical="center"/>
    </xf>
    <xf numFmtId="0" fontId="8" fillId="0" borderId="0" xfId="4" applyFont="1" applyFill="1" applyBorder="1" applyAlignment="1">
      <alignment horizontal="right" vertical="center"/>
    </xf>
    <xf numFmtId="199" fontId="8" fillId="2" borderId="20" xfId="4" applyNumberFormat="1" applyFont="1" applyFill="1" applyBorder="1" applyAlignment="1">
      <alignment horizontal="right" vertical="center"/>
    </xf>
    <xf numFmtId="199" fontId="8" fillId="2" borderId="20" xfId="4" applyNumberFormat="1" applyFont="1" applyFill="1" applyBorder="1" applyAlignment="1">
      <alignment horizontal="left" vertical="center"/>
    </xf>
    <xf numFmtId="199" fontId="8" fillId="2" borderId="21" xfId="4" applyNumberFormat="1" applyFont="1" applyFill="1" applyBorder="1" applyAlignment="1">
      <alignment horizontal="left" vertical="center"/>
    </xf>
    <xf numFmtId="199" fontId="8" fillId="2" borderId="19" xfId="4" applyNumberFormat="1" applyFont="1" applyFill="1" applyBorder="1" applyAlignment="1">
      <alignment horizontal="right" vertical="center"/>
    </xf>
    <xf numFmtId="0" fontId="14" fillId="0" borderId="0" xfId="4" applyFont="1" applyBorder="1" applyAlignment="1">
      <alignment horizontal="left" wrapText="1"/>
    </xf>
    <xf numFmtId="0" fontId="14" fillId="0" borderId="6" xfId="4" applyFont="1" applyBorder="1" applyAlignment="1">
      <alignment horizontal="left" wrapText="1"/>
    </xf>
    <xf numFmtId="0" fontId="2" fillId="0" borderId="109" xfId="4" applyFont="1" applyBorder="1" applyAlignment="1">
      <alignment horizontal="center" vertical="center"/>
    </xf>
    <xf numFmtId="0" fontId="2" fillId="0" borderId="31" xfId="4" applyFont="1" applyBorder="1" applyAlignment="1">
      <alignment horizontal="center" vertical="center"/>
    </xf>
    <xf numFmtId="0" fontId="2" fillId="0" borderId="70" xfId="4" applyFont="1" applyBorder="1" applyAlignment="1">
      <alignment horizontal="center" vertical="center"/>
    </xf>
    <xf numFmtId="0" fontId="14" fillId="2" borderId="38" xfId="4" applyFont="1" applyFill="1" applyBorder="1" applyAlignment="1">
      <alignment horizontal="right" vertical="center"/>
    </xf>
    <xf numFmtId="0" fontId="14" fillId="2" borderId="87" xfId="4" applyFont="1" applyFill="1" applyBorder="1" applyAlignment="1">
      <alignment horizontal="right" vertical="center"/>
    </xf>
    <xf numFmtId="0" fontId="11" fillId="0" borderId="0" xfId="4" applyFont="1" applyFill="1" applyBorder="1" applyAlignment="1">
      <alignment horizontal="center" vertical="center"/>
    </xf>
    <xf numFmtId="0" fontId="14" fillId="0" borderId="87" xfId="4" applyFont="1" applyBorder="1" applyAlignment="1">
      <alignment horizontal="left" vertical="center" wrapText="1"/>
    </xf>
    <xf numFmtId="0" fontId="65" fillId="0" borderId="0" xfId="4" applyFont="1" applyFill="1" applyBorder="1" applyAlignment="1">
      <alignment horizontal="left" vertical="center" shrinkToFit="1"/>
    </xf>
    <xf numFmtId="0" fontId="65" fillId="2" borderId="0" xfId="5" applyFont="1" applyFill="1" applyBorder="1" applyAlignment="1">
      <alignment horizontal="left" vertical="center"/>
    </xf>
    <xf numFmtId="0" fontId="65" fillId="2" borderId="26" xfId="5" applyFont="1" applyFill="1" applyBorder="1" applyAlignment="1">
      <alignment horizontal="left" vertical="center"/>
    </xf>
    <xf numFmtId="0" fontId="65" fillId="0" borderId="26" xfId="4" applyFont="1" applyBorder="1" applyAlignment="1">
      <alignment horizontal="left" vertical="center"/>
    </xf>
    <xf numFmtId="0" fontId="18" fillId="0" borderId="0" xfId="0" applyFont="1" applyBorder="1" applyAlignment="1">
      <alignment vertical="top" wrapText="1"/>
    </xf>
    <xf numFmtId="0" fontId="18" fillId="0" borderId="6" xfId="0" applyFont="1" applyBorder="1" applyAlignment="1">
      <alignment vertical="top" wrapText="1"/>
    </xf>
    <xf numFmtId="0" fontId="8" fillId="0" borderId="45" xfId="4" applyFont="1" applyBorder="1" applyAlignment="1">
      <alignment horizontal="center" vertical="center"/>
    </xf>
    <xf numFmtId="0" fontId="8" fillId="0" borderId="158" xfId="4" applyFont="1" applyBorder="1" applyAlignment="1">
      <alignment horizontal="center" vertical="center"/>
    </xf>
    <xf numFmtId="195" fontId="8" fillId="2" borderId="19" xfId="4" applyNumberFormat="1" applyFont="1" applyFill="1" applyBorder="1" applyAlignment="1">
      <alignment horizontal="center" vertical="center" shrinkToFit="1"/>
    </xf>
    <xf numFmtId="195" fontId="8" fillId="2" borderId="21" xfId="4" applyNumberFormat="1" applyFont="1" applyFill="1" applyBorder="1" applyAlignment="1">
      <alignment horizontal="center" vertical="center" shrinkToFit="1"/>
    </xf>
    <xf numFmtId="0" fontId="8" fillId="0" borderId="45" xfId="4" applyFont="1" applyBorder="1" applyAlignment="1">
      <alignment horizontal="center" vertical="center" shrinkToFit="1"/>
    </xf>
    <xf numFmtId="0" fontId="8" fillId="0" borderId="158" xfId="4" applyFont="1" applyBorder="1" applyAlignment="1">
      <alignment horizontal="center" vertical="center" shrinkToFit="1"/>
    </xf>
    <xf numFmtId="195" fontId="8" fillId="2" borderId="20" xfId="4" applyNumberFormat="1" applyFont="1" applyFill="1" applyBorder="1" applyAlignment="1">
      <alignment horizontal="center" vertical="center" shrinkToFit="1"/>
    </xf>
    <xf numFmtId="0" fontId="8" fillId="0" borderId="0" xfId="0" applyFont="1" applyBorder="1" applyAlignment="1">
      <alignment horizontal="left" vertical="center" wrapText="1"/>
    </xf>
    <xf numFmtId="0" fontId="1" fillId="0" borderId="122" xfId="0" applyFont="1" applyFill="1" applyBorder="1" applyAlignment="1">
      <alignment vertical="top" wrapText="1"/>
    </xf>
    <xf numFmtId="0" fontId="1" fillId="0" borderId="6" xfId="0" applyFont="1" applyFill="1" applyBorder="1" applyAlignment="1">
      <alignment vertical="top" wrapText="1"/>
    </xf>
    <xf numFmtId="0" fontId="65" fillId="2" borderId="290" xfId="4" applyFont="1" applyFill="1" applyBorder="1" applyAlignment="1">
      <alignment horizontal="center" vertical="center" wrapText="1"/>
    </xf>
    <xf numFmtId="0" fontId="65" fillId="2" borderId="45" xfId="4" applyFont="1" applyFill="1" applyBorder="1" applyAlignment="1">
      <alignment horizontal="center" vertical="center" wrapText="1"/>
    </xf>
    <xf numFmtId="0" fontId="47" fillId="0" borderId="12" xfId="4" applyFont="1" applyFill="1" applyBorder="1" applyAlignment="1">
      <alignment horizontal="left" vertical="center" wrapText="1"/>
    </xf>
    <xf numFmtId="0" fontId="47" fillId="0" borderId="13" xfId="4" applyFont="1" applyFill="1" applyBorder="1" applyAlignment="1">
      <alignment horizontal="left" vertical="center"/>
    </xf>
    <xf numFmtId="0" fontId="47" fillId="0" borderId="14" xfId="4" applyFont="1" applyFill="1" applyBorder="1" applyAlignment="1">
      <alignment horizontal="left" vertical="center"/>
    </xf>
    <xf numFmtId="0" fontId="47" fillId="0" borderId="15" xfId="4" applyFont="1" applyFill="1" applyBorder="1" applyAlignment="1">
      <alignment horizontal="left" vertical="center"/>
    </xf>
    <xf numFmtId="0" fontId="47" fillId="0" borderId="0" xfId="4" applyFont="1" applyFill="1" applyBorder="1" applyAlignment="1">
      <alignment horizontal="left" vertical="center"/>
    </xf>
    <xf numFmtId="0" fontId="47" fillId="0" borderId="16" xfId="4" applyFont="1" applyFill="1" applyBorder="1" applyAlignment="1">
      <alignment horizontal="left" vertical="center"/>
    </xf>
    <xf numFmtId="0" fontId="47" fillId="0" borderId="17" xfId="4" applyFont="1" applyFill="1" applyBorder="1" applyAlignment="1">
      <alignment horizontal="left" vertical="center"/>
    </xf>
    <xf numFmtId="0" fontId="47" fillId="0" borderId="7" xfId="4" applyFont="1" applyFill="1" applyBorder="1" applyAlignment="1">
      <alignment horizontal="left" vertical="center"/>
    </xf>
    <xf numFmtId="0" fontId="47" fillId="0" borderId="18" xfId="4" applyFont="1" applyFill="1" applyBorder="1" applyAlignment="1">
      <alignment horizontal="left" vertical="center"/>
    </xf>
    <xf numFmtId="0" fontId="14" fillId="0" borderId="6" xfId="4" applyFont="1" applyFill="1" applyBorder="1" applyAlignment="1">
      <alignment vertical="center" wrapText="1"/>
    </xf>
    <xf numFmtId="0" fontId="14" fillId="0" borderId="122" xfId="4" applyFont="1" applyFill="1" applyBorder="1" applyAlignment="1">
      <alignment vertical="center" wrapText="1"/>
    </xf>
    <xf numFmtId="0" fontId="8" fillId="0" borderId="7" xfId="4" applyFont="1" applyFill="1" applyBorder="1" applyAlignment="1">
      <alignment vertical="center"/>
    </xf>
    <xf numFmtId="0" fontId="50" fillId="0" borderId="87" xfId="4" applyFont="1" applyFill="1" applyBorder="1" applyAlignment="1">
      <alignment horizontal="left" vertical="top" wrapText="1"/>
    </xf>
    <xf numFmtId="0" fontId="50" fillId="0" borderId="6" xfId="4" applyFont="1" applyFill="1" applyBorder="1" applyAlignment="1">
      <alignment horizontal="left" vertical="top"/>
    </xf>
    <xf numFmtId="0" fontId="50" fillId="0" borderId="87" xfId="4" applyFont="1" applyFill="1" applyBorder="1" applyAlignment="1">
      <alignment horizontal="left" vertical="top"/>
    </xf>
    <xf numFmtId="0" fontId="30" fillId="0" borderId="109" xfId="4" applyFont="1" applyBorder="1" applyAlignment="1">
      <alignment horizontal="center" vertical="center"/>
    </xf>
    <xf numFmtId="0" fontId="30" fillId="0" borderId="31" xfId="4" applyFont="1" applyBorder="1" applyAlignment="1">
      <alignment horizontal="center" vertical="center"/>
    </xf>
    <xf numFmtId="0" fontId="30" fillId="0" borderId="70" xfId="4" applyFont="1" applyBorder="1" applyAlignment="1">
      <alignment horizontal="center" vertical="center"/>
    </xf>
    <xf numFmtId="0" fontId="8" fillId="2" borderId="26" xfId="4" applyFont="1" applyFill="1" applyBorder="1" applyAlignment="1">
      <alignment horizontal="left" vertical="center" shrinkToFi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8" fillId="2" borderId="12" xfId="4" applyFont="1" applyFill="1" applyBorder="1" applyAlignment="1">
      <alignment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7" xfId="0" applyFont="1" applyBorder="1" applyAlignment="1">
      <alignment vertical="center" wrapText="1"/>
    </xf>
    <xf numFmtId="0" fontId="1" fillId="0" borderId="7" xfId="0" applyFont="1" applyBorder="1" applyAlignment="1">
      <alignment vertical="center" wrapText="1"/>
    </xf>
    <xf numFmtId="0" fontId="1" fillId="0" borderId="18" xfId="0" applyFont="1" applyBorder="1" applyAlignment="1">
      <alignment vertical="center" wrapText="1"/>
    </xf>
    <xf numFmtId="183" fontId="8" fillId="2" borderId="19" xfId="1" applyNumberFormat="1" applyFont="1" applyFill="1" applyBorder="1" applyAlignment="1">
      <alignment horizontal="right" vertical="center"/>
    </xf>
    <xf numFmtId="183" fontId="8" fillId="2" borderId="20" xfId="1" applyNumberFormat="1" applyFont="1" applyFill="1" applyBorder="1" applyAlignment="1">
      <alignment horizontal="right" vertical="center"/>
    </xf>
    <xf numFmtId="0" fontId="8" fillId="2" borderId="19" xfId="4" applyFont="1" applyFill="1" applyBorder="1" applyAlignment="1">
      <alignment horizontal="right" vertical="center"/>
    </xf>
    <xf numFmtId="0" fontId="8" fillId="2" borderId="20" xfId="4" applyFont="1" applyFill="1" applyBorder="1" applyAlignment="1">
      <alignment horizontal="right" vertical="center"/>
    </xf>
    <xf numFmtId="3" fontId="8" fillId="2" borderId="0" xfId="1" applyNumberFormat="1" applyFont="1" applyFill="1" applyBorder="1" applyAlignment="1">
      <alignment horizontal="center" vertical="center"/>
    </xf>
    <xf numFmtId="0" fontId="14" fillId="0" borderId="0" xfId="4" applyFont="1" applyBorder="1" applyAlignment="1">
      <alignment horizontal="center" vertical="top" shrinkToFit="1"/>
    </xf>
    <xf numFmtId="0" fontId="2" fillId="2" borderId="0" xfId="4" applyFont="1" applyFill="1" applyBorder="1" applyAlignment="1">
      <alignment horizontal="left" vertical="center"/>
    </xf>
    <xf numFmtId="0" fontId="8" fillId="0" borderId="13" xfId="4" applyFont="1" applyBorder="1" applyAlignment="1">
      <alignment vertical="center"/>
    </xf>
    <xf numFmtId="0" fontId="8" fillId="0" borderId="13" xfId="4" applyFont="1" applyBorder="1" applyAlignment="1">
      <alignment horizontal="center" vertical="center"/>
    </xf>
    <xf numFmtId="0" fontId="8" fillId="0" borderId="14" xfId="4" applyFont="1" applyBorder="1" applyAlignment="1">
      <alignment horizontal="center" vertical="center"/>
    </xf>
    <xf numFmtId="0" fontId="8" fillId="0" borderId="0" xfId="4" applyFont="1" applyBorder="1" applyAlignment="1">
      <alignment horizontal="center" vertical="center"/>
    </xf>
    <xf numFmtId="0" fontId="8" fillId="0" borderId="16" xfId="4" applyFont="1" applyBorder="1" applyAlignment="1">
      <alignment horizontal="center" vertical="center"/>
    </xf>
    <xf numFmtId="3" fontId="8" fillId="2" borderId="7" xfId="1" applyNumberFormat="1" applyFont="1" applyFill="1" applyBorder="1" applyAlignment="1">
      <alignment horizontal="right" vertical="center"/>
    </xf>
    <xf numFmtId="0" fontId="8" fillId="2" borderId="7" xfId="4" applyFont="1" applyFill="1" applyBorder="1" applyAlignment="1">
      <alignment vertical="center"/>
    </xf>
    <xf numFmtId="0" fontId="14" fillId="2" borderId="87" xfId="4" applyFont="1" applyFill="1" applyBorder="1" applyAlignment="1">
      <alignment horizontal="left" vertical="top"/>
    </xf>
    <xf numFmtId="0" fontId="14" fillId="2" borderId="0" xfId="4" applyFont="1" applyFill="1" applyBorder="1" applyAlignment="1">
      <alignment horizontal="left" vertical="top"/>
    </xf>
    <xf numFmtId="0" fontId="14" fillId="2" borderId="6" xfId="4" applyFont="1" applyFill="1" applyBorder="1" applyAlignment="1">
      <alignment horizontal="left" vertical="top"/>
    </xf>
    <xf numFmtId="0" fontId="14" fillId="0" borderId="87" xfId="4" applyFont="1" applyBorder="1" applyAlignment="1">
      <alignment horizontal="left" vertical="top" wrapText="1"/>
    </xf>
    <xf numFmtId="0" fontId="8" fillId="2" borderId="12" xfId="4" applyFont="1" applyFill="1" applyBorder="1" applyAlignment="1">
      <alignment horizontal="left" vertical="center" wrapText="1" shrinkToFit="1"/>
    </xf>
    <xf numFmtId="0" fontId="8" fillId="2" borderId="13" xfId="4" applyFont="1" applyFill="1" applyBorder="1" applyAlignment="1">
      <alignment horizontal="left" vertical="center" wrapText="1" shrinkToFit="1"/>
    </xf>
    <xf numFmtId="0" fontId="8" fillId="2" borderId="14" xfId="4" applyFont="1" applyFill="1" applyBorder="1" applyAlignment="1">
      <alignment horizontal="left" vertical="center" wrapText="1" shrinkToFit="1"/>
    </xf>
    <xf numFmtId="0" fontId="8" fillId="2" borderId="17" xfId="4" applyFont="1" applyFill="1" applyBorder="1" applyAlignment="1">
      <alignment horizontal="left" vertical="center" wrapText="1" shrinkToFit="1"/>
    </xf>
    <xf numFmtId="0" fontId="8" fillId="2" borderId="7" xfId="4" applyFont="1" applyFill="1" applyBorder="1" applyAlignment="1">
      <alignment horizontal="left" vertical="center" wrapText="1" shrinkToFit="1"/>
    </xf>
    <xf numFmtId="0" fontId="8" fillId="2" borderId="18" xfId="4" applyFont="1" applyFill="1" applyBorder="1" applyAlignment="1">
      <alignment horizontal="left" vertical="center" wrapText="1" shrinkToFit="1"/>
    </xf>
    <xf numFmtId="3" fontId="8" fillId="2" borderId="12" xfId="4" applyNumberFormat="1" applyFont="1" applyFill="1" applyBorder="1" applyAlignment="1">
      <alignment horizontal="center" vertical="center"/>
    </xf>
    <xf numFmtId="3" fontId="8" fillId="2" borderId="13" xfId="4" applyNumberFormat="1" applyFont="1" applyFill="1" applyBorder="1" applyAlignment="1">
      <alignment horizontal="center" vertical="center"/>
    </xf>
    <xf numFmtId="3" fontId="8" fillId="2" borderId="14" xfId="4" applyNumberFormat="1" applyFont="1" applyFill="1" applyBorder="1" applyAlignment="1">
      <alignment horizontal="center" vertical="center"/>
    </xf>
    <xf numFmtId="3" fontId="8" fillId="2" borderId="17" xfId="4" applyNumberFormat="1" applyFont="1" applyFill="1" applyBorder="1" applyAlignment="1">
      <alignment horizontal="center" vertical="center"/>
    </xf>
    <xf numFmtId="3" fontId="8" fillId="2" borderId="7" xfId="4" applyNumberFormat="1" applyFont="1" applyFill="1" applyBorder="1" applyAlignment="1">
      <alignment horizontal="center" vertical="center"/>
    </xf>
    <xf numFmtId="3" fontId="8" fillId="2" borderId="18" xfId="4" applyNumberFormat="1" applyFont="1" applyFill="1" applyBorder="1" applyAlignment="1">
      <alignment horizontal="center" vertical="center"/>
    </xf>
    <xf numFmtId="0" fontId="8" fillId="0" borderId="19" xfId="4" applyFont="1" applyBorder="1" applyAlignment="1">
      <alignment horizontal="distributed" vertical="center"/>
    </xf>
    <xf numFmtId="0" fontId="8" fillId="0" borderId="20" xfId="4" applyFont="1" applyBorder="1" applyAlignment="1">
      <alignment horizontal="distributed" vertical="center"/>
    </xf>
    <xf numFmtId="0" fontId="8" fillId="0" borderId="21" xfId="4" applyFont="1" applyBorder="1" applyAlignment="1">
      <alignment horizontal="distributed" vertical="center"/>
    </xf>
    <xf numFmtId="180" fontId="8" fillId="2" borderId="19" xfId="4" applyNumberFormat="1" applyFont="1" applyFill="1" applyBorder="1" applyAlignment="1">
      <alignment horizontal="center" vertical="center" shrinkToFit="1"/>
    </xf>
    <xf numFmtId="180" fontId="8" fillId="2" borderId="20" xfId="4" applyNumberFormat="1" applyFont="1" applyFill="1" applyBorder="1" applyAlignment="1">
      <alignment horizontal="center" vertical="center" shrinkToFit="1"/>
    </xf>
    <xf numFmtId="180" fontId="8" fillId="2" borderId="21" xfId="4" applyNumberFormat="1" applyFont="1" applyFill="1" applyBorder="1" applyAlignment="1">
      <alignment horizontal="center" vertical="center" shrinkToFit="1"/>
    </xf>
    <xf numFmtId="0" fontId="14" fillId="0" borderId="0" xfId="4" applyFont="1" applyAlignment="1">
      <alignment vertical="center" wrapText="1"/>
    </xf>
    <xf numFmtId="0" fontId="18" fillId="0" borderId="0" xfId="0" applyFont="1" applyAlignment="1">
      <alignment vertical="center" wrapText="1"/>
    </xf>
    <xf numFmtId="0" fontId="18" fillId="0" borderId="6" xfId="0" applyFont="1" applyBorder="1" applyAlignment="1">
      <alignment vertical="center" wrapText="1"/>
    </xf>
    <xf numFmtId="0" fontId="8" fillId="0" borderId="12" xfId="4" applyFont="1" applyBorder="1" applyAlignment="1">
      <alignment horizontal="distributed" vertical="center"/>
    </xf>
    <xf numFmtId="0" fontId="8" fillId="0" borderId="13" xfId="4" applyFont="1" applyBorder="1" applyAlignment="1">
      <alignment horizontal="distributed" vertical="center"/>
    </xf>
    <xf numFmtId="0" fontId="8" fillId="0" borderId="14" xfId="4" applyFont="1" applyBorder="1" applyAlignment="1">
      <alignment horizontal="distributed" vertical="center"/>
    </xf>
    <xf numFmtId="180" fontId="8" fillId="2" borderId="13" xfId="4" applyNumberFormat="1" applyFont="1" applyFill="1" applyBorder="1" applyAlignment="1">
      <alignment horizontal="center" vertical="center" shrinkToFit="1"/>
    </xf>
    <xf numFmtId="180" fontId="8" fillId="2" borderId="14" xfId="4" applyNumberFormat="1" applyFont="1" applyFill="1" applyBorder="1" applyAlignment="1">
      <alignment horizontal="center" vertical="center" shrinkToFit="1"/>
    </xf>
    <xf numFmtId="180" fontId="8" fillId="2" borderId="7" xfId="4" applyNumberFormat="1" applyFont="1" applyFill="1" applyBorder="1" applyAlignment="1">
      <alignment horizontal="center" vertical="center" shrinkToFit="1"/>
    </xf>
    <xf numFmtId="180" fontId="8" fillId="2" borderId="18" xfId="4" applyNumberFormat="1" applyFont="1" applyFill="1" applyBorder="1" applyAlignment="1">
      <alignment horizontal="center" vertical="center" shrinkToFit="1"/>
    </xf>
    <xf numFmtId="0" fontId="8" fillId="0" borderId="17" xfId="4" applyFont="1" applyBorder="1" applyAlignment="1">
      <alignment horizontal="distributed" vertical="center" shrinkToFit="1"/>
    </xf>
    <xf numFmtId="0" fontId="8" fillId="0" borderId="7" xfId="4" applyFont="1" applyBorder="1" applyAlignment="1">
      <alignment horizontal="distributed" vertical="center" shrinkToFit="1"/>
    </xf>
    <xf numFmtId="0" fontId="8" fillId="0" borderId="18" xfId="4" applyFont="1" applyBorder="1" applyAlignment="1">
      <alignment horizontal="distributed" vertical="center" shrinkToFit="1"/>
    </xf>
    <xf numFmtId="205" fontId="8" fillId="0" borderId="19" xfId="4" applyNumberFormat="1" applyFont="1" applyBorder="1" applyAlignment="1">
      <alignment horizontal="right" vertical="center"/>
    </xf>
    <xf numFmtId="205" fontId="8" fillId="0" borderId="20" xfId="4" applyNumberFormat="1" applyFont="1" applyBorder="1" applyAlignment="1">
      <alignment horizontal="right" vertical="center"/>
    </xf>
    <xf numFmtId="205" fontId="8" fillId="0" borderId="21" xfId="4" applyNumberFormat="1" applyFont="1" applyBorder="1" applyAlignment="1">
      <alignment horizontal="right" vertical="center"/>
    </xf>
    <xf numFmtId="0" fontId="14" fillId="2" borderId="87" xfId="4" applyFont="1" applyFill="1" applyBorder="1" applyAlignment="1">
      <alignment horizontal="center" vertical="center" wrapText="1"/>
    </xf>
    <xf numFmtId="0" fontId="8" fillId="0" borderId="0" xfId="4" applyFont="1" applyBorder="1" applyAlignment="1"/>
    <xf numFmtId="0" fontId="1" fillId="0" borderId="0" xfId="0" applyFont="1" applyAlignment="1"/>
    <xf numFmtId="0" fontId="8" fillId="0" borderId="0" xfId="4" applyFont="1" applyBorder="1" applyAlignment="1">
      <alignment vertical="center"/>
    </xf>
    <xf numFmtId="0" fontId="8" fillId="0" borderId="20" xfId="4" applyFont="1" applyBorder="1" applyAlignment="1">
      <alignment vertical="center"/>
    </xf>
    <xf numFmtId="0" fontId="51" fillId="0" borderId="87" xfId="4" applyFont="1" applyBorder="1" applyAlignment="1">
      <alignment vertical="center" shrinkToFit="1"/>
    </xf>
    <xf numFmtId="0" fontId="107" fillId="0" borderId="0" xfId="0" applyFont="1" applyAlignment="1">
      <alignment vertical="center" shrinkToFit="1"/>
    </xf>
    <xf numFmtId="0" fontId="107" fillId="0" borderId="6" xfId="0" applyFont="1" applyBorder="1" applyAlignment="1">
      <alignment vertical="center" shrinkToFit="1"/>
    </xf>
    <xf numFmtId="0" fontId="71" fillId="2" borderId="87" xfId="4" applyFont="1" applyFill="1" applyBorder="1" applyAlignment="1">
      <alignment horizontal="left" vertical="top" wrapText="1"/>
    </xf>
    <xf numFmtId="0" fontId="1" fillId="0" borderId="87" xfId="0" applyFont="1" applyBorder="1" applyAlignment="1">
      <alignment vertical="center" wrapText="1"/>
    </xf>
    <xf numFmtId="0" fontId="105" fillId="0" borderId="87" xfId="4" applyFont="1" applyBorder="1" applyAlignment="1">
      <alignment vertical="center" shrinkToFit="1"/>
    </xf>
    <xf numFmtId="0" fontId="107" fillId="0" borderId="0" xfId="0" applyFont="1" applyBorder="1" applyAlignment="1">
      <alignment vertical="center" shrinkToFit="1"/>
    </xf>
    <xf numFmtId="0" fontId="14" fillId="0" borderId="0" xfId="4" applyFont="1" applyBorder="1" applyAlignment="1">
      <alignment horizontal="left" vertical="top" wrapText="1" readingOrder="1"/>
    </xf>
    <xf numFmtId="0" fontId="14" fillId="0" borderId="16" xfId="0" applyFont="1" applyBorder="1" applyAlignment="1">
      <alignment horizontal="left" vertical="top" wrapText="1"/>
    </xf>
    <xf numFmtId="0" fontId="14" fillId="0" borderId="18" xfId="0" applyFont="1" applyBorder="1" applyAlignment="1">
      <alignment horizontal="left" vertical="top" wrapText="1"/>
    </xf>
    <xf numFmtId="0" fontId="14" fillId="0" borderId="16" xfId="4" applyFont="1" applyBorder="1" applyAlignment="1">
      <alignment horizontal="left" vertical="top" wrapText="1"/>
    </xf>
    <xf numFmtId="0" fontId="8" fillId="2" borderId="26" xfId="4" applyFont="1" applyFill="1" applyBorder="1" applyAlignment="1">
      <alignment horizontal="left" vertical="center"/>
    </xf>
    <xf numFmtId="0" fontId="8" fillId="0" borderId="0" xfId="4" applyFont="1" applyBorder="1" applyAlignment="1">
      <alignment horizontal="left" vertical="top"/>
    </xf>
    <xf numFmtId="180" fontId="8" fillId="2" borderId="12" xfId="4" applyNumberFormat="1" applyFont="1" applyFill="1" applyBorder="1" applyAlignment="1">
      <alignment horizontal="center" vertical="center"/>
    </xf>
    <xf numFmtId="180" fontId="8" fillId="2" borderId="13" xfId="4" applyNumberFormat="1" applyFont="1" applyFill="1" applyBorder="1" applyAlignment="1">
      <alignment horizontal="center" vertical="center"/>
    </xf>
    <xf numFmtId="180" fontId="8" fillId="2" borderId="14" xfId="4" applyNumberFormat="1" applyFont="1" applyFill="1" applyBorder="1" applyAlignment="1">
      <alignment horizontal="center" vertical="center"/>
    </xf>
    <xf numFmtId="180" fontId="8" fillId="2" borderId="15" xfId="4" applyNumberFormat="1" applyFont="1" applyFill="1" applyBorder="1" applyAlignment="1">
      <alignment horizontal="center" vertical="center"/>
    </xf>
    <xf numFmtId="180" fontId="8" fillId="2" borderId="0" xfId="4" applyNumberFormat="1" applyFont="1" applyFill="1" applyBorder="1" applyAlignment="1">
      <alignment horizontal="center" vertical="center"/>
    </xf>
    <xf numFmtId="180" fontId="8" fillId="2" borderId="16" xfId="4" applyNumberFormat="1" applyFont="1" applyFill="1" applyBorder="1" applyAlignment="1">
      <alignment horizontal="center" vertical="center"/>
    </xf>
    <xf numFmtId="0" fontId="8" fillId="2" borderId="12" xfId="4" applyFont="1" applyFill="1" applyBorder="1" applyAlignment="1">
      <alignment horizontal="left" vertical="center" wrapText="1"/>
    </xf>
    <xf numFmtId="0" fontId="8" fillId="2" borderId="14" xfId="4" applyFont="1" applyFill="1" applyBorder="1" applyAlignment="1">
      <alignment horizontal="left" vertical="center" wrapText="1"/>
    </xf>
    <xf numFmtId="0" fontId="8" fillId="2" borderId="15" xfId="4" applyFont="1" applyFill="1" applyBorder="1" applyAlignment="1">
      <alignment horizontal="left" vertical="center" wrapText="1"/>
    </xf>
    <xf numFmtId="0" fontId="8" fillId="2" borderId="16" xfId="4" applyFont="1" applyFill="1" applyBorder="1" applyAlignment="1">
      <alignment horizontal="left" vertical="center" wrapText="1"/>
    </xf>
    <xf numFmtId="0" fontId="14" fillId="0" borderId="0" xfId="4" applyFont="1" applyBorder="1" applyAlignment="1">
      <alignment horizontal="center" vertical="center"/>
    </xf>
    <xf numFmtId="0" fontId="18" fillId="2" borderId="0" xfId="4" applyFont="1" applyFill="1" applyBorder="1" applyAlignment="1">
      <alignment horizontal="center" vertical="center"/>
    </xf>
    <xf numFmtId="180" fontId="8" fillId="2" borderId="17" xfId="4" applyNumberFormat="1" applyFont="1" applyFill="1" applyBorder="1" applyAlignment="1">
      <alignment horizontal="center" vertical="center"/>
    </xf>
    <xf numFmtId="180" fontId="8" fillId="2" borderId="7" xfId="4" applyNumberFormat="1" applyFont="1" applyFill="1" applyBorder="1" applyAlignment="1">
      <alignment horizontal="center" vertical="center"/>
    </xf>
    <xf numFmtId="180" fontId="8" fillId="2" borderId="18" xfId="4" applyNumberFormat="1" applyFont="1" applyFill="1" applyBorder="1" applyAlignment="1">
      <alignment horizontal="center" vertical="center"/>
    </xf>
    <xf numFmtId="0" fontId="8" fillId="2" borderId="17" xfId="4" applyFont="1" applyFill="1" applyBorder="1" applyAlignment="1">
      <alignment horizontal="left" vertical="center" wrapText="1"/>
    </xf>
    <xf numFmtId="0" fontId="8" fillId="2" borderId="7" xfId="4" applyFont="1" applyFill="1" applyBorder="1" applyAlignment="1">
      <alignment horizontal="left" vertical="center" wrapText="1"/>
    </xf>
    <xf numFmtId="0" fontId="8" fillId="2" borderId="18" xfId="4" applyFont="1" applyFill="1" applyBorder="1" applyAlignment="1">
      <alignment horizontal="left" vertical="center" wrapText="1"/>
    </xf>
    <xf numFmtId="0" fontId="8" fillId="0" borderId="0" xfId="4" applyFont="1" applyFill="1" applyBorder="1" applyAlignment="1">
      <alignment horizontal="left" vertical="top"/>
    </xf>
    <xf numFmtId="0" fontId="8" fillId="0" borderId="0" xfId="4" applyFont="1" applyFill="1" applyAlignment="1">
      <alignment vertical="center" shrinkToFit="1"/>
    </xf>
    <xf numFmtId="0" fontId="0" fillId="0" borderId="0" xfId="0" applyAlignment="1">
      <alignment vertical="center" shrinkToFit="1"/>
    </xf>
    <xf numFmtId="0" fontId="2" fillId="0" borderId="110" xfId="4" applyFont="1" applyFill="1" applyBorder="1" applyAlignment="1">
      <alignment horizontal="center" vertical="center"/>
    </xf>
    <xf numFmtId="0" fontId="2" fillId="0" borderId="29" xfId="4" applyFont="1" applyFill="1" applyBorder="1" applyAlignment="1">
      <alignment horizontal="center" vertical="center"/>
    </xf>
    <xf numFmtId="0" fontId="14" fillId="0" borderId="87" xfId="4" applyFont="1" applyFill="1" applyBorder="1" applyAlignment="1">
      <alignment horizontal="left" vertical="top"/>
    </xf>
    <xf numFmtId="0" fontId="14" fillId="0" borderId="0" xfId="4" applyFont="1" applyFill="1" applyBorder="1" applyAlignment="1">
      <alignment wrapText="1"/>
    </xf>
    <xf numFmtId="0" fontId="14" fillId="0" borderId="6" xfId="4" applyFont="1" applyFill="1" applyBorder="1" applyAlignment="1">
      <alignment wrapText="1"/>
    </xf>
    <xf numFmtId="0" fontId="18" fillId="0" borderId="0" xfId="0" applyFont="1" applyFill="1" applyBorder="1" applyAlignment="1">
      <alignment vertical="top" wrapText="1"/>
    </xf>
    <xf numFmtId="0" fontId="18" fillId="0" borderId="6" xfId="0" applyFont="1" applyFill="1" applyBorder="1" applyAlignment="1">
      <alignment vertical="top" wrapText="1"/>
    </xf>
    <xf numFmtId="0" fontId="18" fillId="0" borderId="0" xfId="4" applyFont="1" applyFill="1" applyBorder="1" applyAlignment="1">
      <alignment horizontal="left"/>
    </xf>
    <xf numFmtId="0" fontId="8" fillId="0" borderId="0" xfId="4" applyFont="1" applyFill="1" applyBorder="1" applyAlignment="1">
      <alignment horizontal="center" shrinkToFit="1"/>
    </xf>
    <xf numFmtId="0" fontId="8" fillId="0" borderId="19" xfId="4" applyFont="1" applyFill="1" applyBorder="1" applyAlignment="1">
      <alignment horizontal="right" vertical="center"/>
    </xf>
    <xf numFmtId="0" fontId="8" fillId="0" borderId="20" xfId="4" applyFont="1" applyFill="1" applyBorder="1" applyAlignment="1">
      <alignment horizontal="right" vertical="center"/>
    </xf>
    <xf numFmtId="0" fontId="14" fillId="0" borderId="20" xfId="4" applyFont="1" applyFill="1" applyBorder="1" applyAlignment="1">
      <alignment horizontal="left" vertical="center" shrinkToFit="1"/>
    </xf>
    <xf numFmtId="0" fontId="14" fillId="0" borderId="16" xfId="4" applyFont="1" applyFill="1" applyBorder="1" applyAlignment="1">
      <alignment vertical="top" wrapText="1"/>
    </xf>
    <xf numFmtId="0" fontId="14" fillId="0" borderId="7" xfId="4" applyFont="1" applyFill="1" applyBorder="1" applyAlignment="1">
      <alignment vertical="top" wrapText="1"/>
    </xf>
    <xf numFmtId="0" fontId="14" fillId="0" borderId="18" xfId="4" applyFont="1" applyFill="1" applyBorder="1" applyAlignment="1">
      <alignment vertical="top" wrapText="1"/>
    </xf>
    <xf numFmtId="0" fontId="8" fillId="0" borderId="19" xfId="4" applyFont="1" applyFill="1" applyBorder="1" applyAlignment="1">
      <alignment vertical="center"/>
    </xf>
    <xf numFmtId="0" fontId="8" fillId="0" borderId="20" xfId="4" applyFont="1" applyFill="1" applyBorder="1" applyAlignment="1">
      <alignment horizontal="center" shrinkToFit="1"/>
    </xf>
    <xf numFmtId="0" fontId="8" fillId="0" borderId="20" xfId="4" applyFont="1" applyFill="1" applyBorder="1" applyAlignment="1">
      <alignment horizontal="center"/>
    </xf>
    <xf numFmtId="0" fontId="8" fillId="0" borderId="7" xfId="4" applyFont="1" applyFill="1" applyBorder="1" applyAlignment="1">
      <alignment horizontal="center" shrinkToFit="1"/>
    </xf>
    <xf numFmtId="0" fontId="8" fillId="0" borderId="7" xfId="4" applyFont="1" applyFill="1" applyBorder="1" applyAlignment="1">
      <alignment horizontal="center"/>
    </xf>
    <xf numFmtId="0" fontId="1" fillId="0" borderId="0" xfId="0" applyFont="1" applyFill="1" applyBorder="1" applyAlignment="1">
      <alignment vertical="top" wrapText="1"/>
    </xf>
    <xf numFmtId="0" fontId="34" fillId="0" borderId="0" xfId="0" applyFont="1" applyFill="1" applyBorder="1" applyAlignment="1">
      <alignment vertical="top" wrapText="1"/>
    </xf>
    <xf numFmtId="0" fontId="34" fillId="0" borderId="16" xfId="0" applyFont="1" applyFill="1" applyBorder="1" applyAlignment="1">
      <alignment vertical="top" wrapText="1"/>
    </xf>
    <xf numFmtId="0" fontId="34" fillId="0" borderId="7" xfId="0" applyFont="1" applyFill="1" applyBorder="1" applyAlignment="1">
      <alignment vertical="top" wrapText="1"/>
    </xf>
    <xf numFmtId="0" fontId="34" fillId="0" borderId="18" xfId="0" applyFont="1" applyFill="1" applyBorder="1" applyAlignment="1">
      <alignment vertical="top" wrapText="1"/>
    </xf>
    <xf numFmtId="0" fontId="1" fillId="0" borderId="0" xfId="0" applyFont="1" applyBorder="1" applyAlignment="1">
      <alignment vertical="top" wrapText="1"/>
    </xf>
    <xf numFmtId="0" fontId="1" fillId="0" borderId="6" xfId="0" applyFont="1" applyBorder="1" applyAlignment="1">
      <alignment vertical="top" wrapText="1"/>
    </xf>
    <xf numFmtId="0" fontId="34" fillId="0" borderId="0" xfId="4" applyFont="1" applyFill="1" applyBorder="1" applyAlignment="1">
      <alignment vertical="top" wrapText="1"/>
    </xf>
    <xf numFmtId="0" fontId="34" fillId="0" borderId="16" xfId="4" applyFont="1" applyFill="1" applyBorder="1" applyAlignment="1">
      <alignment vertical="top" wrapText="1"/>
    </xf>
    <xf numFmtId="0" fontId="34" fillId="0" borderId="7" xfId="4" applyFont="1" applyFill="1" applyBorder="1" applyAlignment="1">
      <alignment vertical="top" wrapText="1"/>
    </xf>
    <xf numFmtId="0" fontId="34" fillId="0" borderId="18" xfId="4" applyFont="1" applyFill="1" applyBorder="1" applyAlignment="1">
      <alignment vertical="top" wrapText="1"/>
    </xf>
    <xf numFmtId="0" fontId="14" fillId="0" borderId="87" xfId="4" applyFont="1" applyBorder="1" applyAlignment="1">
      <alignment horizontal="left" vertical="top"/>
    </xf>
    <xf numFmtId="0" fontId="18" fillId="2" borderId="0" xfId="4" applyFont="1" applyFill="1" applyBorder="1" applyAlignment="1">
      <alignment horizontal="left" vertical="center" wrapText="1"/>
    </xf>
    <xf numFmtId="0" fontId="18" fillId="2" borderId="0" xfId="4" applyFont="1" applyFill="1" applyBorder="1" applyAlignment="1">
      <alignment horizontal="left" vertical="top" wrapText="1"/>
    </xf>
    <xf numFmtId="0" fontId="18" fillId="2" borderId="6" xfId="4" applyFont="1" applyFill="1" applyBorder="1" applyAlignment="1">
      <alignment horizontal="left" vertical="top" wrapText="1"/>
    </xf>
    <xf numFmtId="0" fontId="8" fillId="0" borderId="0" xfId="4" applyFont="1" applyFill="1" applyAlignment="1">
      <alignment vertical="center" wrapText="1"/>
    </xf>
    <xf numFmtId="0" fontId="8" fillId="0" borderId="0" xfId="4" applyFont="1" applyFill="1" applyBorder="1" applyAlignment="1">
      <alignment horizontal="center"/>
    </xf>
    <xf numFmtId="0" fontId="14" fillId="2" borderId="87" xfId="4" applyFont="1" applyFill="1" applyBorder="1" applyAlignment="1">
      <alignment horizontal="left" vertical="center" wrapText="1"/>
    </xf>
    <xf numFmtId="0" fontId="1" fillId="0" borderId="0" xfId="0" applyFont="1" applyAlignment="1">
      <alignment horizontal="left" vertical="center" wrapText="1"/>
    </xf>
    <xf numFmtId="0" fontId="1" fillId="0" borderId="6" xfId="0" applyFont="1" applyBorder="1" applyAlignment="1">
      <alignment horizontal="left" vertical="center" wrapText="1"/>
    </xf>
    <xf numFmtId="0" fontId="14" fillId="2" borderId="0" xfId="4" applyFont="1" applyFill="1" applyBorder="1" applyAlignment="1">
      <alignment vertical="center"/>
    </xf>
    <xf numFmtId="0" fontId="1" fillId="0" borderId="0" xfId="0" applyFont="1" applyFill="1" applyAlignment="1">
      <alignment horizontal="left" vertical="center" wrapText="1"/>
    </xf>
    <xf numFmtId="0" fontId="8" fillId="0" borderId="87" xfId="4" applyFont="1" applyBorder="1" applyAlignment="1">
      <alignment vertical="center" shrinkToFit="1"/>
    </xf>
    <xf numFmtId="0" fontId="1" fillId="0" borderId="0" xfId="0" applyFont="1" applyAlignment="1">
      <alignment vertical="center" shrinkToFit="1"/>
    </xf>
    <xf numFmtId="0" fontId="1" fillId="0" borderId="6" xfId="0" applyFont="1" applyBorder="1" applyAlignment="1">
      <alignment vertical="center" shrinkToFit="1"/>
    </xf>
    <xf numFmtId="0" fontId="8" fillId="0" borderId="0" xfId="4" applyFont="1" applyFill="1" applyBorder="1" applyAlignment="1">
      <alignment vertical="center"/>
    </xf>
    <xf numFmtId="0" fontId="1" fillId="0" borderId="0" xfId="0" applyFont="1" applyFill="1" applyAlignment="1">
      <alignment horizontal="left" vertical="top" wrapText="1"/>
    </xf>
    <xf numFmtId="0" fontId="11" fillId="0" borderId="7" xfId="4" applyFont="1" applyFill="1" applyBorder="1" applyAlignment="1">
      <alignment horizontal="center" vertical="center"/>
    </xf>
    <xf numFmtId="0" fontId="14" fillId="0" borderId="87"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1" fillId="0" borderId="0" xfId="0" applyFont="1" applyFill="1" applyAlignment="1">
      <alignment vertical="top" wrapText="1"/>
    </xf>
    <xf numFmtId="183" fontId="8" fillId="0" borderId="13" xfId="1" applyNumberFormat="1" applyFont="1" applyFill="1" applyBorder="1" applyAlignment="1">
      <alignment horizontal="right" vertical="center"/>
    </xf>
    <xf numFmtId="0" fontId="38" fillId="0" borderId="7" xfId="4" applyFont="1" applyFill="1" applyBorder="1" applyAlignment="1">
      <alignment horizontal="center" vertical="center" shrinkToFit="1"/>
    </xf>
    <xf numFmtId="0" fontId="8" fillId="0" borderId="7" xfId="4" applyFont="1" applyFill="1" applyBorder="1" applyAlignment="1">
      <alignment vertical="center" shrinkToFit="1"/>
    </xf>
    <xf numFmtId="183" fontId="8" fillId="0" borderId="7" xfId="1" applyNumberFormat="1" applyFont="1" applyFill="1" applyBorder="1" applyAlignment="1">
      <alignment horizontal="right" vertical="center"/>
    </xf>
    <xf numFmtId="0" fontId="8" fillId="0" borderId="19" xfId="4" applyFont="1" applyFill="1" applyBorder="1" applyAlignment="1">
      <alignment horizontal="center" vertical="center" wrapText="1"/>
    </xf>
    <xf numFmtId="0" fontId="8" fillId="0" borderId="20" xfId="4" applyFont="1" applyFill="1" applyBorder="1" applyAlignment="1">
      <alignment horizontal="center" vertical="center" wrapText="1"/>
    </xf>
    <xf numFmtId="0" fontId="8" fillId="0" borderId="21" xfId="4" applyFont="1" applyFill="1" applyBorder="1" applyAlignment="1">
      <alignment horizontal="center" vertical="center" wrapText="1"/>
    </xf>
    <xf numFmtId="181" fontId="8" fillId="0" borderId="19" xfId="4" applyNumberFormat="1" applyFont="1" applyFill="1" applyBorder="1" applyAlignment="1">
      <alignment horizontal="center" vertical="center"/>
    </xf>
    <xf numFmtId="181" fontId="8" fillId="0" borderId="20" xfId="4" applyNumberFormat="1" applyFont="1" applyFill="1" applyBorder="1" applyAlignment="1">
      <alignment horizontal="center" vertical="center"/>
    </xf>
    <xf numFmtId="181" fontId="8" fillId="0" borderId="21" xfId="4" applyNumberFormat="1" applyFont="1" applyFill="1" applyBorder="1" applyAlignment="1">
      <alignment horizontal="center" vertical="center"/>
    </xf>
    <xf numFmtId="0" fontId="71" fillId="0" borderId="0" xfId="4" applyFont="1" applyAlignment="1">
      <alignment horizontal="left" vertical="center" wrapText="1"/>
    </xf>
    <xf numFmtId="0" fontId="71" fillId="0" borderId="6" xfId="4" applyFont="1" applyBorder="1" applyAlignment="1">
      <alignment horizontal="left" vertical="center" wrapText="1"/>
    </xf>
    <xf numFmtId="0" fontId="8" fillId="6" borderId="12" xfId="4" applyFont="1" applyFill="1" applyBorder="1" applyAlignment="1">
      <alignment horizontal="center" vertical="center"/>
    </xf>
    <xf numFmtId="0" fontId="8" fillId="6" borderId="13" xfId="4" applyFont="1" applyFill="1" applyBorder="1" applyAlignment="1">
      <alignment horizontal="center" vertical="center"/>
    </xf>
    <xf numFmtId="0" fontId="8" fillId="0" borderId="13" xfId="4" applyFont="1" applyFill="1" applyBorder="1" applyAlignment="1">
      <alignment horizontal="right" vertical="center"/>
    </xf>
    <xf numFmtId="0" fontId="8" fillId="0" borderId="12"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17" xfId="4" applyFont="1" applyFill="1" applyBorder="1" applyAlignment="1">
      <alignment horizontal="right" vertical="center"/>
    </xf>
    <xf numFmtId="0" fontId="8" fillId="0" borderId="7" xfId="4" applyFont="1" applyFill="1" applyBorder="1" applyAlignment="1">
      <alignment horizontal="right" vertical="center"/>
    </xf>
    <xf numFmtId="0" fontId="14" fillId="0" borderId="0" xfId="4" applyFont="1" applyFill="1" applyAlignment="1">
      <alignment horizontal="left" vertical="top" wrapText="1"/>
    </xf>
    <xf numFmtId="0" fontId="8" fillId="0" borderId="0" xfId="4" applyFont="1" applyAlignment="1">
      <alignment horizontal="left" vertical="top" wrapText="1"/>
    </xf>
    <xf numFmtId="0" fontId="8" fillId="0" borderId="0" xfId="4" applyFont="1" applyBorder="1" applyAlignment="1">
      <alignment horizontal="left" vertical="top" wrapText="1"/>
    </xf>
    <xf numFmtId="0" fontId="8" fillId="0" borderId="12" xfId="4" applyFont="1" applyBorder="1" applyAlignment="1">
      <alignment horizontal="left" vertical="top" wrapText="1"/>
    </xf>
    <xf numFmtId="0" fontId="8" fillId="0" borderId="13" xfId="4" applyFont="1" applyBorder="1" applyAlignment="1">
      <alignment horizontal="left" vertical="top" wrapText="1"/>
    </xf>
    <xf numFmtId="0" fontId="8" fillId="0" borderId="15" xfId="4" applyFont="1" applyBorder="1" applyAlignment="1">
      <alignment horizontal="left" vertical="top" wrapText="1"/>
    </xf>
    <xf numFmtId="0" fontId="8" fillId="0" borderId="17" xfId="4" applyFont="1" applyBorder="1" applyAlignment="1">
      <alignment horizontal="left" vertical="top" wrapText="1"/>
    </xf>
    <xf numFmtId="0" fontId="8" fillId="0" borderId="7" xfId="4" applyFont="1" applyBorder="1" applyAlignment="1">
      <alignment horizontal="left" vertical="top" wrapText="1"/>
    </xf>
    <xf numFmtId="0" fontId="8" fillId="0" borderId="154" xfId="4" applyFont="1" applyFill="1" applyBorder="1" applyAlignment="1">
      <alignment vertical="center" shrinkToFit="1"/>
    </xf>
    <xf numFmtId="0" fontId="8" fillId="0" borderId="192" xfId="4" applyFont="1" applyFill="1" applyBorder="1" applyAlignment="1">
      <alignment vertical="center" shrinkToFit="1"/>
    </xf>
    <xf numFmtId="0" fontId="8" fillId="0" borderId="226" xfId="4" applyFont="1" applyFill="1" applyBorder="1" applyAlignment="1">
      <alignment vertical="center" shrinkToFit="1"/>
    </xf>
    <xf numFmtId="0" fontId="8" fillId="0" borderId="24" xfId="4" applyFont="1" applyFill="1" applyBorder="1" applyAlignment="1">
      <alignment vertical="center" shrinkToFit="1"/>
    </xf>
    <xf numFmtId="0" fontId="8" fillId="0" borderId="34" xfId="4" applyFont="1" applyFill="1" applyBorder="1" applyAlignment="1">
      <alignment vertical="center" shrinkToFit="1"/>
    </xf>
    <xf numFmtId="0" fontId="8" fillId="0" borderId="45" xfId="4" applyFont="1" applyFill="1" applyBorder="1" applyAlignment="1">
      <alignment vertical="center" shrinkToFit="1"/>
    </xf>
    <xf numFmtId="0" fontId="8" fillId="0" borderId="24" xfId="4" applyFont="1" applyFill="1" applyBorder="1" applyAlignment="1">
      <alignment horizontal="left" vertical="center" shrinkToFit="1"/>
    </xf>
    <xf numFmtId="0" fontId="8" fillId="0" borderId="5" xfId="4" applyFont="1" applyFill="1" applyBorder="1" applyAlignment="1">
      <alignment horizontal="left" vertical="center" shrinkToFit="1"/>
    </xf>
    <xf numFmtId="0" fontId="2" fillId="0" borderId="0" xfId="4" applyFont="1">
      <alignment vertical="center"/>
    </xf>
    <xf numFmtId="0" fontId="14" fillId="2" borderId="20" xfId="4" applyFont="1" applyFill="1" applyBorder="1">
      <alignment vertical="center"/>
    </xf>
    <xf numFmtId="0" fontId="8" fillId="0" borderId="226" xfId="4" applyFont="1" applyFill="1" applyBorder="1" applyAlignment="1">
      <alignment horizontal="left" vertical="center" shrinkToFit="1"/>
    </xf>
    <xf numFmtId="0" fontId="8" fillId="0" borderId="192" xfId="4" applyFont="1" applyFill="1" applyBorder="1" applyAlignment="1">
      <alignment horizontal="left" vertical="center" wrapText="1"/>
    </xf>
    <xf numFmtId="0" fontId="8" fillId="0" borderId="226" xfId="4" applyFont="1" applyFill="1" applyBorder="1" applyAlignment="1">
      <alignment horizontal="left" vertical="center" wrapText="1"/>
    </xf>
    <xf numFmtId="0" fontId="8" fillId="0" borderId="12" xfId="4" applyFont="1" applyBorder="1" applyAlignment="1">
      <alignment vertical="center"/>
    </xf>
    <xf numFmtId="0" fontId="15" fillId="0" borderId="155" xfId="4" applyFont="1" applyFill="1" applyBorder="1" applyAlignment="1">
      <alignment vertical="center" shrinkToFit="1"/>
    </xf>
    <xf numFmtId="0" fontId="15" fillId="0" borderId="156" xfId="4" applyFont="1" applyFill="1" applyBorder="1" applyAlignment="1">
      <alignment vertical="center" shrinkToFit="1"/>
    </xf>
    <xf numFmtId="0" fontId="8" fillId="0" borderId="156" xfId="4" applyFont="1" applyFill="1" applyBorder="1" applyAlignment="1">
      <alignment vertical="center" shrinkToFit="1"/>
    </xf>
    <xf numFmtId="0" fontId="0" fillId="2" borderId="20" xfId="4" applyFont="1" applyFill="1" applyBorder="1" applyAlignment="1">
      <alignment vertical="center"/>
    </xf>
    <xf numFmtId="0" fontId="0" fillId="2" borderId="19" xfId="4" applyFont="1" applyFill="1" applyBorder="1" applyAlignment="1">
      <alignment vertical="center"/>
    </xf>
    <xf numFmtId="0" fontId="7" fillId="0" borderId="0" xfId="0" applyFont="1" applyAlignment="1">
      <alignment horizontal="left" vertical="center" wrapText="1"/>
    </xf>
  </cellXfs>
  <cellStyles count="16">
    <cellStyle name="ハイパーリンク" xfId="15"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_会計管理調書  完成" xfId="4"/>
    <cellStyle name="標準_公営保育所－H21" xfId="5"/>
    <cellStyle name="標準_保育所運営調書" xfId="6"/>
  </cellStyles>
  <dxfs count="14">
    <dxf>
      <fill>
        <patternFill>
          <bgColor theme="8" tint="0.79998168889431442"/>
        </patternFill>
      </fill>
    </dxf>
    <dxf>
      <fill>
        <patternFill>
          <bgColor rgb="FFFFFF00"/>
        </patternFill>
      </fill>
    </dxf>
    <dxf>
      <fill>
        <patternFill>
          <bgColor rgb="FFFFFF00"/>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0066FF"/>
      <color rgb="FFFFFF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checked="Checked"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checked="Checked"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checked="Checked"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checked="Checked"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checked="Checked"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checked="Checked"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fmlaLink="$AT$37" lockText="1"/>
</file>

<file path=xl/ctrlProps/ctrlProp127.xml><?xml version="1.0" encoding="utf-8"?>
<formControlPr xmlns="http://schemas.microsoft.com/office/spreadsheetml/2009/9/main" objectType="CheckBox" fmlaLink="$AT$38" lockText="1"/>
</file>

<file path=xl/ctrlProps/ctrlProp128.xml><?xml version="1.0" encoding="utf-8"?>
<formControlPr xmlns="http://schemas.microsoft.com/office/spreadsheetml/2009/9/main" objectType="CheckBox" fmlaLink="$AT$39" lockText="1"/>
</file>

<file path=xl/ctrlProps/ctrlProp129.xml><?xml version="1.0" encoding="utf-8"?>
<formControlPr xmlns="http://schemas.microsoft.com/office/spreadsheetml/2009/9/main" objectType="CheckBox" fmlaLink="$AT$40"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checked="Checked" lockText="1"/>
</file>

<file path=xl/ctrlProps/ctrlProp169.xml><?xml version="1.0" encoding="utf-8"?>
<formControlPr xmlns="http://schemas.microsoft.com/office/spreadsheetml/2009/9/main" objectType="CheckBox" checked="Checked"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AT$6"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fmlaLink="$AT$5"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file>

<file path=xl/ctrlProps/ctrlProp404.xml><?xml version="1.0" encoding="utf-8"?>
<formControlPr xmlns="http://schemas.microsoft.com/office/spreadsheetml/2009/9/main" objectType="CheckBox"/>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fmlaLink="$AT$7"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fmlaLink="$AT$8"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checked="Checked"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fmlaLink="$AT$37"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checked="Checked" fmlaLink="$AT$38"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fmlaLink="$AT$39"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checked="Checked" fmlaLink="$AT$40"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checked="Checked"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44</xdr:col>
      <xdr:colOff>0</xdr:colOff>
      <xdr:row>0</xdr:row>
      <xdr:rowOff>133351</xdr:rowOff>
    </xdr:from>
    <xdr:to>
      <xdr:col>45</xdr:col>
      <xdr:colOff>923925</xdr:colOff>
      <xdr:row>6</xdr:row>
      <xdr:rowOff>57150</xdr:rowOff>
    </xdr:to>
    <xdr:sp macro="" textlink="">
      <xdr:nvSpPr>
        <xdr:cNvPr id="5" name="角丸四角形 4"/>
        <xdr:cNvSpPr/>
      </xdr:nvSpPr>
      <xdr:spPr>
        <a:xfrm>
          <a:off x="7734300" y="133351"/>
          <a:ext cx="1809750" cy="1076324"/>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rgbClr val="FF0000"/>
              </a:solidFill>
            </a:rPr>
            <a:t>このシートは提出</a:t>
          </a:r>
          <a:endParaRPr kumimoji="1" lang="en-US" altLang="ja-JP" sz="1400" b="1">
            <a:solidFill>
              <a:srgbClr val="FF0000"/>
            </a:solidFill>
          </a:endParaRPr>
        </a:p>
        <a:p>
          <a:pPr algn="l"/>
          <a:r>
            <a:rPr kumimoji="1" lang="ja-JP" altLang="en-US" sz="1400" b="1">
              <a:solidFill>
                <a:srgbClr val="FF0000"/>
              </a:solidFill>
            </a:rPr>
            <a:t>不要です。</a:t>
          </a:r>
        </a:p>
      </xdr:txBody>
    </xdr:sp>
    <xdr:clientData/>
  </xdr:twoCellAnchor>
  <xdr:twoCellAnchor>
    <xdr:from>
      <xdr:col>48</xdr:col>
      <xdr:colOff>38100</xdr:colOff>
      <xdr:row>16</xdr:row>
      <xdr:rowOff>19051</xdr:rowOff>
    </xdr:from>
    <xdr:to>
      <xdr:col>48</xdr:col>
      <xdr:colOff>180975</xdr:colOff>
      <xdr:row>18</xdr:row>
      <xdr:rowOff>152400</xdr:rowOff>
    </xdr:to>
    <xdr:sp macro="" textlink="">
      <xdr:nvSpPr>
        <xdr:cNvPr id="6" name="右中かっこ 5"/>
        <xdr:cNvSpPr/>
      </xdr:nvSpPr>
      <xdr:spPr>
        <a:xfrm>
          <a:off x="13649325" y="3028951"/>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0</xdr:colOff>
      <xdr:row>20</xdr:row>
      <xdr:rowOff>0</xdr:rowOff>
    </xdr:from>
    <xdr:to>
      <xdr:col>48</xdr:col>
      <xdr:colOff>142875</xdr:colOff>
      <xdr:row>22</xdr:row>
      <xdr:rowOff>133349</xdr:rowOff>
    </xdr:to>
    <xdr:sp macro="" textlink="">
      <xdr:nvSpPr>
        <xdr:cNvPr id="7" name="右中かっこ 6"/>
        <xdr:cNvSpPr/>
      </xdr:nvSpPr>
      <xdr:spPr>
        <a:xfrm>
          <a:off x="13611225" y="3695700"/>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0</xdr:colOff>
      <xdr:row>23</xdr:row>
      <xdr:rowOff>28574</xdr:rowOff>
    </xdr:from>
    <xdr:to>
      <xdr:col>48</xdr:col>
      <xdr:colOff>200025</xdr:colOff>
      <xdr:row>25</xdr:row>
      <xdr:rowOff>57149</xdr:rowOff>
    </xdr:to>
    <xdr:sp macro="" textlink="">
      <xdr:nvSpPr>
        <xdr:cNvPr id="8" name="右中かっこ 7"/>
        <xdr:cNvSpPr/>
      </xdr:nvSpPr>
      <xdr:spPr>
        <a:xfrm>
          <a:off x="13611225" y="4238624"/>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57150</xdr:colOff>
          <xdr:row>6</xdr:row>
          <xdr:rowOff>152400</xdr:rowOff>
        </xdr:from>
        <xdr:to>
          <xdr:col>4</xdr:col>
          <xdr:colOff>114300</xdr:colOff>
          <xdr:row>13</xdr:row>
          <xdr:rowOff>19050</xdr:rowOff>
        </xdr:to>
        <xdr:grpSp>
          <xdr:nvGrpSpPr>
            <xdr:cNvPr id="2" name="グループ化 1"/>
            <xdr:cNvGrpSpPr/>
          </xdr:nvGrpSpPr>
          <xdr:grpSpPr>
            <a:xfrm>
              <a:off x="276225" y="1181100"/>
              <a:ext cx="361950" cy="1066800"/>
              <a:chOff x="209550" y="1180902"/>
              <a:chExt cx="361950" cy="1066806"/>
            </a:xfrm>
          </xdr:grpSpPr>
          <xdr:sp macro="" textlink="">
            <xdr:nvSpPr>
              <xdr:cNvPr id="1117185" name="Check Box 1" hidden="1">
                <a:extLst>
                  <a:ext uri="{63B3BB69-23CF-44E3-9099-C40C66FF867C}">
                    <a14:compatExt spid="_x0000_s1117185"/>
                  </a:ext>
                </a:extLst>
              </xdr:cNvPr>
              <xdr:cNvSpPr/>
            </xdr:nvSpPr>
            <xdr:spPr bwMode="auto">
              <a:xfrm>
                <a:off x="209550" y="16954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6" name="Check Box 2" hidden="1">
                <a:extLst>
                  <a:ext uri="{63B3BB69-23CF-44E3-9099-C40C66FF867C}">
                    <a14:compatExt spid="_x0000_s1117186"/>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7" name="Check Box 3" hidden="1">
                <a:extLst>
                  <a:ext uri="{63B3BB69-23CF-44E3-9099-C40C66FF867C}">
                    <a14:compatExt spid="_x0000_s1117187"/>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8" name="Check Box 4" hidden="1">
                <a:extLst>
                  <a:ext uri="{63B3BB69-23CF-44E3-9099-C40C66FF867C}">
                    <a14:compatExt spid="_x0000_s1117188"/>
                  </a:ext>
                </a:extLst>
              </xdr:cNvPr>
              <xdr:cNvSpPr/>
            </xdr:nvSpPr>
            <xdr:spPr bwMode="auto">
              <a:xfrm>
                <a:off x="209550" y="118090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89" name="Check Box 5" hidden="1">
                <a:extLst>
                  <a:ext uri="{63B3BB69-23CF-44E3-9099-C40C66FF867C}">
                    <a14:compatExt spid="_x0000_s1117189"/>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0" name="Check Box 6" hidden="1">
                <a:extLst>
                  <a:ext uri="{63B3BB69-23CF-44E3-9099-C40C66FF867C}">
                    <a14:compatExt spid="_x0000_s1117190"/>
                  </a:ext>
                </a:extLst>
              </xdr:cNvPr>
              <xdr:cNvSpPr/>
            </xdr:nvSpPr>
            <xdr:spPr bwMode="auto">
              <a:xfrm>
                <a:off x="209550" y="202863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4</xdr:row>
          <xdr:rowOff>0</xdr:rowOff>
        </xdr:from>
        <xdr:to>
          <xdr:col>33</xdr:col>
          <xdr:colOff>161924</xdr:colOff>
          <xdr:row>5</xdr:row>
          <xdr:rowOff>28575</xdr:rowOff>
        </xdr:to>
        <xdr:grpSp>
          <xdr:nvGrpSpPr>
            <xdr:cNvPr id="9" name="グループ化 8"/>
            <xdr:cNvGrpSpPr/>
          </xdr:nvGrpSpPr>
          <xdr:grpSpPr>
            <a:xfrm>
              <a:off x="4029075" y="685800"/>
              <a:ext cx="1371599" cy="200025"/>
              <a:chOff x="3314474" y="1066800"/>
              <a:chExt cx="1245963" cy="200025"/>
            </a:xfrm>
          </xdr:grpSpPr>
          <xdr:sp macro="" textlink="">
            <xdr:nvSpPr>
              <xdr:cNvPr id="1117191" name="Check Box 7" descr="ない" hidden="1">
                <a:extLst>
                  <a:ext uri="{63B3BB69-23CF-44E3-9099-C40C66FF867C}">
                    <a14:compatExt spid="_x0000_s1117191"/>
                  </a:ext>
                </a:extLst>
              </xdr:cNvPr>
              <xdr:cNvSpPr/>
            </xdr:nvSpPr>
            <xdr:spPr bwMode="auto">
              <a:xfrm>
                <a:off x="3314474" y="1066800"/>
                <a:ext cx="622982"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7192" name="Check Box 8" descr="ない" hidden="1">
                <a:extLst>
                  <a:ext uri="{63B3BB69-23CF-44E3-9099-C40C66FF867C}">
                    <a14:compatExt spid="_x0000_s1117192"/>
                  </a:ext>
                </a:extLst>
              </xdr:cNvPr>
              <xdr:cNvSpPr/>
            </xdr:nvSpPr>
            <xdr:spPr bwMode="auto">
              <a:xfrm>
                <a:off x="3962179" y="1066800"/>
                <a:ext cx="59825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xdr:row>
          <xdr:rowOff>152400</xdr:rowOff>
        </xdr:from>
        <xdr:to>
          <xdr:col>23</xdr:col>
          <xdr:colOff>114300</xdr:colOff>
          <xdr:row>13</xdr:row>
          <xdr:rowOff>19050</xdr:rowOff>
        </xdr:to>
        <xdr:grpSp>
          <xdr:nvGrpSpPr>
            <xdr:cNvPr id="12" name="グループ化 11"/>
            <xdr:cNvGrpSpPr/>
          </xdr:nvGrpSpPr>
          <xdr:grpSpPr>
            <a:xfrm>
              <a:off x="3171825" y="1181100"/>
              <a:ext cx="361950" cy="1066800"/>
              <a:chOff x="209550" y="1180902"/>
              <a:chExt cx="361950" cy="1066806"/>
            </a:xfrm>
          </xdr:grpSpPr>
          <xdr:sp macro="" textlink="">
            <xdr:nvSpPr>
              <xdr:cNvPr id="1117193" name="Check Box 9" hidden="1">
                <a:extLst>
                  <a:ext uri="{63B3BB69-23CF-44E3-9099-C40C66FF867C}">
                    <a14:compatExt spid="_x0000_s1117193"/>
                  </a:ext>
                </a:extLst>
              </xdr:cNvPr>
              <xdr:cNvSpPr/>
            </xdr:nvSpPr>
            <xdr:spPr bwMode="auto">
              <a:xfrm>
                <a:off x="209550" y="16954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4" name="Check Box 10" hidden="1">
                <a:extLst>
                  <a:ext uri="{63B3BB69-23CF-44E3-9099-C40C66FF867C}">
                    <a14:compatExt spid="_x0000_s1117194"/>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5" name="Check Box 11" hidden="1">
                <a:extLst>
                  <a:ext uri="{63B3BB69-23CF-44E3-9099-C40C66FF867C}">
                    <a14:compatExt spid="_x0000_s1117195"/>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6" name="Check Box 12" hidden="1">
                <a:extLst>
                  <a:ext uri="{63B3BB69-23CF-44E3-9099-C40C66FF867C}">
                    <a14:compatExt spid="_x0000_s1117196"/>
                  </a:ext>
                </a:extLst>
              </xdr:cNvPr>
              <xdr:cNvSpPr/>
            </xdr:nvSpPr>
            <xdr:spPr bwMode="auto">
              <a:xfrm>
                <a:off x="209550" y="118090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7" name="Check Box 13" hidden="1">
                <a:extLst>
                  <a:ext uri="{63B3BB69-23CF-44E3-9099-C40C66FF867C}">
                    <a14:compatExt spid="_x0000_s1117197"/>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7198" name="Check Box 14" hidden="1">
                <a:extLst>
                  <a:ext uri="{63B3BB69-23CF-44E3-9099-C40C66FF867C}">
                    <a14:compatExt spid="_x0000_s1117198"/>
                  </a:ext>
                </a:extLst>
              </xdr:cNvPr>
              <xdr:cNvSpPr/>
            </xdr:nvSpPr>
            <xdr:spPr bwMode="auto">
              <a:xfrm>
                <a:off x="209550" y="2028632"/>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25</xdr:col>
          <xdr:colOff>1</xdr:colOff>
          <xdr:row>3</xdr:row>
          <xdr:rowOff>171449</xdr:rowOff>
        </xdr:from>
        <xdr:to>
          <xdr:col>32</xdr:col>
          <xdr:colOff>85725</xdr:colOff>
          <xdr:row>5</xdr:row>
          <xdr:rowOff>47624</xdr:rowOff>
        </xdr:to>
        <xdr:grpSp>
          <xdr:nvGrpSpPr>
            <xdr:cNvPr id="2" name="グループ化 1"/>
            <xdr:cNvGrpSpPr/>
          </xdr:nvGrpSpPr>
          <xdr:grpSpPr>
            <a:xfrm>
              <a:off x="3724276" y="685799"/>
              <a:ext cx="1504949" cy="219075"/>
              <a:chOff x="3314516" y="1066800"/>
              <a:chExt cx="1367108" cy="219088"/>
            </a:xfrm>
          </xdr:grpSpPr>
          <xdr:sp macro="" textlink="">
            <xdr:nvSpPr>
              <xdr:cNvPr id="1118209" name="Check Box 1" descr="ない" hidden="1">
                <a:extLst>
                  <a:ext uri="{63B3BB69-23CF-44E3-9099-C40C66FF867C}">
                    <a14:compatExt spid="_x0000_s1118209"/>
                  </a:ext>
                </a:extLst>
              </xdr:cNvPr>
              <xdr:cNvSpPr/>
            </xdr:nvSpPr>
            <xdr:spPr bwMode="auto">
              <a:xfrm>
                <a:off x="3314516" y="1066813"/>
                <a:ext cx="62298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8210" name="Check Box 2" descr="ない" hidden="1">
                <a:extLst>
                  <a:ext uri="{63B3BB69-23CF-44E3-9099-C40C66FF867C}">
                    <a14:compatExt spid="_x0000_s1118210"/>
                  </a:ext>
                </a:extLst>
              </xdr:cNvPr>
              <xdr:cNvSpPr/>
            </xdr:nvSpPr>
            <xdr:spPr bwMode="auto">
              <a:xfrm>
                <a:off x="3962224" y="1066800"/>
                <a:ext cx="7194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5" name="グループ化 4"/>
            <xdr:cNvGrpSpPr/>
          </xdr:nvGrpSpPr>
          <xdr:grpSpPr>
            <a:xfrm>
              <a:off x="266700" y="1181100"/>
              <a:ext cx="361950" cy="1066800"/>
              <a:chOff x="209550" y="1180882"/>
              <a:chExt cx="361950" cy="1066804"/>
            </a:xfrm>
          </xdr:grpSpPr>
          <xdr:sp macro="" textlink="">
            <xdr:nvSpPr>
              <xdr:cNvPr id="1118211" name="Check Box 3" hidden="1">
                <a:extLst>
                  <a:ext uri="{63B3BB69-23CF-44E3-9099-C40C66FF867C}">
                    <a14:compatExt spid="_x0000_s1118211"/>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2" name="Check Box 4" hidden="1">
                <a:extLst>
                  <a:ext uri="{63B3BB69-23CF-44E3-9099-C40C66FF867C}">
                    <a14:compatExt spid="_x0000_s1118212"/>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3" name="Check Box 5" hidden="1">
                <a:extLst>
                  <a:ext uri="{63B3BB69-23CF-44E3-9099-C40C66FF867C}">
                    <a14:compatExt spid="_x0000_s1118213"/>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4" name="Check Box 6" hidden="1">
                <a:extLst>
                  <a:ext uri="{63B3BB69-23CF-44E3-9099-C40C66FF867C}">
                    <a14:compatExt spid="_x0000_s1118214"/>
                  </a:ext>
                </a:extLst>
              </xdr:cNvPr>
              <xdr:cNvSpPr/>
            </xdr:nvSpPr>
            <xdr:spPr bwMode="auto">
              <a:xfrm>
                <a:off x="209550" y="118088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5" name="Check Box 7" hidden="1">
                <a:extLst>
                  <a:ext uri="{63B3BB69-23CF-44E3-9099-C40C66FF867C}">
                    <a14:compatExt spid="_x0000_s1118215"/>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6" name="Check Box 8" hidden="1">
                <a:extLst>
                  <a:ext uri="{63B3BB69-23CF-44E3-9099-C40C66FF867C}">
                    <a14:compatExt spid="_x0000_s1118216"/>
                  </a:ext>
                </a:extLst>
              </xdr:cNvPr>
              <xdr:cNvSpPr/>
            </xdr:nvSpPr>
            <xdr:spPr bwMode="auto">
              <a:xfrm>
                <a:off x="209550" y="202861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2" name="グループ化 11"/>
            <xdr:cNvGrpSpPr/>
          </xdr:nvGrpSpPr>
          <xdr:grpSpPr>
            <a:xfrm>
              <a:off x="3009900" y="1181100"/>
              <a:ext cx="361950" cy="1066800"/>
              <a:chOff x="209550" y="1180882"/>
              <a:chExt cx="361950" cy="1066804"/>
            </a:xfrm>
          </xdr:grpSpPr>
          <xdr:sp macro="" textlink="">
            <xdr:nvSpPr>
              <xdr:cNvPr id="1118217" name="Check Box 9" hidden="1">
                <a:extLst>
                  <a:ext uri="{63B3BB69-23CF-44E3-9099-C40C66FF867C}">
                    <a14:compatExt spid="_x0000_s1118217"/>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8" name="Check Box 10" hidden="1">
                <a:extLst>
                  <a:ext uri="{63B3BB69-23CF-44E3-9099-C40C66FF867C}">
                    <a14:compatExt spid="_x0000_s1118218"/>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19" name="Check Box 11" hidden="1">
                <a:extLst>
                  <a:ext uri="{63B3BB69-23CF-44E3-9099-C40C66FF867C}">
                    <a14:compatExt spid="_x0000_s1118219"/>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20" name="Check Box 12" hidden="1">
                <a:extLst>
                  <a:ext uri="{63B3BB69-23CF-44E3-9099-C40C66FF867C}">
                    <a14:compatExt spid="_x0000_s1118220"/>
                  </a:ext>
                </a:extLst>
              </xdr:cNvPr>
              <xdr:cNvSpPr/>
            </xdr:nvSpPr>
            <xdr:spPr bwMode="auto">
              <a:xfrm>
                <a:off x="209550" y="118088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21" name="Check Box 13" hidden="1">
                <a:extLst>
                  <a:ext uri="{63B3BB69-23CF-44E3-9099-C40C66FF867C}">
                    <a14:compatExt spid="_x0000_s1118221"/>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8222" name="Check Box 14" hidden="1">
                <a:extLst>
                  <a:ext uri="{63B3BB69-23CF-44E3-9099-C40C66FF867C}">
                    <a14:compatExt spid="_x0000_s1118222"/>
                  </a:ext>
                </a:extLst>
              </xdr:cNvPr>
              <xdr:cNvSpPr/>
            </xdr:nvSpPr>
            <xdr:spPr bwMode="auto">
              <a:xfrm>
                <a:off x="209550" y="202861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25</xdr:col>
          <xdr:colOff>0</xdr:colOff>
          <xdr:row>4</xdr:row>
          <xdr:rowOff>0</xdr:rowOff>
        </xdr:from>
        <xdr:to>
          <xdr:col>32</xdr:col>
          <xdr:colOff>28575</xdr:colOff>
          <xdr:row>5</xdr:row>
          <xdr:rowOff>28575</xdr:rowOff>
        </xdr:to>
        <xdr:grpSp>
          <xdr:nvGrpSpPr>
            <xdr:cNvPr id="2" name="グループ化 1"/>
            <xdr:cNvGrpSpPr/>
          </xdr:nvGrpSpPr>
          <xdr:grpSpPr>
            <a:xfrm>
              <a:off x="3724275" y="685800"/>
              <a:ext cx="1428750" cy="200025"/>
              <a:chOff x="3314535" y="1066800"/>
              <a:chExt cx="1297883" cy="200025"/>
            </a:xfrm>
          </xdr:grpSpPr>
          <xdr:sp macro="" textlink="">
            <xdr:nvSpPr>
              <xdr:cNvPr id="1119233" name="Check Box 1" descr="ない" hidden="1">
                <a:extLst>
                  <a:ext uri="{63B3BB69-23CF-44E3-9099-C40C66FF867C}">
                    <a14:compatExt spid="_x0000_s1119233"/>
                  </a:ext>
                </a:extLst>
              </xdr:cNvPr>
              <xdr:cNvSpPr/>
            </xdr:nvSpPr>
            <xdr:spPr bwMode="auto">
              <a:xfrm>
                <a:off x="3314535" y="1066800"/>
                <a:ext cx="62298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9234" name="Check Box 2" descr="ない" hidden="1">
                <a:extLst>
                  <a:ext uri="{63B3BB69-23CF-44E3-9099-C40C66FF867C}">
                    <a14:compatExt spid="_x0000_s1119234"/>
                  </a:ext>
                </a:extLst>
              </xdr:cNvPr>
              <xdr:cNvSpPr/>
            </xdr:nvSpPr>
            <xdr:spPr bwMode="auto">
              <a:xfrm>
                <a:off x="3962244" y="1066800"/>
                <a:ext cx="650174"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142875</xdr:rowOff>
        </xdr:from>
        <xdr:to>
          <xdr:col>4</xdr:col>
          <xdr:colOff>95250</xdr:colOff>
          <xdr:row>13</xdr:row>
          <xdr:rowOff>9525</xdr:rowOff>
        </xdr:to>
        <xdr:grpSp>
          <xdr:nvGrpSpPr>
            <xdr:cNvPr id="5" name="グループ化 4"/>
            <xdr:cNvGrpSpPr/>
          </xdr:nvGrpSpPr>
          <xdr:grpSpPr>
            <a:xfrm>
              <a:off x="257175" y="1171575"/>
              <a:ext cx="361950" cy="1066800"/>
              <a:chOff x="209550" y="1181101"/>
              <a:chExt cx="361950" cy="1066801"/>
            </a:xfrm>
          </xdr:grpSpPr>
          <xdr:sp macro="" textlink="">
            <xdr:nvSpPr>
              <xdr:cNvPr id="1119235" name="Check Box 3" hidden="1">
                <a:extLst>
                  <a:ext uri="{63B3BB69-23CF-44E3-9099-C40C66FF867C}">
                    <a14:compatExt spid="_x0000_s1119235"/>
                  </a:ext>
                </a:extLst>
              </xdr:cNvPr>
              <xdr:cNvSpPr/>
            </xdr:nvSpPr>
            <xdr:spPr bwMode="auto">
              <a:xfrm>
                <a:off x="209550" y="169545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6" name="Check Box 4" hidden="1">
                <a:extLst>
                  <a:ext uri="{63B3BB69-23CF-44E3-9099-C40C66FF867C}">
                    <a14:compatExt spid="_x0000_s1119236"/>
                  </a:ext>
                </a:extLst>
              </xdr:cNvPr>
              <xdr:cNvSpPr/>
            </xdr:nvSpPr>
            <xdr:spPr bwMode="auto">
              <a:xfrm>
                <a:off x="209550" y="15240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7" name="Check Box 5" hidden="1">
                <a:extLst>
                  <a:ext uri="{63B3BB69-23CF-44E3-9099-C40C66FF867C}">
                    <a14:compatExt spid="_x0000_s1119237"/>
                  </a:ext>
                </a:extLst>
              </xdr:cNvPr>
              <xdr:cNvSpPr/>
            </xdr:nvSpPr>
            <xdr:spPr bwMode="auto">
              <a:xfrm>
                <a:off x="209550" y="135255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8" name="Check Box 6" hidden="1">
                <a:extLst>
                  <a:ext uri="{63B3BB69-23CF-44E3-9099-C40C66FF867C}">
                    <a14:compatExt spid="_x0000_s1119238"/>
                  </a:ext>
                </a:extLst>
              </xdr:cNvPr>
              <xdr:cNvSpPr/>
            </xdr:nvSpPr>
            <xdr:spPr bwMode="auto">
              <a:xfrm>
                <a:off x="209550" y="118110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39" name="Check Box 7" hidden="1">
                <a:extLst>
                  <a:ext uri="{63B3BB69-23CF-44E3-9099-C40C66FF867C}">
                    <a14:compatExt spid="_x0000_s1119239"/>
                  </a:ext>
                </a:extLst>
              </xdr:cNvPr>
              <xdr:cNvSpPr/>
            </xdr:nvSpPr>
            <xdr:spPr bwMode="auto">
              <a:xfrm>
                <a:off x="209550" y="18669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0" name="Check Box 8" hidden="1">
                <a:extLst>
                  <a:ext uri="{63B3BB69-23CF-44E3-9099-C40C66FF867C}">
                    <a14:compatExt spid="_x0000_s1119240"/>
                  </a:ext>
                </a:extLst>
              </xdr:cNvPr>
              <xdr:cNvSpPr/>
            </xdr:nvSpPr>
            <xdr:spPr bwMode="auto">
              <a:xfrm>
                <a:off x="209550" y="2028828"/>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142875</xdr:rowOff>
        </xdr:from>
        <xdr:to>
          <xdr:col>22</xdr:col>
          <xdr:colOff>95250</xdr:colOff>
          <xdr:row>13</xdr:row>
          <xdr:rowOff>9525</xdr:rowOff>
        </xdr:to>
        <xdr:grpSp>
          <xdr:nvGrpSpPr>
            <xdr:cNvPr id="12" name="グループ化 11"/>
            <xdr:cNvGrpSpPr/>
          </xdr:nvGrpSpPr>
          <xdr:grpSpPr>
            <a:xfrm>
              <a:off x="3000375" y="1171575"/>
              <a:ext cx="361950" cy="1066800"/>
              <a:chOff x="209550" y="1181101"/>
              <a:chExt cx="361950" cy="1066801"/>
            </a:xfrm>
          </xdr:grpSpPr>
          <xdr:sp macro="" textlink="">
            <xdr:nvSpPr>
              <xdr:cNvPr id="1119241" name="Check Box 9" hidden="1">
                <a:extLst>
                  <a:ext uri="{63B3BB69-23CF-44E3-9099-C40C66FF867C}">
                    <a14:compatExt spid="_x0000_s1119241"/>
                  </a:ext>
                </a:extLst>
              </xdr:cNvPr>
              <xdr:cNvSpPr/>
            </xdr:nvSpPr>
            <xdr:spPr bwMode="auto">
              <a:xfrm>
                <a:off x="209550" y="169545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2" name="Check Box 10" hidden="1">
                <a:extLst>
                  <a:ext uri="{63B3BB69-23CF-44E3-9099-C40C66FF867C}">
                    <a14:compatExt spid="_x0000_s1119242"/>
                  </a:ext>
                </a:extLst>
              </xdr:cNvPr>
              <xdr:cNvSpPr/>
            </xdr:nvSpPr>
            <xdr:spPr bwMode="auto">
              <a:xfrm>
                <a:off x="209550" y="15240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3" name="Check Box 11" hidden="1">
                <a:extLst>
                  <a:ext uri="{63B3BB69-23CF-44E3-9099-C40C66FF867C}">
                    <a14:compatExt spid="_x0000_s1119243"/>
                  </a:ext>
                </a:extLst>
              </xdr:cNvPr>
              <xdr:cNvSpPr/>
            </xdr:nvSpPr>
            <xdr:spPr bwMode="auto">
              <a:xfrm>
                <a:off x="209550" y="135255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4" name="Check Box 12" hidden="1">
                <a:extLst>
                  <a:ext uri="{63B3BB69-23CF-44E3-9099-C40C66FF867C}">
                    <a14:compatExt spid="_x0000_s1119244"/>
                  </a:ext>
                </a:extLst>
              </xdr:cNvPr>
              <xdr:cNvSpPr/>
            </xdr:nvSpPr>
            <xdr:spPr bwMode="auto">
              <a:xfrm>
                <a:off x="209550" y="1181101"/>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5" name="Check Box 13" hidden="1">
                <a:extLst>
                  <a:ext uri="{63B3BB69-23CF-44E3-9099-C40C66FF867C}">
                    <a14:compatExt spid="_x0000_s1119245"/>
                  </a:ext>
                </a:extLst>
              </xdr:cNvPr>
              <xdr:cNvSpPr/>
            </xdr:nvSpPr>
            <xdr:spPr bwMode="auto">
              <a:xfrm>
                <a:off x="209550" y="1866900"/>
                <a:ext cx="361950"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9246" name="Check Box 14" hidden="1">
                <a:extLst>
                  <a:ext uri="{63B3BB69-23CF-44E3-9099-C40C66FF867C}">
                    <a14:compatExt spid="_x0000_s1119246"/>
                  </a:ext>
                </a:extLst>
              </xdr:cNvPr>
              <xdr:cNvSpPr/>
            </xdr:nvSpPr>
            <xdr:spPr bwMode="auto">
              <a:xfrm>
                <a:off x="209550" y="2028828"/>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9</xdr:row>
          <xdr:rowOff>0</xdr:rowOff>
        </xdr:from>
        <xdr:to>
          <xdr:col>23</xdr:col>
          <xdr:colOff>85725</xdr:colOff>
          <xdr:row>10</xdr:row>
          <xdr:rowOff>28575</xdr:rowOff>
        </xdr:to>
        <xdr:grpSp>
          <xdr:nvGrpSpPr>
            <xdr:cNvPr id="2" name="グループ化 1"/>
            <xdr:cNvGrpSpPr/>
          </xdr:nvGrpSpPr>
          <xdr:grpSpPr>
            <a:xfrm>
              <a:off x="3086100" y="1485900"/>
              <a:ext cx="1228725" cy="200025"/>
              <a:chOff x="3933820" y="9762682"/>
              <a:chExt cx="1181105" cy="182274"/>
            </a:xfrm>
          </xdr:grpSpPr>
          <xdr:sp macro="" textlink="">
            <xdr:nvSpPr>
              <xdr:cNvPr id="712705" name="Check Box 1" hidden="1">
                <a:extLst>
                  <a:ext uri="{63B3BB69-23CF-44E3-9099-C40C66FF867C}">
                    <a14:compatExt spid="_x0000_s712705"/>
                  </a:ext>
                </a:extLst>
              </xdr:cNvPr>
              <xdr:cNvSpPr/>
            </xdr:nvSpPr>
            <xdr:spPr bwMode="auto">
              <a:xfrm>
                <a:off x="3933820" y="9762682"/>
                <a:ext cx="595199" cy="1809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06" name="Check Box 2" hidden="1">
                <a:extLst>
                  <a:ext uri="{63B3BB69-23CF-44E3-9099-C40C66FF867C}">
                    <a14:compatExt spid="_x0000_s712706"/>
                  </a:ext>
                </a:extLst>
              </xdr:cNvPr>
              <xdr:cNvSpPr/>
            </xdr:nvSpPr>
            <xdr:spPr bwMode="auto">
              <a:xfrm>
                <a:off x="4558124" y="9772226"/>
                <a:ext cx="556801"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10</xdr:row>
          <xdr:rowOff>133350</xdr:rowOff>
        </xdr:from>
        <xdr:to>
          <xdr:col>23</xdr:col>
          <xdr:colOff>85725</xdr:colOff>
          <xdr:row>11</xdr:row>
          <xdr:rowOff>161925</xdr:rowOff>
        </xdr:to>
        <xdr:grpSp>
          <xdr:nvGrpSpPr>
            <xdr:cNvPr id="5" name="グループ化 4"/>
            <xdr:cNvGrpSpPr/>
          </xdr:nvGrpSpPr>
          <xdr:grpSpPr>
            <a:xfrm>
              <a:off x="3086100" y="1790700"/>
              <a:ext cx="1228725" cy="200025"/>
              <a:chOff x="3933820" y="9762682"/>
              <a:chExt cx="1181105" cy="182274"/>
            </a:xfrm>
          </xdr:grpSpPr>
          <xdr:sp macro="" textlink="">
            <xdr:nvSpPr>
              <xdr:cNvPr id="712707" name="Check Box 3" hidden="1">
                <a:extLst>
                  <a:ext uri="{63B3BB69-23CF-44E3-9099-C40C66FF867C}">
                    <a14:compatExt spid="_x0000_s712707"/>
                  </a:ext>
                </a:extLst>
              </xdr:cNvPr>
              <xdr:cNvSpPr/>
            </xdr:nvSpPr>
            <xdr:spPr bwMode="auto">
              <a:xfrm>
                <a:off x="3933820" y="9762682"/>
                <a:ext cx="595199" cy="1809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712708" name="Check Box 4" hidden="1">
                <a:extLst>
                  <a:ext uri="{63B3BB69-23CF-44E3-9099-C40C66FF867C}">
                    <a14:compatExt spid="_x0000_s712708"/>
                  </a:ext>
                </a:extLst>
              </xdr:cNvPr>
              <xdr:cNvSpPr/>
            </xdr:nvSpPr>
            <xdr:spPr bwMode="auto">
              <a:xfrm>
                <a:off x="4558124" y="9772226"/>
                <a:ext cx="556801"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13</xdr:row>
          <xdr:rowOff>104775</xdr:rowOff>
        </xdr:from>
        <xdr:to>
          <xdr:col>23</xdr:col>
          <xdr:colOff>85725</xdr:colOff>
          <xdr:row>14</xdr:row>
          <xdr:rowOff>133350</xdr:rowOff>
        </xdr:to>
        <xdr:grpSp>
          <xdr:nvGrpSpPr>
            <xdr:cNvPr id="8" name="グループ化 7"/>
            <xdr:cNvGrpSpPr/>
          </xdr:nvGrpSpPr>
          <xdr:grpSpPr>
            <a:xfrm>
              <a:off x="3086100" y="2276475"/>
              <a:ext cx="1228725" cy="200025"/>
              <a:chOff x="3933820" y="9762682"/>
              <a:chExt cx="1181105" cy="182274"/>
            </a:xfrm>
          </xdr:grpSpPr>
          <xdr:sp macro="" textlink="">
            <xdr:nvSpPr>
              <xdr:cNvPr id="712709" name="Check Box 5" hidden="1">
                <a:extLst>
                  <a:ext uri="{63B3BB69-23CF-44E3-9099-C40C66FF867C}">
                    <a14:compatExt spid="_x0000_s712709"/>
                  </a:ext>
                </a:extLst>
              </xdr:cNvPr>
              <xdr:cNvSpPr/>
            </xdr:nvSpPr>
            <xdr:spPr bwMode="auto">
              <a:xfrm>
                <a:off x="3933820" y="9762682"/>
                <a:ext cx="595199" cy="1809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0" name="Check Box 6" hidden="1">
                <a:extLst>
                  <a:ext uri="{63B3BB69-23CF-44E3-9099-C40C66FF867C}">
                    <a14:compatExt spid="_x0000_s712710"/>
                  </a:ext>
                </a:extLst>
              </xdr:cNvPr>
              <xdr:cNvSpPr/>
            </xdr:nvSpPr>
            <xdr:spPr bwMode="auto">
              <a:xfrm>
                <a:off x="4558124" y="9772226"/>
                <a:ext cx="556801"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16</xdr:row>
          <xdr:rowOff>0</xdr:rowOff>
        </xdr:from>
        <xdr:to>
          <xdr:col>23</xdr:col>
          <xdr:colOff>85725</xdr:colOff>
          <xdr:row>17</xdr:row>
          <xdr:rowOff>28575</xdr:rowOff>
        </xdr:to>
        <xdr:grpSp>
          <xdr:nvGrpSpPr>
            <xdr:cNvPr id="11" name="グループ化 10"/>
            <xdr:cNvGrpSpPr/>
          </xdr:nvGrpSpPr>
          <xdr:grpSpPr>
            <a:xfrm>
              <a:off x="3086100" y="2686050"/>
              <a:ext cx="1228725" cy="200025"/>
              <a:chOff x="3933820" y="9762682"/>
              <a:chExt cx="1181105" cy="182274"/>
            </a:xfrm>
          </xdr:grpSpPr>
          <xdr:sp macro="" textlink="">
            <xdr:nvSpPr>
              <xdr:cNvPr id="712711" name="Check Box 7" hidden="1">
                <a:extLst>
                  <a:ext uri="{63B3BB69-23CF-44E3-9099-C40C66FF867C}">
                    <a14:compatExt spid="_x0000_s712711"/>
                  </a:ext>
                </a:extLst>
              </xdr:cNvPr>
              <xdr:cNvSpPr/>
            </xdr:nvSpPr>
            <xdr:spPr bwMode="auto">
              <a:xfrm>
                <a:off x="3933820" y="9762682"/>
                <a:ext cx="595199" cy="1809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2" name="Check Box 8" hidden="1">
                <a:extLst>
                  <a:ext uri="{63B3BB69-23CF-44E3-9099-C40C66FF867C}">
                    <a14:compatExt spid="_x0000_s712712"/>
                  </a:ext>
                </a:extLst>
              </xdr:cNvPr>
              <xdr:cNvSpPr/>
            </xdr:nvSpPr>
            <xdr:spPr bwMode="auto">
              <a:xfrm>
                <a:off x="4558124" y="9772226"/>
                <a:ext cx="556801"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180975</xdr:colOff>
          <xdr:row>17</xdr:row>
          <xdr:rowOff>152400</xdr:rowOff>
        </xdr:from>
        <xdr:to>
          <xdr:col>23</xdr:col>
          <xdr:colOff>76200</xdr:colOff>
          <xdr:row>19</xdr:row>
          <xdr:rowOff>342900</xdr:rowOff>
        </xdr:to>
        <xdr:grpSp>
          <xdr:nvGrpSpPr>
            <xdr:cNvPr id="14" name="グループ化 13"/>
            <xdr:cNvGrpSpPr/>
          </xdr:nvGrpSpPr>
          <xdr:grpSpPr>
            <a:xfrm>
              <a:off x="3076575" y="3009900"/>
              <a:ext cx="1228725" cy="533400"/>
              <a:chOff x="3933820" y="9762598"/>
              <a:chExt cx="1181105" cy="182502"/>
            </a:xfrm>
          </xdr:grpSpPr>
          <xdr:sp macro="" textlink="">
            <xdr:nvSpPr>
              <xdr:cNvPr id="712713" name="Check Box 9" hidden="1">
                <a:extLst>
                  <a:ext uri="{63B3BB69-23CF-44E3-9099-C40C66FF867C}">
                    <a14:compatExt spid="_x0000_s712713"/>
                  </a:ext>
                </a:extLst>
              </xdr:cNvPr>
              <xdr:cNvSpPr/>
            </xdr:nvSpPr>
            <xdr:spPr bwMode="auto">
              <a:xfrm>
                <a:off x="3933820" y="9762598"/>
                <a:ext cx="595199"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4" name="Check Box 10" hidden="1">
                <a:extLst>
                  <a:ext uri="{63B3BB69-23CF-44E3-9099-C40C66FF867C}">
                    <a14:compatExt spid="_x0000_s712714"/>
                  </a:ext>
                </a:extLst>
              </xdr:cNvPr>
              <xdr:cNvSpPr/>
            </xdr:nvSpPr>
            <xdr:spPr bwMode="auto">
              <a:xfrm>
                <a:off x="4558124" y="9772370"/>
                <a:ext cx="556801"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0</xdr:rowOff>
        </xdr:from>
        <xdr:to>
          <xdr:col>23</xdr:col>
          <xdr:colOff>85725</xdr:colOff>
          <xdr:row>5</xdr:row>
          <xdr:rowOff>19050</xdr:rowOff>
        </xdr:to>
        <xdr:grpSp>
          <xdr:nvGrpSpPr>
            <xdr:cNvPr id="17" name="グループ化 16"/>
            <xdr:cNvGrpSpPr/>
          </xdr:nvGrpSpPr>
          <xdr:grpSpPr>
            <a:xfrm>
              <a:off x="3086100" y="590550"/>
              <a:ext cx="1228725" cy="200025"/>
              <a:chOff x="3933820" y="9763177"/>
              <a:chExt cx="1181105" cy="182458"/>
            </a:xfrm>
          </xdr:grpSpPr>
          <xdr:sp macro="" textlink="">
            <xdr:nvSpPr>
              <xdr:cNvPr id="712715" name="Check Box 11" hidden="1">
                <a:extLst>
                  <a:ext uri="{63B3BB69-23CF-44E3-9099-C40C66FF867C}">
                    <a14:compatExt spid="_x0000_s712715"/>
                  </a:ext>
                </a:extLst>
              </xdr:cNvPr>
              <xdr:cNvSpPr/>
            </xdr:nvSpPr>
            <xdr:spPr bwMode="auto">
              <a:xfrm>
                <a:off x="3933820" y="9763177"/>
                <a:ext cx="595199" cy="180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6" name="Check Box 12" hidden="1">
                <a:extLst>
                  <a:ext uri="{63B3BB69-23CF-44E3-9099-C40C66FF867C}">
                    <a14:compatExt spid="_x0000_s712716"/>
                  </a:ext>
                </a:extLst>
              </xdr:cNvPr>
              <xdr:cNvSpPr/>
            </xdr:nvSpPr>
            <xdr:spPr bwMode="auto">
              <a:xfrm>
                <a:off x="4558124" y="9772904"/>
                <a:ext cx="556801" cy="1727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57150</xdr:rowOff>
        </xdr:from>
        <xdr:to>
          <xdr:col>23</xdr:col>
          <xdr:colOff>85725</xdr:colOff>
          <xdr:row>7</xdr:row>
          <xdr:rowOff>76200</xdr:rowOff>
        </xdr:to>
        <xdr:grpSp>
          <xdr:nvGrpSpPr>
            <xdr:cNvPr id="20" name="グループ化 19"/>
            <xdr:cNvGrpSpPr/>
          </xdr:nvGrpSpPr>
          <xdr:grpSpPr>
            <a:xfrm>
              <a:off x="3086100" y="1009650"/>
              <a:ext cx="1228725" cy="200025"/>
              <a:chOff x="3933820" y="9763177"/>
              <a:chExt cx="1181105" cy="182458"/>
            </a:xfrm>
          </xdr:grpSpPr>
          <xdr:sp macro="" textlink="">
            <xdr:nvSpPr>
              <xdr:cNvPr id="712717" name="Check Box 13" hidden="1">
                <a:extLst>
                  <a:ext uri="{63B3BB69-23CF-44E3-9099-C40C66FF867C}">
                    <a14:compatExt spid="_x0000_s712717"/>
                  </a:ext>
                </a:extLst>
              </xdr:cNvPr>
              <xdr:cNvSpPr/>
            </xdr:nvSpPr>
            <xdr:spPr bwMode="auto">
              <a:xfrm>
                <a:off x="3933820" y="9763177"/>
                <a:ext cx="595199" cy="180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2718" name="Check Box 14" hidden="1">
                <a:extLst>
                  <a:ext uri="{63B3BB69-23CF-44E3-9099-C40C66FF867C}">
                    <a14:compatExt spid="_x0000_s712718"/>
                  </a:ext>
                </a:extLst>
              </xdr:cNvPr>
              <xdr:cNvSpPr/>
            </xdr:nvSpPr>
            <xdr:spPr bwMode="auto">
              <a:xfrm>
                <a:off x="4558124" y="9772904"/>
                <a:ext cx="556801" cy="1727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47622</xdr:colOff>
          <xdr:row>19</xdr:row>
          <xdr:rowOff>62783</xdr:rowOff>
        </xdr:from>
        <xdr:to>
          <xdr:col>22</xdr:col>
          <xdr:colOff>49581</xdr:colOff>
          <xdr:row>20</xdr:row>
          <xdr:rowOff>87999</xdr:rowOff>
        </xdr:to>
        <xdr:grpSp>
          <xdr:nvGrpSpPr>
            <xdr:cNvPr id="58" name="グループ化 57"/>
            <xdr:cNvGrpSpPr/>
          </xdr:nvGrpSpPr>
          <xdr:grpSpPr>
            <a:xfrm>
              <a:off x="1609722" y="3263183"/>
              <a:ext cx="2478459" cy="520516"/>
              <a:chOff x="1959172" y="3838578"/>
              <a:chExt cx="1955602" cy="365788"/>
            </a:xfrm>
          </xdr:grpSpPr>
          <xdr:grpSp>
            <xdr:nvGrpSpPr>
              <xdr:cNvPr id="59" name="グループ化 58">
                <a:extLst>
                  <a:ext uri="{FF2B5EF4-FFF2-40B4-BE49-F238E27FC236}">
                    <a16:creationId xmlns:a16="http://schemas.microsoft.com/office/drawing/2014/main" id="{00000000-0008-0000-0D00-00002C000000}"/>
                  </a:ext>
                </a:extLst>
              </xdr:cNvPr>
              <xdr:cNvGrpSpPr/>
            </xdr:nvGrpSpPr>
            <xdr:grpSpPr>
              <a:xfrm>
                <a:off x="1959172" y="3848083"/>
                <a:ext cx="1388098" cy="356283"/>
                <a:chOff x="3254439" y="1072474"/>
                <a:chExt cx="1388098" cy="211847"/>
              </a:xfrm>
            </xdr:grpSpPr>
            <xdr:sp macro="" textlink="">
              <xdr:nvSpPr>
                <xdr:cNvPr id="712741" name="Check Box 37" descr="ない" hidden="1">
                  <a:extLst>
                    <a:ext uri="{63B3BB69-23CF-44E3-9099-C40C66FF867C}">
                      <a14:compatExt spid="_x0000_s712741"/>
                    </a:ext>
                    <a:ext uri="{FF2B5EF4-FFF2-40B4-BE49-F238E27FC236}">
                      <a16:creationId xmlns:a16="http://schemas.microsoft.com/office/drawing/2014/main" id="{00000000-0008-0000-0D00-0000515C0900}"/>
                    </a:ext>
                  </a:extLst>
                </xdr:cNvPr>
                <xdr:cNvSpPr/>
              </xdr:nvSpPr>
              <xdr:spPr bwMode="auto">
                <a:xfrm>
                  <a:off x="3254439" y="1074771"/>
                  <a:ext cx="7468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　・</a:t>
                  </a:r>
                </a:p>
              </xdr:txBody>
            </xdr:sp>
            <xdr:sp macro="" textlink="">
              <xdr:nvSpPr>
                <xdr:cNvPr id="712742" name="Check Box 38" descr="ない" hidden="1">
                  <a:extLst>
                    <a:ext uri="{63B3BB69-23CF-44E3-9099-C40C66FF867C}">
                      <a14:compatExt spid="_x0000_s712742"/>
                    </a:ext>
                    <a:ext uri="{FF2B5EF4-FFF2-40B4-BE49-F238E27FC236}">
                      <a16:creationId xmlns:a16="http://schemas.microsoft.com/office/drawing/2014/main" id="{00000000-0008-0000-0D00-0000525C0900}"/>
                    </a:ext>
                  </a:extLst>
                </xdr:cNvPr>
                <xdr:cNvSpPr/>
              </xdr:nvSpPr>
              <xdr:spPr bwMode="auto">
                <a:xfrm>
                  <a:off x="4064419" y="1072474"/>
                  <a:ext cx="57811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　・</a:t>
                  </a:r>
                </a:p>
              </xdr:txBody>
            </xdr:sp>
          </xdr:grpSp>
          <xdr:sp macro="" textlink="">
            <xdr:nvSpPr>
              <xdr:cNvPr id="712743" name="Check Box 39" descr="ない" hidden="1">
                <a:extLst>
                  <a:ext uri="{63B3BB69-23CF-44E3-9099-C40C66FF867C}">
                    <a14:compatExt spid="_x0000_s712743"/>
                  </a:ext>
                </a:extLst>
              </xdr:cNvPr>
              <xdr:cNvSpPr/>
            </xdr:nvSpPr>
            <xdr:spPr bwMode="auto">
              <a:xfrm>
                <a:off x="3428999" y="3838578"/>
                <a:ext cx="485775" cy="3524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123825</xdr:colOff>
          <xdr:row>7</xdr:row>
          <xdr:rowOff>38100</xdr:rowOff>
        </xdr:from>
        <xdr:to>
          <xdr:col>28</xdr:col>
          <xdr:colOff>76200</xdr:colOff>
          <xdr:row>8</xdr:row>
          <xdr:rowOff>66675</xdr:rowOff>
        </xdr:to>
        <xdr:sp macro="" textlink="">
          <xdr:nvSpPr>
            <xdr:cNvPr id="1160193" name="Check Box 1" hidden="1">
              <a:extLst>
                <a:ext uri="{63B3BB69-23CF-44E3-9099-C40C66FF867C}">
                  <a14:compatExt spid="_x0000_s116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7</xdr:row>
          <xdr:rowOff>38100</xdr:rowOff>
        </xdr:from>
        <xdr:to>
          <xdr:col>24</xdr:col>
          <xdr:colOff>114300</xdr:colOff>
          <xdr:row>8</xdr:row>
          <xdr:rowOff>57150</xdr:rowOff>
        </xdr:to>
        <xdr:sp macro="" textlink="">
          <xdr:nvSpPr>
            <xdr:cNvPr id="1160194" name="Check Box 2" hidden="1">
              <a:extLst>
                <a:ext uri="{63B3BB69-23CF-44E3-9099-C40C66FF867C}">
                  <a14:compatExt spid="_x0000_s116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51</xdr:row>
          <xdr:rowOff>0</xdr:rowOff>
        </xdr:from>
        <xdr:to>
          <xdr:col>24</xdr:col>
          <xdr:colOff>171450</xdr:colOff>
          <xdr:row>51</xdr:row>
          <xdr:rowOff>190500</xdr:rowOff>
        </xdr:to>
        <xdr:sp macro="" textlink="">
          <xdr:nvSpPr>
            <xdr:cNvPr id="1160195" name="Check Box 3" hidden="1">
              <a:extLst>
                <a:ext uri="{63B3BB69-23CF-44E3-9099-C40C66FF867C}">
                  <a14:compatExt spid="_x0000_s116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51</xdr:row>
          <xdr:rowOff>0</xdr:rowOff>
        </xdr:from>
        <xdr:to>
          <xdr:col>28</xdr:col>
          <xdr:colOff>152400</xdr:colOff>
          <xdr:row>51</xdr:row>
          <xdr:rowOff>190500</xdr:rowOff>
        </xdr:to>
        <xdr:sp macro="" textlink="">
          <xdr:nvSpPr>
            <xdr:cNvPr id="1160196" name="Check Box 4" hidden="1">
              <a:extLst>
                <a:ext uri="{63B3BB69-23CF-44E3-9099-C40C66FF867C}">
                  <a14:compatExt spid="_x0000_s116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xdr:colOff>
          <xdr:row>53</xdr:row>
          <xdr:rowOff>66675</xdr:rowOff>
        </xdr:from>
        <xdr:to>
          <xdr:col>19</xdr:col>
          <xdr:colOff>161925</xdr:colOff>
          <xdr:row>55</xdr:row>
          <xdr:rowOff>0</xdr:rowOff>
        </xdr:to>
        <xdr:grpSp>
          <xdr:nvGrpSpPr>
            <xdr:cNvPr id="6" name="グループ化 5"/>
            <xdr:cNvGrpSpPr/>
          </xdr:nvGrpSpPr>
          <xdr:grpSpPr>
            <a:xfrm>
              <a:off x="619125" y="10801350"/>
              <a:ext cx="2771775" cy="257175"/>
              <a:chOff x="619125" y="10487025"/>
              <a:chExt cx="2762249" cy="285750"/>
            </a:xfrm>
          </xdr:grpSpPr>
          <xdr:sp macro="" textlink="">
            <xdr:nvSpPr>
              <xdr:cNvPr id="1160197" name="Check Box 5" hidden="1">
                <a:extLst>
                  <a:ext uri="{63B3BB69-23CF-44E3-9099-C40C66FF867C}">
                    <a14:compatExt spid="_x0000_s1160197"/>
                  </a:ext>
                </a:extLst>
              </xdr:cNvPr>
              <xdr:cNvSpPr/>
            </xdr:nvSpPr>
            <xdr:spPr bwMode="auto">
              <a:xfrm>
                <a:off x="619125" y="10487025"/>
                <a:ext cx="9810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160198" name="Check Box 6" hidden="1">
                <a:extLst>
                  <a:ext uri="{63B3BB69-23CF-44E3-9099-C40C66FF867C}">
                    <a14:compatExt spid="_x0000_s1160198"/>
                  </a:ext>
                </a:extLst>
              </xdr:cNvPr>
              <xdr:cNvSpPr/>
            </xdr:nvSpPr>
            <xdr:spPr bwMode="auto">
              <a:xfrm>
                <a:off x="1828800" y="10487025"/>
                <a:ext cx="1552574"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sp macro="" textlink="">
            <xdr:nvSpPr>
              <xdr:cNvPr id="1160199" name="Check Box 7" hidden="1">
                <a:extLst>
                  <a:ext uri="{63B3BB69-23CF-44E3-9099-C40C66FF867C}">
                    <a14:compatExt spid="_x0000_s1160199"/>
                  </a:ext>
                </a:extLst>
              </xdr:cNvPr>
              <xdr:cNvSpPr/>
            </xdr:nvSpPr>
            <xdr:spPr bwMode="auto">
              <a:xfrm>
                <a:off x="619125" y="10639425"/>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160200" name="Check Box 8" hidden="1">
                <a:extLst>
                  <a:ext uri="{63B3BB69-23CF-44E3-9099-C40C66FF867C}">
                    <a14:compatExt spid="_x0000_s1160200"/>
                  </a:ext>
                </a:extLst>
              </xdr:cNvPr>
              <xdr:cNvSpPr/>
            </xdr:nvSpPr>
            <xdr:spPr bwMode="auto">
              <a:xfrm>
                <a:off x="1828800" y="10639425"/>
                <a:ext cx="971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95250</xdr:rowOff>
        </xdr:from>
        <xdr:to>
          <xdr:col>19</xdr:col>
          <xdr:colOff>133350</xdr:colOff>
          <xdr:row>17</xdr:row>
          <xdr:rowOff>152400</xdr:rowOff>
        </xdr:to>
        <xdr:sp macro="" textlink="">
          <xdr:nvSpPr>
            <xdr:cNvPr id="1160201" name="Check Box 9" hidden="1">
              <a:extLst>
                <a:ext uri="{63B3BB69-23CF-44E3-9099-C40C66FF867C}">
                  <a14:compatExt spid="_x0000_s116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16</xdr:row>
          <xdr:rowOff>95250</xdr:rowOff>
        </xdr:from>
        <xdr:to>
          <xdr:col>23</xdr:col>
          <xdr:colOff>123825</xdr:colOff>
          <xdr:row>18</xdr:row>
          <xdr:rowOff>0</xdr:rowOff>
        </xdr:to>
        <xdr:sp macro="" textlink="">
          <xdr:nvSpPr>
            <xdr:cNvPr id="1160202" name="Check Box 10" hidden="1">
              <a:extLst>
                <a:ext uri="{63B3BB69-23CF-44E3-9099-C40C66FF867C}">
                  <a14:compatExt spid="_x0000_s116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104775</xdr:rowOff>
        </xdr:from>
        <xdr:to>
          <xdr:col>28</xdr:col>
          <xdr:colOff>47625</xdr:colOff>
          <xdr:row>18</xdr:row>
          <xdr:rowOff>9525</xdr:rowOff>
        </xdr:to>
        <xdr:sp macro="" textlink="">
          <xdr:nvSpPr>
            <xdr:cNvPr id="1160203" name="Check Box 11" hidden="1">
              <a:extLst>
                <a:ext uri="{63B3BB69-23CF-44E3-9099-C40C66FF867C}">
                  <a14:compatExt spid="_x0000_s116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xdr:row>
          <xdr:rowOff>76200</xdr:rowOff>
        </xdr:from>
        <xdr:to>
          <xdr:col>24</xdr:col>
          <xdr:colOff>114300</xdr:colOff>
          <xdr:row>6</xdr:row>
          <xdr:rowOff>123825</xdr:rowOff>
        </xdr:to>
        <xdr:sp macro="" textlink="">
          <xdr:nvSpPr>
            <xdr:cNvPr id="1160204" name="Check Box 12" hidden="1">
              <a:extLst>
                <a:ext uri="{63B3BB69-23CF-44E3-9099-C40C66FF867C}">
                  <a14:compatExt spid="_x0000_s116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5</xdr:row>
          <xdr:rowOff>66675</xdr:rowOff>
        </xdr:from>
        <xdr:to>
          <xdr:col>28</xdr:col>
          <xdr:colOff>47625</xdr:colOff>
          <xdr:row>6</xdr:row>
          <xdr:rowOff>123825</xdr:rowOff>
        </xdr:to>
        <xdr:sp macro="" textlink="">
          <xdr:nvSpPr>
            <xdr:cNvPr id="1160205" name="Check Box 13" hidden="1">
              <a:extLst>
                <a:ext uri="{63B3BB69-23CF-44E3-9099-C40C66FF867C}">
                  <a14:compatExt spid="_x0000_s116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3</xdr:col>
      <xdr:colOff>104775</xdr:colOff>
      <xdr:row>55</xdr:row>
      <xdr:rowOff>142875</xdr:rowOff>
    </xdr:from>
    <xdr:to>
      <xdr:col>26</xdr:col>
      <xdr:colOff>68916</xdr:colOff>
      <xdr:row>58</xdr:row>
      <xdr:rowOff>66675</xdr:rowOff>
    </xdr:to>
    <xdr:sp macro="" textlink="">
      <xdr:nvSpPr>
        <xdr:cNvPr id="35" name="AutoShape 1"/>
        <xdr:cNvSpPr>
          <a:spLocks noChangeArrowheads="1"/>
        </xdr:cNvSpPr>
      </xdr:nvSpPr>
      <xdr:spPr bwMode="auto">
        <a:xfrm>
          <a:off x="581025" y="7515225"/>
          <a:ext cx="4126566" cy="609600"/>
        </a:xfrm>
        <a:prstGeom prst="bracketPair">
          <a:avLst>
            <a:gd name="adj" fmla="val 1043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51</xdr:row>
      <xdr:rowOff>142875</xdr:rowOff>
    </xdr:from>
    <xdr:to>
      <xdr:col>26</xdr:col>
      <xdr:colOff>68916</xdr:colOff>
      <xdr:row>54</xdr:row>
      <xdr:rowOff>66675</xdr:rowOff>
    </xdr:to>
    <xdr:sp macro="" textlink="">
      <xdr:nvSpPr>
        <xdr:cNvPr id="39" name="AutoShape 1"/>
        <xdr:cNvSpPr>
          <a:spLocks noChangeArrowheads="1"/>
        </xdr:cNvSpPr>
      </xdr:nvSpPr>
      <xdr:spPr bwMode="auto">
        <a:xfrm>
          <a:off x="581025" y="6657975"/>
          <a:ext cx="4126566" cy="609600"/>
        </a:xfrm>
        <a:prstGeom prst="bracketPair">
          <a:avLst>
            <a:gd name="adj" fmla="val 57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40</xdr:row>
          <xdr:rowOff>104775</xdr:rowOff>
        </xdr:from>
        <xdr:to>
          <xdr:col>10</xdr:col>
          <xdr:colOff>19050</xdr:colOff>
          <xdr:row>42</xdr:row>
          <xdr:rowOff>0</xdr:rowOff>
        </xdr:to>
        <xdr:sp macro="" textlink="">
          <xdr:nvSpPr>
            <xdr:cNvPr id="262145" name="Check Box 1" hidden="1">
              <a:extLst>
                <a:ext uri="{63B3BB69-23CF-44E3-9099-C40C66FF867C}">
                  <a14:compatExt spid="_x0000_s26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40</xdr:row>
          <xdr:rowOff>104775</xdr:rowOff>
        </xdr:from>
        <xdr:to>
          <xdr:col>25</xdr:col>
          <xdr:colOff>152400</xdr:colOff>
          <xdr:row>42</xdr:row>
          <xdr:rowOff>0</xdr:rowOff>
        </xdr:to>
        <xdr:sp macro="" textlink="">
          <xdr:nvSpPr>
            <xdr:cNvPr id="262146" name="Check Box 2" hidden="1">
              <a:extLst>
                <a:ext uri="{63B3BB69-23CF-44E3-9099-C40C66FF867C}">
                  <a14:compatExt spid="_x0000_s26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40</xdr:row>
          <xdr:rowOff>95250</xdr:rowOff>
        </xdr:from>
        <xdr:to>
          <xdr:col>16</xdr:col>
          <xdr:colOff>104775</xdr:colOff>
          <xdr:row>41</xdr:row>
          <xdr:rowOff>161925</xdr:rowOff>
        </xdr:to>
        <xdr:sp macro="" textlink="">
          <xdr:nvSpPr>
            <xdr:cNvPr id="262147" name="Check Box 3" hidden="1">
              <a:extLst>
                <a:ext uri="{63B3BB69-23CF-44E3-9099-C40C66FF867C}">
                  <a14:compatExt spid="_x0000_s26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133350</xdr:rowOff>
        </xdr:from>
        <xdr:to>
          <xdr:col>10</xdr:col>
          <xdr:colOff>133350</xdr:colOff>
          <xdr:row>43</xdr:row>
          <xdr:rowOff>19050</xdr:rowOff>
        </xdr:to>
        <xdr:sp macro="" textlink="">
          <xdr:nvSpPr>
            <xdr:cNvPr id="262148" name="Check Box 4" hidden="1">
              <a:extLst>
                <a:ext uri="{63B3BB69-23CF-44E3-9099-C40C66FF867C}">
                  <a14:compatExt spid="_x0000_s26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41</xdr:row>
          <xdr:rowOff>142875</xdr:rowOff>
        </xdr:from>
        <xdr:to>
          <xdr:col>15</xdr:col>
          <xdr:colOff>104775</xdr:colOff>
          <xdr:row>43</xdr:row>
          <xdr:rowOff>19050</xdr:rowOff>
        </xdr:to>
        <xdr:sp macro="" textlink="">
          <xdr:nvSpPr>
            <xdr:cNvPr id="262149" name="Check Box 5" hidden="1">
              <a:extLst>
                <a:ext uri="{63B3BB69-23CF-44E3-9099-C40C66FF867C}">
                  <a14:compatExt spid="_x0000_s26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28575</xdr:rowOff>
        </xdr:from>
        <xdr:to>
          <xdr:col>22</xdr:col>
          <xdr:colOff>123825</xdr:colOff>
          <xdr:row>39</xdr:row>
          <xdr:rowOff>28575</xdr:rowOff>
        </xdr:to>
        <xdr:sp macro="" textlink="">
          <xdr:nvSpPr>
            <xdr:cNvPr id="262156" name="Check Box 12" hidden="1">
              <a:extLst>
                <a:ext uri="{63B3BB69-23CF-44E3-9099-C40C66FF867C}">
                  <a14:compatExt spid="_x0000_s2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38</xdr:row>
          <xdr:rowOff>38100</xdr:rowOff>
        </xdr:from>
        <xdr:to>
          <xdr:col>26</xdr:col>
          <xdr:colOff>123825</xdr:colOff>
          <xdr:row>39</xdr:row>
          <xdr:rowOff>38100</xdr:rowOff>
        </xdr:to>
        <xdr:sp macro="" textlink="">
          <xdr:nvSpPr>
            <xdr:cNvPr id="262157" name="Check Box 13" hidden="1">
              <a:extLst>
                <a:ext uri="{63B3BB69-23CF-44E3-9099-C40C66FF867C}">
                  <a14:compatExt spid="_x0000_s2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47625</xdr:rowOff>
        </xdr:from>
        <xdr:to>
          <xdr:col>22</xdr:col>
          <xdr:colOff>123825</xdr:colOff>
          <xdr:row>30</xdr:row>
          <xdr:rowOff>47625</xdr:rowOff>
        </xdr:to>
        <xdr:sp macro="" textlink="">
          <xdr:nvSpPr>
            <xdr:cNvPr id="262158" name="Check Box 14" hidden="1">
              <a:extLst>
                <a:ext uri="{63B3BB69-23CF-44E3-9099-C40C66FF867C}">
                  <a14:compatExt spid="_x0000_s26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47625</xdr:rowOff>
        </xdr:from>
        <xdr:to>
          <xdr:col>26</xdr:col>
          <xdr:colOff>104775</xdr:colOff>
          <xdr:row>30</xdr:row>
          <xdr:rowOff>47625</xdr:rowOff>
        </xdr:to>
        <xdr:sp macro="" textlink="">
          <xdr:nvSpPr>
            <xdr:cNvPr id="262159" name="Check Box 15" hidden="1">
              <a:extLst>
                <a:ext uri="{63B3BB69-23CF-44E3-9099-C40C66FF867C}">
                  <a14:compatExt spid="_x0000_s26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104775</xdr:rowOff>
        </xdr:from>
        <xdr:to>
          <xdr:col>22</xdr:col>
          <xdr:colOff>123825</xdr:colOff>
          <xdr:row>23</xdr:row>
          <xdr:rowOff>142875</xdr:rowOff>
        </xdr:to>
        <xdr:sp macro="" textlink="">
          <xdr:nvSpPr>
            <xdr:cNvPr id="262160" name="Check Box 16" hidden="1">
              <a:extLst>
                <a:ext uri="{63B3BB69-23CF-44E3-9099-C40C66FF867C}">
                  <a14:compatExt spid="_x0000_s2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22</xdr:row>
          <xdr:rowOff>114300</xdr:rowOff>
        </xdr:from>
        <xdr:to>
          <xdr:col>26</xdr:col>
          <xdr:colOff>123825</xdr:colOff>
          <xdr:row>23</xdr:row>
          <xdr:rowOff>152400</xdr:rowOff>
        </xdr:to>
        <xdr:sp macro="" textlink="">
          <xdr:nvSpPr>
            <xdr:cNvPr id="262161" name="Check Box 17" hidden="1">
              <a:extLst>
                <a:ext uri="{63B3BB69-23CF-44E3-9099-C40C66FF867C}">
                  <a14:compatExt spid="_x0000_s2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xdr:row>
          <xdr:rowOff>38100</xdr:rowOff>
        </xdr:from>
        <xdr:to>
          <xdr:col>22</xdr:col>
          <xdr:colOff>133350</xdr:colOff>
          <xdr:row>5</xdr:row>
          <xdr:rowOff>57150</xdr:rowOff>
        </xdr:to>
        <xdr:sp macro="" textlink="">
          <xdr:nvSpPr>
            <xdr:cNvPr id="262162" name="Check Box 18" hidden="1">
              <a:extLst>
                <a:ext uri="{63B3BB69-23CF-44E3-9099-C40C66FF867C}">
                  <a14:compatExt spid="_x0000_s2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xdr:row>
          <xdr:rowOff>57150</xdr:rowOff>
        </xdr:from>
        <xdr:to>
          <xdr:col>26</xdr:col>
          <xdr:colOff>104775</xdr:colOff>
          <xdr:row>5</xdr:row>
          <xdr:rowOff>76200</xdr:rowOff>
        </xdr:to>
        <xdr:sp macro="" textlink="">
          <xdr:nvSpPr>
            <xdr:cNvPr id="262163" name="Check Box 19" hidden="1">
              <a:extLst>
                <a:ext uri="{63B3BB69-23CF-44E3-9099-C40C66FF867C}">
                  <a14:compatExt spid="_x0000_s2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123825</xdr:colOff>
          <xdr:row>47</xdr:row>
          <xdr:rowOff>0</xdr:rowOff>
        </xdr:to>
        <xdr:sp macro="" textlink="">
          <xdr:nvSpPr>
            <xdr:cNvPr id="262168" name="Check Box 24" hidden="1">
              <a:extLst>
                <a:ext uri="{63B3BB69-23CF-44E3-9099-C40C66FF867C}">
                  <a14:compatExt spid="_x0000_s26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46</xdr:row>
          <xdr:rowOff>0</xdr:rowOff>
        </xdr:from>
        <xdr:to>
          <xdr:col>26</xdr:col>
          <xdr:colOff>38100</xdr:colOff>
          <xdr:row>46</xdr:row>
          <xdr:rowOff>161925</xdr:rowOff>
        </xdr:to>
        <xdr:sp macro="" textlink="">
          <xdr:nvSpPr>
            <xdr:cNvPr id="262169" name="Check Box 25" hidden="1">
              <a:extLst>
                <a:ext uri="{63B3BB69-23CF-44E3-9099-C40C66FF867C}">
                  <a14:compatExt spid="_x0000_s26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123825</xdr:colOff>
          <xdr:row>48</xdr:row>
          <xdr:rowOff>0</xdr:rowOff>
        </xdr:to>
        <xdr:sp macro="" textlink="">
          <xdr:nvSpPr>
            <xdr:cNvPr id="262172" name="Check Box 28" hidden="1">
              <a:extLst>
                <a:ext uri="{63B3BB69-23CF-44E3-9099-C40C66FF867C}">
                  <a14:compatExt spid="_x0000_s2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47</xdr:row>
          <xdr:rowOff>0</xdr:rowOff>
        </xdr:from>
        <xdr:to>
          <xdr:col>26</xdr:col>
          <xdr:colOff>38100</xdr:colOff>
          <xdr:row>47</xdr:row>
          <xdr:rowOff>161925</xdr:rowOff>
        </xdr:to>
        <xdr:sp macro="" textlink="">
          <xdr:nvSpPr>
            <xdr:cNvPr id="262173" name="Check Box 29" hidden="1">
              <a:extLst>
                <a:ext uri="{63B3BB69-23CF-44E3-9099-C40C66FF867C}">
                  <a14:compatExt spid="_x0000_s2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49</xdr:row>
          <xdr:rowOff>28575</xdr:rowOff>
        </xdr:from>
        <xdr:to>
          <xdr:col>22</xdr:col>
          <xdr:colOff>114300</xdr:colOff>
          <xdr:row>50</xdr:row>
          <xdr:rowOff>57150</xdr:rowOff>
        </xdr:to>
        <xdr:sp macro="" textlink="">
          <xdr:nvSpPr>
            <xdr:cNvPr id="262175" name="Check Box 31" hidden="1">
              <a:extLst>
                <a:ext uri="{63B3BB69-23CF-44E3-9099-C40C66FF867C}">
                  <a14:compatExt spid="_x0000_s2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49</xdr:row>
          <xdr:rowOff>66675</xdr:rowOff>
        </xdr:from>
        <xdr:to>
          <xdr:col>26</xdr:col>
          <xdr:colOff>28575</xdr:colOff>
          <xdr:row>50</xdr:row>
          <xdr:rowOff>85725</xdr:rowOff>
        </xdr:to>
        <xdr:sp macro="" textlink="">
          <xdr:nvSpPr>
            <xdr:cNvPr id="262176" name="Check Box 32" hidden="1">
              <a:extLst>
                <a:ext uri="{63B3BB69-23CF-44E3-9099-C40C66FF867C}">
                  <a14:compatExt spid="_x0000_s2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67</xdr:row>
          <xdr:rowOff>4780</xdr:rowOff>
        </xdr:from>
        <xdr:to>
          <xdr:col>25</xdr:col>
          <xdr:colOff>9544</xdr:colOff>
          <xdr:row>68</xdr:row>
          <xdr:rowOff>4780</xdr:rowOff>
        </xdr:to>
        <xdr:grpSp>
          <xdr:nvGrpSpPr>
            <xdr:cNvPr id="2" name="グループ化 1"/>
            <xdr:cNvGrpSpPr/>
          </xdr:nvGrpSpPr>
          <xdr:grpSpPr>
            <a:xfrm>
              <a:off x="3381375" y="11510980"/>
              <a:ext cx="1085869" cy="171450"/>
              <a:chOff x="3371845" y="11432381"/>
              <a:chExt cx="1085875" cy="171450"/>
            </a:xfrm>
          </xdr:grpSpPr>
          <xdr:sp macro="" textlink="">
            <xdr:nvSpPr>
              <xdr:cNvPr id="262238" name="Check Box 94" hidden="1">
                <a:extLst>
                  <a:ext uri="{63B3BB69-23CF-44E3-9099-C40C66FF867C}">
                    <a14:compatExt spid="_x0000_s262238"/>
                  </a:ext>
                </a:extLst>
              </xdr:cNvPr>
              <xdr:cNvSpPr/>
            </xdr:nvSpPr>
            <xdr:spPr bwMode="auto">
              <a:xfrm>
                <a:off x="3371845" y="11432381"/>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39" name="Check Box 95" hidden="1">
                <a:extLst>
                  <a:ext uri="{63B3BB69-23CF-44E3-9099-C40C66FF867C}">
                    <a14:compatExt spid="_x0000_s262239"/>
                  </a:ext>
                </a:extLst>
              </xdr:cNvPr>
              <xdr:cNvSpPr/>
            </xdr:nvSpPr>
            <xdr:spPr bwMode="auto">
              <a:xfrm>
                <a:off x="3917182" y="11432381"/>
                <a:ext cx="54053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7</xdr:row>
          <xdr:rowOff>0</xdr:rowOff>
        </xdr:from>
        <xdr:to>
          <xdr:col>27</xdr:col>
          <xdr:colOff>0</xdr:colOff>
          <xdr:row>8</xdr:row>
          <xdr:rowOff>0</xdr:rowOff>
        </xdr:to>
        <xdr:sp macro="" textlink="">
          <xdr:nvSpPr>
            <xdr:cNvPr id="262240" name="Check Box 96" descr="全出勤&#10;" hidden="1">
              <a:extLst>
                <a:ext uri="{63B3BB69-23CF-44E3-9099-C40C66FF867C}">
                  <a14:compatExt spid="_x0000_s26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7</xdr:row>
          <xdr:rowOff>0</xdr:rowOff>
        </xdr:from>
        <xdr:to>
          <xdr:col>31</xdr:col>
          <xdr:colOff>142875</xdr:colOff>
          <xdr:row>8</xdr:row>
          <xdr:rowOff>0</xdr:rowOff>
        </xdr:to>
        <xdr:sp macro="" textlink="">
          <xdr:nvSpPr>
            <xdr:cNvPr id="262241" name="Check Box 97" descr="全出勤&#10;" hidden="1">
              <a:extLst>
                <a:ext uri="{63B3BB69-23CF-44E3-9099-C40C66FF867C}">
                  <a14:compatExt spid="_x0000_s26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9525</xdr:colOff>
          <xdr:row>8</xdr:row>
          <xdr:rowOff>0</xdr:rowOff>
        </xdr:to>
        <xdr:sp macro="" textlink="">
          <xdr:nvSpPr>
            <xdr:cNvPr id="262242" name="Check Box 98" descr="全出勤&#10;" hidden="1">
              <a:extLst>
                <a:ext uri="{63B3BB69-23CF-44E3-9099-C40C66FF867C}">
                  <a14:compatExt spid="_x0000_s26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23</xdr:col>
      <xdr:colOff>47625</xdr:colOff>
      <xdr:row>14</xdr:row>
      <xdr:rowOff>9525</xdr:rowOff>
    </xdr:from>
    <xdr:to>
      <xdr:col>36</xdr:col>
      <xdr:colOff>123825</xdr:colOff>
      <xdr:row>15</xdr:row>
      <xdr:rowOff>133350</xdr:rowOff>
    </xdr:to>
    <xdr:sp macro="" textlink="">
      <xdr:nvSpPr>
        <xdr:cNvPr id="73" name="大かっこ 72">
          <a:extLst>
            <a:ext uri="{FF2B5EF4-FFF2-40B4-BE49-F238E27FC236}">
              <a16:creationId xmlns:a16="http://schemas.microsoft.com/office/drawing/2014/main" id="{00000000-0008-0000-0D00-000078000000}"/>
            </a:ext>
          </a:extLst>
        </xdr:cNvPr>
        <xdr:cNvSpPr/>
      </xdr:nvSpPr>
      <xdr:spPr>
        <a:xfrm>
          <a:off x="4143375" y="2124075"/>
          <a:ext cx="308610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0</xdr:colOff>
          <xdr:row>35</xdr:row>
          <xdr:rowOff>0</xdr:rowOff>
        </xdr:from>
        <xdr:to>
          <xdr:col>26</xdr:col>
          <xdr:colOff>57149</xdr:colOff>
          <xdr:row>36</xdr:row>
          <xdr:rowOff>0</xdr:rowOff>
        </xdr:to>
        <xdr:grpSp>
          <xdr:nvGrpSpPr>
            <xdr:cNvPr id="80" name="グループ化 79">
              <a:extLst>
                <a:ext uri="{FF2B5EF4-FFF2-40B4-BE49-F238E27FC236}">
                  <a16:creationId xmlns:a16="http://schemas.microsoft.com/office/drawing/2014/main" id="{00000000-0008-0000-0D00-000082000000}"/>
                </a:ext>
              </a:extLst>
            </xdr:cNvPr>
            <xdr:cNvGrpSpPr/>
          </xdr:nvGrpSpPr>
          <xdr:grpSpPr>
            <a:xfrm>
              <a:off x="476250" y="6134100"/>
              <a:ext cx="4219574" cy="171450"/>
              <a:chOff x="3705226" y="4171950"/>
              <a:chExt cx="1353994" cy="209550"/>
            </a:xfrm>
          </xdr:grpSpPr>
          <xdr:sp macro="" textlink="">
            <xdr:nvSpPr>
              <xdr:cNvPr id="262257" name="Check Box 113" hidden="1">
                <a:extLst>
                  <a:ext uri="{63B3BB69-23CF-44E3-9099-C40C66FF867C}">
                    <a14:compatExt spid="_x0000_s262257"/>
                  </a:ext>
                </a:extLst>
              </xdr:cNvPr>
              <xdr:cNvSpPr/>
            </xdr:nvSpPr>
            <xdr:spPr bwMode="auto">
              <a:xfrm>
                <a:off x="3705226" y="4171950"/>
                <a:ext cx="1894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58" name="Check Box 114" hidden="1">
                <a:extLst>
                  <a:ext uri="{63B3BB69-23CF-44E3-9099-C40C66FF867C}">
                    <a14:compatExt spid="_x0000_s262258"/>
                  </a:ext>
                </a:extLst>
              </xdr:cNvPr>
              <xdr:cNvSpPr/>
            </xdr:nvSpPr>
            <xdr:spPr bwMode="auto">
              <a:xfrm>
                <a:off x="4881950" y="4171950"/>
                <a:ext cx="177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9</xdr:row>
          <xdr:rowOff>0</xdr:rowOff>
        </xdr:from>
        <xdr:to>
          <xdr:col>27</xdr:col>
          <xdr:colOff>0</xdr:colOff>
          <xdr:row>10</xdr:row>
          <xdr:rowOff>0</xdr:rowOff>
        </xdr:to>
        <xdr:sp macro="" textlink="">
          <xdr:nvSpPr>
            <xdr:cNvPr id="262259" name="Check Box 115" descr="全出勤&#10;" hidden="1">
              <a:extLst>
                <a:ext uri="{63B3BB69-23CF-44E3-9099-C40C66FF867C}">
                  <a14:compatExt spid="_x0000_s26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76200</xdr:rowOff>
        </xdr:from>
        <xdr:to>
          <xdr:col>27</xdr:col>
          <xdr:colOff>9525</xdr:colOff>
          <xdr:row>10</xdr:row>
          <xdr:rowOff>247650</xdr:rowOff>
        </xdr:to>
        <xdr:sp macro="" textlink="">
          <xdr:nvSpPr>
            <xdr:cNvPr id="262260" name="Check Box 116" descr="全出勤&#10;" hidden="1">
              <a:extLst>
                <a:ext uri="{63B3BB69-23CF-44E3-9099-C40C66FF867C}">
                  <a14:compatExt spid="_x0000_s26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12</xdr:row>
          <xdr:rowOff>0</xdr:rowOff>
        </xdr:from>
        <xdr:to>
          <xdr:col>27</xdr:col>
          <xdr:colOff>0</xdr:colOff>
          <xdr:row>13</xdr:row>
          <xdr:rowOff>0</xdr:rowOff>
        </xdr:to>
        <xdr:sp macro="" textlink="">
          <xdr:nvSpPr>
            <xdr:cNvPr id="262261" name="Check Box 117" descr="全出勤&#10;" hidden="1">
              <a:extLst>
                <a:ext uri="{63B3BB69-23CF-44E3-9099-C40C66FF867C}">
                  <a14:compatExt spid="_x0000_s26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13</xdr:row>
          <xdr:rowOff>0</xdr:rowOff>
        </xdr:from>
        <xdr:to>
          <xdr:col>27</xdr:col>
          <xdr:colOff>0</xdr:colOff>
          <xdr:row>14</xdr:row>
          <xdr:rowOff>0</xdr:rowOff>
        </xdr:to>
        <xdr:sp macro="" textlink="">
          <xdr:nvSpPr>
            <xdr:cNvPr id="262262" name="Check Box 118" descr="全出勤&#10;" hidden="1">
              <a:extLst>
                <a:ext uri="{63B3BB69-23CF-44E3-9099-C40C66FF867C}">
                  <a14:compatExt spid="_x0000_s26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0</xdr:rowOff>
        </xdr:from>
        <xdr:to>
          <xdr:col>31</xdr:col>
          <xdr:colOff>142875</xdr:colOff>
          <xdr:row>10</xdr:row>
          <xdr:rowOff>0</xdr:rowOff>
        </xdr:to>
        <xdr:sp macro="" textlink="">
          <xdr:nvSpPr>
            <xdr:cNvPr id="262263" name="Check Box 119" descr="全出勤&#10;" hidden="1">
              <a:extLst>
                <a:ext uri="{63B3BB69-23CF-44E3-9099-C40C66FF867C}">
                  <a14:compatExt spid="_x0000_s2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10</xdr:row>
          <xdr:rowOff>76200</xdr:rowOff>
        </xdr:from>
        <xdr:to>
          <xdr:col>31</xdr:col>
          <xdr:colOff>152400</xdr:colOff>
          <xdr:row>10</xdr:row>
          <xdr:rowOff>247650</xdr:rowOff>
        </xdr:to>
        <xdr:sp macro="" textlink="">
          <xdr:nvSpPr>
            <xdr:cNvPr id="262264" name="Check Box 120" descr="全出勤&#10;" hidden="1">
              <a:extLst>
                <a:ext uri="{63B3BB69-23CF-44E3-9099-C40C66FF867C}">
                  <a14:compatExt spid="_x0000_s26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31</xdr:col>
          <xdr:colOff>142875</xdr:colOff>
          <xdr:row>13</xdr:row>
          <xdr:rowOff>0</xdr:rowOff>
        </xdr:to>
        <xdr:sp macro="" textlink="">
          <xdr:nvSpPr>
            <xdr:cNvPr id="262265" name="Check Box 121" descr="全出勤&#10;" hidden="1">
              <a:extLst>
                <a:ext uri="{63B3BB69-23CF-44E3-9099-C40C66FF867C}">
                  <a14:compatExt spid="_x0000_s26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0</xdr:rowOff>
        </xdr:from>
        <xdr:to>
          <xdr:col>31</xdr:col>
          <xdr:colOff>142875</xdr:colOff>
          <xdr:row>14</xdr:row>
          <xdr:rowOff>0</xdr:rowOff>
        </xdr:to>
        <xdr:sp macro="" textlink="">
          <xdr:nvSpPr>
            <xdr:cNvPr id="262266" name="Check Box 122" descr="全出勤&#10;" hidden="1">
              <a:extLst>
                <a:ext uri="{63B3BB69-23CF-44E3-9099-C40C66FF867C}">
                  <a14:compatExt spid="_x0000_s26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9525</xdr:colOff>
          <xdr:row>10</xdr:row>
          <xdr:rowOff>0</xdr:rowOff>
        </xdr:to>
        <xdr:sp macro="" textlink="">
          <xdr:nvSpPr>
            <xdr:cNvPr id="262271" name="Check Box 127" descr="全出勤&#10;" hidden="1">
              <a:extLst>
                <a:ext uri="{63B3BB69-23CF-44E3-9099-C40C66FF867C}">
                  <a14:compatExt spid="_x0000_s26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76200</xdr:rowOff>
        </xdr:from>
        <xdr:to>
          <xdr:col>36</xdr:col>
          <xdr:colOff>9525</xdr:colOff>
          <xdr:row>10</xdr:row>
          <xdr:rowOff>247650</xdr:rowOff>
        </xdr:to>
        <xdr:sp macro="" textlink="">
          <xdr:nvSpPr>
            <xdr:cNvPr id="262272" name="Check Box 128" descr="全出勤&#10;" hidden="1">
              <a:extLst>
                <a:ext uri="{63B3BB69-23CF-44E3-9099-C40C66FF867C}">
                  <a14:compatExt spid="_x0000_s26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9525</xdr:colOff>
          <xdr:row>13</xdr:row>
          <xdr:rowOff>0</xdr:rowOff>
        </xdr:to>
        <xdr:sp macro="" textlink="">
          <xdr:nvSpPr>
            <xdr:cNvPr id="262273" name="Check Box 129" descr="全出勤&#10;" hidden="1">
              <a:extLst>
                <a:ext uri="{63B3BB69-23CF-44E3-9099-C40C66FF867C}">
                  <a14:compatExt spid="_x0000_s26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9525</xdr:colOff>
          <xdr:row>14</xdr:row>
          <xdr:rowOff>0</xdr:rowOff>
        </xdr:to>
        <xdr:sp macro="" textlink="">
          <xdr:nvSpPr>
            <xdr:cNvPr id="262274" name="Check Box 130" descr="全出勤&#10;" hidden="1">
              <a:extLst>
                <a:ext uri="{63B3BB69-23CF-44E3-9099-C40C66FF867C}">
                  <a14:compatExt spid="_x0000_s26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65</xdr:row>
          <xdr:rowOff>76200</xdr:rowOff>
        </xdr:from>
        <xdr:to>
          <xdr:col>25</xdr:col>
          <xdr:colOff>19</xdr:colOff>
          <xdr:row>66</xdr:row>
          <xdr:rowOff>76200</xdr:rowOff>
        </xdr:to>
        <xdr:grpSp>
          <xdr:nvGrpSpPr>
            <xdr:cNvPr id="65" name="グループ化 64"/>
            <xdr:cNvGrpSpPr/>
          </xdr:nvGrpSpPr>
          <xdr:grpSpPr>
            <a:xfrm>
              <a:off x="3371850" y="11239500"/>
              <a:ext cx="1085869" cy="171450"/>
              <a:chOff x="3371845" y="11432381"/>
              <a:chExt cx="1085875" cy="171450"/>
            </a:xfrm>
          </xdr:grpSpPr>
          <xdr:sp macro="" textlink="">
            <xdr:nvSpPr>
              <xdr:cNvPr id="262275" name="Check Box 131" hidden="1">
                <a:extLst>
                  <a:ext uri="{63B3BB69-23CF-44E3-9099-C40C66FF867C}">
                    <a14:compatExt spid="_x0000_s262275"/>
                  </a:ext>
                </a:extLst>
              </xdr:cNvPr>
              <xdr:cNvSpPr/>
            </xdr:nvSpPr>
            <xdr:spPr bwMode="auto">
              <a:xfrm>
                <a:off x="3371845" y="11432381"/>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76" name="Check Box 132" hidden="1">
                <a:extLst>
                  <a:ext uri="{63B3BB69-23CF-44E3-9099-C40C66FF867C}">
                    <a14:compatExt spid="_x0000_s262276"/>
                  </a:ext>
                </a:extLst>
              </xdr:cNvPr>
              <xdr:cNvSpPr/>
            </xdr:nvSpPr>
            <xdr:spPr bwMode="auto">
              <a:xfrm>
                <a:off x="3917182" y="11432381"/>
                <a:ext cx="54053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63</xdr:row>
          <xdr:rowOff>0</xdr:rowOff>
        </xdr:from>
        <xdr:to>
          <xdr:col>25</xdr:col>
          <xdr:colOff>19</xdr:colOff>
          <xdr:row>64</xdr:row>
          <xdr:rowOff>0</xdr:rowOff>
        </xdr:to>
        <xdr:grpSp>
          <xdr:nvGrpSpPr>
            <xdr:cNvPr id="68" name="グループ化 67"/>
            <xdr:cNvGrpSpPr/>
          </xdr:nvGrpSpPr>
          <xdr:grpSpPr>
            <a:xfrm>
              <a:off x="3371850" y="10820400"/>
              <a:ext cx="1085869" cy="171450"/>
              <a:chOff x="3371845" y="11432381"/>
              <a:chExt cx="1085875" cy="171450"/>
            </a:xfrm>
          </xdr:grpSpPr>
          <xdr:sp macro="" textlink="">
            <xdr:nvSpPr>
              <xdr:cNvPr id="262277" name="Check Box 133" hidden="1">
                <a:extLst>
                  <a:ext uri="{63B3BB69-23CF-44E3-9099-C40C66FF867C}">
                    <a14:compatExt spid="_x0000_s262277"/>
                  </a:ext>
                </a:extLst>
              </xdr:cNvPr>
              <xdr:cNvSpPr/>
            </xdr:nvSpPr>
            <xdr:spPr bwMode="auto">
              <a:xfrm>
                <a:off x="3371845" y="11432381"/>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78" name="Check Box 134" hidden="1">
                <a:extLst>
                  <a:ext uri="{63B3BB69-23CF-44E3-9099-C40C66FF867C}">
                    <a14:compatExt spid="_x0000_s262278"/>
                  </a:ext>
                </a:extLst>
              </xdr:cNvPr>
              <xdr:cNvSpPr/>
            </xdr:nvSpPr>
            <xdr:spPr bwMode="auto">
              <a:xfrm>
                <a:off x="3917182" y="11432381"/>
                <a:ext cx="54053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xdr:row>
          <xdr:rowOff>0</xdr:rowOff>
        </xdr:from>
        <xdr:to>
          <xdr:col>27</xdr:col>
          <xdr:colOff>0</xdr:colOff>
          <xdr:row>9</xdr:row>
          <xdr:rowOff>0</xdr:rowOff>
        </xdr:to>
        <xdr:sp macro="" textlink="">
          <xdr:nvSpPr>
            <xdr:cNvPr id="262279" name="Check Box 135" descr="全出勤&#10;" hidden="1">
              <a:extLst>
                <a:ext uri="{63B3BB69-23CF-44E3-9099-C40C66FF867C}">
                  <a14:compatExt spid="_x0000_s26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31</xdr:col>
          <xdr:colOff>142875</xdr:colOff>
          <xdr:row>9</xdr:row>
          <xdr:rowOff>0</xdr:rowOff>
        </xdr:to>
        <xdr:sp macro="" textlink="">
          <xdr:nvSpPr>
            <xdr:cNvPr id="262280" name="Check Box 136" descr="全出勤&#10;" hidden="1">
              <a:extLst>
                <a:ext uri="{63B3BB69-23CF-44E3-9099-C40C66FF867C}">
                  <a14:compatExt spid="_x0000_s26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9525</xdr:colOff>
          <xdr:row>9</xdr:row>
          <xdr:rowOff>0</xdr:rowOff>
        </xdr:to>
        <xdr:sp macro="" textlink="">
          <xdr:nvSpPr>
            <xdr:cNvPr id="262281" name="Check Box 137" descr="全出勤&#10;" hidden="1">
              <a:extLst>
                <a:ext uri="{63B3BB69-23CF-44E3-9099-C40C66FF867C}">
                  <a14:compatExt spid="_x0000_s26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0</xdr:rowOff>
        </xdr:from>
        <xdr:to>
          <xdr:col>27</xdr:col>
          <xdr:colOff>0</xdr:colOff>
          <xdr:row>12</xdr:row>
          <xdr:rowOff>0</xdr:rowOff>
        </xdr:to>
        <xdr:sp macro="" textlink="">
          <xdr:nvSpPr>
            <xdr:cNvPr id="262283" name="Check Box 139" descr="全出勤&#10;" hidden="1">
              <a:extLst>
                <a:ext uri="{63B3BB69-23CF-44E3-9099-C40C66FF867C}">
                  <a14:compatExt spid="_x0000_s26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0</xdr:rowOff>
        </xdr:from>
        <xdr:to>
          <xdr:col>31</xdr:col>
          <xdr:colOff>142875</xdr:colOff>
          <xdr:row>12</xdr:row>
          <xdr:rowOff>0</xdr:rowOff>
        </xdr:to>
        <xdr:sp macro="" textlink="">
          <xdr:nvSpPr>
            <xdr:cNvPr id="262285" name="Check Box 141" descr="全出勤&#10;" hidden="1">
              <a:extLst>
                <a:ext uri="{63B3BB69-23CF-44E3-9099-C40C66FF867C}">
                  <a14:compatExt spid="_x0000_s26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9525</xdr:colOff>
          <xdr:row>12</xdr:row>
          <xdr:rowOff>0</xdr:rowOff>
        </xdr:to>
        <xdr:sp macro="" textlink="">
          <xdr:nvSpPr>
            <xdr:cNvPr id="262287" name="Check Box 143" descr="全出勤&#10;" hidden="1">
              <a:extLst>
                <a:ext uri="{63B3BB69-23CF-44E3-9099-C40C66FF867C}">
                  <a14:compatExt spid="_x0000_s26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31</xdr:row>
          <xdr:rowOff>0</xdr:rowOff>
        </xdr:from>
        <xdr:to>
          <xdr:col>14</xdr:col>
          <xdr:colOff>38100</xdr:colOff>
          <xdr:row>32</xdr:row>
          <xdr:rowOff>0</xdr:rowOff>
        </xdr:to>
        <xdr:grpSp>
          <xdr:nvGrpSpPr>
            <xdr:cNvPr id="2" name="グループ化 1"/>
            <xdr:cNvGrpSpPr/>
          </xdr:nvGrpSpPr>
          <xdr:grpSpPr>
            <a:xfrm>
              <a:off x="1781175" y="5229225"/>
              <a:ext cx="723900" cy="171450"/>
              <a:chOff x="1781243" y="5334000"/>
              <a:chExt cx="904875" cy="209550"/>
            </a:xfrm>
          </xdr:grpSpPr>
          <xdr:sp macro="" textlink="">
            <xdr:nvSpPr>
              <xdr:cNvPr id="1087489" name="Check Box 1" hidden="1">
                <a:extLst>
                  <a:ext uri="{63B3BB69-23CF-44E3-9099-C40C66FF867C}">
                    <a14:compatExt spid="_x0000_s1087489"/>
                  </a:ext>
                </a:extLst>
              </xdr:cNvPr>
              <xdr:cNvSpPr/>
            </xdr:nvSpPr>
            <xdr:spPr bwMode="auto">
              <a:xfrm>
                <a:off x="17812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490" name="Check Box 2" hidden="1">
                <a:extLst>
                  <a:ext uri="{63B3BB69-23CF-44E3-9099-C40C66FF867C}">
                    <a14:compatExt spid="_x0000_s1087490"/>
                  </a:ext>
                </a:extLst>
              </xdr:cNvPr>
              <xdr:cNvSpPr/>
            </xdr:nvSpPr>
            <xdr:spPr bwMode="auto">
              <a:xfrm>
                <a:off x="22765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30</xdr:row>
          <xdr:rowOff>0</xdr:rowOff>
        </xdr:from>
        <xdr:to>
          <xdr:col>25</xdr:col>
          <xdr:colOff>38100</xdr:colOff>
          <xdr:row>31</xdr:row>
          <xdr:rowOff>0</xdr:rowOff>
        </xdr:to>
        <xdr:grpSp>
          <xdr:nvGrpSpPr>
            <xdr:cNvPr id="5" name="グループ化 4"/>
            <xdr:cNvGrpSpPr/>
          </xdr:nvGrpSpPr>
          <xdr:grpSpPr>
            <a:xfrm>
              <a:off x="3771900" y="5057775"/>
              <a:ext cx="723900" cy="171450"/>
              <a:chOff x="3952880" y="5105400"/>
              <a:chExt cx="904865" cy="209550"/>
            </a:xfrm>
          </xdr:grpSpPr>
          <xdr:sp macro="" textlink="">
            <xdr:nvSpPr>
              <xdr:cNvPr id="1087491" name="Check Box 3" hidden="1">
                <a:extLst>
                  <a:ext uri="{63B3BB69-23CF-44E3-9099-C40C66FF867C}">
                    <a14:compatExt spid="_x0000_s1087491"/>
                  </a:ext>
                </a:extLst>
              </xdr:cNvPr>
              <xdr:cNvSpPr/>
            </xdr:nvSpPr>
            <xdr:spPr bwMode="auto">
              <a:xfrm>
                <a:off x="395288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492" name="Check Box 4" hidden="1">
                <a:extLst>
                  <a:ext uri="{63B3BB69-23CF-44E3-9099-C40C66FF867C}">
                    <a14:compatExt spid="_x0000_s1087492"/>
                  </a:ext>
                </a:extLst>
              </xdr:cNvPr>
              <xdr:cNvSpPr/>
            </xdr:nvSpPr>
            <xdr:spPr bwMode="auto">
              <a:xfrm>
                <a:off x="444817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30</xdr:row>
          <xdr:rowOff>0</xdr:rowOff>
        </xdr:from>
        <xdr:to>
          <xdr:col>14</xdr:col>
          <xdr:colOff>38100</xdr:colOff>
          <xdr:row>31</xdr:row>
          <xdr:rowOff>0</xdr:rowOff>
        </xdr:to>
        <xdr:grpSp>
          <xdr:nvGrpSpPr>
            <xdr:cNvPr id="11" name="グループ化 10"/>
            <xdr:cNvGrpSpPr/>
          </xdr:nvGrpSpPr>
          <xdr:grpSpPr>
            <a:xfrm>
              <a:off x="1781175" y="5057775"/>
              <a:ext cx="723900" cy="171450"/>
              <a:chOff x="1781243" y="5105400"/>
              <a:chExt cx="904875" cy="209550"/>
            </a:xfrm>
          </xdr:grpSpPr>
          <xdr:sp macro="" textlink="">
            <xdr:nvSpPr>
              <xdr:cNvPr id="1087495" name="Check Box 7" hidden="1">
                <a:extLst>
                  <a:ext uri="{63B3BB69-23CF-44E3-9099-C40C66FF867C}">
                    <a14:compatExt spid="_x0000_s1087495"/>
                  </a:ext>
                </a:extLst>
              </xdr:cNvPr>
              <xdr:cNvSpPr/>
            </xdr:nvSpPr>
            <xdr:spPr bwMode="auto">
              <a:xfrm>
                <a:off x="178124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496" name="Check Box 8" hidden="1">
                <a:extLst>
                  <a:ext uri="{63B3BB69-23CF-44E3-9099-C40C66FF867C}">
                    <a14:compatExt spid="_x0000_s1087496"/>
                  </a:ext>
                </a:extLst>
              </xdr:cNvPr>
              <xdr:cNvSpPr/>
            </xdr:nvSpPr>
            <xdr:spPr bwMode="auto">
              <a:xfrm>
                <a:off x="227654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23</xdr:row>
      <xdr:rowOff>133349</xdr:rowOff>
    </xdr:from>
    <xdr:to>
      <xdr:col>27</xdr:col>
      <xdr:colOff>76200</xdr:colOff>
      <xdr:row>26</xdr:row>
      <xdr:rowOff>47624</xdr:rowOff>
    </xdr:to>
    <xdr:sp macro="" textlink="">
      <xdr:nvSpPr>
        <xdr:cNvPr id="14" name="大かっこ 13"/>
        <xdr:cNvSpPr/>
      </xdr:nvSpPr>
      <xdr:spPr>
        <a:xfrm>
          <a:off x="590550" y="396239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21</xdr:row>
          <xdr:rowOff>0</xdr:rowOff>
        </xdr:from>
        <xdr:to>
          <xdr:col>27</xdr:col>
          <xdr:colOff>152400</xdr:colOff>
          <xdr:row>22</xdr:row>
          <xdr:rowOff>30150</xdr:rowOff>
        </xdr:to>
        <xdr:grpSp>
          <xdr:nvGrpSpPr>
            <xdr:cNvPr id="15" name="グループ化 14"/>
            <xdr:cNvGrpSpPr/>
          </xdr:nvGrpSpPr>
          <xdr:grpSpPr>
            <a:xfrm>
              <a:off x="3343275" y="3486150"/>
              <a:ext cx="1628775" cy="201600"/>
              <a:chOff x="2981317" y="3314700"/>
              <a:chExt cx="1447799" cy="209550"/>
            </a:xfrm>
          </xdr:grpSpPr>
          <xdr:sp macro="" textlink="">
            <xdr:nvSpPr>
              <xdr:cNvPr id="1087497" name="Check Box 9" hidden="1">
                <a:extLst>
                  <a:ext uri="{63B3BB69-23CF-44E3-9099-C40C66FF867C}">
                    <a14:compatExt spid="_x0000_s1087497"/>
                  </a:ext>
                </a:extLst>
              </xdr:cNvPr>
              <xdr:cNvSpPr/>
            </xdr:nvSpPr>
            <xdr:spPr bwMode="auto">
              <a:xfrm>
                <a:off x="298131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498" name="Check Box 10" hidden="1">
                <a:extLst>
                  <a:ext uri="{63B3BB69-23CF-44E3-9099-C40C66FF867C}">
                    <a14:compatExt spid="_x0000_s1087498"/>
                  </a:ext>
                </a:extLst>
              </xdr:cNvPr>
              <xdr:cNvSpPr/>
            </xdr:nvSpPr>
            <xdr:spPr bwMode="auto">
              <a:xfrm>
                <a:off x="375284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31</xdr:row>
          <xdr:rowOff>0</xdr:rowOff>
        </xdr:from>
        <xdr:to>
          <xdr:col>25</xdr:col>
          <xdr:colOff>38100</xdr:colOff>
          <xdr:row>32</xdr:row>
          <xdr:rowOff>0</xdr:rowOff>
        </xdr:to>
        <xdr:grpSp>
          <xdr:nvGrpSpPr>
            <xdr:cNvPr id="18" name="グループ化 17"/>
            <xdr:cNvGrpSpPr/>
          </xdr:nvGrpSpPr>
          <xdr:grpSpPr>
            <a:xfrm>
              <a:off x="3771900" y="5229225"/>
              <a:ext cx="723900" cy="171450"/>
              <a:chOff x="3952880" y="5105400"/>
              <a:chExt cx="904865" cy="209550"/>
            </a:xfrm>
          </xdr:grpSpPr>
          <xdr:sp macro="" textlink="">
            <xdr:nvSpPr>
              <xdr:cNvPr id="1087499" name="Check Box 11" hidden="1">
                <a:extLst>
                  <a:ext uri="{63B3BB69-23CF-44E3-9099-C40C66FF867C}">
                    <a14:compatExt spid="_x0000_s1087499"/>
                  </a:ext>
                </a:extLst>
              </xdr:cNvPr>
              <xdr:cNvSpPr/>
            </xdr:nvSpPr>
            <xdr:spPr bwMode="auto">
              <a:xfrm>
                <a:off x="395288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00" name="Check Box 12" hidden="1">
                <a:extLst>
                  <a:ext uri="{63B3BB69-23CF-44E3-9099-C40C66FF867C}">
                    <a14:compatExt spid="_x0000_s1087500"/>
                  </a:ext>
                </a:extLst>
              </xdr:cNvPr>
              <xdr:cNvSpPr/>
            </xdr:nvSpPr>
            <xdr:spPr bwMode="auto">
              <a:xfrm>
                <a:off x="444817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21" name="グループ化 20"/>
            <xdr:cNvGrpSpPr/>
          </xdr:nvGrpSpPr>
          <xdr:grpSpPr>
            <a:xfrm>
              <a:off x="3771900" y="5400675"/>
              <a:ext cx="723900" cy="171450"/>
              <a:chOff x="3952880" y="5105400"/>
              <a:chExt cx="904865" cy="209550"/>
            </a:xfrm>
          </xdr:grpSpPr>
          <xdr:sp macro="" textlink="">
            <xdr:nvSpPr>
              <xdr:cNvPr id="1087501" name="Check Box 13" hidden="1">
                <a:extLst>
                  <a:ext uri="{63B3BB69-23CF-44E3-9099-C40C66FF867C}">
                    <a14:compatExt spid="_x0000_s1087501"/>
                  </a:ext>
                </a:extLst>
              </xdr:cNvPr>
              <xdr:cNvSpPr/>
            </xdr:nvSpPr>
            <xdr:spPr bwMode="auto">
              <a:xfrm>
                <a:off x="395288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02" name="Check Box 14" hidden="1">
                <a:extLst>
                  <a:ext uri="{63B3BB69-23CF-44E3-9099-C40C66FF867C}">
                    <a14:compatExt spid="_x0000_s1087502"/>
                  </a:ext>
                </a:extLst>
              </xdr:cNvPr>
              <xdr:cNvSpPr/>
            </xdr:nvSpPr>
            <xdr:spPr bwMode="auto">
              <a:xfrm>
                <a:off x="444817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24</xdr:row>
          <xdr:rowOff>97180</xdr:rowOff>
        </xdr:from>
        <xdr:to>
          <xdr:col>2</xdr:col>
          <xdr:colOff>95250</xdr:colOff>
          <xdr:row>24</xdr:row>
          <xdr:rowOff>97180</xdr:rowOff>
        </xdr:to>
        <xdr:grpSp>
          <xdr:nvGrpSpPr>
            <xdr:cNvPr id="24" name="グループ化 23"/>
            <xdr:cNvGrpSpPr/>
          </xdr:nvGrpSpPr>
          <xdr:grpSpPr>
            <a:xfrm>
              <a:off x="390525" y="4097680"/>
              <a:ext cx="0" cy="0"/>
              <a:chOff x="390525" y="40976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142875</xdr:rowOff>
        </xdr:from>
        <xdr:to>
          <xdr:col>2</xdr:col>
          <xdr:colOff>95250</xdr:colOff>
          <xdr:row>8</xdr:row>
          <xdr:rowOff>142875</xdr:rowOff>
        </xdr:to>
        <xdr:grpSp>
          <xdr:nvGrpSpPr>
            <xdr:cNvPr id="25" name="グループ化 24"/>
            <xdr:cNvGrpSpPr/>
          </xdr:nvGrpSpPr>
          <xdr:grpSpPr>
            <a:xfrm>
              <a:off x="390525" y="1400175"/>
              <a:ext cx="0" cy="0"/>
              <a:chOff x="390525" y="14001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8</xdr:col>
          <xdr:colOff>123825</xdr:colOff>
          <xdr:row>13</xdr:row>
          <xdr:rowOff>38100</xdr:rowOff>
        </xdr:to>
        <xdr:sp macro="" textlink="">
          <xdr:nvSpPr>
            <xdr:cNvPr id="1087503" name="Check Box 15" hidden="1">
              <a:extLst>
                <a:ext uri="{63B3BB69-23CF-44E3-9099-C40C66FF867C}">
                  <a14:compatExt spid="_x0000_s108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12</xdr:row>
          <xdr:rowOff>0</xdr:rowOff>
        </xdr:from>
        <xdr:to>
          <xdr:col>25</xdr:col>
          <xdr:colOff>9525</xdr:colOff>
          <xdr:row>13</xdr:row>
          <xdr:rowOff>38100</xdr:rowOff>
        </xdr:to>
        <xdr:sp macro="" textlink="">
          <xdr:nvSpPr>
            <xdr:cNvPr id="1087504" name="Check Box 16" descr="いない･" hidden="1">
              <a:extLst>
                <a:ext uri="{63B3BB69-23CF-44E3-9099-C40C66FF867C}">
                  <a14:compatExt spid="_x0000_s108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30</xdr:row>
          <xdr:rowOff>31173</xdr:rowOff>
        </xdr:from>
        <xdr:to>
          <xdr:col>2</xdr:col>
          <xdr:colOff>95250</xdr:colOff>
          <xdr:row>30</xdr:row>
          <xdr:rowOff>31173</xdr:rowOff>
        </xdr:to>
        <xdr:grpSp>
          <xdr:nvGrpSpPr>
            <xdr:cNvPr id="28" name="グループ化 27"/>
            <xdr:cNvGrpSpPr/>
          </xdr:nvGrpSpPr>
          <xdr:grpSpPr>
            <a:xfrm>
              <a:off x="390525" y="5088948"/>
              <a:ext cx="0" cy="0"/>
              <a:chOff x="390525" y="5088948"/>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14</xdr:row>
          <xdr:rowOff>0</xdr:rowOff>
        </xdr:from>
        <xdr:to>
          <xdr:col>27</xdr:col>
          <xdr:colOff>152400</xdr:colOff>
          <xdr:row>15</xdr:row>
          <xdr:rowOff>0</xdr:rowOff>
        </xdr:to>
        <xdr:grpSp>
          <xdr:nvGrpSpPr>
            <xdr:cNvPr id="29" name="グループ化 28"/>
            <xdr:cNvGrpSpPr/>
          </xdr:nvGrpSpPr>
          <xdr:grpSpPr>
            <a:xfrm>
              <a:off x="3343275" y="2286000"/>
              <a:ext cx="1628775" cy="171450"/>
              <a:chOff x="2981317" y="3314700"/>
              <a:chExt cx="1447799" cy="209550"/>
            </a:xfrm>
          </xdr:grpSpPr>
          <xdr:sp macro="" textlink="">
            <xdr:nvSpPr>
              <xdr:cNvPr id="1087505" name="Check Box 17" hidden="1">
                <a:extLst>
                  <a:ext uri="{63B3BB69-23CF-44E3-9099-C40C66FF867C}">
                    <a14:compatExt spid="_x0000_s1087505"/>
                  </a:ext>
                </a:extLst>
              </xdr:cNvPr>
              <xdr:cNvSpPr/>
            </xdr:nvSpPr>
            <xdr:spPr bwMode="auto">
              <a:xfrm>
                <a:off x="298131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087506" name="Check Box 18" hidden="1">
                <a:extLst>
                  <a:ext uri="{63B3BB69-23CF-44E3-9099-C40C66FF867C}">
                    <a14:compatExt spid="_x0000_s1087506"/>
                  </a:ext>
                </a:extLst>
              </xdr:cNvPr>
              <xdr:cNvSpPr/>
            </xdr:nvSpPr>
            <xdr:spPr bwMode="auto">
              <a:xfrm>
                <a:off x="375284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15</xdr:row>
      <xdr:rowOff>133349</xdr:rowOff>
    </xdr:from>
    <xdr:to>
      <xdr:col>27</xdr:col>
      <xdr:colOff>85725</xdr:colOff>
      <xdr:row>19</xdr:row>
      <xdr:rowOff>104774</xdr:rowOff>
    </xdr:to>
    <xdr:sp macro="" textlink="">
      <xdr:nvSpPr>
        <xdr:cNvPr id="32" name="大かっこ 31"/>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33" name="グループ化 32"/>
            <xdr:cNvGrpSpPr/>
          </xdr:nvGrpSpPr>
          <xdr:grpSpPr>
            <a:xfrm>
              <a:off x="1781175" y="5572125"/>
              <a:ext cx="723900" cy="171450"/>
              <a:chOff x="3952880" y="5334000"/>
              <a:chExt cx="904865" cy="209550"/>
            </a:xfrm>
          </xdr:grpSpPr>
          <xdr:sp macro="" textlink="">
            <xdr:nvSpPr>
              <xdr:cNvPr id="1087507" name="Check Box 19" hidden="1">
                <a:extLst>
                  <a:ext uri="{63B3BB69-23CF-44E3-9099-C40C66FF867C}">
                    <a14:compatExt spid="_x0000_s1087507"/>
                  </a:ext>
                </a:extLst>
              </xdr:cNvPr>
              <xdr:cNvSpPr/>
            </xdr:nvSpPr>
            <xdr:spPr bwMode="auto">
              <a:xfrm>
                <a:off x="395288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08" name="Check Box 20" hidden="1">
                <a:extLst>
                  <a:ext uri="{63B3BB69-23CF-44E3-9099-C40C66FF867C}">
                    <a14:compatExt spid="_x0000_s1087508"/>
                  </a:ext>
                </a:extLst>
              </xdr:cNvPr>
              <xdr:cNvSpPr/>
            </xdr:nvSpPr>
            <xdr:spPr bwMode="auto">
              <a:xfrm>
                <a:off x="444817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36" name="グループ化 35"/>
            <xdr:cNvGrpSpPr/>
          </xdr:nvGrpSpPr>
          <xdr:grpSpPr>
            <a:xfrm>
              <a:off x="3771900" y="5572125"/>
              <a:ext cx="723900" cy="171450"/>
              <a:chOff x="3952880" y="5105400"/>
              <a:chExt cx="904865" cy="209550"/>
            </a:xfrm>
          </xdr:grpSpPr>
          <xdr:sp macro="" textlink="">
            <xdr:nvSpPr>
              <xdr:cNvPr id="1087509" name="Check Box 21" hidden="1">
                <a:extLst>
                  <a:ext uri="{63B3BB69-23CF-44E3-9099-C40C66FF867C}">
                    <a14:compatExt spid="_x0000_s1087509"/>
                  </a:ext>
                </a:extLst>
              </xdr:cNvPr>
              <xdr:cNvSpPr/>
            </xdr:nvSpPr>
            <xdr:spPr bwMode="auto">
              <a:xfrm>
                <a:off x="395288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10" name="Check Box 22" hidden="1">
                <a:extLst>
                  <a:ext uri="{63B3BB69-23CF-44E3-9099-C40C66FF867C}">
                    <a14:compatExt spid="_x0000_s1087510"/>
                  </a:ext>
                </a:extLst>
              </xdr:cNvPr>
              <xdr:cNvSpPr/>
            </xdr:nvSpPr>
            <xdr:spPr bwMode="auto">
              <a:xfrm>
                <a:off x="444817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39" name="グループ化 38"/>
            <xdr:cNvGrpSpPr/>
          </xdr:nvGrpSpPr>
          <xdr:grpSpPr>
            <a:xfrm>
              <a:off x="3771900" y="5743575"/>
              <a:ext cx="723900" cy="171450"/>
              <a:chOff x="3952880" y="5105400"/>
              <a:chExt cx="904865" cy="209550"/>
            </a:xfrm>
          </xdr:grpSpPr>
          <xdr:sp macro="" textlink="">
            <xdr:nvSpPr>
              <xdr:cNvPr id="1087511" name="Check Box 23" hidden="1">
                <a:extLst>
                  <a:ext uri="{63B3BB69-23CF-44E3-9099-C40C66FF867C}">
                    <a14:compatExt spid="_x0000_s1087511"/>
                  </a:ext>
                </a:extLst>
              </xdr:cNvPr>
              <xdr:cNvSpPr/>
            </xdr:nvSpPr>
            <xdr:spPr bwMode="auto">
              <a:xfrm>
                <a:off x="395288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12" name="Check Box 24" hidden="1">
                <a:extLst>
                  <a:ext uri="{63B3BB69-23CF-44E3-9099-C40C66FF867C}">
                    <a14:compatExt spid="_x0000_s1087512"/>
                  </a:ext>
                </a:extLst>
              </xdr:cNvPr>
              <xdr:cNvSpPr/>
            </xdr:nvSpPr>
            <xdr:spPr bwMode="auto">
              <a:xfrm>
                <a:off x="4448170"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27</xdr:col>
          <xdr:colOff>152400</xdr:colOff>
          <xdr:row>6</xdr:row>
          <xdr:rowOff>30150</xdr:rowOff>
        </xdr:to>
        <xdr:grpSp>
          <xdr:nvGrpSpPr>
            <xdr:cNvPr id="42" name="グループ化 41"/>
            <xdr:cNvGrpSpPr/>
          </xdr:nvGrpSpPr>
          <xdr:grpSpPr>
            <a:xfrm>
              <a:off x="3343275" y="742950"/>
              <a:ext cx="1628775" cy="201600"/>
              <a:chOff x="2981317" y="3314700"/>
              <a:chExt cx="1447799" cy="209550"/>
            </a:xfrm>
          </xdr:grpSpPr>
          <xdr:sp macro="" textlink="">
            <xdr:nvSpPr>
              <xdr:cNvPr id="1087513" name="Check Box 25" hidden="1">
                <a:extLst>
                  <a:ext uri="{63B3BB69-23CF-44E3-9099-C40C66FF867C}">
                    <a14:compatExt spid="_x0000_s1087513"/>
                  </a:ext>
                </a:extLst>
              </xdr:cNvPr>
              <xdr:cNvSpPr/>
            </xdr:nvSpPr>
            <xdr:spPr bwMode="auto">
              <a:xfrm>
                <a:off x="298131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514" name="Check Box 26" hidden="1">
                <a:extLst>
                  <a:ext uri="{63B3BB69-23CF-44E3-9099-C40C66FF867C}">
                    <a14:compatExt spid="_x0000_s1087514"/>
                  </a:ext>
                </a:extLst>
              </xdr:cNvPr>
              <xdr:cNvSpPr/>
            </xdr:nvSpPr>
            <xdr:spPr bwMode="auto">
              <a:xfrm>
                <a:off x="375284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39</xdr:row>
          <xdr:rowOff>38100</xdr:rowOff>
        </xdr:from>
        <xdr:to>
          <xdr:col>27</xdr:col>
          <xdr:colOff>123825</xdr:colOff>
          <xdr:row>40</xdr:row>
          <xdr:rowOff>68250</xdr:rowOff>
        </xdr:to>
        <xdr:grpSp>
          <xdr:nvGrpSpPr>
            <xdr:cNvPr id="45" name="グループ化 44"/>
            <xdr:cNvGrpSpPr/>
          </xdr:nvGrpSpPr>
          <xdr:grpSpPr>
            <a:xfrm>
              <a:off x="3314700" y="6638925"/>
              <a:ext cx="1628775" cy="201600"/>
              <a:chOff x="2981317" y="3314700"/>
              <a:chExt cx="1447799" cy="209550"/>
            </a:xfrm>
          </xdr:grpSpPr>
          <xdr:sp macro="" textlink="">
            <xdr:nvSpPr>
              <xdr:cNvPr id="1087515" name="Check Box 27" hidden="1">
                <a:extLst>
                  <a:ext uri="{63B3BB69-23CF-44E3-9099-C40C66FF867C}">
                    <a14:compatExt spid="_x0000_s1087515"/>
                  </a:ext>
                </a:extLst>
              </xdr:cNvPr>
              <xdr:cNvSpPr/>
            </xdr:nvSpPr>
            <xdr:spPr bwMode="auto">
              <a:xfrm>
                <a:off x="298131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516" name="Check Box 28" hidden="1">
                <a:extLst>
                  <a:ext uri="{63B3BB69-23CF-44E3-9099-C40C66FF867C}">
                    <a14:compatExt spid="_x0000_s1087516"/>
                  </a:ext>
                </a:extLst>
              </xdr:cNvPr>
              <xdr:cNvSpPr/>
            </xdr:nvSpPr>
            <xdr:spPr bwMode="auto">
              <a:xfrm>
                <a:off x="375284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22</xdr:row>
          <xdr:rowOff>97180</xdr:rowOff>
        </xdr:from>
        <xdr:to>
          <xdr:col>2</xdr:col>
          <xdr:colOff>95250</xdr:colOff>
          <xdr:row>22</xdr:row>
          <xdr:rowOff>97180</xdr:rowOff>
        </xdr:to>
        <xdr:grpSp>
          <xdr:nvGrpSpPr>
            <xdr:cNvPr id="48" name="グループ化 47"/>
            <xdr:cNvGrpSpPr/>
          </xdr:nvGrpSpPr>
          <xdr:grpSpPr>
            <a:xfrm>
              <a:off x="390525" y="3754780"/>
              <a:ext cx="0" cy="0"/>
              <a:chOff x="390525" y="37547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7</xdr:row>
          <xdr:rowOff>0</xdr:rowOff>
        </xdr:from>
        <xdr:to>
          <xdr:col>27</xdr:col>
          <xdr:colOff>152400</xdr:colOff>
          <xdr:row>8</xdr:row>
          <xdr:rowOff>30150</xdr:rowOff>
        </xdr:to>
        <xdr:grpSp>
          <xdr:nvGrpSpPr>
            <xdr:cNvPr id="49" name="グループ化 48"/>
            <xdr:cNvGrpSpPr/>
          </xdr:nvGrpSpPr>
          <xdr:grpSpPr>
            <a:xfrm>
              <a:off x="3343275" y="1085850"/>
              <a:ext cx="1628775" cy="201600"/>
              <a:chOff x="2981317" y="3314700"/>
              <a:chExt cx="1447799" cy="209550"/>
            </a:xfrm>
          </xdr:grpSpPr>
          <xdr:sp macro="" textlink="">
            <xdr:nvSpPr>
              <xdr:cNvPr id="1087517" name="Check Box 29" hidden="1">
                <a:extLst>
                  <a:ext uri="{63B3BB69-23CF-44E3-9099-C40C66FF867C}">
                    <a14:compatExt spid="_x0000_s1087517"/>
                  </a:ext>
                </a:extLst>
              </xdr:cNvPr>
              <xdr:cNvSpPr/>
            </xdr:nvSpPr>
            <xdr:spPr bwMode="auto">
              <a:xfrm>
                <a:off x="2981317"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7518" name="Check Box 30" hidden="1">
                <a:extLst>
                  <a:ext uri="{63B3BB69-23CF-44E3-9099-C40C66FF867C}">
                    <a14:compatExt spid="_x0000_s1087518"/>
                  </a:ext>
                </a:extLst>
              </xdr:cNvPr>
              <xdr:cNvSpPr/>
            </xdr:nvSpPr>
            <xdr:spPr bwMode="auto">
              <a:xfrm>
                <a:off x="375284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9</xdr:row>
          <xdr:rowOff>0</xdr:rowOff>
        </xdr:from>
        <xdr:to>
          <xdr:col>22</xdr:col>
          <xdr:colOff>142875</xdr:colOff>
          <xdr:row>10</xdr:row>
          <xdr:rowOff>30150</xdr:rowOff>
        </xdr:to>
        <xdr:grpSp>
          <xdr:nvGrpSpPr>
            <xdr:cNvPr id="52" name="グループ化 51"/>
            <xdr:cNvGrpSpPr/>
          </xdr:nvGrpSpPr>
          <xdr:grpSpPr>
            <a:xfrm>
              <a:off x="2066925" y="1428750"/>
              <a:ext cx="1990725" cy="201600"/>
              <a:chOff x="2066930" y="1427797"/>
              <a:chExt cx="1990713" cy="209551"/>
            </a:xfrm>
          </xdr:grpSpPr>
          <xdr:sp macro="" textlink="">
            <xdr:nvSpPr>
              <xdr:cNvPr id="1087519" name="Check Box 31" hidden="1">
                <a:extLst>
                  <a:ext uri="{63B3BB69-23CF-44E3-9099-C40C66FF867C}">
                    <a14:compatExt spid="_x0000_s1087519"/>
                  </a:ext>
                </a:extLst>
              </xdr:cNvPr>
              <xdr:cNvSpPr/>
            </xdr:nvSpPr>
            <xdr:spPr bwMode="auto">
              <a:xfrm>
                <a:off x="2066930" y="1427797"/>
                <a:ext cx="11811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087520" name="Check Box 32" hidden="1">
                <a:extLst>
                  <a:ext uri="{63B3BB69-23CF-44E3-9099-C40C66FF867C}">
                    <a14:compatExt spid="_x0000_s1087520"/>
                  </a:ext>
                </a:extLst>
              </xdr:cNvPr>
              <xdr:cNvSpPr/>
            </xdr:nvSpPr>
            <xdr:spPr bwMode="auto">
              <a:xfrm>
                <a:off x="3381368" y="1428752"/>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46</xdr:row>
          <xdr:rowOff>152400</xdr:rowOff>
        </xdr:from>
        <xdr:to>
          <xdr:col>22</xdr:col>
          <xdr:colOff>76200</xdr:colOff>
          <xdr:row>47</xdr:row>
          <xdr:rowOff>152400</xdr:rowOff>
        </xdr:to>
        <xdr:sp macro="" textlink="">
          <xdr:nvSpPr>
            <xdr:cNvPr id="1087521" name="Check Box 33" hidden="1">
              <a:extLst>
                <a:ext uri="{63B3BB69-23CF-44E3-9099-C40C66FF867C}">
                  <a14:compatExt spid="_x0000_s108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46</xdr:row>
          <xdr:rowOff>161925</xdr:rowOff>
        </xdr:from>
        <xdr:to>
          <xdr:col>26</xdr:col>
          <xdr:colOff>152400</xdr:colOff>
          <xdr:row>47</xdr:row>
          <xdr:rowOff>161925</xdr:rowOff>
        </xdr:to>
        <xdr:sp macro="" textlink="">
          <xdr:nvSpPr>
            <xdr:cNvPr id="1087522" name="Check Box 34" hidden="1">
              <a:extLst>
                <a:ext uri="{63B3BB69-23CF-44E3-9099-C40C66FF867C}">
                  <a14:compatExt spid="_x0000_s108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57" name="グループ化 56"/>
            <xdr:cNvGrpSpPr/>
          </xdr:nvGrpSpPr>
          <xdr:grpSpPr>
            <a:xfrm>
              <a:off x="1781175" y="5400675"/>
              <a:ext cx="723900" cy="171450"/>
              <a:chOff x="1781243" y="5334000"/>
              <a:chExt cx="904875" cy="209550"/>
            </a:xfrm>
          </xdr:grpSpPr>
          <xdr:sp macro="" textlink="">
            <xdr:nvSpPr>
              <xdr:cNvPr id="1087523" name="Check Box 35" hidden="1">
                <a:extLst>
                  <a:ext uri="{63B3BB69-23CF-44E3-9099-C40C66FF867C}">
                    <a14:compatExt spid="_x0000_s1087523"/>
                  </a:ext>
                </a:extLst>
              </xdr:cNvPr>
              <xdr:cNvSpPr/>
            </xdr:nvSpPr>
            <xdr:spPr bwMode="auto">
              <a:xfrm>
                <a:off x="17812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87524" name="Check Box 36" hidden="1">
                <a:extLst>
                  <a:ext uri="{63B3BB69-23CF-44E3-9099-C40C66FF867C}">
                    <a14:compatExt spid="_x0000_s1087524"/>
                  </a:ext>
                </a:extLst>
              </xdr:cNvPr>
              <xdr:cNvSpPr/>
            </xdr:nvSpPr>
            <xdr:spPr bwMode="auto">
              <a:xfrm>
                <a:off x="227654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28</xdr:row>
          <xdr:rowOff>66676</xdr:rowOff>
        </xdr:from>
        <xdr:to>
          <xdr:col>5</xdr:col>
          <xdr:colOff>133350</xdr:colOff>
          <xdr:row>32</xdr:row>
          <xdr:rowOff>9525</xdr:rowOff>
        </xdr:to>
        <xdr:grpSp>
          <xdr:nvGrpSpPr>
            <xdr:cNvPr id="7" name="グループ化 6"/>
            <xdr:cNvGrpSpPr/>
          </xdr:nvGrpSpPr>
          <xdr:grpSpPr>
            <a:xfrm>
              <a:off x="666750" y="4476751"/>
              <a:ext cx="304800" cy="609599"/>
              <a:chOff x="419101" y="4275646"/>
              <a:chExt cx="304801" cy="371300"/>
            </a:xfrm>
          </xdr:grpSpPr>
          <xdr:sp macro="" textlink="">
            <xdr:nvSpPr>
              <xdr:cNvPr id="1088516" name="Check Box 4" hidden="1">
                <a:extLst>
                  <a:ext uri="{63B3BB69-23CF-44E3-9099-C40C66FF867C}">
                    <a14:compatExt spid="_x0000_s1088516"/>
                  </a:ext>
                </a:extLst>
              </xdr:cNvPr>
              <xdr:cNvSpPr/>
            </xdr:nvSpPr>
            <xdr:spPr bwMode="auto">
              <a:xfrm>
                <a:off x="419101" y="4275646"/>
                <a:ext cx="266701"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88517" name="Check Box 5" hidden="1">
                <a:extLst>
                  <a:ext uri="{63B3BB69-23CF-44E3-9099-C40C66FF867C}">
                    <a14:compatExt spid="_x0000_s1088517"/>
                  </a:ext>
                </a:extLst>
              </xdr:cNvPr>
              <xdr:cNvSpPr/>
            </xdr:nvSpPr>
            <xdr:spPr bwMode="auto">
              <a:xfrm>
                <a:off x="419101" y="4437397"/>
                <a:ext cx="30480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33</xdr:row>
      <xdr:rowOff>9523</xdr:rowOff>
    </xdr:from>
    <xdr:to>
      <xdr:col>26</xdr:col>
      <xdr:colOff>47625</xdr:colOff>
      <xdr:row>37</xdr:row>
      <xdr:rowOff>47624</xdr:rowOff>
    </xdr:to>
    <xdr:sp macro="" textlink="">
      <xdr:nvSpPr>
        <xdr:cNvPr id="10" name="大かっこ 9"/>
        <xdr:cNvSpPr/>
      </xdr:nvSpPr>
      <xdr:spPr>
        <a:xfrm>
          <a:off x="619125" y="5915023"/>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41</xdr:row>
          <xdr:rowOff>38100</xdr:rowOff>
        </xdr:from>
        <xdr:to>
          <xdr:col>17</xdr:col>
          <xdr:colOff>142875</xdr:colOff>
          <xdr:row>44</xdr:row>
          <xdr:rowOff>19050</xdr:rowOff>
        </xdr:to>
        <xdr:sp macro="" textlink="">
          <xdr:nvSpPr>
            <xdr:cNvPr id="1088518" name="Check Box 6" hidden="1">
              <a:extLst>
                <a:ext uri="{63B3BB69-23CF-44E3-9099-C40C66FF867C}">
                  <a14:compatExt spid="_x0000_s108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42</xdr:row>
          <xdr:rowOff>133350</xdr:rowOff>
        </xdr:from>
        <xdr:to>
          <xdr:col>5</xdr:col>
          <xdr:colOff>161925</xdr:colOff>
          <xdr:row>45</xdr:row>
          <xdr:rowOff>66675</xdr:rowOff>
        </xdr:to>
        <xdr:sp macro="" textlink="">
          <xdr:nvSpPr>
            <xdr:cNvPr id="1088519" name="Check Box 7" hidden="1">
              <a:extLst>
                <a:ext uri="{63B3BB69-23CF-44E3-9099-C40C66FF867C}">
                  <a14:compatExt spid="_x0000_s108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41</xdr:row>
          <xdr:rowOff>57150</xdr:rowOff>
        </xdr:from>
        <xdr:to>
          <xdr:col>5</xdr:col>
          <xdr:colOff>152400</xdr:colOff>
          <xdr:row>44</xdr:row>
          <xdr:rowOff>0</xdr:rowOff>
        </xdr:to>
        <xdr:sp macro="" textlink="">
          <xdr:nvSpPr>
            <xdr:cNvPr id="1088520" name="Check Box 8" hidden="1">
              <a:extLst>
                <a:ext uri="{63B3BB69-23CF-44E3-9099-C40C66FF867C}">
                  <a14:compatExt spid="_x0000_s108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53</xdr:row>
          <xdr:rowOff>19049</xdr:rowOff>
        </xdr:from>
        <xdr:to>
          <xdr:col>24</xdr:col>
          <xdr:colOff>171450</xdr:colOff>
          <xdr:row>54</xdr:row>
          <xdr:rowOff>66674</xdr:rowOff>
        </xdr:to>
        <xdr:grpSp>
          <xdr:nvGrpSpPr>
            <xdr:cNvPr id="14" name="グループ化 13"/>
            <xdr:cNvGrpSpPr/>
          </xdr:nvGrpSpPr>
          <xdr:grpSpPr>
            <a:xfrm>
              <a:off x="942975" y="8267699"/>
              <a:ext cx="3505200" cy="266700"/>
              <a:chOff x="447675" y="7448532"/>
              <a:chExt cx="3505200" cy="219074"/>
            </a:xfrm>
            <a:blipFill>
              <a:blip xmlns:r="http://schemas.openxmlformats.org/officeDocument/2006/relationships" r:embed="rId1"/>
              <a:tile tx="0" ty="0" sx="100000" sy="100000" flip="none" algn="tl"/>
            </a:blipFill>
          </xdr:grpSpPr>
          <xdr:sp macro="" textlink="">
            <xdr:nvSpPr>
              <xdr:cNvPr id="1088521" name="Check Box 9" hidden="1">
                <a:extLst>
                  <a:ext uri="{63B3BB69-23CF-44E3-9099-C40C66FF867C}">
                    <a14:compatExt spid="_x0000_s1088521"/>
                  </a:ext>
                </a:extLst>
              </xdr:cNvPr>
              <xdr:cNvSpPr/>
            </xdr:nvSpPr>
            <xdr:spPr bwMode="auto">
              <a:xfrm>
                <a:off x="447675" y="7448532"/>
                <a:ext cx="19050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1088522" name="Check Box 10" hidden="1">
                <a:extLst>
                  <a:ext uri="{63B3BB69-23CF-44E3-9099-C40C66FF867C}">
                    <a14:compatExt spid="_x0000_s1088522"/>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88523" name="Check Box 11" hidden="1">
                <a:extLst>
                  <a:ext uri="{63B3BB69-23CF-44E3-9099-C40C66FF867C}">
                    <a14:compatExt spid="_x0000_s1088523"/>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60</xdr:row>
          <xdr:rowOff>142875</xdr:rowOff>
        </xdr:from>
        <xdr:to>
          <xdr:col>24</xdr:col>
          <xdr:colOff>123825</xdr:colOff>
          <xdr:row>61</xdr:row>
          <xdr:rowOff>123825</xdr:rowOff>
        </xdr:to>
        <xdr:grpSp>
          <xdr:nvGrpSpPr>
            <xdr:cNvPr id="18" name="グループ化 17"/>
            <xdr:cNvGrpSpPr/>
          </xdr:nvGrpSpPr>
          <xdr:grpSpPr>
            <a:xfrm>
              <a:off x="2314576" y="9744075"/>
              <a:ext cx="2085974" cy="152400"/>
              <a:chOff x="2314573" y="8467725"/>
              <a:chExt cx="2085967" cy="152400"/>
            </a:xfrm>
          </xdr:grpSpPr>
          <xdr:sp macro="" textlink="">
            <xdr:nvSpPr>
              <xdr:cNvPr id="1088524" name="Check Box 12" hidden="1">
                <a:extLst>
                  <a:ext uri="{63B3BB69-23CF-44E3-9099-C40C66FF867C}">
                    <a14:compatExt spid="_x0000_s1088524"/>
                  </a:ext>
                </a:extLst>
              </xdr:cNvPr>
              <xdr:cNvSpPr/>
            </xdr:nvSpPr>
            <xdr:spPr bwMode="auto">
              <a:xfrm>
                <a:off x="2314573" y="8467725"/>
                <a:ext cx="533411"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8525" name="Check Box 13" hidden="1">
                <a:extLst>
                  <a:ext uri="{63B3BB69-23CF-44E3-9099-C40C66FF867C}">
                    <a14:compatExt spid="_x0000_s1088525"/>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88526" name="Check Box 14" hidden="1">
                <a:extLst>
                  <a:ext uri="{63B3BB69-23CF-44E3-9099-C40C66FF867C}">
                    <a14:compatExt spid="_x0000_s1088526"/>
                  </a:ext>
                </a:extLst>
              </xdr:cNvPr>
              <xdr:cNvSpPr/>
            </xdr:nvSpPr>
            <xdr:spPr bwMode="auto">
              <a:xfrm>
                <a:off x="3609970" y="8467727"/>
                <a:ext cx="790570"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65</xdr:row>
      <xdr:rowOff>57151</xdr:rowOff>
    </xdr:from>
    <xdr:to>
      <xdr:col>24</xdr:col>
      <xdr:colOff>123825</xdr:colOff>
      <xdr:row>68</xdr:row>
      <xdr:rowOff>57150</xdr:rowOff>
    </xdr:to>
    <xdr:grpSp>
      <xdr:nvGrpSpPr>
        <xdr:cNvPr id="22" name="グループ化 21"/>
        <xdr:cNvGrpSpPr/>
      </xdr:nvGrpSpPr>
      <xdr:grpSpPr>
        <a:xfrm>
          <a:off x="476250" y="10582276"/>
          <a:ext cx="3924300" cy="523874"/>
          <a:chOff x="476250" y="5200651"/>
          <a:chExt cx="3924300" cy="523874"/>
        </a:xfrm>
      </xdr:grpSpPr>
      <xdr:sp macro="" textlink="">
        <xdr:nvSpPr>
          <xdr:cNvPr id="23"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1088527" name="Check Box 15" hidden="1">
                <a:extLst>
                  <a:ext uri="{63B3BB69-23CF-44E3-9099-C40C66FF867C}">
                    <a14:compatExt spid="_x0000_s1088527"/>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1088528" name="Check Box 16" hidden="1">
                <a:extLst>
                  <a:ext uri="{63B3BB69-23CF-44E3-9099-C40C66FF867C}">
                    <a14:compatExt spid="_x0000_s1088528"/>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1088529" name="Check Box 17" hidden="1">
                <a:extLst>
                  <a:ext uri="{63B3BB69-23CF-44E3-9099-C40C66FF867C}">
                    <a14:compatExt spid="_x0000_s1088529"/>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1088530" name="Check Box 18" hidden="1">
                <a:extLst>
                  <a:ext uri="{63B3BB69-23CF-44E3-9099-C40C66FF867C}">
                    <a14:compatExt spid="_x0000_s1088530"/>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1088531" name="Check Box 19" hidden="1">
                <a:extLst>
                  <a:ext uri="{63B3BB69-23CF-44E3-9099-C40C66FF867C}">
                    <a14:compatExt spid="_x0000_s1088531"/>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19</xdr:row>
      <xdr:rowOff>28574</xdr:rowOff>
    </xdr:from>
    <xdr:to>
      <xdr:col>26</xdr:col>
      <xdr:colOff>76200</xdr:colOff>
      <xdr:row>21</xdr:row>
      <xdr:rowOff>95249</xdr:rowOff>
    </xdr:to>
    <xdr:sp macro="" textlink="">
      <xdr:nvSpPr>
        <xdr:cNvPr id="29" name="大かっこ 28"/>
        <xdr:cNvSpPr/>
      </xdr:nvSpPr>
      <xdr:spPr>
        <a:xfrm>
          <a:off x="590550" y="343852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47625</xdr:rowOff>
        </xdr:from>
        <xdr:to>
          <xdr:col>22</xdr:col>
          <xdr:colOff>9525</xdr:colOff>
          <xdr:row>12</xdr:row>
          <xdr:rowOff>47625</xdr:rowOff>
        </xdr:to>
        <xdr:sp macro="" textlink="">
          <xdr:nvSpPr>
            <xdr:cNvPr id="1088534" name="Check Box 22" hidden="1">
              <a:extLst>
                <a:ext uri="{63B3BB69-23CF-44E3-9099-C40C66FF867C}">
                  <a14:compatExt spid="_x0000_s108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xdr:row>
          <xdr:rowOff>47625</xdr:rowOff>
        </xdr:from>
        <xdr:to>
          <xdr:col>25</xdr:col>
          <xdr:colOff>0</xdr:colOff>
          <xdr:row>12</xdr:row>
          <xdr:rowOff>47625</xdr:rowOff>
        </xdr:to>
        <xdr:sp macro="" textlink="">
          <xdr:nvSpPr>
            <xdr:cNvPr id="1088535" name="Check Box 23" hidden="1">
              <a:extLst>
                <a:ext uri="{63B3BB69-23CF-44E3-9099-C40C66FF867C}">
                  <a14:compatExt spid="_x0000_s108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47625</xdr:rowOff>
        </xdr:from>
        <xdr:to>
          <xdr:col>22</xdr:col>
          <xdr:colOff>0</xdr:colOff>
          <xdr:row>16</xdr:row>
          <xdr:rowOff>38100</xdr:rowOff>
        </xdr:to>
        <xdr:sp macro="" textlink="">
          <xdr:nvSpPr>
            <xdr:cNvPr id="1088538" name="Check Box 26" hidden="1">
              <a:extLst>
                <a:ext uri="{63B3BB69-23CF-44E3-9099-C40C66FF867C}">
                  <a14:compatExt spid="_x0000_s108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15</xdr:row>
          <xdr:rowOff>47625</xdr:rowOff>
        </xdr:from>
        <xdr:to>
          <xdr:col>25</xdr:col>
          <xdr:colOff>0</xdr:colOff>
          <xdr:row>16</xdr:row>
          <xdr:rowOff>38100</xdr:rowOff>
        </xdr:to>
        <xdr:sp macro="" textlink="">
          <xdr:nvSpPr>
            <xdr:cNvPr id="1088539" name="Check Box 27" hidden="1">
              <a:extLst>
                <a:ext uri="{63B3BB69-23CF-44E3-9099-C40C66FF867C}">
                  <a14:compatExt spid="_x0000_s108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57150</xdr:rowOff>
        </xdr:from>
        <xdr:to>
          <xdr:col>22</xdr:col>
          <xdr:colOff>123825</xdr:colOff>
          <xdr:row>23</xdr:row>
          <xdr:rowOff>47625</xdr:rowOff>
        </xdr:to>
        <xdr:sp macro="" textlink="">
          <xdr:nvSpPr>
            <xdr:cNvPr id="1088540" name="Check Box 28" hidden="1">
              <a:extLst>
                <a:ext uri="{63B3BB69-23CF-44E3-9099-C40C66FF867C}">
                  <a14:compatExt spid="_x0000_s108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57150</xdr:rowOff>
        </xdr:from>
        <xdr:to>
          <xdr:col>26</xdr:col>
          <xdr:colOff>133350</xdr:colOff>
          <xdr:row>23</xdr:row>
          <xdr:rowOff>47625</xdr:rowOff>
        </xdr:to>
        <xdr:sp macro="" textlink="">
          <xdr:nvSpPr>
            <xdr:cNvPr id="1088541" name="Check Box 29" hidden="1">
              <a:extLst>
                <a:ext uri="{63B3BB69-23CF-44E3-9099-C40C66FF867C}">
                  <a14:compatExt spid="_x0000_s108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47625</xdr:rowOff>
        </xdr:from>
        <xdr:to>
          <xdr:col>22</xdr:col>
          <xdr:colOff>9525</xdr:colOff>
          <xdr:row>5</xdr:row>
          <xdr:rowOff>47625</xdr:rowOff>
        </xdr:to>
        <xdr:sp macro="" textlink="">
          <xdr:nvSpPr>
            <xdr:cNvPr id="1088542" name="Check Box 30" hidden="1">
              <a:extLst>
                <a:ext uri="{63B3BB69-23CF-44E3-9099-C40C66FF867C}">
                  <a14:compatExt spid="_x0000_s108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xdr:row>
          <xdr:rowOff>47625</xdr:rowOff>
        </xdr:from>
        <xdr:to>
          <xdr:col>25</xdr:col>
          <xdr:colOff>0</xdr:colOff>
          <xdr:row>5</xdr:row>
          <xdr:rowOff>47625</xdr:rowOff>
        </xdr:to>
        <xdr:sp macro="" textlink="">
          <xdr:nvSpPr>
            <xdr:cNvPr id="1088543" name="Check Box 31" hidden="1">
              <a:extLst>
                <a:ext uri="{63B3BB69-23CF-44E3-9099-C40C66FF867C}">
                  <a14:compatExt spid="_x0000_s108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7</xdr:row>
          <xdr:rowOff>47625</xdr:rowOff>
        </xdr:from>
        <xdr:to>
          <xdr:col>22</xdr:col>
          <xdr:colOff>9525</xdr:colOff>
          <xdr:row>8</xdr:row>
          <xdr:rowOff>47625</xdr:rowOff>
        </xdr:to>
        <xdr:sp macro="" textlink="">
          <xdr:nvSpPr>
            <xdr:cNvPr id="1088544" name="Check Box 32" hidden="1">
              <a:extLst>
                <a:ext uri="{63B3BB69-23CF-44E3-9099-C40C66FF867C}">
                  <a14:compatExt spid="_x0000_s108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47625</xdr:rowOff>
        </xdr:from>
        <xdr:to>
          <xdr:col>25</xdr:col>
          <xdr:colOff>0</xdr:colOff>
          <xdr:row>8</xdr:row>
          <xdr:rowOff>47625</xdr:rowOff>
        </xdr:to>
        <xdr:sp macro="" textlink="">
          <xdr:nvSpPr>
            <xdr:cNvPr id="1088545" name="Check Box 33" hidden="1">
              <a:extLst>
                <a:ext uri="{63B3BB69-23CF-44E3-9099-C40C66FF867C}">
                  <a14:compatExt spid="_x0000_s108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66675</xdr:rowOff>
        </xdr:from>
        <xdr:to>
          <xdr:col>22</xdr:col>
          <xdr:colOff>123825</xdr:colOff>
          <xdr:row>19</xdr:row>
          <xdr:rowOff>28575</xdr:rowOff>
        </xdr:to>
        <xdr:sp macro="" textlink="">
          <xdr:nvSpPr>
            <xdr:cNvPr id="1089537" name="Check Box 1" hidden="1">
              <a:extLst>
                <a:ext uri="{63B3BB69-23CF-44E3-9099-C40C66FF867C}">
                  <a14:compatExt spid="_x0000_s108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66675</xdr:rowOff>
        </xdr:from>
        <xdr:to>
          <xdr:col>26</xdr:col>
          <xdr:colOff>133350</xdr:colOff>
          <xdr:row>19</xdr:row>
          <xdr:rowOff>28575</xdr:rowOff>
        </xdr:to>
        <xdr:sp macro="" textlink="">
          <xdr:nvSpPr>
            <xdr:cNvPr id="1089538" name="Check Box 2" hidden="1">
              <a:extLst>
                <a:ext uri="{63B3BB69-23CF-44E3-9099-C40C66FF867C}">
                  <a14:compatExt spid="_x0000_s108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57150</xdr:rowOff>
        </xdr:from>
        <xdr:to>
          <xdr:col>22</xdr:col>
          <xdr:colOff>123825</xdr:colOff>
          <xdr:row>16</xdr:row>
          <xdr:rowOff>9525</xdr:rowOff>
        </xdr:to>
        <xdr:sp macro="" textlink="">
          <xdr:nvSpPr>
            <xdr:cNvPr id="1089539" name="Check Box 3" hidden="1">
              <a:extLst>
                <a:ext uri="{63B3BB69-23CF-44E3-9099-C40C66FF867C}">
                  <a14:compatExt spid="_x0000_s108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57150</xdr:rowOff>
        </xdr:from>
        <xdr:to>
          <xdr:col>26</xdr:col>
          <xdr:colOff>133350</xdr:colOff>
          <xdr:row>16</xdr:row>
          <xdr:rowOff>9525</xdr:rowOff>
        </xdr:to>
        <xdr:sp macro="" textlink="">
          <xdr:nvSpPr>
            <xdr:cNvPr id="1089540" name="Check Box 4" hidden="1">
              <a:extLst>
                <a:ext uri="{63B3BB69-23CF-44E3-9099-C40C66FF867C}">
                  <a14:compatExt spid="_x0000_s108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85725</xdr:rowOff>
        </xdr:from>
        <xdr:to>
          <xdr:col>20</xdr:col>
          <xdr:colOff>161925</xdr:colOff>
          <xdr:row>24</xdr:row>
          <xdr:rowOff>38100</xdr:rowOff>
        </xdr:to>
        <xdr:sp macro="" textlink="">
          <xdr:nvSpPr>
            <xdr:cNvPr id="1089541" name="Check Box 5" hidden="1">
              <a:extLst>
                <a:ext uri="{63B3BB69-23CF-44E3-9099-C40C66FF867C}">
                  <a14:compatExt spid="_x0000_s108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85725</xdr:rowOff>
        </xdr:from>
        <xdr:to>
          <xdr:col>26</xdr:col>
          <xdr:colOff>38100</xdr:colOff>
          <xdr:row>24</xdr:row>
          <xdr:rowOff>38100</xdr:rowOff>
        </xdr:to>
        <xdr:sp macro="" textlink="">
          <xdr:nvSpPr>
            <xdr:cNvPr id="1089542" name="Check Box 6" hidden="1">
              <a:extLst>
                <a:ext uri="{63B3BB69-23CF-44E3-9099-C40C66FF867C}">
                  <a14:compatExt spid="_x0000_s108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85725</xdr:rowOff>
        </xdr:from>
        <xdr:to>
          <xdr:col>16</xdr:col>
          <xdr:colOff>123825</xdr:colOff>
          <xdr:row>24</xdr:row>
          <xdr:rowOff>38100</xdr:rowOff>
        </xdr:to>
        <xdr:sp macro="" textlink="">
          <xdr:nvSpPr>
            <xdr:cNvPr id="1089543" name="Check Box 7" hidden="1">
              <a:extLst>
                <a:ext uri="{63B3BB69-23CF-44E3-9099-C40C66FF867C}">
                  <a14:compatExt spid="_x0000_s108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200025</xdr:rowOff>
        </xdr:to>
        <xdr:sp macro="" textlink="">
          <xdr:nvSpPr>
            <xdr:cNvPr id="1089544" name="Check Box 8" hidden="1">
              <a:extLst>
                <a:ext uri="{63B3BB69-23CF-44E3-9099-C40C66FF867C}">
                  <a14:compatExt spid="_x0000_s108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200025</xdr:rowOff>
        </xdr:to>
        <xdr:sp macro="" textlink="">
          <xdr:nvSpPr>
            <xdr:cNvPr id="1089545" name="Check Box 9" hidden="1">
              <a:extLst>
                <a:ext uri="{63B3BB69-23CF-44E3-9099-C40C66FF867C}">
                  <a14:compatExt spid="_x0000_s108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200025</xdr:rowOff>
        </xdr:to>
        <xdr:sp macro="" textlink="">
          <xdr:nvSpPr>
            <xdr:cNvPr id="1089546" name="Check Box 10" hidden="1">
              <a:extLst>
                <a:ext uri="{63B3BB69-23CF-44E3-9099-C40C66FF867C}">
                  <a14:compatExt spid="_x0000_s108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34</xdr:row>
          <xdr:rowOff>0</xdr:rowOff>
        </xdr:from>
        <xdr:to>
          <xdr:col>20</xdr:col>
          <xdr:colOff>161925</xdr:colOff>
          <xdr:row>35</xdr:row>
          <xdr:rowOff>19050</xdr:rowOff>
        </xdr:to>
        <xdr:sp macro="" textlink="">
          <xdr:nvSpPr>
            <xdr:cNvPr id="1089547" name="Check Box 11" hidden="1">
              <a:extLst>
                <a:ext uri="{63B3BB69-23CF-44E3-9099-C40C66FF867C}">
                  <a14:compatExt spid="_x0000_s108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34</xdr:row>
          <xdr:rowOff>0</xdr:rowOff>
        </xdr:from>
        <xdr:to>
          <xdr:col>26</xdr:col>
          <xdr:colOff>38100</xdr:colOff>
          <xdr:row>35</xdr:row>
          <xdr:rowOff>19050</xdr:rowOff>
        </xdr:to>
        <xdr:sp macro="" textlink="">
          <xdr:nvSpPr>
            <xdr:cNvPr id="1089548" name="Check Box 12" hidden="1">
              <a:extLst>
                <a:ext uri="{63B3BB69-23CF-44E3-9099-C40C66FF867C}">
                  <a14:compatExt spid="_x0000_s108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0</xdr:rowOff>
        </xdr:from>
        <xdr:to>
          <xdr:col>16</xdr:col>
          <xdr:colOff>123825</xdr:colOff>
          <xdr:row>35</xdr:row>
          <xdr:rowOff>19050</xdr:rowOff>
        </xdr:to>
        <xdr:sp macro="" textlink="">
          <xdr:nvSpPr>
            <xdr:cNvPr id="1089549" name="Check Box 13" hidden="1">
              <a:extLst>
                <a:ext uri="{63B3BB69-23CF-44E3-9099-C40C66FF867C}">
                  <a14:compatExt spid="_x0000_s108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38</xdr:row>
          <xdr:rowOff>0</xdr:rowOff>
        </xdr:from>
        <xdr:to>
          <xdr:col>22</xdr:col>
          <xdr:colOff>123825</xdr:colOff>
          <xdr:row>39</xdr:row>
          <xdr:rowOff>76200</xdr:rowOff>
        </xdr:to>
        <xdr:sp macro="" textlink="">
          <xdr:nvSpPr>
            <xdr:cNvPr id="1089550" name="Check Box 14" hidden="1">
              <a:extLst>
                <a:ext uri="{63B3BB69-23CF-44E3-9099-C40C66FF867C}">
                  <a14:compatExt spid="_x0000_s108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38</xdr:row>
          <xdr:rowOff>0</xdr:rowOff>
        </xdr:from>
        <xdr:to>
          <xdr:col>27</xdr:col>
          <xdr:colOff>0</xdr:colOff>
          <xdr:row>39</xdr:row>
          <xdr:rowOff>76200</xdr:rowOff>
        </xdr:to>
        <xdr:sp macro="" textlink="">
          <xdr:nvSpPr>
            <xdr:cNvPr id="1089551" name="Check Box 15" hidden="1">
              <a:extLst>
                <a:ext uri="{63B3BB69-23CF-44E3-9099-C40C66FF867C}">
                  <a14:compatExt spid="_x0000_s108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49</xdr:row>
          <xdr:rowOff>0</xdr:rowOff>
        </xdr:from>
        <xdr:to>
          <xdr:col>12</xdr:col>
          <xdr:colOff>0</xdr:colOff>
          <xdr:row>49</xdr:row>
          <xdr:rowOff>190500</xdr:rowOff>
        </xdr:to>
        <xdr:sp macro="" textlink="">
          <xdr:nvSpPr>
            <xdr:cNvPr id="1089552" name="Check Box 16" hidden="1">
              <a:extLst>
                <a:ext uri="{63B3BB69-23CF-44E3-9099-C40C66FF867C}">
                  <a14:compatExt spid="_x0000_s108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49</xdr:row>
          <xdr:rowOff>0</xdr:rowOff>
        </xdr:from>
        <xdr:to>
          <xdr:col>7</xdr:col>
          <xdr:colOff>28575</xdr:colOff>
          <xdr:row>49</xdr:row>
          <xdr:rowOff>190500</xdr:rowOff>
        </xdr:to>
        <xdr:sp macro="" textlink="">
          <xdr:nvSpPr>
            <xdr:cNvPr id="1089553" name="Check Box 17" hidden="1">
              <a:extLst>
                <a:ext uri="{63B3BB69-23CF-44E3-9099-C40C66FF867C}">
                  <a14:compatExt spid="_x0000_s108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57150</xdr:rowOff>
        </xdr:from>
        <xdr:to>
          <xdr:col>22</xdr:col>
          <xdr:colOff>123825</xdr:colOff>
          <xdr:row>53</xdr:row>
          <xdr:rowOff>95250</xdr:rowOff>
        </xdr:to>
        <xdr:sp macro="" textlink="">
          <xdr:nvSpPr>
            <xdr:cNvPr id="1089554" name="Check Box 18" hidden="1">
              <a:extLst>
                <a:ext uri="{63B3BB69-23CF-44E3-9099-C40C66FF867C}">
                  <a14:compatExt spid="_x0000_s108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52</xdr:row>
          <xdr:rowOff>66675</xdr:rowOff>
        </xdr:from>
        <xdr:to>
          <xdr:col>27</xdr:col>
          <xdr:colOff>0</xdr:colOff>
          <xdr:row>53</xdr:row>
          <xdr:rowOff>104775</xdr:rowOff>
        </xdr:to>
        <xdr:sp macro="" textlink="">
          <xdr:nvSpPr>
            <xdr:cNvPr id="1089555" name="Check Box 19" hidden="1">
              <a:extLst>
                <a:ext uri="{63B3BB69-23CF-44E3-9099-C40C66FF867C}">
                  <a14:compatExt spid="_x0000_s108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28575</xdr:rowOff>
        </xdr:from>
        <xdr:to>
          <xdr:col>20</xdr:col>
          <xdr:colOff>161925</xdr:colOff>
          <xdr:row>26</xdr:row>
          <xdr:rowOff>228600</xdr:rowOff>
        </xdr:to>
        <xdr:sp macro="" textlink="">
          <xdr:nvSpPr>
            <xdr:cNvPr id="1089556" name="Check Box 20" hidden="1">
              <a:extLst>
                <a:ext uri="{63B3BB69-23CF-44E3-9099-C40C66FF867C}">
                  <a14:compatExt spid="_x0000_s108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38100</xdr:rowOff>
        </xdr:from>
        <xdr:to>
          <xdr:col>26</xdr:col>
          <xdr:colOff>38100</xdr:colOff>
          <xdr:row>26</xdr:row>
          <xdr:rowOff>238125</xdr:rowOff>
        </xdr:to>
        <xdr:sp macro="" textlink="">
          <xdr:nvSpPr>
            <xdr:cNvPr id="1089557" name="Check Box 21" hidden="1">
              <a:extLst>
                <a:ext uri="{63B3BB69-23CF-44E3-9099-C40C66FF867C}">
                  <a14:compatExt spid="_x0000_s108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28575</xdr:rowOff>
        </xdr:from>
        <xdr:to>
          <xdr:col>16</xdr:col>
          <xdr:colOff>123825</xdr:colOff>
          <xdr:row>26</xdr:row>
          <xdr:rowOff>228600</xdr:rowOff>
        </xdr:to>
        <xdr:sp macro="" textlink="">
          <xdr:nvSpPr>
            <xdr:cNvPr id="1089558" name="Check Box 22" hidden="1">
              <a:extLst>
                <a:ext uri="{63B3BB69-23CF-44E3-9099-C40C66FF867C}">
                  <a14:compatExt spid="_x0000_s108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42</xdr:row>
          <xdr:rowOff>0</xdr:rowOff>
        </xdr:from>
        <xdr:to>
          <xdr:col>21</xdr:col>
          <xdr:colOff>95250</xdr:colOff>
          <xdr:row>43</xdr:row>
          <xdr:rowOff>76200</xdr:rowOff>
        </xdr:to>
        <xdr:sp macro="" textlink="">
          <xdr:nvSpPr>
            <xdr:cNvPr id="1089559" name="Check Box 23" hidden="1">
              <a:extLst>
                <a:ext uri="{63B3BB69-23CF-44E3-9099-C40C66FF867C}">
                  <a14:compatExt spid="_x0000_s108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0</xdr:rowOff>
        </xdr:from>
        <xdr:to>
          <xdr:col>26</xdr:col>
          <xdr:colOff>57150</xdr:colOff>
          <xdr:row>43</xdr:row>
          <xdr:rowOff>76200</xdr:rowOff>
        </xdr:to>
        <xdr:sp macro="" textlink="">
          <xdr:nvSpPr>
            <xdr:cNvPr id="1089560" name="Check Box 24" hidden="1">
              <a:extLst>
                <a:ext uri="{63B3BB69-23CF-44E3-9099-C40C66FF867C}">
                  <a14:compatExt spid="_x0000_s108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42</xdr:row>
          <xdr:rowOff>0</xdr:rowOff>
        </xdr:from>
        <xdr:to>
          <xdr:col>18</xdr:col>
          <xdr:colOff>123825</xdr:colOff>
          <xdr:row>43</xdr:row>
          <xdr:rowOff>76200</xdr:rowOff>
        </xdr:to>
        <xdr:sp macro="" textlink="">
          <xdr:nvSpPr>
            <xdr:cNvPr id="1089561" name="Check Box 25" hidden="1">
              <a:extLst>
                <a:ext uri="{63B3BB69-23CF-44E3-9099-C40C66FF867C}">
                  <a14:compatExt spid="_x0000_s108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57</xdr:row>
          <xdr:rowOff>7</xdr:rowOff>
        </xdr:from>
        <xdr:to>
          <xdr:col>26</xdr:col>
          <xdr:colOff>9525</xdr:colOff>
          <xdr:row>57</xdr:row>
          <xdr:rowOff>142877</xdr:rowOff>
        </xdr:to>
        <xdr:grpSp>
          <xdr:nvGrpSpPr>
            <xdr:cNvPr id="27" name="グループ化 26"/>
            <xdr:cNvGrpSpPr/>
          </xdr:nvGrpSpPr>
          <xdr:grpSpPr>
            <a:xfrm>
              <a:off x="3343275" y="11201407"/>
              <a:ext cx="1304925" cy="142870"/>
              <a:chOff x="2895465" y="3828613"/>
              <a:chExt cx="1447815" cy="254469"/>
            </a:xfrm>
          </xdr:grpSpPr>
          <xdr:sp macro="" textlink="">
            <xdr:nvSpPr>
              <xdr:cNvPr id="1089562" name="Check Box 26" hidden="1">
                <a:extLst>
                  <a:ext uri="{63B3BB69-23CF-44E3-9099-C40C66FF867C}">
                    <a14:compatExt spid="_x0000_s1089562"/>
                  </a:ext>
                </a:extLst>
              </xdr:cNvPr>
              <xdr:cNvSpPr/>
            </xdr:nvSpPr>
            <xdr:spPr bwMode="auto">
              <a:xfrm>
                <a:off x="2895465" y="3828613"/>
                <a:ext cx="666750" cy="254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9563" name="Check Box 27" hidden="1">
                <a:extLst>
                  <a:ext uri="{63B3BB69-23CF-44E3-9099-C40C66FF867C}">
                    <a14:compatExt spid="_x0000_s1089563"/>
                  </a:ext>
                </a:extLst>
              </xdr:cNvPr>
              <xdr:cNvSpPr/>
            </xdr:nvSpPr>
            <xdr:spPr bwMode="auto">
              <a:xfrm>
                <a:off x="3667005" y="3828647"/>
                <a:ext cx="676275" cy="2544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44</xdr:row>
          <xdr:rowOff>0</xdr:rowOff>
        </xdr:from>
        <xdr:to>
          <xdr:col>18</xdr:col>
          <xdr:colOff>123825</xdr:colOff>
          <xdr:row>45</xdr:row>
          <xdr:rowOff>76200</xdr:rowOff>
        </xdr:to>
        <xdr:sp macro="" textlink="">
          <xdr:nvSpPr>
            <xdr:cNvPr id="1089564" name="Check Box 28" hidden="1">
              <a:extLst>
                <a:ext uri="{63B3BB69-23CF-44E3-9099-C40C66FF867C}">
                  <a14:compatExt spid="_x0000_s108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42</xdr:row>
      <xdr:rowOff>0</xdr:rowOff>
    </xdr:from>
    <xdr:to>
      <xdr:col>26</xdr:col>
      <xdr:colOff>104776</xdr:colOff>
      <xdr:row>45</xdr:row>
      <xdr:rowOff>123825</xdr:rowOff>
    </xdr:to>
    <xdr:sp macro="" textlink="">
      <xdr:nvSpPr>
        <xdr:cNvPr id="31" name="大かっこ 30"/>
        <xdr:cNvSpPr/>
      </xdr:nvSpPr>
      <xdr:spPr>
        <a:xfrm>
          <a:off x="1962151" y="8658225"/>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7</xdr:row>
          <xdr:rowOff>152400</xdr:rowOff>
        </xdr:from>
        <xdr:to>
          <xdr:col>27</xdr:col>
          <xdr:colOff>0</xdr:colOff>
          <xdr:row>10</xdr:row>
          <xdr:rowOff>19050</xdr:rowOff>
        </xdr:to>
        <xdr:grpSp>
          <xdr:nvGrpSpPr>
            <xdr:cNvPr id="32" name="グループ化 31"/>
            <xdr:cNvGrpSpPr/>
          </xdr:nvGrpSpPr>
          <xdr:grpSpPr>
            <a:xfrm>
              <a:off x="3371850" y="1371600"/>
              <a:ext cx="1447800" cy="333375"/>
              <a:chOff x="3371854" y="6410325"/>
              <a:chExt cx="1447800" cy="209550"/>
            </a:xfrm>
          </xdr:grpSpPr>
          <xdr:sp macro="" textlink="">
            <xdr:nvSpPr>
              <xdr:cNvPr id="1089565" name="Check Box 29" hidden="1">
                <a:extLst>
                  <a:ext uri="{63B3BB69-23CF-44E3-9099-C40C66FF867C}">
                    <a14:compatExt spid="_x0000_s1089565"/>
                  </a:ext>
                </a:extLst>
              </xdr:cNvPr>
              <xdr:cNvSpPr/>
            </xdr:nvSpPr>
            <xdr:spPr bwMode="auto">
              <a:xfrm>
                <a:off x="3371854" y="641032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9566" name="Check Box 30" hidden="1">
                <a:extLst>
                  <a:ext uri="{63B3BB69-23CF-44E3-9099-C40C66FF867C}">
                    <a14:compatExt spid="_x0000_s1089566"/>
                  </a:ext>
                </a:extLst>
              </xdr:cNvPr>
              <xdr:cNvSpPr/>
            </xdr:nvSpPr>
            <xdr:spPr bwMode="auto">
              <a:xfrm>
                <a:off x="4143379"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10</xdr:row>
          <xdr:rowOff>38100</xdr:rowOff>
        </xdr:from>
        <xdr:to>
          <xdr:col>27</xdr:col>
          <xdr:colOff>0</xdr:colOff>
          <xdr:row>11</xdr:row>
          <xdr:rowOff>66675</xdr:rowOff>
        </xdr:to>
        <xdr:grpSp>
          <xdr:nvGrpSpPr>
            <xdr:cNvPr id="35" name="グループ化 34"/>
            <xdr:cNvGrpSpPr/>
          </xdr:nvGrpSpPr>
          <xdr:grpSpPr>
            <a:xfrm>
              <a:off x="3371850" y="1724025"/>
              <a:ext cx="1447800" cy="200025"/>
              <a:chOff x="3371854" y="6581775"/>
              <a:chExt cx="1447800" cy="238125"/>
            </a:xfrm>
          </xdr:grpSpPr>
          <xdr:sp macro="" textlink="">
            <xdr:nvSpPr>
              <xdr:cNvPr id="1089567" name="Check Box 31" hidden="1">
                <a:extLst>
                  <a:ext uri="{63B3BB69-23CF-44E3-9099-C40C66FF867C}">
                    <a14:compatExt spid="_x0000_s1089567"/>
                  </a:ext>
                </a:extLst>
              </xdr:cNvPr>
              <xdr:cNvSpPr/>
            </xdr:nvSpPr>
            <xdr:spPr bwMode="auto">
              <a:xfrm>
                <a:off x="3371854" y="6581775"/>
                <a:ext cx="6667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89568" name="Check Box 32" hidden="1">
                <a:extLst>
                  <a:ext uri="{63B3BB69-23CF-44E3-9099-C40C66FF867C}">
                    <a14:compatExt spid="_x0000_s1089568"/>
                  </a:ext>
                </a:extLst>
              </xdr:cNvPr>
              <xdr:cNvSpPr/>
            </xdr:nvSpPr>
            <xdr:spPr bwMode="auto">
              <a:xfrm>
                <a:off x="4143379"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134312</xdr:colOff>
          <xdr:row>5</xdr:row>
          <xdr:rowOff>10670</xdr:rowOff>
        </xdr:from>
        <xdr:to>
          <xdr:col>17</xdr:col>
          <xdr:colOff>116725</xdr:colOff>
          <xdr:row>6</xdr:row>
          <xdr:rowOff>82599</xdr:rowOff>
        </xdr:to>
        <xdr:grpSp>
          <xdr:nvGrpSpPr>
            <xdr:cNvPr id="39" name="グループ化 38"/>
            <xdr:cNvGrpSpPr/>
          </xdr:nvGrpSpPr>
          <xdr:grpSpPr>
            <a:xfrm>
              <a:off x="791537" y="886970"/>
              <a:ext cx="2335088" cy="243379"/>
              <a:chOff x="508400" y="5093504"/>
              <a:chExt cx="1410723" cy="428620"/>
            </a:xfrm>
          </xdr:grpSpPr>
          <xdr:sp macro="" textlink="">
            <xdr:nvSpPr>
              <xdr:cNvPr id="1089569" name="Check Box 33" hidden="1">
                <a:extLst>
                  <a:ext uri="{63B3BB69-23CF-44E3-9099-C40C66FF867C}">
                    <a14:compatExt spid="_x0000_s1089569"/>
                  </a:ext>
                </a:extLst>
              </xdr:cNvPr>
              <xdr:cNvSpPr/>
            </xdr:nvSpPr>
            <xdr:spPr bwMode="auto">
              <a:xfrm>
                <a:off x="508400" y="5093504"/>
                <a:ext cx="811497" cy="4286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nvGrpSpPr>
              <xdr:cNvPr id="42" name="グループ化 41"/>
              <xdr:cNvGrpSpPr/>
            </xdr:nvGrpSpPr>
            <xdr:grpSpPr>
              <a:xfrm>
                <a:off x="825274" y="5135520"/>
                <a:ext cx="1093849" cy="293733"/>
                <a:chOff x="2558473" y="915605"/>
                <a:chExt cx="1093854" cy="230787"/>
              </a:xfrm>
            </xdr:grpSpPr>
            <xdr:sp macro="" textlink="">
              <xdr:nvSpPr>
                <xdr:cNvPr id="1089570" name="Check Box 34" hidden="1">
                  <a:extLst>
                    <a:ext uri="{63B3BB69-23CF-44E3-9099-C40C66FF867C}">
                      <a14:compatExt spid="_x0000_s1089570"/>
                    </a:ext>
                  </a:extLst>
                </xdr:cNvPr>
                <xdr:cNvSpPr/>
              </xdr:nvSpPr>
              <xdr:spPr bwMode="auto">
                <a:xfrm>
                  <a:off x="2558473" y="931046"/>
                  <a:ext cx="468839" cy="215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1089571" name="Check Box 35" hidden="1">
                  <a:extLst>
                    <a:ext uri="{63B3BB69-23CF-44E3-9099-C40C66FF867C}">
                      <a14:compatExt spid="_x0000_s1089571"/>
                    </a:ext>
                  </a:extLst>
                </xdr:cNvPr>
                <xdr:cNvSpPr/>
              </xdr:nvSpPr>
              <xdr:spPr bwMode="auto">
                <a:xfrm>
                  <a:off x="2976000" y="915605"/>
                  <a:ext cx="676327"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xdr:row>
          <xdr:rowOff>38100</xdr:rowOff>
        </xdr:from>
        <xdr:to>
          <xdr:col>26</xdr:col>
          <xdr:colOff>171450</xdr:colOff>
          <xdr:row>6</xdr:row>
          <xdr:rowOff>19050</xdr:rowOff>
        </xdr:to>
        <xdr:sp macro="" textlink="">
          <xdr:nvSpPr>
            <xdr:cNvPr id="1089574" name="Check Box 38" hidden="1">
              <a:extLst>
                <a:ext uri="{63B3BB69-23CF-44E3-9099-C40C66FF867C}">
                  <a14:compatExt spid="_x0000_s108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xdr:row>
          <xdr:rowOff>19050</xdr:rowOff>
        </xdr:from>
        <xdr:to>
          <xdr:col>21</xdr:col>
          <xdr:colOff>19050</xdr:colOff>
          <xdr:row>6</xdr:row>
          <xdr:rowOff>28575</xdr:rowOff>
        </xdr:to>
        <xdr:sp macro="" textlink="">
          <xdr:nvSpPr>
            <xdr:cNvPr id="1089577" name="Check Box 41" hidden="1">
              <a:extLst>
                <a:ext uri="{63B3BB69-23CF-44E3-9099-C40C66FF867C}">
                  <a14:compatExt spid="_x0000_s108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086724" y="14287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37</xdr:row>
          <xdr:rowOff>0</xdr:rowOff>
        </xdr:from>
        <xdr:to>
          <xdr:col>25</xdr:col>
          <xdr:colOff>171450</xdr:colOff>
          <xdr:row>37</xdr:row>
          <xdr:rowOff>152400</xdr:rowOff>
        </xdr:to>
        <xdr:sp macro="" textlink="">
          <xdr:nvSpPr>
            <xdr:cNvPr id="623646" name="Check Box 30" descr="両方なし" hidden="1">
              <a:extLst>
                <a:ext uri="{63B3BB69-23CF-44E3-9099-C40C66FF867C}">
                  <a14:compatExt spid="_x0000_s62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37</xdr:row>
          <xdr:rowOff>0</xdr:rowOff>
        </xdr:from>
        <xdr:to>
          <xdr:col>12</xdr:col>
          <xdr:colOff>161925</xdr:colOff>
          <xdr:row>37</xdr:row>
          <xdr:rowOff>152400</xdr:rowOff>
        </xdr:to>
        <xdr:sp macro="" textlink="">
          <xdr:nvSpPr>
            <xdr:cNvPr id="623647" name="Check Box 31" descr="採用時健康診断実施・" hidden="1">
              <a:extLst>
                <a:ext uri="{63B3BB69-23CF-44E3-9099-C40C66FF867C}">
                  <a14:compatExt spid="_x0000_s62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37</xdr:row>
          <xdr:rowOff>0</xdr:rowOff>
        </xdr:from>
        <xdr:to>
          <xdr:col>21</xdr:col>
          <xdr:colOff>114300</xdr:colOff>
          <xdr:row>37</xdr:row>
          <xdr:rowOff>152400</xdr:rowOff>
        </xdr:to>
        <xdr:sp macro="" textlink="">
          <xdr:nvSpPr>
            <xdr:cNvPr id="623648" name="Check Box 32" descr="健康診断書徴取・" hidden="1">
              <a:extLst>
                <a:ext uri="{63B3BB69-23CF-44E3-9099-C40C66FF867C}">
                  <a14:compatExt spid="_x0000_s62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37</xdr:row>
          <xdr:rowOff>0</xdr:rowOff>
        </xdr:from>
        <xdr:to>
          <xdr:col>6</xdr:col>
          <xdr:colOff>152400</xdr:colOff>
          <xdr:row>37</xdr:row>
          <xdr:rowOff>152400</xdr:rowOff>
        </xdr:to>
        <xdr:sp macro="" textlink="">
          <xdr:nvSpPr>
            <xdr:cNvPr id="623649" name="Check Box 33" descr="両方なし" hidden="1">
              <a:extLst>
                <a:ext uri="{63B3BB69-23CF-44E3-9099-C40C66FF867C}">
                  <a14:compatExt spid="_x0000_s62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0</xdr:rowOff>
        </xdr:from>
        <xdr:to>
          <xdr:col>22</xdr:col>
          <xdr:colOff>123825</xdr:colOff>
          <xdr:row>45</xdr:row>
          <xdr:rowOff>38100</xdr:rowOff>
        </xdr:to>
        <xdr:sp macro="" textlink="">
          <xdr:nvSpPr>
            <xdr:cNvPr id="623652" name="Check Box 36" hidden="1">
              <a:extLst>
                <a:ext uri="{63B3BB69-23CF-44E3-9099-C40C66FF867C}">
                  <a14:compatExt spid="_x0000_s62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0</xdr:rowOff>
        </xdr:from>
        <xdr:to>
          <xdr:col>27</xdr:col>
          <xdr:colOff>0</xdr:colOff>
          <xdr:row>45</xdr:row>
          <xdr:rowOff>38100</xdr:rowOff>
        </xdr:to>
        <xdr:sp macro="" textlink="">
          <xdr:nvSpPr>
            <xdr:cNvPr id="623653" name="Check Box 37" hidden="1">
              <a:extLst>
                <a:ext uri="{63B3BB69-23CF-44E3-9099-C40C66FF867C}">
                  <a14:compatExt spid="_x0000_s62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123825</xdr:colOff>
          <xdr:row>42</xdr:row>
          <xdr:rowOff>38100</xdr:rowOff>
        </xdr:to>
        <xdr:sp macro="" textlink="">
          <xdr:nvSpPr>
            <xdr:cNvPr id="623656" name="Check Box 40" hidden="1">
              <a:extLst>
                <a:ext uri="{63B3BB69-23CF-44E3-9099-C40C66FF867C}">
                  <a14:compatExt spid="_x0000_s62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0</xdr:rowOff>
        </xdr:from>
        <xdr:to>
          <xdr:col>27</xdr:col>
          <xdr:colOff>0</xdr:colOff>
          <xdr:row>42</xdr:row>
          <xdr:rowOff>38100</xdr:rowOff>
        </xdr:to>
        <xdr:sp macro="" textlink="">
          <xdr:nvSpPr>
            <xdr:cNvPr id="623657" name="Check Box 41" hidden="1">
              <a:extLst>
                <a:ext uri="{63B3BB69-23CF-44E3-9099-C40C66FF867C}">
                  <a14:compatExt spid="_x0000_s62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19050</xdr:rowOff>
        </xdr:to>
        <xdr:sp macro="" textlink="">
          <xdr:nvSpPr>
            <xdr:cNvPr id="623658" name="Check Box 42" hidden="1">
              <a:extLst>
                <a:ext uri="{63B3BB69-23CF-44E3-9099-C40C66FF867C}">
                  <a14:compatExt spid="_x0000_s62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19050</xdr:rowOff>
        </xdr:to>
        <xdr:sp macro="" textlink="">
          <xdr:nvSpPr>
            <xdr:cNvPr id="623659" name="Check Box 43" hidden="1">
              <a:extLst>
                <a:ext uri="{63B3BB69-23CF-44E3-9099-C40C66FF867C}">
                  <a14:compatExt spid="_x0000_s623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50</xdr:row>
          <xdr:rowOff>0</xdr:rowOff>
        </xdr:from>
        <xdr:to>
          <xdr:col>25</xdr:col>
          <xdr:colOff>47625</xdr:colOff>
          <xdr:row>51</xdr:row>
          <xdr:rowOff>114300</xdr:rowOff>
        </xdr:to>
        <xdr:grpSp>
          <xdr:nvGrpSpPr>
            <xdr:cNvPr id="17" name="グループ化 16">
              <a:extLst>
                <a:ext uri="{FF2B5EF4-FFF2-40B4-BE49-F238E27FC236}">
                  <a16:creationId xmlns:a16="http://schemas.microsoft.com/office/drawing/2014/main" id="{00000000-0008-0000-1100-000063000000}"/>
                </a:ext>
              </a:extLst>
            </xdr:cNvPr>
            <xdr:cNvGrpSpPr/>
          </xdr:nvGrpSpPr>
          <xdr:grpSpPr>
            <a:xfrm>
              <a:off x="3371850" y="8458200"/>
              <a:ext cx="1133475" cy="285750"/>
              <a:chOff x="3314495" y="1066800"/>
              <a:chExt cx="1133473" cy="209550"/>
            </a:xfrm>
          </xdr:grpSpPr>
          <xdr:sp macro="" textlink="">
            <xdr:nvSpPr>
              <xdr:cNvPr id="623660" name="Check Box 44" descr="ない" hidden="1">
                <a:extLst>
                  <a:ext uri="{63B3BB69-23CF-44E3-9099-C40C66FF867C}">
                    <a14:compatExt spid="_x0000_s623660"/>
                  </a:ext>
                </a:extLst>
              </xdr:cNvPr>
              <xdr:cNvSpPr/>
            </xdr:nvSpPr>
            <xdr:spPr bwMode="auto">
              <a:xfrm>
                <a:off x="331449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23661" name="Check Box 45" descr="ない" hidden="1">
                <a:extLst>
                  <a:ext uri="{63B3BB69-23CF-44E3-9099-C40C66FF867C}">
                    <a14:compatExt spid="_x0000_s623661"/>
                  </a:ext>
                </a:extLst>
              </xdr:cNvPr>
              <xdr:cNvSpPr/>
            </xdr:nvSpPr>
            <xdr:spPr bwMode="auto">
              <a:xfrm>
                <a:off x="396219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0</xdr:rowOff>
        </xdr:from>
        <xdr:to>
          <xdr:col>22</xdr:col>
          <xdr:colOff>123825</xdr:colOff>
          <xdr:row>55</xdr:row>
          <xdr:rowOff>0</xdr:rowOff>
        </xdr:to>
        <xdr:sp macro="" textlink="">
          <xdr:nvSpPr>
            <xdr:cNvPr id="623664" name="Check Box 48" hidden="1">
              <a:extLst>
                <a:ext uri="{63B3BB69-23CF-44E3-9099-C40C66FF867C}">
                  <a14:compatExt spid="_x0000_s62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54</xdr:row>
          <xdr:rowOff>0</xdr:rowOff>
        </xdr:from>
        <xdr:to>
          <xdr:col>27</xdr:col>
          <xdr:colOff>0</xdr:colOff>
          <xdr:row>55</xdr:row>
          <xdr:rowOff>0</xdr:rowOff>
        </xdr:to>
        <xdr:sp macro="" textlink="">
          <xdr:nvSpPr>
            <xdr:cNvPr id="623665" name="Check Box 49" hidden="1">
              <a:extLst>
                <a:ext uri="{63B3BB69-23CF-44E3-9099-C40C66FF867C}">
                  <a14:compatExt spid="_x0000_s62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36</xdr:col>
      <xdr:colOff>19050</xdr:colOff>
      <xdr:row>36</xdr:row>
      <xdr:rowOff>9525</xdr:rowOff>
    </xdr:from>
    <xdr:to>
      <xdr:col>42</xdr:col>
      <xdr:colOff>0</xdr:colOff>
      <xdr:row>37</xdr:row>
      <xdr:rowOff>161925</xdr:rowOff>
    </xdr:to>
    <xdr:sp macro="" textlink="">
      <xdr:nvSpPr>
        <xdr:cNvPr id="2" name="Line 3"/>
        <xdr:cNvSpPr>
          <a:spLocks noChangeShapeType="1"/>
        </xdr:cNvSpPr>
      </xdr:nvSpPr>
      <xdr:spPr bwMode="auto">
        <a:xfrm flipV="1">
          <a:off x="5429250" y="5934075"/>
          <a:ext cx="89535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26</xdr:col>
      <xdr:colOff>0</xdr:colOff>
      <xdr:row>37</xdr:row>
      <xdr:rowOff>161925</xdr:rowOff>
    </xdr:to>
    <xdr:sp macro="" textlink="">
      <xdr:nvSpPr>
        <xdr:cNvPr id="3" name="Line 4"/>
        <xdr:cNvSpPr>
          <a:spLocks noChangeShapeType="1"/>
        </xdr:cNvSpPr>
      </xdr:nvSpPr>
      <xdr:spPr bwMode="auto">
        <a:xfrm flipH="1">
          <a:off x="0" y="5924550"/>
          <a:ext cx="37433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9525</xdr:colOff>
      <xdr:row>36</xdr:row>
      <xdr:rowOff>9525</xdr:rowOff>
    </xdr:from>
    <xdr:to>
      <xdr:col>72</xdr:col>
      <xdr:colOff>0</xdr:colOff>
      <xdr:row>38</xdr:row>
      <xdr:rowOff>0</xdr:rowOff>
    </xdr:to>
    <xdr:cxnSp macro="">
      <xdr:nvCxnSpPr>
        <xdr:cNvPr id="4" name="直線コネクタ 3"/>
        <xdr:cNvCxnSpPr/>
      </xdr:nvCxnSpPr>
      <xdr:spPr>
        <a:xfrm flipV="1">
          <a:off x="9591675" y="5934075"/>
          <a:ext cx="1143000" cy="333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9525</xdr:colOff>
      <xdr:row>36</xdr:row>
      <xdr:rowOff>0</xdr:rowOff>
    </xdr:from>
    <xdr:to>
      <xdr:col>54</xdr:col>
      <xdr:colOff>9525</xdr:colOff>
      <xdr:row>37</xdr:row>
      <xdr:rowOff>152400</xdr:rowOff>
    </xdr:to>
    <xdr:sp macro="" textlink="">
      <xdr:nvSpPr>
        <xdr:cNvPr id="5" name="Line 3"/>
        <xdr:cNvSpPr>
          <a:spLocks noChangeShapeType="1"/>
        </xdr:cNvSpPr>
      </xdr:nvSpPr>
      <xdr:spPr bwMode="auto">
        <a:xfrm flipV="1">
          <a:off x="6791325" y="5924550"/>
          <a:ext cx="13716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62</xdr:col>
      <xdr:colOff>9525</xdr:colOff>
      <xdr:row>36</xdr:row>
      <xdr:rowOff>0</xdr:rowOff>
    </xdr:from>
    <xdr:to>
      <xdr:col>70</xdr:col>
      <xdr:colOff>133350</xdr:colOff>
      <xdr:row>38</xdr:row>
      <xdr:rowOff>0</xdr:rowOff>
    </xdr:to>
    <xdr:sp macro="" textlink="">
      <xdr:nvSpPr>
        <xdr:cNvPr id="2" name="Line 2"/>
        <xdr:cNvSpPr>
          <a:spLocks noChangeShapeType="1"/>
        </xdr:cNvSpPr>
      </xdr:nvSpPr>
      <xdr:spPr bwMode="auto">
        <a:xfrm flipV="1">
          <a:off x="10115550" y="5924550"/>
          <a:ext cx="87630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9524</xdr:colOff>
      <xdr:row>36</xdr:row>
      <xdr:rowOff>19050</xdr:rowOff>
    </xdr:from>
    <xdr:to>
      <xdr:col>59</xdr:col>
      <xdr:colOff>9524</xdr:colOff>
      <xdr:row>38</xdr:row>
      <xdr:rowOff>0</xdr:rowOff>
    </xdr:to>
    <xdr:sp macro="" textlink="">
      <xdr:nvSpPr>
        <xdr:cNvPr id="3" name="Line 3"/>
        <xdr:cNvSpPr>
          <a:spLocks noChangeShapeType="1"/>
        </xdr:cNvSpPr>
      </xdr:nvSpPr>
      <xdr:spPr bwMode="auto">
        <a:xfrm flipV="1">
          <a:off x="6000749" y="5943600"/>
          <a:ext cx="368617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25</xdr:col>
      <xdr:colOff>0</xdr:colOff>
      <xdr:row>37</xdr:row>
      <xdr:rowOff>161925</xdr:rowOff>
    </xdr:to>
    <xdr:sp macro="" textlink="">
      <xdr:nvSpPr>
        <xdr:cNvPr id="4" name="Line 4"/>
        <xdr:cNvSpPr>
          <a:spLocks noChangeShapeType="1"/>
        </xdr:cNvSpPr>
      </xdr:nvSpPr>
      <xdr:spPr bwMode="auto">
        <a:xfrm flipH="1">
          <a:off x="0" y="5924550"/>
          <a:ext cx="43243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104775</xdr:colOff>
      <xdr:row>7</xdr:row>
      <xdr:rowOff>0</xdr:rowOff>
    </xdr:from>
    <xdr:to>
      <xdr:col>27</xdr:col>
      <xdr:colOff>95250</xdr:colOff>
      <xdr:row>11</xdr:row>
      <xdr:rowOff>47625</xdr:rowOff>
    </xdr:to>
    <xdr:sp macro="" textlink="">
      <xdr:nvSpPr>
        <xdr:cNvPr id="2"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171450</xdr:colOff>
          <xdr:row>13</xdr:row>
          <xdr:rowOff>0</xdr:rowOff>
        </xdr:from>
        <xdr:to>
          <xdr:col>22</xdr:col>
          <xdr:colOff>114300</xdr:colOff>
          <xdr:row>14</xdr:row>
          <xdr:rowOff>38100</xdr:rowOff>
        </xdr:to>
        <xdr:sp macro="" textlink="">
          <xdr:nvSpPr>
            <xdr:cNvPr id="684033" name="Check Box 1" hidden="1">
              <a:extLst>
                <a:ext uri="{63B3BB69-23CF-44E3-9099-C40C66FF867C}">
                  <a14:compatExt spid="_x0000_s6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0</xdr:rowOff>
        </xdr:from>
        <xdr:to>
          <xdr:col>26</xdr:col>
          <xdr:colOff>114300</xdr:colOff>
          <xdr:row>14</xdr:row>
          <xdr:rowOff>38100</xdr:rowOff>
        </xdr:to>
        <xdr:sp macro="" textlink="">
          <xdr:nvSpPr>
            <xdr:cNvPr id="684034" name="Check Box 2" hidden="1">
              <a:extLst>
                <a:ext uri="{63B3BB69-23CF-44E3-9099-C40C66FF867C}">
                  <a14:compatExt spid="_x0000_s6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16</xdr:row>
          <xdr:rowOff>0</xdr:rowOff>
        </xdr:from>
        <xdr:to>
          <xdr:col>22</xdr:col>
          <xdr:colOff>114300</xdr:colOff>
          <xdr:row>17</xdr:row>
          <xdr:rowOff>19050</xdr:rowOff>
        </xdr:to>
        <xdr:sp macro="" textlink="">
          <xdr:nvSpPr>
            <xdr:cNvPr id="684035" name="Check Box 3" hidden="1">
              <a:extLst>
                <a:ext uri="{63B3BB69-23CF-44E3-9099-C40C66FF867C}">
                  <a14:compatExt spid="_x0000_s6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0</xdr:rowOff>
        </xdr:from>
        <xdr:to>
          <xdr:col>26</xdr:col>
          <xdr:colOff>114300</xdr:colOff>
          <xdr:row>17</xdr:row>
          <xdr:rowOff>19050</xdr:rowOff>
        </xdr:to>
        <xdr:sp macro="" textlink="">
          <xdr:nvSpPr>
            <xdr:cNvPr id="684036" name="Check Box 4" hidden="1">
              <a:extLst>
                <a:ext uri="{63B3BB69-23CF-44E3-9099-C40C66FF867C}">
                  <a14:compatExt spid="_x0000_s6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23</xdr:row>
          <xdr:rowOff>28575</xdr:rowOff>
        </xdr:from>
        <xdr:to>
          <xdr:col>22</xdr:col>
          <xdr:colOff>104775</xdr:colOff>
          <xdr:row>24</xdr:row>
          <xdr:rowOff>66675</xdr:rowOff>
        </xdr:to>
        <xdr:sp macro="" textlink="">
          <xdr:nvSpPr>
            <xdr:cNvPr id="684037" name="Check Box 5" hidden="1">
              <a:extLst>
                <a:ext uri="{63B3BB69-23CF-44E3-9099-C40C66FF867C}">
                  <a14:compatExt spid="_x0000_s6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23</xdr:row>
          <xdr:rowOff>9525</xdr:rowOff>
        </xdr:from>
        <xdr:to>
          <xdr:col>26</xdr:col>
          <xdr:colOff>95250</xdr:colOff>
          <xdr:row>24</xdr:row>
          <xdr:rowOff>47625</xdr:rowOff>
        </xdr:to>
        <xdr:sp macro="" textlink="">
          <xdr:nvSpPr>
            <xdr:cNvPr id="684038" name="Check Box 6" hidden="1">
              <a:extLst>
                <a:ext uri="{63B3BB69-23CF-44E3-9099-C40C66FF867C}">
                  <a14:compatExt spid="_x0000_s6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19</xdr:row>
          <xdr:rowOff>0</xdr:rowOff>
        </xdr:from>
        <xdr:to>
          <xdr:col>22</xdr:col>
          <xdr:colOff>114300</xdr:colOff>
          <xdr:row>20</xdr:row>
          <xdr:rowOff>38100</xdr:rowOff>
        </xdr:to>
        <xdr:sp macro="" textlink="">
          <xdr:nvSpPr>
            <xdr:cNvPr id="684039" name="Check Box 7" hidden="1">
              <a:extLst>
                <a:ext uri="{63B3BB69-23CF-44E3-9099-C40C66FF867C}">
                  <a14:compatExt spid="_x0000_s6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19</xdr:row>
          <xdr:rowOff>0</xdr:rowOff>
        </xdr:from>
        <xdr:to>
          <xdr:col>26</xdr:col>
          <xdr:colOff>114300</xdr:colOff>
          <xdr:row>20</xdr:row>
          <xdr:rowOff>38100</xdr:rowOff>
        </xdr:to>
        <xdr:sp macro="" textlink="">
          <xdr:nvSpPr>
            <xdr:cNvPr id="684040" name="Check Box 8" hidden="1">
              <a:extLst>
                <a:ext uri="{63B3BB69-23CF-44E3-9099-C40C66FF867C}">
                  <a14:compatExt spid="_x0000_s6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xdr:row>
          <xdr:rowOff>0</xdr:rowOff>
        </xdr:from>
        <xdr:to>
          <xdr:col>20</xdr:col>
          <xdr:colOff>95250</xdr:colOff>
          <xdr:row>6</xdr:row>
          <xdr:rowOff>38100</xdr:rowOff>
        </xdr:to>
        <xdr:sp macro="" textlink="">
          <xdr:nvSpPr>
            <xdr:cNvPr id="684041" name="Check Box 9" hidden="1">
              <a:extLst>
                <a:ext uri="{63B3BB69-23CF-44E3-9099-C40C66FF867C}">
                  <a14:compatExt spid="_x0000_s6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0</xdr:rowOff>
        </xdr:from>
        <xdr:to>
          <xdr:col>24</xdr:col>
          <xdr:colOff>152400</xdr:colOff>
          <xdr:row>6</xdr:row>
          <xdr:rowOff>38100</xdr:rowOff>
        </xdr:to>
        <xdr:sp macro="" textlink="">
          <xdr:nvSpPr>
            <xdr:cNvPr id="684042" name="Check Box 10" hidden="1">
              <a:extLst>
                <a:ext uri="{63B3BB69-23CF-44E3-9099-C40C66FF867C}">
                  <a14:compatExt spid="_x0000_s6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xdr:cNvSpPr>
          <a:spLocks noChangeArrowheads="1"/>
        </xdr:cNvSpPr>
      </xdr:nvSpPr>
      <xdr:spPr bwMode="auto">
        <a:xfrm>
          <a:off x="742950" y="1371600"/>
          <a:ext cx="4019550" cy="533400"/>
        </a:xfrm>
        <a:prstGeom prst="bracketPair">
          <a:avLst>
            <a:gd name="adj" fmla="val 1140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152400</xdr:rowOff>
        </xdr:from>
        <xdr:to>
          <xdr:col>22</xdr:col>
          <xdr:colOff>133350</xdr:colOff>
          <xdr:row>13</xdr:row>
          <xdr:rowOff>0</xdr:rowOff>
        </xdr:to>
        <xdr:sp macro="" textlink="">
          <xdr:nvSpPr>
            <xdr:cNvPr id="685057" name="Check Box 1" hidden="1">
              <a:extLst>
                <a:ext uri="{63B3BB69-23CF-44E3-9099-C40C66FF867C}">
                  <a14:compatExt spid="_x0000_s6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152400</xdr:rowOff>
        </xdr:from>
        <xdr:to>
          <xdr:col>26</xdr:col>
          <xdr:colOff>133350</xdr:colOff>
          <xdr:row>13</xdr:row>
          <xdr:rowOff>0</xdr:rowOff>
        </xdr:to>
        <xdr:sp macro="" textlink="">
          <xdr:nvSpPr>
            <xdr:cNvPr id="685058" name="Check Box 2" hidden="1">
              <a:extLst>
                <a:ext uri="{63B3BB69-23CF-44E3-9099-C40C66FF867C}">
                  <a14:compatExt spid="_x0000_s6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xdr:row>
          <xdr:rowOff>0</xdr:rowOff>
        </xdr:from>
        <xdr:to>
          <xdr:col>22</xdr:col>
          <xdr:colOff>142875</xdr:colOff>
          <xdr:row>8</xdr:row>
          <xdr:rowOff>0</xdr:rowOff>
        </xdr:to>
        <xdr:sp macro="" textlink="">
          <xdr:nvSpPr>
            <xdr:cNvPr id="685059" name="Check Box 3" hidden="1">
              <a:extLst>
                <a:ext uri="{63B3BB69-23CF-44E3-9099-C40C66FF867C}">
                  <a14:compatExt spid="_x0000_s6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26</xdr:col>
          <xdr:colOff>142875</xdr:colOff>
          <xdr:row>8</xdr:row>
          <xdr:rowOff>0</xdr:rowOff>
        </xdr:to>
        <xdr:sp macro="" textlink="">
          <xdr:nvSpPr>
            <xdr:cNvPr id="685060" name="Check Box 4" hidden="1">
              <a:extLst>
                <a:ext uri="{63B3BB69-23CF-44E3-9099-C40C66FF867C}">
                  <a14:compatExt spid="_x0000_s6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66675</xdr:rowOff>
        </xdr:from>
        <xdr:to>
          <xdr:col>22</xdr:col>
          <xdr:colOff>123825</xdr:colOff>
          <xdr:row>16</xdr:row>
          <xdr:rowOff>104775</xdr:rowOff>
        </xdr:to>
        <xdr:sp macro="" textlink="">
          <xdr:nvSpPr>
            <xdr:cNvPr id="685061" name="Check Box 5" hidden="1">
              <a:extLst>
                <a:ext uri="{63B3BB69-23CF-44E3-9099-C40C66FF867C}">
                  <a14:compatExt spid="_x0000_s6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57150</xdr:rowOff>
        </xdr:from>
        <xdr:to>
          <xdr:col>26</xdr:col>
          <xdr:colOff>123825</xdr:colOff>
          <xdr:row>16</xdr:row>
          <xdr:rowOff>95250</xdr:rowOff>
        </xdr:to>
        <xdr:sp macro="" textlink="">
          <xdr:nvSpPr>
            <xdr:cNvPr id="685062" name="Check Box 6" hidden="1">
              <a:extLst>
                <a:ext uri="{63B3BB69-23CF-44E3-9099-C40C66FF867C}">
                  <a14:compatExt spid="_x0000_s6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17</xdr:row>
          <xdr:rowOff>152400</xdr:rowOff>
        </xdr:from>
        <xdr:to>
          <xdr:col>22</xdr:col>
          <xdr:colOff>133350</xdr:colOff>
          <xdr:row>19</xdr:row>
          <xdr:rowOff>9525</xdr:rowOff>
        </xdr:to>
        <xdr:sp macro="" textlink="">
          <xdr:nvSpPr>
            <xdr:cNvPr id="685063" name="Check Box 7" hidden="1">
              <a:extLst>
                <a:ext uri="{63B3BB69-23CF-44E3-9099-C40C66FF867C}">
                  <a14:compatExt spid="_x0000_s6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152400</xdr:rowOff>
        </xdr:from>
        <xdr:to>
          <xdr:col>26</xdr:col>
          <xdr:colOff>133350</xdr:colOff>
          <xdr:row>19</xdr:row>
          <xdr:rowOff>9525</xdr:rowOff>
        </xdr:to>
        <xdr:sp macro="" textlink="">
          <xdr:nvSpPr>
            <xdr:cNvPr id="685064" name="Check Box 8" hidden="1">
              <a:extLst>
                <a:ext uri="{63B3BB69-23CF-44E3-9099-C40C66FF867C}">
                  <a14:compatExt spid="_x0000_s6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21</xdr:row>
          <xdr:rowOff>47625</xdr:rowOff>
        </xdr:from>
        <xdr:to>
          <xdr:col>22</xdr:col>
          <xdr:colOff>133350</xdr:colOff>
          <xdr:row>22</xdr:row>
          <xdr:rowOff>76200</xdr:rowOff>
        </xdr:to>
        <xdr:sp macro="" textlink="">
          <xdr:nvSpPr>
            <xdr:cNvPr id="685065" name="Check Box 9" hidden="1">
              <a:extLst>
                <a:ext uri="{63B3BB69-23CF-44E3-9099-C40C66FF867C}">
                  <a14:compatExt spid="_x0000_s6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57150</xdr:rowOff>
        </xdr:from>
        <xdr:to>
          <xdr:col>26</xdr:col>
          <xdr:colOff>133350</xdr:colOff>
          <xdr:row>22</xdr:row>
          <xdr:rowOff>85725</xdr:rowOff>
        </xdr:to>
        <xdr:sp macro="" textlink="">
          <xdr:nvSpPr>
            <xdr:cNvPr id="685066" name="Check Box 10" hidden="1">
              <a:extLst>
                <a:ext uri="{63B3BB69-23CF-44E3-9099-C40C66FF867C}">
                  <a14:compatExt spid="_x0000_s6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0</xdr:rowOff>
        </xdr:from>
        <xdr:to>
          <xdr:col>22</xdr:col>
          <xdr:colOff>133350</xdr:colOff>
          <xdr:row>5</xdr:row>
          <xdr:rowOff>0</xdr:rowOff>
        </xdr:to>
        <xdr:sp macro="" textlink="">
          <xdr:nvSpPr>
            <xdr:cNvPr id="685067" name="Check Box 11" hidden="1">
              <a:extLst>
                <a:ext uri="{63B3BB69-23CF-44E3-9099-C40C66FF867C}">
                  <a14:compatExt spid="_x0000_s6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xdr:row>
          <xdr:rowOff>0</xdr:rowOff>
        </xdr:from>
        <xdr:to>
          <xdr:col>26</xdr:col>
          <xdr:colOff>133350</xdr:colOff>
          <xdr:row>5</xdr:row>
          <xdr:rowOff>0</xdr:rowOff>
        </xdr:to>
        <xdr:sp macro="" textlink="">
          <xdr:nvSpPr>
            <xdr:cNvPr id="685068" name="Check Box 12" hidden="1">
              <a:extLst>
                <a:ext uri="{63B3BB69-23CF-44E3-9099-C40C66FF867C}">
                  <a14:compatExt spid="_x0000_s6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23</xdr:row>
          <xdr:rowOff>161925</xdr:rowOff>
        </xdr:from>
        <xdr:to>
          <xdr:col>22</xdr:col>
          <xdr:colOff>133350</xdr:colOff>
          <xdr:row>25</xdr:row>
          <xdr:rowOff>95250</xdr:rowOff>
        </xdr:to>
        <xdr:sp macro="" textlink="">
          <xdr:nvSpPr>
            <xdr:cNvPr id="685071" name="Check Box 15" hidden="1">
              <a:extLst>
                <a:ext uri="{63B3BB69-23CF-44E3-9099-C40C66FF867C}">
                  <a14:compatExt spid="_x0000_s6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23</xdr:row>
          <xdr:rowOff>161925</xdr:rowOff>
        </xdr:from>
        <xdr:to>
          <xdr:col>26</xdr:col>
          <xdr:colOff>133350</xdr:colOff>
          <xdr:row>25</xdr:row>
          <xdr:rowOff>95250</xdr:rowOff>
        </xdr:to>
        <xdr:sp macro="" textlink="">
          <xdr:nvSpPr>
            <xdr:cNvPr id="685072" name="Check Box 16" hidden="1">
              <a:extLst>
                <a:ext uri="{63B3BB69-23CF-44E3-9099-C40C66FF867C}">
                  <a14:compatExt spid="_x0000_s6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26</xdr:row>
          <xdr:rowOff>76200</xdr:rowOff>
        </xdr:from>
        <xdr:to>
          <xdr:col>22</xdr:col>
          <xdr:colOff>47625</xdr:colOff>
          <xdr:row>28</xdr:row>
          <xdr:rowOff>9525</xdr:rowOff>
        </xdr:to>
        <xdr:sp macro="" textlink="">
          <xdr:nvSpPr>
            <xdr:cNvPr id="685073" name="Check Box 17" hidden="1">
              <a:extLst>
                <a:ext uri="{63B3BB69-23CF-44E3-9099-C40C66FF867C}">
                  <a14:compatExt spid="_x0000_s6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26</xdr:row>
          <xdr:rowOff>76200</xdr:rowOff>
        </xdr:from>
        <xdr:to>
          <xdr:col>26</xdr:col>
          <xdr:colOff>38100</xdr:colOff>
          <xdr:row>28</xdr:row>
          <xdr:rowOff>9525</xdr:rowOff>
        </xdr:to>
        <xdr:sp macro="" textlink="">
          <xdr:nvSpPr>
            <xdr:cNvPr id="685074" name="Check Box 18" hidden="1">
              <a:extLst>
                <a:ext uri="{63B3BB69-23CF-44E3-9099-C40C66FF867C}">
                  <a14:compatExt spid="_x0000_s6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1070081" name="Check Box 1" hidden="1">
              <a:extLst>
                <a:ext uri="{63B3BB69-23CF-44E3-9099-C40C66FF867C}">
                  <a14:compatExt spid="_x0000_s107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1070082" name="Check Box 2" hidden="1">
              <a:extLst>
                <a:ext uri="{63B3BB69-23CF-44E3-9099-C40C66FF867C}">
                  <a14:compatExt spid="_x0000_s107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1070083" name="Check Box 3" hidden="1">
              <a:extLst>
                <a:ext uri="{63B3BB69-23CF-44E3-9099-C40C66FF867C}">
                  <a14:compatExt spid="_x0000_s107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1070084" name="Check Box 4" hidden="1">
              <a:extLst>
                <a:ext uri="{63B3BB69-23CF-44E3-9099-C40C66FF867C}">
                  <a14:compatExt spid="_x0000_s107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1070085" name="Check Box 5" hidden="1">
              <a:extLst>
                <a:ext uri="{63B3BB69-23CF-44E3-9099-C40C66FF867C}">
                  <a14:compatExt spid="_x0000_s107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1070086" name="Check Box 6" hidden="1">
              <a:extLst>
                <a:ext uri="{63B3BB69-23CF-44E3-9099-C40C66FF867C}">
                  <a14:compatExt spid="_x0000_s107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1070087" name="Check Box 7" hidden="1">
              <a:extLst>
                <a:ext uri="{63B3BB69-23CF-44E3-9099-C40C66FF867C}">
                  <a14:compatExt spid="_x0000_s107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1070088" name="Check Box 8" hidden="1">
              <a:extLst>
                <a:ext uri="{63B3BB69-23CF-44E3-9099-C40C66FF867C}">
                  <a14:compatExt spid="_x0000_s107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070089" name="Check Box 9" hidden="1">
              <a:extLst>
                <a:ext uri="{63B3BB69-23CF-44E3-9099-C40C66FF867C}">
                  <a14:compatExt spid="_x0000_s107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070090" name="Check Box 10" hidden="1">
              <a:extLst>
                <a:ext uri="{63B3BB69-23CF-44E3-9099-C40C66FF867C}">
                  <a14:compatExt spid="_x0000_s107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1070091" name="Check Box 11" hidden="1">
              <a:extLst>
                <a:ext uri="{63B3BB69-23CF-44E3-9099-C40C66FF867C}">
                  <a14:compatExt spid="_x0000_s107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1070092" name="Check Box 12" hidden="1">
              <a:extLst>
                <a:ext uri="{63B3BB69-23CF-44E3-9099-C40C66FF867C}">
                  <a14:compatExt spid="_x0000_s107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1070093" name="Check Box 13" hidden="1">
              <a:extLst>
                <a:ext uri="{63B3BB69-23CF-44E3-9099-C40C66FF867C}">
                  <a14:compatExt spid="_x0000_s107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1070094" name="Check Box 14" hidden="1">
              <a:extLst>
                <a:ext uri="{63B3BB69-23CF-44E3-9099-C40C66FF867C}">
                  <a14:compatExt spid="_x0000_s107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1070095" name="Check Box 15" hidden="1">
              <a:extLst>
                <a:ext uri="{63B3BB69-23CF-44E3-9099-C40C66FF867C}">
                  <a14:compatExt spid="_x0000_s107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1070096" name="Check Box 16" hidden="1">
              <a:extLst>
                <a:ext uri="{63B3BB69-23CF-44E3-9099-C40C66FF867C}">
                  <a14:compatExt spid="_x0000_s107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1070097" name="Check Box 17" hidden="1">
              <a:extLst>
                <a:ext uri="{63B3BB69-23CF-44E3-9099-C40C66FF867C}">
                  <a14:compatExt spid="_x0000_s107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1070098" name="Check Box 18" hidden="1">
              <a:extLst>
                <a:ext uri="{63B3BB69-23CF-44E3-9099-C40C66FF867C}">
                  <a14:compatExt spid="_x0000_s107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1070099" name="Check Box 19" hidden="1">
              <a:extLst>
                <a:ext uri="{63B3BB69-23CF-44E3-9099-C40C66FF867C}">
                  <a14:compatExt spid="_x0000_s107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1070100" name="Check Box 20" hidden="1">
              <a:extLst>
                <a:ext uri="{63B3BB69-23CF-44E3-9099-C40C66FF867C}">
                  <a14:compatExt spid="_x0000_s107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1070101" name="Check Box 21" hidden="1">
              <a:extLst>
                <a:ext uri="{63B3BB69-23CF-44E3-9099-C40C66FF867C}">
                  <a14:compatExt spid="_x0000_s107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1070102" name="Check Box 22" hidden="1">
              <a:extLst>
                <a:ext uri="{63B3BB69-23CF-44E3-9099-C40C66FF867C}">
                  <a14:compatExt spid="_x0000_s107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1070103" name="Check Box 23" hidden="1">
              <a:extLst>
                <a:ext uri="{63B3BB69-23CF-44E3-9099-C40C66FF867C}">
                  <a14:compatExt spid="_x0000_s107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1070104" name="Check Box 24" hidden="1">
              <a:extLst>
                <a:ext uri="{63B3BB69-23CF-44E3-9099-C40C66FF867C}">
                  <a14:compatExt spid="_x0000_s107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1070105" name="Check Box 25" hidden="1">
              <a:extLst>
                <a:ext uri="{63B3BB69-23CF-44E3-9099-C40C66FF867C}">
                  <a14:compatExt spid="_x0000_s107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1070106" name="Check Box 26" hidden="1">
              <a:extLst>
                <a:ext uri="{63B3BB69-23CF-44E3-9099-C40C66FF867C}">
                  <a14:compatExt spid="_x0000_s107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1070107" name="Check Box 27" hidden="1">
              <a:extLst>
                <a:ext uri="{63B3BB69-23CF-44E3-9099-C40C66FF867C}">
                  <a14:compatExt spid="_x0000_s107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1070108" name="Check Box 28" hidden="1">
              <a:extLst>
                <a:ext uri="{63B3BB69-23CF-44E3-9099-C40C66FF867C}">
                  <a14:compatExt spid="_x0000_s107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1070109" name="Check Box 29" hidden="1">
              <a:extLst>
                <a:ext uri="{63B3BB69-23CF-44E3-9099-C40C66FF867C}">
                  <a14:compatExt spid="_x0000_s107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1070110" name="Check Box 30" hidden="1">
              <a:extLst>
                <a:ext uri="{63B3BB69-23CF-44E3-9099-C40C66FF867C}">
                  <a14:compatExt spid="_x0000_s107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1070111" name="Check Box 31" hidden="1">
              <a:extLst>
                <a:ext uri="{63B3BB69-23CF-44E3-9099-C40C66FF867C}">
                  <a14:compatExt spid="_x0000_s107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95250</xdr:colOff>
      <xdr:row>24</xdr:row>
      <xdr:rowOff>0</xdr:rowOff>
    </xdr:from>
    <xdr:to>
      <xdr:col>26</xdr:col>
      <xdr:colOff>85725</xdr:colOff>
      <xdr:row>26</xdr:row>
      <xdr:rowOff>0</xdr:rowOff>
    </xdr:to>
    <xdr:sp macro="" textlink="">
      <xdr:nvSpPr>
        <xdr:cNvPr id="2" name="AutoShape 16"/>
        <xdr:cNvSpPr>
          <a:spLocks noChangeArrowheads="1"/>
        </xdr:cNvSpPr>
      </xdr:nvSpPr>
      <xdr:spPr bwMode="auto">
        <a:xfrm>
          <a:off x="514350" y="4000500"/>
          <a:ext cx="4171950" cy="3429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114300</xdr:colOff>
      <xdr:row>57</xdr:row>
      <xdr:rowOff>152400</xdr:rowOff>
    </xdr:from>
    <xdr:to>
      <xdr:col>26</xdr:col>
      <xdr:colOff>85725</xdr:colOff>
      <xdr:row>60</xdr:row>
      <xdr:rowOff>0</xdr:rowOff>
    </xdr:to>
    <xdr:sp macro="" textlink="">
      <xdr:nvSpPr>
        <xdr:cNvPr id="3" name="大かっこ 2"/>
        <xdr:cNvSpPr/>
      </xdr:nvSpPr>
      <xdr:spPr>
        <a:xfrm>
          <a:off x="533400" y="9810750"/>
          <a:ext cx="41529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687105" name="Check Box 1" hidden="1">
              <a:extLst>
                <a:ext uri="{63B3BB69-23CF-44E3-9099-C40C66FF867C}">
                  <a14:compatExt spid="_x0000_s6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687106" name="Check Box 2" hidden="1">
              <a:extLst>
                <a:ext uri="{63B3BB69-23CF-44E3-9099-C40C66FF867C}">
                  <a14:compatExt spid="_x0000_s6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687107" name="Check Box 3" hidden="1">
              <a:extLst>
                <a:ext uri="{63B3BB69-23CF-44E3-9099-C40C66FF867C}">
                  <a14:compatExt spid="_x0000_s6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687108" name="Check Box 4" hidden="1">
              <a:extLst>
                <a:ext uri="{63B3BB69-23CF-44E3-9099-C40C66FF867C}">
                  <a14:compatExt spid="_x0000_s6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687109" name="Check Box 5" hidden="1">
              <a:extLst>
                <a:ext uri="{63B3BB69-23CF-44E3-9099-C40C66FF867C}">
                  <a14:compatExt spid="_x0000_s6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687110" name="Check Box 6" hidden="1">
              <a:extLst>
                <a:ext uri="{63B3BB69-23CF-44E3-9099-C40C66FF867C}">
                  <a14:compatExt spid="_x0000_s6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687111" name="Check Box 7" hidden="1">
              <a:extLst>
                <a:ext uri="{63B3BB69-23CF-44E3-9099-C40C66FF867C}">
                  <a14:compatExt spid="_x0000_s6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687112" name="Check Box 8" hidden="1">
              <a:extLst>
                <a:ext uri="{63B3BB69-23CF-44E3-9099-C40C66FF867C}">
                  <a14:compatExt spid="_x0000_s6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687113" name="Check Box 9" hidden="1">
              <a:extLst>
                <a:ext uri="{63B3BB69-23CF-44E3-9099-C40C66FF867C}">
                  <a14:compatExt spid="_x0000_s6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687114" name="Check Box 10" hidden="1">
              <a:extLst>
                <a:ext uri="{63B3BB69-23CF-44E3-9099-C40C66FF867C}">
                  <a14:compatExt spid="_x0000_s6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687115" name="Check Box 11" hidden="1">
              <a:extLst>
                <a:ext uri="{63B3BB69-23CF-44E3-9099-C40C66FF867C}">
                  <a14:compatExt spid="_x0000_s6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687116" name="Check Box 12" hidden="1">
              <a:extLst>
                <a:ext uri="{63B3BB69-23CF-44E3-9099-C40C66FF867C}">
                  <a14:compatExt spid="_x0000_s6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687117" name="Check Box 13" hidden="1">
              <a:extLst>
                <a:ext uri="{63B3BB69-23CF-44E3-9099-C40C66FF867C}">
                  <a14:compatExt spid="_x0000_s6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687118" name="Check Box 14" hidden="1">
              <a:extLst>
                <a:ext uri="{63B3BB69-23CF-44E3-9099-C40C66FF867C}">
                  <a14:compatExt spid="_x0000_s6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687119" name="Check Box 15" hidden="1">
              <a:extLst>
                <a:ext uri="{63B3BB69-23CF-44E3-9099-C40C66FF867C}">
                  <a14:compatExt spid="_x0000_s6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687120" name="Check Box 16" hidden="1">
              <a:extLst>
                <a:ext uri="{63B3BB69-23CF-44E3-9099-C40C66FF867C}">
                  <a14:compatExt spid="_x0000_s6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687121" name="Check Box 17" hidden="1">
              <a:extLst>
                <a:ext uri="{63B3BB69-23CF-44E3-9099-C40C66FF867C}">
                  <a14:compatExt spid="_x0000_s6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687122" name="Check Box 18" hidden="1">
              <a:extLst>
                <a:ext uri="{63B3BB69-23CF-44E3-9099-C40C66FF867C}">
                  <a14:compatExt spid="_x0000_s6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687123" name="Check Box 19" hidden="1">
              <a:extLst>
                <a:ext uri="{63B3BB69-23CF-44E3-9099-C40C66FF867C}">
                  <a14:compatExt spid="_x0000_s68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66675</xdr:rowOff>
        </xdr:from>
        <xdr:to>
          <xdr:col>22</xdr:col>
          <xdr:colOff>123825</xdr:colOff>
          <xdr:row>21</xdr:row>
          <xdr:rowOff>104775</xdr:rowOff>
        </xdr:to>
        <xdr:sp macro="" textlink="">
          <xdr:nvSpPr>
            <xdr:cNvPr id="687124" name="Check Box 20" hidden="1">
              <a:extLst>
                <a:ext uri="{63B3BB69-23CF-44E3-9099-C40C66FF867C}">
                  <a14:compatExt spid="_x0000_s68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66675</xdr:rowOff>
        </xdr:from>
        <xdr:to>
          <xdr:col>26</xdr:col>
          <xdr:colOff>152400</xdr:colOff>
          <xdr:row>21</xdr:row>
          <xdr:rowOff>104775</xdr:rowOff>
        </xdr:to>
        <xdr:sp macro="" textlink="">
          <xdr:nvSpPr>
            <xdr:cNvPr id="687125" name="Check Box 21" hidden="1">
              <a:extLst>
                <a:ext uri="{63B3BB69-23CF-44E3-9099-C40C66FF867C}">
                  <a14:compatExt spid="_x0000_s68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687126" name="Check Box 22" hidden="1">
              <a:extLst>
                <a:ext uri="{63B3BB69-23CF-44E3-9099-C40C66FF867C}">
                  <a14:compatExt spid="_x0000_s68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687127" name="Check Box 23" hidden="1">
              <a:extLst>
                <a:ext uri="{63B3BB69-23CF-44E3-9099-C40C66FF867C}">
                  <a14:compatExt spid="_x0000_s68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687128" name="Check Box 24" hidden="1">
              <a:extLst>
                <a:ext uri="{63B3BB69-23CF-44E3-9099-C40C66FF867C}">
                  <a14:compatExt spid="_x0000_s68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687129" name="Check Box 25" hidden="1">
              <a:extLst>
                <a:ext uri="{63B3BB69-23CF-44E3-9099-C40C66FF867C}">
                  <a14:compatExt spid="_x0000_s68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687130" name="Check Box 26" hidden="1">
              <a:extLst>
                <a:ext uri="{63B3BB69-23CF-44E3-9099-C40C66FF867C}">
                  <a14:compatExt spid="_x0000_s68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687131" name="Check Box 27" hidden="1">
              <a:extLst>
                <a:ext uri="{63B3BB69-23CF-44E3-9099-C40C66FF867C}">
                  <a14:compatExt spid="_x0000_s68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687132" name="Check Box 28" hidden="1">
              <a:extLst>
                <a:ext uri="{63B3BB69-23CF-44E3-9099-C40C66FF867C}">
                  <a14:compatExt spid="_x0000_s6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687133" name="Check Box 29" hidden="1">
              <a:extLst>
                <a:ext uri="{63B3BB69-23CF-44E3-9099-C40C66FF867C}">
                  <a14:compatExt spid="_x0000_s6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687134" name="Check Box 30" hidden="1">
              <a:extLst>
                <a:ext uri="{63B3BB69-23CF-44E3-9099-C40C66FF867C}">
                  <a14:compatExt spid="_x0000_s6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687135" name="Check Box 31" hidden="1">
              <a:extLst>
                <a:ext uri="{63B3BB69-23CF-44E3-9099-C40C66FF867C}">
                  <a14:compatExt spid="_x0000_s6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123825</xdr:colOff>
          <xdr:row>56</xdr:row>
          <xdr:rowOff>0</xdr:rowOff>
        </xdr:to>
        <xdr:sp macro="" textlink="">
          <xdr:nvSpPr>
            <xdr:cNvPr id="687136" name="Check Box 32" hidden="1">
              <a:extLst>
                <a:ext uri="{63B3BB69-23CF-44E3-9099-C40C66FF867C}">
                  <a14:compatExt spid="_x0000_s6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687137" name="Check Box 33" hidden="1">
              <a:extLst>
                <a:ext uri="{63B3BB69-23CF-44E3-9099-C40C66FF867C}">
                  <a14:compatExt spid="_x0000_s6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687138" name="Check Box 34" hidden="1">
              <a:extLst>
                <a:ext uri="{63B3BB69-23CF-44E3-9099-C40C66FF867C}">
                  <a14:compatExt spid="_x0000_s6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687139" name="Check Box 35" hidden="1">
              <a:extLst>
                <a:ext uri="{63B3BB69-23CF-44E3-9099-C40C66FF867C}">
                  <a14:compatExt spid="_x0000_s68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687140" name="Check Box 36" hidden="1">
              <a:extLst>
                <a:ext uri="{63B3BB69-23CF-44E3-9099-C40C66FF867C}">
                  <a14:compatExt spid="_x0000_s68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687141" name="Check Box 37" hidden="1">
              <a:extLst>
                <a:ext uri="{63B3BB69-23CF-44E3-9099-C40C66FF867C}">
                  <a14:compatExt spid="_x0000_s68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95249</xdr:colOff>
      <xdr:row>61</xdr:row>
      <xdr:rowOff>9524</xdr:rowOff>
    </xdr:from>
    <xdr:to>
      <xdr:col>25</xdr:col>
      <xdr:colOff>76200</xdr:colOff>
      <xdr:row>64</xdr:row>
      <xdr:rowOff>66673</xdr:rowOff>
    </xdr:to>
    <xdr:sp macro="" textlink="">
      <xdr:nvSpPr>
        <xdr:cNvPr id="35" name="大かっこ 34"/>
        <xdr:cNvSpPr/>
      </xdr:nvSpPr>
      <xdr:spPr>
        <a:xfrm>
          <a:off x="514349" y="9896474"/>
          <a:ext cx="3962401" cy="571499"/>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43</xdr:row>
      <xdr:rowOff>152400</xdr:rowOff>
    </xdr:from>
    <xdr:to>
      <xdr:col>25</xdr:col>
      <xdr:colOff>76200</xdr:colOff>
      <xdr:row>47</xdr:row>
      <xdr:rowOff>28576</xdr:rowOff>
    </xdr:to>
    <xdr:sp macro="" textlink="">
      <xdr:nvSpPr>
        <xdr:cNvPr id="50" name="大かっこ 49"/>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161925</xdr:colOff>
          <xdr:row>9</xdr:row>
          <xdr:rowOff>85725</xdr:rowOff>
        </xdr:from>
        <xdr:to>
          <xdr:col>21</xdr:col>
          <xdr:colOff>104775</xdr:colOff>
          <xdr:row>10</xdr:row>
          <xdr:rowOff>85725</xdr:rowOff>
        </xdr:to>
        <xdr:sp macro="" textlink="">
          <xdr:nvSpPr>
            <xdr:cNvPr id="241665" name="Check Box 1" hidden="1">
              <a:extLst>
                <a:ext uri="{63B3BB69-23CF-44E3-9099-C40C66FF867C}">
                  <a14:compatExt spid="_x0000_s24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xdr:row>
          <xdr:rowOff>95250</xdr:rowOff>
        </xdr:from>
        <xdr:to>
          <xdr:col>25</xdr:col>
          <xdr:colOff>152400</xdr:colOff>
          <xdr:row>10</xdr:row>
          <xdr:rowOff>95250</xdr:rowOff>
        </xdr:to>
        <xdr:sp macro="" textlink="">
          <xdr:nvSpPr>
            <xdr:cNvPr id="241666" name="Check Box 2" hidden="1">
              <a:extLst>
                <a:ext uri="{63B3BB69-23CF-44E3-9099-C40C66FF867C}">
                  <a14:compatExt spid="_x0000_s24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22</xdr:row>
          <xdr:rowOff>0</xdr:rowOff>
        </xdr:from>
        <xdr:to>
          <xdr:col>21</xdr:col>
          <xdr:colOff>85725</xdr:colOff>
          <xdr:row>23</xdr:row>
          <xdr:rowOff>0</xdr:rowOff>
        </xdr:to>
        <xdr:sp macro="" textlink="">
          <xdr:nvSpPr>
            <xdr:cNvPr id="241669" name="Check Box 5" hidden="1">
              <a:extLst>
                <a:ext uri="{63B3BB69-23CF-44E3-9099-C40C66FF867C}">
                  <a14:compatExt spid="_x0000_s241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22</xdr:row>
          <xdr:rowOff>0</xdr:rowOff>
        </xdr:from>
        <xdr:to>
          <xdr:col>25</xdr:col>
          <xdr:colOff>142875</xdr:colOff>
          <xdr:row>23</xdr:row>
          <xdr:rowOff>0</xdr:rowOff>
        </xdr:to>
        <xdr:sp macro="" textlink="">
          <xdr:nvSpPr>
            <xdr:cNvPr id="241670" name="Check Box 6" hidden="1">
              <a:extLst>
                <a:ext uri="{63B3BB69-23CF-44E3-9099-C40C66FF867C}">
                  <a14:compatExt spid="_x0000_s24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24</xdr:row>
          <xdr:rowOff>0</xdr:rowOff>
        </xdr:from>
        <xdr:to>
          <xdr:col>21</xdr:col>
          <xdr:colOff>85725</xdr:colOff>
          <xdr:row>25</xdr:row>
          <xdr:rowOff>0</xdr:rowOff>
        </xdr:to>
        <xdr:sp macro="" textlink="">
          <xdr:nvSpPr>
            <xdr:cNvPr id="241671" name="Check Box 7" hidden="1">
              <a:extLst>
                <a:ext uri="{63B3BB69-23CF-44E3-9099-C40C66FF867C}">
                  <a14:compatExt spid="_x0000_s24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24</xdr:row>
          <xdr:rowOff>0</xdr:rowOff>
        </xdr:from>
        <xdr:to>
          <xdr:col>25</xdr:col>
          <xdr:colOff>142875</xdr:colOff>
          <xdr:row>25</xdr:row>
          <xdr:rowOff>0</xdr:rowOff>
        </xdr:to>
        <xdr:sp macro="" textlink="">
          <xdr:nvSpPr>
            <xdr:cNvPr id="241672" name="Check Box 8" hidden="1">
              <a:extLst>
                <a:ext uri="{63B3BB69-23CF-44E3-9099-C40C66FF867C}">
                  <a14:compatExt spid="_x0000_s24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29</xdr:row>
          <xdr:rowOff>0</xdr:rowOff>
        </xdr:from>
        <xdr:to>
          <xdr:col>21</xdr:col>
          <xdr:colOff>85725</xdr:colOff>
          <xdr:row>30</xdr:row>
          <xdr:rowOff>0</xdr:rowOff>
        </xdr:to>
        <xdr:sp macro="" textlink="">
          <xdr:nvSpPr>
            <xdr:cNvPr id="241673" name="Check Box 9" hidden="1">
              <a:extLst>
                <a:ext uri="{63B3BB69-23CF-44E3-9099-C40C66FF867C}">
                  <a14:compatExt spid="_x0000_s24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29</xdr:row>
          <xdr:rowOff>0</xdr:rowOff>
        </xdr:from>
        <xdr:to>
          <xdr:col>25</xdr:col>
          <xdr:colOff>142875</xdr:colOff>
          <xdr:row>30</xdr:row>
          <xdr:rowOff>0</xdr:rowOff>
        </xdr:to>
        <xdr:sp macro="" textlink="">
          <xdr:nvSpPr>
            <xdr:cNvPr id="241674" name="Check Box 10" hidden="1">
              <a:extLst>
                <a:ext uri="{63B3BB69-23CF-44E3-9099-C40C66FF867C}">
                  <a14:compatExt spid="_x0000_s24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54</xdr:row>
          <xdr:rowOff>28575</xdr:rowOff>
        </xdr:from>
        <xdr:to>
          <xdr:col>21</xdr:col>
          <xdr:colOff>85725</xdr:colOff>
          <xdr:row>55</xdr:row>
          <xdr:rowOff>57150</xdr:rowOff>
        </xdr:to>
        <xdr:sp macro="" textlink="">
          <xdr:nvSpPr>
            <xdr:cNvPr id="241677" name="Check Box 13" hidden="1">
              <a:extLst>
                <a:ext uri="{63B3BB69-23CF-44E3-9099-C40C66FF867C}">
                  <a14:compatExt spid="_x0000_s24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28575</xdr:rowOff>
        </xdr:from>
        <xdr:to>
          <xdr:col>25</xdr:col>
          <xdr:colOff>133350</xdr:colOff>
          <xdr:row>55</xdr:row>
          <xdr:rowOff>57150</xdr:rowOff>
        </xdr:to>
        <xdr:sp macro="" textlink="">
          <xdr:nvSpPr>
            <xdr:cNvPr id="241678" name="Check Box 14" hidden="1">
              <a:extLst>
                <a:ext uri="{63B3BB69-23CF-44E3-9099-C40C66FF867C}">
                  <a14:compatExt spid="_x0000_s24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48</xdr:row>
          <xdr:rowOff>95250</xdr:rowOff>
        </xdr:from>
        <xdr:to>
          <xdr:col>21</xdr:col>
          <xdr:colOff>76200</xdr:colOff>
          <xdr:row>49</xdr:row>
          <xdr:rowOff>133350</xdr:rowOff>
        </xdr:to>
        <xdr:sp macro="" textlink="">
          <xdr:nvSpPr>
            <xdr:cNvPr id="241679" name="Check Box 15" hidden="1">
              <a:extLst>
                <a:ext uri="{63B3BB69-23CF-44E3-9099-C40C66FF867C}">
                  <a14:compatExt spid="_x0000_s24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48</xdr:row>
          <xdr:rowOff>104775</xdr:rowOff>
        </xdr:from>
        <xdr:to>
          <xdr:col>25</xdr:col>
          <xdr:colOff>114300</xdr:colOff>
          <xdr:row>49</xdr:row>
          <xdr:rowOff>142875</xdr:rowOff>
        </xdr:to>
        <xdr:sp macro="" textlink="">
          <xdr:nvSpPr>
            <xdr:cNvPr id="241680" name="Check Box 16" hidden="1">
              <a:extLst>
                <a:ext uri="{63B3BB69-23CF-44E3-9099-C40C66FF867C}">
                  <a14:compatExt spid="_x0000_s24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51</xdr:row>
          <xdr:rowOff>38100</xdr:rowOff>
        </xdr:from>
        <xdr:to>
          <xdr:col>21</xdr:col>
          <xdr:colOff>76200</xdr:colOff>
          <xdr:row>52</xdr:row>
          <xdr:rowOff>66675</xdr:rowOff>
        </xdr:to>
        <xdr:sp macro="" textlink="">
          <xdr:nvSpPr>
            <xdr:cNvPr id="241681" name="Check Box 17" hidden="1">
              <a:extLst>
                <a:ext uri="{63B3BB69-23CF-44E3-9099-C40C66FF867C}">
                  <a14:compatExt spid="_x0000_s24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57150</xdr:rowOff>
        </xdr:from>
        <xdr:to>
          <xdr:col>25</xdr:col>
          <xdr:colOff>133350</xdr:colOff>
          <xdr:row>52</xdr:row>
          <xdr:rowOff>85725</xdr:rowOff>
        </xdr:to>
        <xdr:sp macro="" textlink="">
          <xdr:nvSpPr>
            <xdr:cNvPr id="241682" name="Check Box 18" hidden="1">
              <a:extLst>
                <a:ext uri="{63B3BB69-23CF-44E3-9099-C40C66FF867C}">
                  <a14:compatExt spid="_x0000_s24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56</xdr:row>
          <xdr:rowOff>0</xdr:rowOff>
        </xdr:from>
        <xdr:to>
          <xdr:col>21</xdr:col>
          <xdr:colOff>85725</xdr:colOff>
          <xdr:row>57</xdr:row>
          <xdr:rowOff>0</xdr:rowOff>
        </xdr:to>
        <xdr:sp macro="" textlink="">
          <xdr:nvSpPr>
            <xdr:cNvPr id="241683" name="Check Box 19" hidden="1">
              <a:extLst>
                <a:ext uri="{63B3BB69-23CF-44E3-9099-C40C66FF867C}">
                  <a14:compatExt spid="_x0000_s24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56</xdr:row>
          <xdr:rowOff>0</xdr:rowOff>
        </xdr:from>
        <xdr:to>
          <xdr:col>25</xdr:col>
          <xdr:colOff>142875</xdr:colOff>
          <xdr:row>57</xdr:row>
          <xdr:rowOff>0</xdr:rowOff>
        </xdr:to>
        <xdr:sp macro="" textlink="">
          <xdr:nvSpPr>
            <xdr:cNvPr id="241684" name="Check Box 20" hidden="1">
              <a:extLst>
                <a:ext uri="{63B3BB69-23CF-44E3-9099-C40C66FF867C}">
                  <a14:compatExt spid="_x0000_s24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40</xdr:row>
          <xdr:rowOff>0</xdr:rowOff>
        </xdr:from>
        <xdr:to>
          <xdr:col>21</xdr:col>
          <xdr:colOff>76200</xdr:colOff>
          <xdr:row>42</xdr:row>
          <xdr:rowOff>38100</xdr:rowOff>
        </xdr:to>
        <xdr:sp macro="" textlink="">
          <xdr:nvSpPr>
            <xdr:cNvPr id="241685" name="Check Box 21" hidden="1">
              <a:extLst>
                <a:ext uri="{63B3BB69-23CF-44E3-9099-C40C66FF867C}">
                  <a14:compatExt spid="_x0000_s24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0</xdr:rowOff>
        </xdr:from>
        <xdr:to>
          <xdr:col>25</xdr:col>
          <xdr:colOff>133350</xdr:colOff>
          <xdr:row>42</xdr:row>
          <xdr:rowOff>38100</xdr:rowOff>
        </xdr:to>
        <xdr:sp macro="" textlink="">
          <xdr:nvSpPr>
            <xdr:cNvPr id="241686" name="Check Box 22" hidden="1">
              <a:extLst>
                <a:ext uri="{63B3BB69-23CF-44E3-9099-C40C66FF867C}">
                  <a14:compatExt spid="_x0000_s24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36</xdr:row>
          <xdr:rowOff>152400</xdr:rowOff>
        </xdr:from>
        <xdr:to>
          <xdr:col>21</xdr:col>
          <xdr:colOff>76200</xdr:colOff>
          <xdr:row>38</xdr:row>
          <xdr:rowOff>0</xdr:rowOff>
        </xdr:to>
        <xdr:sp macro="" textlink="">
          <xdr:nvSpPr>
            <xdr:cNvPr id="241687" name="Check Box 23" hidden="1">
              <a:extLst>
                <a:ext uri="{63B3BB69-23CF-44E3-9099-C40C66FF867C}">
                  <a14:compatExt spid="_x0000_s24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152400</xdr:rowOff>
        </xdr:from>
        <xdr:to>
          <xdr:col>25</xdr:col>
          <xdr:colOff>133350</xdr:colOff>
          <xdr:row>38</xdr:row>
          <xdr:rowOff>0</xdr:rowOff>
        </xdr:to>
        <xdr:sp macro="" textlink="">
          <xdr:nvSpPr>
            <xdr:cNvPr id="241688" name="Check Box 24" hidden="1">
              <a:extLst>
                <a:ext uri="{63B3BB69-23CF-44E3-9099-C40C66FF867C}">
                  <a14:compatExt spid="_x0000_s24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0</xdr:rowOff>
        </xdr:from>
        <xdr:to>
          <xdr:col>13</xdr:col>
          <xdr:colOff>95250</xdr:colOff>
          <xdr:row>13</xdr:row>
          <xdr:rowOff>38100</xdr:rowOff>
        </xdr:to>
        <xdr:sp macro="" textlink="">
          <xdr:nvSpPr>
            <xdr:cNvPr id="241689" name="Check Box 25" hidden="1">
              <a:extLst>
                <a:ext uri="{63B3BB69-23CF-44E3-9099-C40C66FF867C}">
                  <a14:compatExt spid="_x0000_s24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0</xdr:rowOff>
        </xdr:from>
        <xdr:to>
          <xdr:col>17</xdr:col>
          <xdr:colOff>9525</xdr:colOff>
          <xdr:row>13</xdr:row>
          <xdr:rowOff>38100</xdr:rowOff>
        </xdr:to>
        <xdr:sp macro="" textlink="">
          <xdr:nvSpPr>
            <xdr:cNvPr id="241690" name="Check Box 26" hidden="1">
              <a:extLst>
                <a:ext uri="{63B3BB69-23CF-44E3-9099-C40C66FF867C}">
                  <a14:compatExt spid="_x0000_s24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161925</xdr:rowOff>
        </xdr:from>
        <xdr:to>
          <xdr:col>12</xdr:col>
          <xdr:colOff>57150</xdr:colOff>
          <xdr:row>14</xdr:row>
          <xdr:rowOff>28575</xdr:rowOff>
        </xdr:to>
        <xdr:sp macro="" textlink="">
          <xdr:nvSpPr>
            <xdr:cNvPr id="241691" name="Check Box 27" hidden="1">
              <a:extLst>
                <a:ext uri="{63B3BB69-23CF-44E3-9099-C40C66FF867C}">
                  <a14:compatExt spid="_x0000_s24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161925</xdr:rowOff>
        </xdr:from>
        <xdr:to>
          <xdr:col>17</xdr:col>
          <xdr:colOff>9525</xdr:colOff>
          <xdr:row>14</xdr:row>
          <xdr:rowOff>28575</xdr:rowOff>
        </xdr:to>
        <xdr:sp macro="" textlink="">
          <xdr:nvSpPr>
            <xdr:cNvPr id="241692" name="Check Box 28" hidden="1">
              <a:extLst>
                <a:ext uri="{63B3BB69-23CF-44E3-9099-C40C66FF867C}">
                  <a14:compatExt spid="_x0000_s24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16</xdr:row>
          <xdr:rowOff>0</xdr:rowOff>
        </xdr:from>
        <xdr:to>
          <xdr:col>21</xdr:col>
          <xdr:colOff>95250</xdr:colOff>
          <xdr:row>17</xdr:row>
          <xdr:rowOff>0</xdr:rowOff>
        </xdr:to>
        <xdr:sp macro="" textlink="">
          <xdr:nvSpPr>
            <xdr:cNvPr id="241693" name="Check Box 29" hidden="1">
              <a:extLst>
                <a:ext uri="{63B3BB69-23CF-44E3-9099-C40C66FF867C}">
                  <a14:compatExt spid="_x0000_s24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16</xdr:row>
          <xdr:rowOff>0</xdr:rowOff>
        </xdr:from>
        <xdr:to>
          <xdr:col>25</xdr:col>
          <xdr:colOff>152400</xdr:colOff>
          <xdr:row>17</xdr:row>
          <xdr:rowOff>0</xdr:rowOff>
        </xdr:to>
        <xdr:sp macro="" textlink="">
          <xdr:nvSpPr>
            <xdr:cNvPr id="241694" name="Check Box 30" hidden="1">
              <a:extLst>
                <a:ext uri="{63B3BB69-23CF-44E3-9099-C40C66FF867C}">
                  <a14:compatExt spid="_x0000_s24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58</xdr:row>
          <xdr:rowOff>0</xdr:rowOff>
        </xdr:from>
        <xdr:to>
          <xdr:col>21</xdr:col>
          <xdr:colOff>85725</xdr:colOff>
          <xdr:row>59</xdr:row>
          <xdr:rowOff>0</xdr:rowOff>
        </xdr:to>
        <xdr:sp macro="" textlink="">
          <xdr:nvSpPr>
            <xdr:cNvPr id="241695" name="Check Box 31" hidden="1">
              <a:extLst>
                <a:ext uri="{63B3BB69-23CF-44E3-9099-C40C66FF867C}">
                  <a14:compatExt spid="_x0000_s24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58</xdr:row>
          <xdr:rowOff>0</xdr:rowOff>
        </xdr:from>
        <xdr:to>
          <xdr:col>25</xdr:col>
          <xdr:colOff>142875</xdr:colOff>
          <xdr:row>59</xdr:row>
          <xdr:rowOff>0</xdr:rowOff>
        </xdr:to>
        <xdr:sp macro="" textlink="">
          <xdr:nvSpPr>
            <xdr:cNvPr id="241696" name="Check Box 32" hidden="1">
              <a:extLst>
                <a:ext uri="{63B3BB69-23CF-44E3-9099-C40C66FF867C}">
                  <a14:compatExt spid="_x0000_s24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31</xdr:row>
          <xdr:rowOff>152400</xdr:rowOff>
        </xdr:from>
        <xdr:to>
          <xdr:col>12</xdr:col>
          <xdr:colOff>28575</xdr:colOff>
          <xdr:row>33</xdr:row>
          <xdr:rowOff>0</xdr:rowOff>
        </xdr:to>
        <xdr:sp macro="" textlink="">
          <xdr:nvSpPr>
            <xdr:cNvPr id="241697" name="Check Box 33" hidden="1">
              <a:extLst>
                <a:ext uri="{63B3BB69-23CF-44E3-9099-C40C66FF867C}">
                  <a14:compatExt spid="_x0000_s24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31</xdr:row>
          <xdr:rowOff>152400</xdr:rowOff>
        </xdr:from>
        <xdr:to>
          <xdr:col>16</xdr:col>
          <xdr:colOff>114300</xdr:colOff>
          <xdr:row>33</xdr:row>
          <xdr:rowOff>0</xdr:rowOff>
        </xdr:to>
        <xdr:sp macro="" textlink="">
          <xdr:nvSpPr>
            <xdr:cNvPr id="241698" name="Check Box 34" hidden="1">
              <a:extLst>
                <a:ext uri="{63B3BB69-23CF-44E3-9099-C40C66FF867C}">
                  <a14:compatExt spid="_x0000_s24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31</xdr:row>
          <xdr:rowOff>152400</xdr:rowOff>
        </xdr:from>
        <xdr:to>
          <xdr:col>21</xdr:col>
          <xdr:colOff>76200</xdr:colOff>
          <xdr:row>33</xdr:row>
          <xdr:rowOff>0</xdr:rowOff>
        </xdr:to>
        <xdr:sp macro="" textlink="">
          <xdr:nvSpPr>
            <xdr:cNvPr id="241699" name="Check Box 35" hidden="1">
              <a:extLst>
                <a:ext uri="{63B3BB69-23CF-44E3-9099-C40C66FF867C}">
                  <a14:compatExt spid="_x0000_s24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152400</xdr:rowOff>
        </xdr:from>
        <xdr:to>
          <xdr:col>8</xdr:col>
          <xdr:colOff>0</xdr:colOff>
          <xdr:row>33</xdr:row>
          <xdr:rowOff>0</xdr:rowOff>
        </xdr:to>
        <xdr:sp macro="" textlink="">
          <xdr:nvSpPr>
            <xdr:cNvPr id="241700" name="Check Box 36" hidden="1">
              <a:extLst>
                <a:ext uri="{63B3BB69-23CF-44E3-9099-C40C66FF867C}">
                  <a14:compatExt spid="_x0000_s2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161925</xdr:rowOff>
        </xdr:from>
        <xdr:to>
          <xdr:col>7</xdr:col>
          <xdr:colOff>171450</xdr:colOff>
          <xdr:row>35</xdr:row>
          <xdr:rowOff>9525</xdr:rowOff>
        </xdr:to>
        <xdr:sp macro="" textlink="">
          <xdr:nvSpPr>
            <xdr:cNvPr id="241701" name="Check Box 37" hidden="1">
              <a:extLst>
                <a:ext uri="{63B3BB69-23CF-44E3-9099-C40C66FF867C}">
                  <a14:compatExt spid="_x0000_s24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32</xdr:row>
          <xdr:rowOff>142875</xdr:rowOff>
        </xdr:from>
        <xdr:to>
          <xdr:col>13</xdr:col>
          <xdr:colOff>0</xdr:colOff>
          <xdr:row>33</xdr:row>
          <xdr:rowOff>161925</xdr:rowOff>
        </xdr:to>
        <xdr:sp macro="" textlink="">
          <xdr:nvSpPr>
            <xdr:cNvPr id="241702" name="Check Box 38" hidden="1">
              <a:extLst>
                <a:ext uri="{63B3BB69-23CF-44E3-9099-C40C66FF867C}">
                  <a14:compatExt spid="_x0000_s24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32</xdr:row>
          <xdr:rowOff>152400</xdr:rowOff>
        </xdr:from>
        <xdr:to>
          <xdr:col>8</xdr:col>
          <xdr:colOff>0</xdr:colOff>
          <xdr:row>34</xdr:row>
          <xdr:rowOff>0</xdr:rowOff>
        </xdr:to>
        <xdr:sp macro="" textlink="">
          <xdr:nvSpPr>
            <xdr:cNvPr id="241703" name="Check Box 39" hidden="1">
              <a:extLst>
                <a:ext uri="{63B3BB69-23CF-44E3-9099-C40C66FF867C}">
                  <a14:compatExt spid="_x0000_s24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27</xdr:row>
          <xdr:rowOff>0</xdr:rowOff>
        </xdr:from>
        <xdr:to>
          <xdr:col>22</xdr:col>
          <xdr:colOff>95250</xdr:colOff>
          <xdr:row>28</xdr:row>
          <xdr:rowOff>28575</xdr:rowOff>
        </xdr:to>
        <xdr:sp macro="" textlink="">
          <xdr:nvSpPr>
            <xdr:cNvPr id="241708" name="Check Box 44" hidden="1">
              <a:extLst>
                <a:ext uri="{63B3BB69-23CF-44E3-9099-C40C66FF867C}">
                  <a14:compatExt spid="_x0000_s24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0</xdr:rowOff>
        </xdr:from>
        <xdr:to>
          <xdr:col>18</xdr:col>
          <xdr:colOff>133350</xdr:colOff>
          <xdr:row>28</xdr:row>
          <xdr:rowOff>28575</xdr:rowOff>
        </xdr:to>
        <xdr:sp macro="" textlink="">
          <xdr:nvSpPr>
            <xdr:cNvPr id="241709" name="Check Box 45" hidden="1">
              <a:extLst>
                <a:ext uri="{63B3BB69-23CF-44E3-9099-C40C66FF867C}">
                  <a14:compatExt spid="_x0000_s24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0</xdr:rowOff>
        </xdr:to>
        <xdr:grpSp>
          <xdr:nvGrpSpPr>
            <xdr:cNvPr id="46" name="グループ化 45"/>
            <xdr:cNvGrpSpPr/>
          </xdr:nvGrpSpPr>
          <xdr:grpSpPr>
            <a:xfrm>
              <a:off x="3133725" y="914400"/>
              <a:ext cx="1447800" cy="171450"/>
              <a:chOff x="3105153" y="1085850"/>
              <a:chExt cx="1447800" cy="209550"/>
            </a:xfrm>
          </xdr:grpSpPr>
          <xdr:sp macro="" textlink="">
            <xdr:nvSpPr>
              <xdr:cNvPr id="241712" name="Check Box 48" hidden="1">
                <a:extLst>
                  <a:ext uri="{63B3BB69-23CF-44E3-9099-C40C66FF867C}">
                    <a14:compatExt spid="_x0000_s241712"/>
                  </a:ext>
                </a:extLst>
              </xdr:cNvPr>
              <xdr:cNvSpPr/>
            </xdr:nvSpPr>
            <xdr:spPr bwMode="auto">
              <a:xfrm>
                <a:off x="310515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3" name="Check Box 49" hidden="1">
                <a:extLst>
                  <a:ext uri="{63B3BB69-23CF-44E3-9099-C40C66FF867C}">
                    <a14:compatExt spid="_x0000_s241713"/>
                  </a:ext>
                </a:extLst>
              </xdr:cNvPr>
              <xdr:cNvSpPr/>
            </xdr:nvSpPr>
            <xdr:spPr bwMode="auto">
              <a:xfrm>
                <a:off x="387667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xdr:row>
          <xdr:rowOff>9525</xdr:rowOff>
        </xdr:from>
        <xdr:to>
          <xdr:col>21</xdr:col>
          <xdr:colOff>104775</xdr:colOff>
          <xdr:row>13</xdr:row>
          <xdr:rowOff>47625</xdr:rowOff>
        </xdr:to>
        <xdr:sp macro="" textlink="">
          <xdr:nvSpPr>
            <xdr:cNvPr id="241719" name="Check Box 55" hidden="1">
              <a:extLst>
                <a:ext uri="{63B3BB69-23CF-44E3-9099-C40C66FF867C}">
                  <a14:compatExt spid="_x0000_s24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19</xdr:row>
          <xdr:rowOff>0</xdr:rowOff>
        </xdr:from>
        <xdr:to>
          <xdr:col>14</xdr:col>
          <xdr:colOff>9525</xdr:colOff>
          <xdr:row>20</xdr:row>
          <xdr:rowOff>9525</xdr:rowOff>
        </xdr:to>
        <xdr:sp macro="" textlink="">
          <xdr:nvSpPr>
            <xdr:cNvPr id="241722" name="Check Box 58" hidden="1">
              <a:extLst>
                <a:ext uri="{63B3BB69-23CF-44E3-9099-C40C66FF867C}">
                  <a14:compatExt spid="_x0000_s24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19</xdr:row>
          <xdr:rowOff>0</xdr:rowOff>
        </xdr:from>
        <xdr:to>
          <xdr:col>18</xdr:col>
          <xdr:colOff>142875</xdr:colOff>
          <xdr:row>20</xdr:row>
          <xdr:rowOff>28575</xdr:rowOff>
        </xdr:to>
        <xdr:sp macro="" textlink="">
          <xdr:nvSpPr>
            <xdr:cNvPr id="241723" name="Check Box 59" hidden="1">
              <a:extLst>
                <a:ext uri="{63B3BB69-23CF-44E3-9099-C40C66FF867C}">
                  <a14:compatExt spid="_x0000_s24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19</xdr:row>
          <xdr:rowOff>38100</xdr:rowOff>
        </xdr:from>
        <xdr:to>
          <xdr:col>24</xdr:col>
          <xdr:colOff>104775</xdr:colOff>
          <xdr:row>20</xdr:row>
          <xdr:rowOff>76200</xdr:rowOff>
        </xdr:to>
        <xdr:sp macro="" textlink="">
          <xdr:nvSpPr>
            <xdr:cNvPr id="241724" name="Check Box 60" hidden="1">
              <a:extLst>
                <a:ext uri="{63B3BB69-23CF-44E3-9099-C40C66FF867C}">
                  <a14:compatExt spid="_x0000_s24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11</xdr:col>
      <xdr:colOff>0</xdr:colOff>
      <xdr:row>36</xdr:row>
      <xdr:rowOff>38100</xdr:rowOff>
    </xdr:from>
    <xdr:to>
      <xdr:col>21</xdr:col>
      <xdr:colOff>47625</xdr:colOff>
      <xdr:row>36</xdr:row>
      <xdr:rowOff>161925</xdr:rowOff>
    </xdr:to>
    <xdr:sp macro="" textlink="">
      <xdr:nvSpPr>
        <xdr:cNvPr id="11" name="大かっこ 10"/>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37</xdr:row>
      <xdr:rowOff>38100</xdr:rowOff>
    </xdr:from>
    <xdr:to>
      <xdr:col>21</xdr:col>
      <xdr:colOff>47625</xdr:colOff>
      <xdr:row>37</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24</xdr:row>
      <xdr:rowOff>152400</xdr:rowOff>
    </xdr:from>
    <xdr:to>
      <xdr:col>24</xdr:col>
      <xdr:colOff>114300</xdr:colOff>
      <xdr:row>27</xdr:row>
      <xdr:rowOff>152400</xdr:rowOff>
    </xdr:to>
    <xdr:grpSp>
      <xdr:nvGrpSpPr>
        <xdr:cNvPr id="41" name="グループ化 40"/>
        <xdr:cNvGrpSpPr/>
      </xdr:nvGrpSpPr>
      <xdr:grpSpPr>
        <a:xfrm>
          <a:off x="1133475" y="4267200"/>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7</xdr:col>
      <xdr:colOff>123825</xdr:colOff>
      <xdr:row>16</xdr:row>
      <xdr:rowOff>66675</xdr:rowOff>
    </xdr:from>
    <xdr:to>
      <xdr:col>25</xdr:col>
      <xdr:colOff>66675</xdr:colOff>
      <xdr:row>18</xdr:row>
      <xdr:rowOff>76200</xdr:rowOff>
    </xdr:to>
    <xdr:sp macro="" textlink="">
      <xdr:nvSpPr>
        <xdr:cNvPr id="48" name="大かっこ 47"/>
        <xdr:cNvSpPr/>
      </xdr:nvSpPr>
      <xdr:spPr>
        <a:xfrm>
          <a:off x="1266825" y="2752725"/>
          <a:ext cx="3200400" cy="40957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27</xdr:row>
      <xdr:rowOff>152400</xdr:rowOff>
    </xdr:from>
    <xdr:to>
      <xdr:col>24</xdr:col>
      <xdr:colOff>114300</xdr:colOff>
      <xdr:row>30</xdr:row>
      <xdr:rowOff>152400</xdr:rowOff>
    </xdr:to>
    <xdr:grpSp>
      <xdr:nvGrpSpPr>
        <xdr:cNvPr id="55" name="グループ化 54"/>
        <xdr:cNvGrpSpPr/>
      </xdr:nvGrpSpPr>
      <xdr:grpSpPr>
        <a:xfrm>
          <a:off x="1133475" y="4781550"/>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62" name="グループ化 61"/>
        <xdr:cNvGrpSpPr/>
      </xdr:nvGrpSpPr>
      <xdr:grpSpPr>
        <a:xfrm>
          <a:off x="1133475" y="5295900"/>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152400</xdr:colOff>
          <xdr:row>6</xdr:row>
          <xdr:rowOff>123825</xdr:rowOff>
        </xdr:from>
        <xdr:to>
          <xdr:col>21</xdr:col>
          <xdr:colOff>152400</xdr:colOff>
          <xdr:row>7</xdr:row>
          <xdr:rowOff>133350</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6</xdr:row>
          <xdr:rowOff>123825</xdr:rowOff>
        </xdr:from>
        <xdr:to>
          <xdr:col>26</xdr:col>
          <xdr:colOff>0</xdr:colOff>
          <xdr:row>7</xdr:row>
          <xdr:rowOff>133350</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xdr:row>
          <xdr:rowOff>38100</xdr:rowOff>
        </xdr:from>
        <xdr:to>
          <xdr:col>21</xdr:col>
          <xdr:colOff>133350</xdr:colOff>
          <xdr:row>10</xdr:row>
          <xdr:rowOff>76200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9</xdr:row>
          <xdr:rowOff>28575</xdr:rowOff>
        </xdr:from>
        <xdr:to>
          <xdr:col>26</xdr:col>
          <xdr:colOff>0</xdr:colOff>
          <xdr:row>10</xdr:row>
          <xdr:rowOff>66675</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57150</xdr:rowOff>
        </xdr:from>
        <xdr:to>
          <xdr:col>22</xdr:col>
          <xdr:colOff>0</xdr:colOff>
          <xdr:row>21</xdr:row>
          <xdr:rowOff>66675</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76200</xdr:rowOff>
        </xdr:from>
        <xdr:to>
          <xdr:col>26</xdr:col>
          <xdr:colOff>38100</xdr:colOff>
          <xdr:row>21</xdr:row>
          <xdr:rowOff>85725</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152400</xdr:rowOff>
        </xdr:from>
        <xdr:to>
          <xdr:col>10</xdr:col>
          <xdr:colOff>142875</xdr:colOff>
          <xdr:row>37</xdr:row>
          <xdr:rowOff>0</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35</xdr:row>
          <xdr:rowOff>152400</xdr:rowOff>
        </xdr:from>
        <xdr:to>
          <xdr:col>13</xdr:col>
          <xdr:colOff>95250</xdr:colOff>
          <xdr:row>36</xdr:row>
          <xdr:rowOff>190500</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35</xdr:row>
          <xdr:rowOff>152400</xdr:rowOff>
        </xdr:from>
        <xdr:to>
          <xdr:col>16</xdr:col>
          <xdr:colOff>38100</xdr:colOff>
          <xdr:row>36</xdr:row>
          <xdr:rowOff>190500</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142875</xdr:rowOff>
        </xdr:from>
        <xdr:to>
          <xdr:col>24</xdr:col>
          <xdr:colOff>142875</xdr:colOff>
          <xdr:row>36</xdr:row>
          <xdr:rowOff>190500</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171450</xdr:rowOff>
        </xdr:from>
        <xdr:to>
          <xdr:col>10</xdr:col>
          <xdr:colOff>142875</xdr:colOff>
          <xdr:row>37</xdr:row>
          <xdr:rowOff>190500</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180975</xdr:rowOff>
        </xdr:from>
        <xdr:to>
          <xdr:col>13</xdr:col>
          <xdr:colOff>95250</xdr:colOff>
          <xdr:row>37</xdr:row>
          <xdr:rowOff>190500</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180975</xdr:rowOff>
        </xdr:from>
        <xdr:to>
          <xdr:col>16</xdr:col>
          <xdr:colOff>38100</xdr:colOff>
          <xdr:row>37</xdr:row>
          <xdr:rowOff>190500</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171450</xdr:rowOff>
        </xdr:from>
        <xdr:to>
          <xdr:col>24</xdr:col>
          <xdr:colOff>142875</xdr:colOff>
          <xdr:row>37</xdr:row>
          <xdr:rowOff>190500</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142875</xdr:rowOff>
        </xdr:from>
        <xdr:to>
          <xdr:col>10</xdr:col>
          <xdr:colOff>142875</xdr:colOff>
          <xdr:row>40</xdr:row>
          <xdr:rowOff>190500</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39</xdr:row>
          <xdr:rowOff>152400</xdr:rowOff>
        </xdr:from>
        <xdr:to>
          <xdr:col>13</xdr:col>
          <xdr:colOff>95250</xdr:colOff>
          <xdr:row>40</xdr:row>
          <xdr:rowOff>190500</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39</xdr:row>
          <xdr:rowOff>152400</xdr:rowOff>
        </xdr:from>
        <xdr:to>
          <xdr:col>16</xdr:col>
          <xdr:colOff>38100</xdr:colOff>
          <xdr:row>40</xdr:row>
          <xdr:rowOff>190500</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142875</xdr:rowOff>
        </xdr:from>
        <xdr:to>
          <xdr:col>24</xdr:col>
          <xdr:colOff>142875</xdr:colOff>
          <xdr:row>40</xdr:row>
          <xdr:rowOff>190500</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171450</xdr:rowOff>
        </xdr:from>
        <xdr:to>
          <xdr:col>10</xdr:col>
          <xdr:colOff>142875</xdr:colOff>
          <xdr:row>41</xdr:row>
          <xdr:rowOff>190500</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180975</xdr:rowOff>
        </xdr:from>
        <xdr:to>
          <xdr:col>13</xdr:col>
          <xdr:colOff>95250</xdr:colOff>
          <xdr:row>41</xdr:row>
          <xdr:rowOff>190500</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180975</xdr:rowOff>
        </xdr:from>
        <xdr:to>
          <xdr:col>16</xdr:col>
          <xdr:colOff>38100</xdr:colOff>
          <xdr:row>41</xdr:row>
          <xdr:rowOff>190500</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171450</xdr:rowOff>
        </xdr:from>
        <xdr:to>
          <xdr:col>24</xdr:col>
          <xdr:colOff>142875</xdr:colOff>
          <xdr:row>41</xdr:row>
          <xdr:rowOff>190500</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0</xdr:rowOff>
        </xdr:from>
        <xdr:to>
          <xdr:col>21</xdr:col>
          <xdr:colOff>133350</xdr:colOff>
          <xdr:row>47</xdr:row>
          <xdr:rowOff>9525</xdr:rowOff>
        </xdr:to>
        <xdr:sp macro="" textlink="">
          <xdr:nvSpPr>
            <xdr:cNvPr id="242711" name="Check Box 23" hidden="1">
              <a:extLst>
                <a:ext uri="{63B3BB69-23CF-44E3-9099-C40C66FF867C}">
                  <a14:compatExt spid="_x0000_s24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0</xdr:rowOff>
        </xdr:from>
        <xdr:to>
          <xdr:col>26</xdr:col>
          <xdr:colOff>9525</xdr:colOff>
          <xdr:row>47</xdr:row>
          <xdr:rowOff>9525</xdr:rowOff>
        </xdr:to>
        <xdr:sp macro="" textlink="">
          <xdr:nvSpPr>
            <xdr:cNvPr id="242712" name="Check Box 24" hidden="1">
              <a:extLst>
                <a:ext uri="{63B3BB69-23CF-44E3-9099-C40C66FF867C}">
                  <a14:compatExt spid="_x0000_s24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152400</xdr:rowOff>
        </xdr:from>
        <xdr:to>
          <xdr:col>11</xdr:col>
          <xdr:colOff>171450</xdr:colOff>
          <xdr:row>26</xdr:row>
          <xdr:rowOff>28575</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24</xdr:row>
          <xdr:rowOff>152400</xdr:rowOff>
        </xdr:from>
        <xdr:to>
          <xdr:col>16</xdr:col>
          <xdr:colOff>114300</xdr:colOff>
          <xdr:row>26</xdr:row>
          <xdr:rowOff>28575</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xdr:row>
          <xdr:rowOff>152400</xdr:rowOff>
        </xdr:from>
        <xdr:to>
          <xdr:col>21</xdr:col>
          <xdr:colOff>0</xdr:colOff>
          <xdr:row>26</xdr:row>
          <xdr:rowOff>28575</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xdr:row>
          <xdr:rowOff>152400</xdr:rowOff>
        </xdr:from>
        <xdr:to>
          <xdr:col>24</xdr:col>
          <xdr:colOff>66675</xdr:colOff>
          <xdr:row>26</xdr:row>
          <xdr:rowOff>28575</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57150</xdr:rowOff>
        </xdr:from>
        <xdr:to>
          <xdr:col>11</xdr:col>
          <xdr:colOff>57150</xdr:colOff>
          <xdr:row>27</xdr:row>
          <xdr:rowOff>114300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12</xdr:col>
          <xdr:colOff>123825</xdr:colOff>
          <xdr:row>12</xdr:row>
          <xdr:rowOff>38100</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教育及び保育経過の記録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12</xdr:col>
          <xdr:colOff>123825</xdr:colOff>
          <xdr:row>13</xdr:row>
          <xdr:rowOff>28575</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14</xdr:col>
          <xdr:colOff>9525</xdr:colOff>
          <xdr:row>15</xdr:row>
          <xdr:rowOff>28575</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12</xdr:col>
          <xdr:colOff>123825</xdr:colOff>
          <xdr:row>16</xdr:row>
          <xdr:rowOff>28575</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8</xdr:col>
          <xdr:colOff>28575</xdr:colOff>
          <xdr:row>17</xdr:row>
          <xdr:rowOff>28575</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12</xdr:col>
          <xdr:colOff>123825</xdr:colOff>
          <xdr:row>14</xdr:row>
          <xdr:rowOff>28575</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152400</xdr:rowOff>
        </xdr:from>
        <xdr:to>
          <xdr:col>11</xdr:col>
          <xdr:colOff>171450</xdr:colOff>
          <xdr:row>29</xdr:row>
          <xdr:rowOff>28575</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27</xdr:row>
          <xdr:rowOff>152400</xdr:rowOff>
        </xdr:from>
        <xdr:to>
          <xdr:col>16</xdr:col>
          <xdr:colOff>114300</xdr:colOff>
          <xdr:row>29</xdr:row>
          <xdr:rowOff>28575</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152400</xdr:rowOff>
        </xdr:from>
        <xdr:to>
          <xdr:col>21</xdr:col>
          <xdr:colOff>0</xdr:colOff>
          <xdr:row>29</xdr:row>
          <xdr:rowOff>28575</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xdr:row>
          <xdr:rowOff>152400</xdr:rowOff>
        </xdr:from>
        <xdr:to>
          <xdr:col>24</xdr:col>
          <xdr:colOff>66675</xdr:colOff>
          <xdr:row>29</xdr:row>
          <xdr:rowOff>28575</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57150</xdr:rowOff>
        </xdr:from>
        <xdr:to>
          <xdr:col>11</xdr:col>
          <xdr:colOff>57150</xdr:colOff>
          <xdr:row>30</xdr:row>
          <xdr:rowOff>114300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152400</xdr:rowOff>
        </xdr:from>
        <xdr:to>
          <xdr:col>11</xdr:col>
          <xdr:colOff>171450</xdr:colOff>
          <xdr:row>32</xdr:row>
          <xdr:rowOff>28575</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30</xdr:row>
          <xdr:rowOff>152400</xdr:rowOff>
        </xdr:from>
        <xdr:to>
          <xdr:col>16</xdr:col>
          <xdr:colOff>114300</xdr:colOff>
          <xdr:row>32</xdr:row>
          <xdr:rowOff>28575</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152400</xdr:rowOff>
        </xdr:from>
        <xdr:to>
          <xdr:col>21</xdr:col>
          <xdr:colOff>0</xdr:colOff>
          <xdr:row>32</xdr:row>
          <xdr:rowOff>28575</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30</xdr:row>
          <xdr:rowOff>152400</xdr:rowOff>
        </xdr:from>
        <xdr:to>
          <xdr:col>24</xdr:col>
          <xdr:colOff>66675</xdr:colOff>
          <xdr:row>32</xdr:row>
          <xdr:rowOff>28575</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57150</xdr:rowOff>
        </xdr:from>
        <xdr:to>
          <xdr:col>11</xdr:col>
          <xdr:colOff>57150</xdr:colOff>
          <xdr:row>33</xdr:row>
          <xdr:rowOff>114300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0</xdr:rowOff>
        </xdr:from>
        <xdr:to>
          <xdr:col>10</xdr:col>
          <xdr:colOff>0</xdr:colOff>
          <xdr:row>56</xdr:row>
          <xdr:rowOff>47625</xdr:rowOff>
        </xdr:to>
        <xdr:sp macro="" textlink="">
          <xdr:nvSpPr>
            <xdr:cNvPr id="242770" name="Check Box 82" hidden="1">
              <a:extLst>
                <a:ext uri="{63B3BB69-23CF-44E3-9099-C40C66FF867C}">
                  <a14:compatExt spid="_x0000_s24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142875</xdr:rowOff>
        </xdr:from>
        <xdr:to>
          <xdr:col>13</xdr:col>
          <xdr:colOff>104775</xdr:colOff>
          <xdr:row>57</xdr:row>
          <xdr:rowOff>19050</xdr:rowOff>
        </xdr:to>
        <xdr:sp macro="" textlink="">
          <xdr:nvSpPr>
            <xdr:cNvPr id="242771" name="Check Box 83" hidden="1">
              <a:extLst>
                <a:ext uri="{63B3BB69-23CF-44E3-9099-C40C66FF867C}">
                  <a14:compatExt spid="_x0000_s24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xdr:twoCellAnchor>
    <xdr:from>
      <xdr:col>4</xdr:col>
      <xdr:colOff>0</xdr:colOff>
      <xdr:row>49</xdr:row>
      <xdr:rowOff>0</xdr:rowOff>
    </xdr:from>
    <xdr:to>
      <xdr:col>24</xdr:col>
      <xdr:colOff>0</xdr:colOff>
      <xdr:row>53</xdr:row>
      <xdr:rowOff>19050</xdr:rowOff>
    </xdr:to>
    <xdr:grpSp>
      <xdr:nvGrpSpPr>
        <xdr:cNvPr id="125" name="グループ化 124"/>
        <xdr:cNvGrpSpPr/>
      </xdr:nvGrpSpPr>
      <xdr:grpSpPr>
        <a:xfrm>
          <a:off x="600075" y="8515350"/>
          <a:ext cx="3619500" cy="704850"/>
          <a:chOff x="600073" y="8201025"/>
          <a:chExt cx="3619499" cy="533382"/>
        </a:xfrm>
      </xdr:grpSpPr>
      <mc:AlternateContent xmlns:mc="http://schemas.openxmlformats.org/markup-compatibility/2006">
        <mc:Choice xmlns:a14="http://schemas.microsoft.com/office/drawing/2010/main" Requires="a14">
          <xdr:sp macro="" textlink="">
            <xdr:nvSpPr>
              <xdr:cNvPr id="242772" name="Check Box 84" hidden="1">
                <a:extLst>
                  <a:ext uri="{63B3BB69-23CF-44E3-9099-C40C66FF867C}">
                    <a14:compatExt spid="_x0000_s242772"/>
                  </a:ext>
                </a:extLst>
              </xdr:cNvPr>
              <xdr:cNvSpPr/>
            </xdr:nvSpPr>
            <xdr:spPr bwMode="auto">
              <a:xfrm>
                <a:off x="600073" y="8201025"/>
                <a:ext cx="66675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mc:Choice>
        <mc:Fallback/>
      </mc:AlternateContent>
      <mc:AlternateContent xmlns:mc="http://schemas.openxmlformats.org/markup-compatibility/2006">
        <mc:Choice xmlns:a14="http://schemas.microsoft.com/office/drawing/2010/main" Requires="a14">
          <xdr:sp macro="" textlink="">
            <xdr:nvSpPr>
              <xdr:cNvPr id="242773" name="Check Box 85" hidden="1">
                <a:extLst>
                  <a:ext uri="{63B3BB69-23CF-44E3-9099-C40C66FF867C}">
                    <a14:compatExt spid="_x0000_s242773"/>
                  </a:ext>
                </a:extLst>
              </xdr:cNvPr>
              <xdr:cNvSpPr/>
            </xdr:nvSpPr>
            <xdr:spPr bwMode="auto">
              <a:xfrm>
                <a:off x="971551" y="8353425"/>
                <a:ext cx="1752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認定こども園こども要録を作成</a:t>
                </a:r>
              </a:p>
            </xdr:txBody>
          </xdr:sp>
        </mc:Choice>
        <mc:Fallback/>
      </mc:AlternateContent>
      <mc:AlternateContent xmlns:mc="http://schemas.openxmlformats.org/markup-compatibility/2006">
        <mc:Choice xmlns:a14="http://schemas.microsoft.com/office/drawing/2010/main" Requires="a14">
          <xdr:sp macro="" textlink="">
            <xdr:nvSpPr>
              <xdr:cNvPr id="242774" name="Check Box 86" hidden="1">
                <a:extLst>
                  <a:ext uri="{63B3BB69-23CF-44E3-9099-C40C66FF867C}">
                    <a14:compatExt spid="_x0000_s242774"/>
                  </a:ext>
                </a:extLst>
              </xdr:cNvPr>
              <xdr:cNvSpPr/>
            </xdr:nvSpPr>
            <xdr:spPr bwMode="auto">
              <a:xfrm>
                <a:off x="971551" y="8524856"/>
                <a:ext cx="17526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保育所児童保育要録を作成</a:t>
                </a:r>
              </a:p>
            </xdr:txBody>
          </xdr:sp>
        </mc:Choice>
        <mc:Fallback/>
      </mc:AlternateContent>
      <xdr:grpSp>
        <xdr:nvGrpSpPr>
          <xdr:cNvPr id="129" name="グループ化 128"/>
          <xdr:cNvGrpSpPr/>
        </xdr:nvGrpSpPr>
        <xdr:grpSpPr>
          <a:xfrm>
            <a:off x="714375" y="8343900"/>
            <a:ext cx="185250" cy="185250"/>
            <a:chOff x="666750" y="1000125"/>
            <a:chExt cx="185250" cy="185250"/>
          </a:xfrm>
        </xdr:grpSpPr>
        <xdr:cxnSp macro="">
          <xdr:nvCxnSpPr>
            <xdr:cNvPr id="132" name="直線コネクタ 131"/>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3" name="直線コネクタ 132"/>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mc:AlternateContent xmlns:mc="http://schemas.openxmlformats.org/markup-compatibility/2006">
        <mc:Choice xmlns:a14="http://schemas.microsoft.com/office/drawing/2010/main" Requires="a14">
          <xdr:sp macro="" textlink="">
            <xdr:nvSpPr>
              <xdr:cNvPr id="242775" name="Check Box 87" hidden="1">
                <a:extLst>
                  <a:ext uri="{63B3BB69-23CF-44E3-9099-C40C66FF867C}">
                    <a14:compatExt spid="_x0000_s242775"/>
                  </a:ext>
                </a:extLst>
              </xdr:cNvPr>
              <xdr:cNvSpPr/>
            </xdr:nvSpPr>
            <xdr:spPr bwMode="auto">
              <a:xfrm>
                <a:off x="2638425" y="8201025"/>
                <a:ext cx="67627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mc:Choice>
        <mc:Fallback/>
      </mc:AlternateContent>
      <mc:AlternateContent xmlns:mc="http://schemas.openxmlformats.org/markup-compatibility/2006">
        <mc:Choice xmlns:a14="http://schemas.microsoft.com/office/drawing/2010/main" Requires="a14">
          <xdr:sp macro="" textlink="">
            <xdr:nvSpPr>
              <xdr:cNvPr id="242776" name="Check Box 88" hidden="1">
                <a:extLst>
                  <a:ext uri="{63B3BB69-23CF-44E3-9099-C40C66FF867C}">
                    <a14:compatExt spid="_x0000_s242776"/>
                  </a:ext>
                </a:extLst>
              </xdr:cNvPr>
              <xdr:cNvSpPr/>
            </xdr:nvSpPr>
            <xdr:spPr bwMode="auto">
              <a:xfrm>
                <a:off x="3543298" y="8201025"/>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mc:Choice>
        <mc:Fallback/>
      </mc:AlternateContent>
    </xdr:grp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142875</xdr:colOff>
          <xdr:row>14</xdr:row>
          <xdr:rowOff>66675</xdr:rowOff>
        </xdr:from>
        <xdr:to>
          <xdr:col>21</xdr:col>
          <xdr:colOff>85725</xdr:colOff>
          <xdr:row>15</xdr:row>
          <xdr:rowOff>66675</xdr:rowOff>
        </xdr:to>
        <xdr:sp macro="" textlink="">
          <xdr:nvSpPr>
            <xdr:cNvPr id="243713" name="Check Box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14</xdr:row>
          <xdr:rowOff>57150</xdr:rowOff>
        </xdr:from>
        <xdr:to>
          <xdr:col>25</xdr:col>
          <xdr:colOff>114300</xdr:colOff>
          <xdr:row>15</xdr:row>
          <xdr:rowOff>57150</xdr:rowOff>
        </xdr:to>
        <xdr:sp macro="" textlink="">
          <xdr:nvSpPr>
            <xdr:cNvPr id="243714" name="Check Box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57150</xdr:rowOff>
        </xdr:from>
        <xdr:to>
          <xdr:col>10</xdr:col>
          <xdr:colOff>57150</xdr:colOff>
          <xdr:row>22</xdr:row>
          <xdr:rowOff>95250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21</xdr:row>
          <xdr:rowOff>57150</xdr:rowOff>
        </xdr:from>
        <xdr:to>
          <xdr:col>15</xdr:col>
          <xdr:colOff>47625</xdr:colOff>
          <xdr:row>22</xdr:row>
          <xdr:rowOff>95250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xdr:row>
          <xdr:rowOff>66675</xdr:rowOff>
        </xdr:from>
        <xdr:to>
          <xdr:col>26</xdr:col>
          <xdr:colOff>76200</xdr:colOff>
          <xdr:row>22</xdr:row>
          <xdr:rowOff>104775</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27</xdr:row>
          <xdr:rowOff>0</xdr:rowOff>
        </xdr:from>
        <xdr:to>
          <xdr:col>21</xdr:col>
          <xdr:colOff>133350</xdr:colOff>
          <xdr:row>28</xdr:row>
          <xdr:rowOff>38100</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xdr:row>
          <xdr:rowOff>0</xdr:rowOff>
        </xdr:from>
        <xdr:to>
          <xdr:col>25</xdr:col>
          <xdr:colOff>152400</xdr:colOff>
          <xdr:row>28</xdr:row>
          <xdr:rowOff>38100</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85725</xdr:rowOff>
        </xdr:from>
        <xdr:to>
          <xdr:col>21</xdr:col>
          <xdr:colOff>123825</xdr:colOff>
          <xdr:row>29</xdr:row>
          <xdr:rowOff>123825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28</xdr:row>
          <xdr:rowOff>114300</xdr:rowOff>
        </xdr:from>
        <xdr:to>
          <xdr:col>25</xdr:col>
          <xdr:colOff>152400</xdr:colOff>
          <xdr:row>29</xdr:row>
          <xdr:rowOff>152400</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31</xdr:row>
          <xdr:rowOff>57150</xdr:rowOff>
        </xdr:from>
        <xdr:to>
          <xdr:col>21</xdr:col>
          <xdr:colOff>133350</xdr:colOff>
          <xdr:row>32</xdr:row>
          <xdr:rowOff>95250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31</xdr:row>
          <xdr:rowOff>76200</xdr:rowOff>
        </xdr:from>
        <xdr:to>
          <xdr:col>26</xdr:col>
          <xdr:colOff>9525</xdr:colOff>
          <xdr:row>32</xdr:row>
          <xdr:rowOff>114300</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145791</xdr:rowOff>
        </xdr:from>
        <xdr:to>
          <xdr:col>26</xdr:col>
          <xdr:colOff>0</xdr:colOff>
          <xdr:row>38</xdr:row>
          <xdr:rowOff>8942</xdr:rowOff>
        </xdr:to>
        <xdr:grpSp>
          <xdr:nvGrpSpPr>
            <xdr:cNvPr id="25" name="グループ化 24">
              <a:extLst>
                <a:ext uri="{FF2B5EF4-FFF2-40B4-BE49-F238E27FC236}">
                  <a16:creationId xmlns:a16="http://schemas.microsoft.com/office/drawing/2014/main" id="{00000000-0008-0000-1F00-000017000000}"/>
                </a:ext>
              </a:extLst>
            </xdr:cNvPr>
            <xdr:cNvGrpSpPr/>
          </xdr:nvGrpSpPr>
          <xdr:grpSpPr>
            <a:xfrm>
              <a:off x="3124200" y="6117966"/>
              <a:ext cx="1447800" cy="206051"/>
              <a:chOff x="3105107" y="1085850"/>
              <a:chExt cx="1447874" cy="209550"/>
            </a:xfrm>
          </xdr:grpSpPr>
          <xdr:sp macro="" textlink="">
            <xdr:nvSpPr>
              <xdr:cNvPr id="243742" name="Check Box 30" hidden="1">
                <a:extLst>
                  <a:ext uri="{63B3BB69-23CF-44E3-9099-C40C66FF867C}">
                    <a14:compatExt spid="_x0000_s243742"/>
                  </a:ext>
                  <a:ext uri="{FF2B5EF4-FFF2-40B4-BE49-F238E27FC236}">
                    <a16:creationId xmlns:a16="http://schemas.microsoft.com/office/drawing/2014/main" id="{00000000-0008-0000-1F00-000010B80300}"/>
                  </a:ext>
                </a:extLst>
              </xdr:cNvPr>
              <xdr:cNvSpPr/>
            </xdr:nvSpPr>
            <xdr:spPr bwMode="auto">
              <a:xfrm>
                <a:off x="3105107"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3" name="Check Box 31" hidden="1">
                <a:extLst>
                  <a:ext uri="{63B3BB69-23CF-44E3-9099-C40C66FF867C}">
                    <a14:compatExt spid="_x0000_s243743"/>
                  </a:ext>
                  <a:ext uri="{FF2B5EF4-FFF2-40B4-BE49-F238E27FC236}">
                    <a16:creationId xmlns:a16="http://schemas.microsoft.com/office/drawing/2014/main" id="{00000000-0008-0000-1F00-000011B80300}"/>
                  </a:ext>
                </a:extLst>
              </xdr:cNvPr>
              <xdr:cNvSpPr/>
            </xdr:nvSpPr>
            <xdr:spPr bwMode="auto">
              <a:xfrm>
                <a:off x="3876702"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42</xdr:row>
          <xdr:rowOff>0</xdr:rowOff>
        </xdr:from>
        <xdr:to>
          <xdr:col>26</xdr:col>
          <xdr:colOff>0</xdr:colOff>
          <xdr:row>43</xdr:row>
          <xdr:rowOff>0</xdr:rowOff>
        </xdr:to>
        <xdr:grpSp>
          <xdr:nvGrpSpPr>
            <xdr:cNvPr id="28" name="グループ化 27">
              <a:extLst>
                <a:ext uri="{FF2B5EF4-FFF2-40B4-BE49-F238E27FC236}">
                  <a16:creationId xmlns:a16="http://schemas.microsoft.com/office/drawing/2014/main" id="{00000000-0008-0000-1F00-00001D000000}"/>
                </a:ext>
              </a:extLst>
            </xdr:cNvPr>
            <xdr:cNvGrpSpPr/>
          </xdr:nvGrpSpPr>
          <xdr:grpSpPr>
            <a:xfrm>
              <a:off x="3124200" y="7000875"/>
              <a:ext cx="1447800" cy="171450"/>
              <a:chOff x="3105107" y="1085850"/>
              <a:chExt cx="1447874" cy="209550"/>
            </a:xfrm>
          </xdr:grpSpPr>
          <xdr:sp macro="" textlink="">
            <xdr:nvSpPr>
              <xdr:cNvPr id="243744" name="Check Box 32" hidden="1">
                <a:extLst>
                  <a:ext uri="{63B3BB69-23CF-44E3-9099-C40C66FF867C}">
                    <a14:compatExt spid="_x0000_s243744"/>
                  </a:ext>
                  <a:ext uri="{FF2B5EF4-FFF2-40B4-BE49-F238E27FC236}">
                    <a16:creationId xmlns:a16="http://schemas.microsoft.com/office/drawing/2014/main" id="{00000000-0008-0000-1F00-000014B80300}"/>
                  </a:ext>
                </a:extLst>
              </xdr:cNvPr>
              <xdr:cNvSpPr/>
            </xdr:nvSpPr>
            <xdr:spPr bwMode="auto">
              <a:xfrm>
                <a:off x="3105107"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5" name="Check Box 33" hidden="1">
                <a:extLst>
                  <a:ext uri="{63B3BB69-23CF-44E3-9099-C40C66FF867C}">
                    <a14:compatExt spid="_x0000_s243745"/>
                  </a:ext>
                  <a:ext uri="{FF2B5EF4-FFF2-40B4-BE49-F238E27FC236}">
                    <a16:creationId xmlns:a16="http://schemas.microsoft.com/office/drawing/2014/main" id="{00000000-0008-0000-1F00-000015B80300}"/>
                  </a:ext>
                </a:extLst>
              </xdr:cNvPr>
              <xdr:cNvSpPr/>
            </xdr:nvSpPr>
            <xdr:spPr bwMode="auto">
              <a:xfrm>
                <a:off x="3876702"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26</xdr:col>
          <xdr:colOff>0</xdr:colOff>
          <xdr:row>40</xdr:row>
          <xdr:rowOff>37350</xdr:rowOff>
        </xdr:to>
        <xdr:grpSp>
          <xdr:nvGrpSpPr>
            <xdr:cNvPr id="31" name="グループ化 30">
              <a:extLst>
                <a:ext uri="{FF2B5EF4-FFF2-40B4-BE49-F238E27FC236}">
                  <a16:creationId xmlns:a16="http://schemas.microsoft.com/office/drawing/2014/main" id="{00000000-0008-0000-1F00-000024000000}"/>
                </a:ext>
              </a:extLst>
            </xdr:cNvPr>
            <xdr:cNvGrpSpPr/>
          </xdr:nvGrpSpPr>
          <xdr:grpSpPr>
            <a:xfrm>
              <a:off x="3124200" y="6486525"/>
              <a:ext cx="1447800" cy="208800"/>
              <a:chOff x="3105107" y="1085850"/>
              <a:chExt cx="1447874" cy="209550"/>
            </a:xfrm>
          </xdr:grpSpPr>
          <xdr:sp macro="" textlink="">
            <xdr:nvSpPr>
              <xdr:cNvPr id="243746" name="Check Box 34" hidden="1">
                <a:extLst>
                  <a:ext uri="{63B3BB69-23CF-44E3-9099-C40C66FF867C}">
                    <a14:compatExt spid="_x0000_s243746"/>
                  </a:ext>
                  <a:ext uri="{FF2B5EF4-FFF2-40B4-BE49-F238E27FC236}">
                    <a16:creationId xmlns:a16="http://schemas.microsoft.com/office/drawing/2014/main" id="{00000000-0008-0000-1F00-000028B80300}"/>
                  </a:ext>
                </a:extLst>
              </xdr:cNvPr>
              <xdr:cNvSpPr/>
            </xdr:nvSpPr>
            <xdr:spPr bwMode="auto">
              <a:xfrm>
                <a:off x="3105107"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7" name="Check Box 35" hidden="1">
                <a:extLst>
                  <a:ext uri="{63B3BB69-23CF-44E3-9099-C40C66FF867C}">
                    <a14:compatExt spid="_x0000_s243747"/>
                  </a:ext>
                  <a:ext uri="{FF2B5EF4-FFF2-40B4-BE49-F238E27FC236}">
                    <a16:creationId xmlns:a16="http://schemas.microsoft.com/office/drawing/2014/main" id="{00000000-0008-0000-1F00-000029B80300}"/>
                  </a:ext>
                </a:extLst>
              </xdr:cNvPr>
              <xdr:cNvSpPr/>
            </xdr:nvSpPr>
            <xdr:spPr bwMode="auto">
              <a:xfrm>
                <a:off x="3876702"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0</xdr:rowOff>
        </xdr:from>
        <xdr:to>
          <xdr:col>26</xdr:col>
          <xdr:colOff>0</xdr:colOff>
          <xdr:row>47</xdr:row>
          <xdr:rowOff>0</xdr:rowOff>
        </xdr:to>
        <xdr:grpSp>
          <xdr:nvGrpSpPr>
            <xdr:cNvPr id="34" name="グループ化 33">
              <a:extLst>
                <a:ext uri="{FF2B5EF4-FFF2-40B4-BE49-F238E27FC236}">
                  <a16:creationId xmlns:a16="http://schemas.microsoft.com/office/drawing/2014/main" id="{00000000-0008-0000-1F00-00002A000000}"/>
                </a:ext>
              </a:extLst>
            </xdr:cNvPr>
            <xdr:cNvGrpSpPr/>
          </xdr:nvGrpSpPr>
          <xdr:grpSpPr>
            <a:xfrm>
              <a:off x="3124200" y="7686675"/>
              <a:ext cx="1447800" cy="171450"/>
              <a:chOff x="3105107" y="1085850"/>
              <a:chExt cx="1447874" cy="209550"/>
            </a:xfrm>
          </xdr:grpSpPr>
          <xdr:sp macro="" textlink="">
            <xdr:nvSpPr>
              <xdr:cNvPr id="243748" name="Check Box 36" hidden="1">
                <a:extLst>
                  <a:ext uri="{63B3BB69-23CF-44E3-9099-C40C66FF867C}">
                    <a14:compatExt spid="_x0000_s243748"/>
                  </a:ext>
                  <a:ext uri="{FF2B5EF4-FFF2-40B4-BE49-F238E27FC236}">
                    <a16:creationId xmlns:a16="http://schemas.microsoft.com/office/drawing/2014/main" id="{00000000-0008-0000-1F00-00002CB80300}"/>
                  </a:ext>
                </a:extLst>
              </xdr:cNvPr>
              <xdr:cNvSpPr/>
            </xdr:nvSpPr>
            <xdr:spPr bwMode="auto">
              <a:xfrm>
                <a:off x="3105107"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9" name="Check Box 37" hidden="1">
                <a:extLst>
                  <a:ext uri="{63B3BB69-23CF-44E3-9099-C40C66FF867C}">
                    <a14:compatExt spid="_x0000_s243749"/>
                  </a:ext>
                  <a:ext uri="{FF2B5EF4-FFF2-40B4-BE49-F238E27FC236}">
                    <a16:creationId xmlns:a16="http://schemas.microsoft.com/office/drawing/2014/main" id="{00000000-0008-0000-1F00-00002DB80300}"/>
                  </a:ext>
                </a:extLst>
              </xdr:cNvPr>
              <xdr:cNvSpPr/>
            </xdr:nvSpPr>
            <xdr:spPr bwMode="auto">
              <a:xfrm>
                <a:off x="3876702"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77752</xdr:colOff>
          <xdr:row>49</xdr:row>
          <xdr:rowOff>19438</xdr:rowOff>
        </xdr:from>
        <xdr:to>
          <xdr:col>25</xdr:col>
          <xdr:colOff>68032</xdr:colOff>
          <xdr:row>50</xdr:row>
          <xdr:rowOff>19438</xdr:rowOff>
        </xdr:to>
        <xdr:grpSp>
          <xdr:nvGrpSpPr>
            <xdr:cNvPr id="37" name="グループ化 36">
              <a:extLst>
                <a:ext uri="{FF2B5EF4-FFF2-40B4-BE49-F238E27FC236}">
                  <a16:creationId xmlns:a16="http://schemas.microsoft.com/office/drawing/2014/main" id="{00000000-0008-0000-1F00-00002A000000}"/>
                </a:ext>
              </a:extLst>
            </xdr:cNvPr>
            <xdr:cNvGrpSpPr/>
          </xdr:nvGrpSpPr>
          <xdr:grpSpPr>
            <a:xfrm>
              <a:off x="3020977" y="8220463"/>
              <a:ext cx="1438080" cy="171450"/>
              <a:chOff x="3105106" y="1085850"/>
              <a:chExt cx="1447884" cy="209550"/>
            </a:xfrm>
          </xdr:grpSpPr>
          <xdr:sp macro="" textlink="">
            <xdr:nvSpPr>
              <xdr:cNvPr id="243750" name="Check Box 38" hidden="1">
                <a:extLst>
                  <a:ext uri="{63B3BB69-23CF-44E3-9099-C40C66FF867C}">
                    <a14:compatExt spid="_x0000_s243750"/>
                  </a:ext>
                  <a:ext uri="{FF2B5EF4-FFF2-40B4-BE49-F238E27FC236}">
                    <a16:creationId xmlns:a16="http://schemas.microsoft.com/office/drawing/2014/main" id="{00000000-0008-0000-1F00-00002CB80300}"/>
                  </a:ext>
                </a:extLst>
              </xdr:cNvPr>
              <xdr:cNvSpPr/>
            </xdr:nvSpPr>
            <xdr:spPr bwMode="auto">
              <a:xfrm>
                <a:off x="3105106" y="108585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1" name="Check Box 39" hidden="1">
                <a:extLst>
                  <a:ext uri="{63B3BB69-23CF-44E3-9099-C40C66FF867C}">
                    <a14:compatExt spid="_x0000_s243751"/>
                  </a:ext>
                  <a:ext uri="{FF2B5EF4-FFF2-40B4-BE49-F238E27FC236}">
                    <a16:creationId xmlns:a16="http://schemas.microsoft.com/office/drawing/2014/main" id="{00000000-0008-0000-1F00-00002DB80300}"/>
                  </a:ext>
                </a:extLst>
              </xdr:cNvPr>
              <xdr:cNvSpPr/>
            </xdr:nvSpPr>
            <xdr:spPr bwMode="auto">
              <a:xfrm>
                <a:off x="3876709"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15</xdr:row>
          <xdr:rowOff>0</xdr:rowOff>
        </xdr:from>
        <xdr:to>
          <xdr:col>11</xdr:col>
          <xdr:colOff>66675</xdr:colOff>
          <xdr:row>16</xdr:row>
          <xdr:rowOff>9525</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0</xdr:rowOff>
        </xdr:from>
        <xdr:to>
          <xdr:col>15</xdr:col>
          <xdr:colOff>171450</xdr:colOff>
          <xdr:row>16</xdr:row>
          <xdr:rowOff>9525</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15</xdr:row>
          <xdr:rowOff>0</xdr:rowOff>
        </xdr:from>
        <xdr:to>
          <xdr:col>20</xdr:col>
          <xdr:colOff>38100</xdr:colOff>
          <xdr:row>16</xdr:row>
          <xdr:rowOff>9525</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15</xdr:row>
          <xdr:rowOff>0</xdr:rowOff>
        </xdr:from>
        <xdr:to>
          <xdr:col>24</xdr:col>
          <xdr:colOff>38100</xdr:colOff>
          <xdr:row>16</xdr:row>
          <xdr:rowOff>9525</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10</xdr:col>
          <xdr:colOff>47625</xdr:colOff>
          <xdr:row>22</xdr:row>
          <xdr:rowOff>9525</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152400</xdr:rowOff>
        </xdr:from>
        <xdr:to>
          <xdr:col>13</xdr:col>
          <xdr:colOff>161925</xdr:colOff>
          <xdr:row>22</xdr:row>
          <xdr:rowOff>9525</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152400</xdr:rowOff>
        </xdr:from>
        <xdr:to>
          <xdr:col>17</xdr:col>
          <xdr:colOff>85725</xdr:colOff>
          <xdr:row>22</xdr:row>
          <xdr:rowOff>9525</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152400</xdr:rowOff>
        </xdr:from>
        <xdr:to>
          <xdr:col>11</xdr:col>
          <xdr:colOff>9525</xdr:colOff>
          <xdr:row>23</xdr:row>
          <xdr:rowOff>19050</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0</xdr:rowOff>
        </xdr:from>
        <xdr:to>
          <xdr:col>18</xdr:col>
          <xdr:colOff>38100</xdr:colOff>
          <xdr:row>25</xdr:row>
          <xdr:rowOff>38100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0</xdr:rowOff>
        </xdr:from>
        <xdr:to>
          <xdr:col>22</xdr:col>
          <xdr:colOff>9525</xdr:colOff>
          <xdr:row>25</xdr:row>
          <xdr:rowOff>38100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40</xdr:row>
          <xdr:rowOff>171450</xdr:rowOff>
        </xdr:from>
        <xdr:to>
          <xdr:col>23</xdr:col>
          <xdr:colOff>95250</xdr:colOff>
          <xdr:row>42</xdr:row>
          <xdr:rowOff>47625</xdr:rowOff>
        </xdr:to>
        <xdr:sp macro="" textlink="">
          <xdr:nvSpPr>
            <xdr:cNvPr id="244747" name="Check Box 11" hidden="1">
              <a:extLst>
                <a:ext uri="{63B3BB69-23CF-44E3-9099-C40C66FF867C}">
                  <a14:compatExt spid="_x0000_s24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244748" name="Check Box 12" hidden="1">
              <a:extLst>
                <a:ext uri="{63B3BB69-23CF-44E3-9099-C40C66FF867C}">
                  <a14:compatExt spid="_x0000_s24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8</xdr:col>
          <xdr:colOff>95250</xdr:colOff>
          <xdr:row>7</xdr:row>
          <xdr:rowOff>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15</xdr:col>
          <xdr:colOff>0</xdr:colOff>
          <xdr:row>7</xdr:row>
          <xdr:rowOff>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23</xdr:col>
          <xdr:colOff>66675</xdr:colOff>
          <xdr:row>9</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9</xdr:col>
          <xdr:colOff>85725</xdr:colOff>
          <xdr:row>8</xdr:row>
          <xdr:rowOff>0</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16</xdr:col>
          <xdr:colOff>0</xdr:colOff>
          <xdr:row>8</xdr:row>
          <xdr:rowOff>0</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85725</xdr:colOff>
          <xdr:row>9</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20</xdr:col>
          <xdr:colOff>123825</xdr:colOff>
          <xdr:row>27</xdr:row>
          <xdr:rowOff>38100</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25</xdr:col>
          <xdr:colOff>0</xdr:colOff>
          <xdr:row>27</xdr:row>
          <xdr:rowOff>38100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0</xdr:rowOff>
        </xdr:from>
        <xdr:to>
          <xdr:col>16</xdr:col>
          <xdr:colOff>161925</xdr:colOff>
          <xdr:row>38</xdr:row>
          <xdr:rowOff>57150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37</xdr:row>
          <xdr:rowOff>0</xdr:rowOff>
        </xdr:from>
        <xdr:to>
          <xdr:col>23</xdr:col>
          <xdr:colOff>152400</xdr:colOff>
          <xdr:row>38</xdr:row>
          <xdr:rowOff>57150</xdr:rowOff>
        </xdr:to>
        <xdr:sp macro="" textlink="">
          <xdr:nvSpPr>
            <xdr:cNvPr id="244767" name="Check Box 31" hidden="1">
              <a:extLst>
                <a:ext uri="{63B3BB69-23CF-44E3-9099-C40C66FF867C}">
                  <a14:compatExt spid="_x0000_s24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11</xdr:col>
          <xdr:colOff>47625</xdr:colOff>
          <xdr:row>38</xdr:row>
          <xdr:rowOff>57150</xdr:rowOff>
        </xdr:to>
        <xdr:sp macro="" textlink="">
          <xdr:nvSpPr>
            <xdr:cNvPr id="244768" name="Check Box 32" hidden="1">
              <a:extLst>
                <a:ext uri="{63B3BB69-23CF-44E3-9099-C40C66FF867C}">
                  <a14:compatExt spid="_x0000_s24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54</xdr:row>
          <xdr:rowOff>0</xdr:rowOff>
        </xdr:from>
        <xdr:to>
          <xdr:col>29</xdr:col>
          <xdr:colOff>123825</xdr:colOff>
          <xdr:row>55</xdr:row>
          <xdr:rowOff>38100</xdr:rowOff>
        </xdr:to>
        <xdr:sp macro="" textlink="">
          <xdr:nvSpPr>
            <xdr:cNvPr id="244769" name="Check Box 33" hidden="1">
              <a:extLst>
                <a:ext uri="{63B3BB69-23CF-44E3-9099-C40C66FF867C}">
                  <a14:compatExt spid="_x0000_s24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54</xdr:row>
          <xdr:rowOff>0</xdr:rowOff>
        </xdr:from>
        <xdr:to>
          <xdr:col>34</xdr:col>
          <xdr:colOff>0</xdr:colOff>
          <xdr:row>55</xdr:row>
          <xdr:rowOff>38100</xdr:rowOff>
        </xdr:to>
        <xdr:sp macro="" textlink="">
          <xdr:nvSpPr>
            <xdr:cNvPr id="244770" name="Check Box 34" hidden="1">
              <a:extLst>
                <a:ext uri="{63B3BB69-23CF-44E3-9099-C40C66FF867C}">
                  <a14:compatExt spid="_x0000_s24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12</xdr:col>
          <xdr:colOff>0</xdr:colOff>
          <xdr:row>10</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22</xdr:col>
          <xdr:colOff>0</xdr:colOff>
          <xdr:row>7</xdr:row>
          <xdr:rowOff>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39</xdr:row>
          <xdr:rowOff>104775</xdr:rowOff>
        </xdr:from>
        <xdr:to>
          <xdr:col>24</xdr:col>
          <xdr:colOff>142875</xdr:colOff>
          <xdr:row>41</xdr:row>
          <xdr:rowOff>19050</xdr:rowOff>
        </xdr:to>
        <xdr:grpSp>
          <xdr:nvGrpSpPr>
            <xdr:cNvPr id="34" name="グループ化 33"/>
            <xdr:cNvGrpSpPr/>
          </xdr:nvGrpSpPr>
          <xdr:grpSpPr>
            <a:xfrm>
              <a:off x="2905125" y="6553200"/>
              <a:ext cx="1447800" cy="238125"/>
              <a:chOff x="3105142" y="1085850"/>
              <a:chExt cx="1447823" cy="209550"/>
            </a:xfrm>
          </xdr:grpSpPr>
          <xdr:sp macro="" textlink="">
            <xdr:nvSpPr>
              <xdr:cNvPr id="244773" name="Check Box 37" hidden="1">
                <a:extLst>
                  <a:ext uri="{63B3BB69-23CF-44E3-9099-C40C66FF867C}">
                    <a14:compatExt spid="_x0000_s244773"/>
                  </a:ext>
                </a:extLst>
              </xdr:cNvPr>
              <xdr:cNvSpPr/>
            </xdr:nvSpPr>
            <xdr:spPr bwMode="auto">
              <a:xfrm>
                <a:off x="310514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74" name="Check Box 38" hidden="1">
                <a:extLst>
                  <a:ext uri="{63B3BB69-23CF-44E3-9099-C40C66FF867C}">
                    <a14:compatExt spid="_x0000_s244774"/>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51</xdr:row>
          <xdr:rowOff>0</xdr:rowOff>
        </xdr:from>
        <xdr:to>
          <xdr:col>23</xdr:col>
          <xdr:colOff>104775</xdr:colOff>
          <xdr:row>52</xdr:row>
          <xdr:rowOff>152400</xdr:rowOff>
        </xdr:to>
        <xdr:sp macro="" textlink="">
          <xdr:nvSpPr>
            <xdr:cNvPr id="244795" name="Check Box 59" hidden="1">
              <a:extLst>
                <a:ext uri="{63B3BB69-23CF-44E3-9099-C40C66FF867C}">
                  <a14:compatExt spid="_x0000_s24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51</xdr:row>
          <xdr:rowOff>19050</xdr:rowOff>
        </xdr:from>
        <xdr:to>
          <xdr:col>24</xdr:col>
          <xdr:colOff>152400</xdr:colOff>
          <xdr:row>52</xdr:row>
          <xdr:rowOff>161925</xdr:rowOff>
        </xdr:to>
        <xdr:sp macro="" textlink="">
          <xdr:nvSpPr>
            <xdr:cNvPr id="244796" name="Check Box 60" hidden="1">
              <a:extLst>
                <a:ext uri="{63B3BB69-23CF-44E3-9099-C40C66FF867C}">
                  <a14:compatExt spid="_x0000_s24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49</xdr:row>
          <xdr:rowOff>104775</xdr:rowOff>
        </xdr:from>
        <xdr:to>
          <xdr:col>24</xdr:col>
          <xdr:colOff>142875</xdr:colOff>
          <xdr:row>51</xdr:row>
          <xdr:rowOff>19050</xdr:rowOff>
        </xdr:to>
        <xdr:grpSp>
          <xdr:nvGrpSpPr>
            <xdr:cNvPr id="53" name="グループ化 52"/>
            <xdr:cNvGrpSpPr/>
          </xdr:nvGrpSpPr>
          <xdr:grpSpPr>
            <a:xfrm>
              <a:off x="2905125" y="8229600"/>
              <a:ext cx="1447800" cy="257175"/>
              <a:chOff x="3105142" y="1085850"/>
              <a:chExt cx="1447823" cy="209550"/>
            </a:xfrm>
          </xdr:grpSpPr>
          <xdr:sp macro="" textlink="">
            <xdr:nvSpPr>
              <xdr:cNvPr id="244797" name="Check Box 61" hidden="1">
                <a:extLst>
                  <a:ext uri="{63B3BB69-23CF-44E3-9099-C40C66FF867C}">
                    <a14:compatExt spid="_x0000_s244797"/>
                  </a:ext>
                </a:extLst>
              </xdr:cNvPr>
              <xdr:cNvSpPr/>
            </xdr:nvSpPr>
            <xdr:spPr bwMode="auto">
              <a:xfrm>
                <a:off x="310514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8" name="Check Box 62" hidden="1">
                <a:extLst>
                  <a:ext uri="{63B3BB69-23CF-44E3-9099-C40C66FF867C}">
                    <a14:compatExt spid="_x0000_s244798"/>
                  </a:ext>
                </a:extLst>
              </xdr:cNvPr>
              <xdr:cNvSpPr/>
            </xdr:nvSpPr>
            <xdr:spPr bwMode="auto">
              <a:xfrm>
                <a:off x="38766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58</xdr:row>
          <xdr:rowOff>0</xdr:rowOff>
        </xdr:from>
        <xdr:to>
          <xdr:col>29</xdr:col>
          <xdr:colOff>123825</xdr:colOff>
          <xdr:row>59</xdr:row>
          <xdr:rowOff>38100</xdr:rowOff>
        </xdr:to>
        <xdr:sp macro="" textlink="">
          <xdr:nvSpPr>
            <xdr:cNvPr id="244799" name="Check Box 63" hidden="1">
              <a:extLst>
                <a:ext uri="{63B3BB69-23CF-44E3-9099-C40C66FF867C}">
                  <a14:compatExt spid="_x0000_s24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58</xdr:row>
          <xdr:rowOff>0</xdr:rowOff>
        </xdr:from>
        <xdr:to>
          <xdr:col>34</xdr:col>
          <xdr:colOff>0</xdr:colOff>
          <xdr:row>59</xdr:row>
          <xdr:rowOff>38100</xdr:rowOff>
        </xdr:to>
        <xdr:sp macro="" textlink="">
          <xdr:nvSpPr>
            <xdr:cNvPr id="244800" name="Check Box 64" hidden="1">
              <a:extLst>
                <a:ext uri="{63B3BB69-23CF-44E3-9099-C40C66FF867C}">
                  <a14:compatExt spid="_x0000_s24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9525</xdr:colOff>
      <xdr:row>48</xdr:row>
      <xdr:rowOff>28577</xdr:rowOff>
    </xdr:from>
    <xdr:to>
      <xdr:col>15</xdr:col>
      <xdr:colOff>133350</xdr:colOff>
      <xdr:row>54</xdr:row>
      <xdr:rowOff>123825</xdr:rowOff>
    </xdr:to>
    <xdr:sp macro="" textlink="">
      <xdr:nvSpPr>
        <xdr:cNvPr id="2" name="右中かっこ 1"/>
        <xdr:cNvSpPr/>
      </xdr:nvSpPr>
      <xdr:spPr>
        <a:xfrm>
          <a:off x="2343150" y="8401052"/>
          <a:ext cx="123825" cy="1123948"/>
        </a:xfrm>
        <a:prstGeom prst="rightBrace">
          <a:avLst>
            <a:gd name="adj1" fmla="val 38859"/>
            <a:gd name="adj2" fmla="val 4064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21</xdr:col>
          <xdr:colOff>0</xdr:colOff>
          <xdr:row>23</xdr:row>
          <xdr:rowOff>0</xdr:rowOff>
        </xdr:from>
        <xdr:to>
          <xdr:col>28</xdr:col>
          <xdr:colOff>152400</xdr:colOff>
          <xdr:row>24</xdr:row>
          <xdr:rowOff>30150</xdr:rowOff>
        </xdr:to>
        <xdr:grpSp>
          <xdr:nvGrpSpPr>
            <xdr:cNvPr id="3" name="グループ化 2"/>
            <xdr:cNvGrpSpPr/>
          </xdr:nvGrpSpPr>
          <xdr:grpSpPr>
            <a:xfrm>
              <a:off x="3305175" y="4248150"/>
              <a:ext cx="1285875" cy="201600"/>
              <a:chOff x="3400551" y="3019399"/>
              <a:chExt cx="1095371" cy="209548"/>
            </a:xfrm>
          </xdr:grpSpPr>
          <xdr:sp macro="" textlink="">
            <xdr:nvSpPr>
              <xdr:cNvPr id="709633" name="Check Box 1" hidden="1">
                <a:extLst>
                  <a:ext uri="{63B3BB69-23CF-44E3-9099-C40C66FF867C}">
                    <a14:compatExt spid="_x0000_s709633"/>
                  </a:ext>
                </a:extLst>
              </xdr:cNvPr>
              <xdr:cNvSpPr/>
            </xdr:nvSpPr>
            <xdr:spPr bwMode="auto">
              <a:xfrm>
                <a:off x="3400551" y="3019399"/>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09634" name="Check Box 2" hidden="1">
                <a:extLst>
                  <a:ext uri="{63B3BB69-23CF-44E3-9099-C40C66FF867C}">
                    <a14:compatExt spid="_x0000_s709634"/>
                  </a:ext>
                </a:extLst>
              </xdr:cNvPr>
              <xdr:cNvSpPr/>
            </xdr:nvSpPr>
            <xdr:spPr bwMode="auto">
              <a:xfrm>
                <a:off x="3943472" y="3019461"/>
                <a:ext cx="552450" cy="2000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0</xdr:colOff>
      <xdr:row>7</xdr:row>
      <xdr:rowOff>171449</xdr:rowOff>
    </xdr:from>
    <xdr:to>
      <xdr:col>18</xdr:col>
      <xdr:colOff>19050</xdr:colOff>
      <xdr:row>11</xdr:row>
      <xdr:rowOff>190499</xdr:rowOff>
    </xdr:to>
    <xdr:grpSp>
      <xdr:nvGrpSpPr>
        <xdr:cNvPr id="6" name="グループ化 5"/>
        <xdr:cNvGrpSpPr/>
      </xdr:nvGrpSpPr>
      <xdr:grpSpPr>
        <a:xfrm>
          <a:off x="1200150" y="1171574"/>
          <a:ext cx="1638300" cy="790575"/>
          <a:chOff x="1085850" y="1962150"/>
          <a:chExt cx="1638300" cy="809625"/>
        </a:xfrm>
      </xdr:grpSpPr>
      <xdr:cxnSp macro="">
        <xdr:nvCxnSpPr>
          <xdr:cNvPr id="7" name="直線コネクタ 6"/>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85726</xdr:colOff>
      <xdr:row>7</xdr:row>
      <xdr:rowOff>161925</xdr:rowOff>
    </xdr:from>
    <xdr:to>
      <xdr:col>24</xdr:col>
      <xdr:colOff>85726</xdr:colOff>
      <xdr:row>14</xdr:row>
      <xdr:rowOff>28575</xdr:rowOff>
    </xdr:to>
    <xdr:sp macro="" textlink="">
      <xdr:nvSpPr>
        <xdr:cNvPr id="29" name="AutoShape 5"/>
        <xdr:cNvSpPr>
          <a:spLocks noChangeArrowheads="1"/>
        </xdr:cNvSpPr>
      </xdr:nvSpPr>
      <xdr:spPr bwMode="auto">
        <a:xfrm>
          <a:off x="323851" y="12954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17</xdr:row>
      <xdr:rowOff>161925</xdr:rowOff>
    </xdr:from>
    <xdr:to>
      <xdr:col>24</xdr:col>
      <xdr:colOff>85726</xdr:colOff>
      <xdr:row>24</xdr:row>
      <xdr:rowOff>28575</xdr:rowOff>
    </xdr:to>
    <xdr:sp macro="" textlink="">
      <xdr:nvSpPr>
        <xdr:cNvPr id="35" name="AutoShape 5"/>
        <xdr:cNvSpPr>
          <a:spLocks noChangeArrowheads="1"/>
        </xdr:cNvSpPr>
      </xdr:nvSpPr>
      <xdr:spPr bwMode="auto">
        <a:xfrm>
          <a:off x="323851" y="3009900"/>
          <a:ext cx="3981450" cy="1066800"/>
        </a:xfrm>
        <a:prstGeom prst="bracketPair">
          <a:avLst>
            <a:gd name="adj" fmla="val 7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47</xdr:row>
      <xdr:rowOff>9525</xdr:rowOff>
    </xdr:from>
    <xdr:to>
      <xdr:col>24</xdr:col>
      <xdr:colOff>85726</xdr:colOff>
      <xdr:row>50</xdr:row>
      <xdr:rowOff>28575</xdr:rowOff>
    </xdr:to>
    <xdr:sp macro="" textlink="">
      <xdr:nvSpPr>
        <xdr:cNvPr id="36" name="AutoShape 5"/>
        <xdr:cNvSpPr>
          <a:spLocks noChangeArrowheads="1"/>
        </xdr:cNvSpPr>
      </xdr:nvSpPr>
      <xdr:spPr bwMode="auto">
        <a:xfrm>
          <a:off x="323851" y="7353300"/>
          <a:ext cx="3981450" cy="533400"/>
        </a:xfrm>
        <a:prstGeom prst="bracketPair">
          <a:avLst>
            <a:gd name="adj" fmla="val 325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63</xdr:row>
          <xdr:rowOff>0</xdr:rowOff>
        </xdr:from>
        <xdr:to>
          <xdr:col>20</xdr:col>
          <xdr:colOff>95250</xdr:colOff>
          <xdr:row>64</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63</xdr:row>
          <xdr:rowOff>0</xdr:rowOff>
        </xdr:from>
        <xdr:to>
          <xdr:col>24</xdr:col>
          <xdr:colOff>152400</xdr:colOff>
          <xdr:row>64</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60</xdr:row>
          <xdr:rowOff>0</xdr:rowOff>
        </xdr:from>
        <xdr:to>
          <xdr:col>20</xdr:col>
          <xdr:colOff>95250</xdr:colOff>
          <xdr:row>61</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60</xdr:row>
          <xdr:rowOff>0</xdr:rowOff>
        </xdr:from>
        <xdr:to>
          <xdr:col>24</xdr:col>
          <xdr:colOff>152400</xdr:colOff>
          <xdr:row>61</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0</xdr:rowOff>
        </xdr:from>
        <xdr:to>
          <xdr:col>20</xdr:col>
          <xdr:colOff>95250</xdr:colOff>
          <xdr:row>59</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58</xdr:row>
          <xdr:rowOff>0</xdr:rowOff>
        </xdr:from>
        <xdr:to>
          <xdr:col>24</xdr:col>
          <xdr:colOff>152400</xdr:colOff>
          <xdr:row>59</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0</xdr:rowOff>
        </xdr:from>
        <xdr:to>
          <xdr:col>15</xdr:col>
          <xdr:colOff>133350</xdr:colOff>
          <xdr:row>43</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42</xdr:row>
          <xdr:rowOff>0</xdr:rowOff>
        </xdr:from>
        <xdr:to>
          <xdr:col>20</xdr:col>
          <xdr:colOff>9525</xdr:colOff>
          <xdr:row>43</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26</xdr:row>
          <xdr:rowOff>152400</xdr:rowOff>
        </xdr:from>
        <xdr:to>
          <xdr:col>4</xdr:col>
          <xdr:colOff>104775</xdr:colOff>
          <xdr:row>28</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142875</xdr:rowOff>
        </xdr:from>
        <xdr:to>
          <xdr:col>4</xdr:col>
          <xdr:colOff>104775</xdr:colOff>
          <xdr:row>30</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54</xdr:row>
          <xdr:rowOff>38100</xdr:rowOff>
        </xdr:from>
        <xdr:to>
          <xdr:col>15</xdr:col>
          <xdr:colOff>161925</xdr:colOff>
          <xdr:row>55</xdr:row>
          <xdr:rowOff>76200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57150</xdr:rowOff>
        </xdr:from>
        <xdr:to>
          <xdr:col>23</xdr:col>
          <xdr:colOff>114300</xdr:colOff>
          <xdr:row>56</xdr:row>
          <xdr:rowOff>114300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42</xdr:row>
          <xdr:rowOff>0</xdr:rowOff>
        </xdr:from>
        <xdr:to>
          <xdr:col>24</xdr:col>
          <xdr:colOff>38100</xdr:colOff>
          <xdr:row>43</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53</xdr:row>
          <xdr:rowOff>38100</xdr:rowOff>
        </xdr:from>
        <xdr:to>
          <xdr:col>21</xdr:col>
          <xdr:colOff>123825</xdr:colOff>
          <xdr:row>54</xdr:row>
          <xdr:rowOff>76200</xdr:rowOff>
        </xdr:to>
        <xdr:sp macro="" textlink="">
          <xdr:nvSpPr>
            <xdr:cNvPr id="245784" name="Check Box 24" hidden="1">
              <a:extLst>
                <a:ext uri="{63B3BB69-23CF-44E3-9099-C40C66FF867C}">
                  <a14:compatExt spid="_x0000_s24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38</xdr:row>
          <xdr:rowOff>76200</xdr:rowOff>
        </xdr:from>
        <xdr:to>
          <xdr:col>24</xdr:col>
          <xdr:colOff>28575</xdr:colOff>
          <xdr:row>39</xdr:row>
          <xdr:rowOff>9525</xdr:rowOff>
        </xdr:to>
        <xdr:sp macro="" textlink="">
          <xdr:nvSpPr>
            <xdr:cNvPr id="245786" name="Check Box 26" hidden="1">
              <a:extLst>
                <a:ext uri="{63B3BB69-23CF-44E3-9099-C40C66FF867C}">
                  <a14:compatExt spid="_x0000_s24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38</xdr:row>
          <xdr:rowOff>0</xdr:rowOff>
        </xdr:from>
        <xdr:to>
          <xdr:col>20</xdr:col>
          <xdr:colOff>152400</xdr:colOff>
          <xdr:row>38</xdr:row>
          <xdr:rowOff>209550</xdr:rowOff>
        </xdr:to>
        <xdr:sp macro="" textlink="">
          <xdr:nvSpPr>
            <xdr:cNvPr id="245788" name="Check Box 28" hidden="1">
              <a:extLst>
                <a:ext uri="{63B3BB69-23CF-44E3-9099-C40C66FF867C}">
                  <a14:compatExt spid="_x0000_s24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38</xdr:row>
          <xdr:rowOff>9525</xdr:rowOff>
        </xdr:from>
        <xdr:to>
          <xdr:col>17</xdr:col>
          <xdr:colOff>104775</xdr:colOff>
          <xdr:row>38</xdr:row>
          <xdr:rowOff>219075</xdr:rowOff>
        </xdr:to>
        <xdr:sp macro="" textlink="">
          <xdr:nvSpPr>
            <xdr:cNvPr id="245791" name="Check Box 31" hidden="1">
              <a:extLst>
                <a:ext uri="{63B3BB69-23CF-44E3-9099-C40C66FF867C}">
                  <a14:compatExt spid="_x0000_s24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39</xdr:row>
          <xdr:rowOff>323850</xdr:rowOff>
        </xdr:from>
        <xdr:to>
          <xdr:col>17</xdr:col>
          <xdr:colOff>19050</xdr:colOff>
          <xdr:row>40</xdr:row>
          <xdr:rowOff>133350</xdr:rowOff>
        </xdr:to>
        <xdr:sp macro="" textlink="">
          <xdr:nvSpPr>
            <xdr:cNvPr id="245794" name="Check Box 34" hidden="1">
              <a:extLst>
                <a:ext uri="{63B3BB69-23CF-44E3-9099-C40C66FF867C}">
                  <a14:compatExt spid="_x0000_s245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323850</xdr:rowOff>
        </xdr:from>
        <xdr:to>
          <xdr:col>20</xdr:col>
          <xdr:colOff>85725</xdr:colOff>
          <xdr:row>40</xdr:row>
          <xdr:rowOff>133350</xdr:rowOff>
        </xdr:to>
        <xdr:sp macro="" textlink="">
          <xdr:nvSpPr>
            <xdr:cNvPr id="245795" name="Check Box 35" hidden="1">
              <a:extLst>
                <a:ext uri="{63B3BB69-23CF-44E3-9099-C40C66FF867C}">
                  <a14:compatExt spid="_x0000_s24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2</xdr:col>
      <xdr:colOff>76200</xdr:colOff>
      <xdr:row>27</xdr:row>
      <xdr:rowOff>161925</xdr:rowOff>
    </xdr:from>
    <xdr:to>
      <xdr:col>24</xdr:col>
      <xdr:colOff>123826</xdr:colOff>
      <xdr:row>30</xdr:row>
      <xdr:rowOff>66675</xdr:rowOff>
    </xdr:to>
    <xdr:sp macro="" textlink="">
      <xdr:nvSpPr>
        <xdr:cNvPr id="10" name="AutoShape 5"/>
        <xdr:cNvSpPr>
          <a:spLocks noChangeArrowheads="1"/>
        </xdr:cNvSpPr>
      </xdr:nvSpPr>
      <xdr:spPr bwMode="auto">
        <a:xfrm>
          <a:off x="304800" y="4638675"/>
          <a:ext cx="4029076" cy="110490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36</xdr:row>
      <xdr:rowOff>142875</xdr:rowOff>
    </xdr:from>
    <xdr:to>
      <xdr:col>24</xdr:col>
      <xdr:colOff>104775</xdr:colOff>
      <xdr:row>40</xdr:row>
      <xdr:rowOff>0</xdr:rowOff>
    </xdr:to>
    <xdr:sp macro="" textlink="">
      <xdr:nvSpPr>
        <xdr:cNvPr id="11" name="AutoShape 5"/>
        <xdr:cNvSpPr>
          <a:spLocks noChangeArrowheads="1"/>
        </xdr:cNvSpPr>
      </xdr:nvSpPr>
      <xdr:spPr bwMode="auto">
        <a:xfrm>
          <a:off x="352426" y="6048375"/>
          <a:ext cx="3990974" cy="54292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41</xdr:row>
      <xdr:rowOff>142875</xdr:rowOff>
    </xdr:from>
    <xdr:to>
      <xdr:col>24</xdr:col>
      <xdr:colOff>85725</xdr:colOff>
      <xdr:row>45</xdr:row>
      <xdr:rowOff>0</xdr:rowOff>
    </xdr:to>
    <xdr:sp macro="" textlink="">
      <xdr:nvSpPr>
        <xdr:cNvPr id="12" name="AutoShape 5"/>
        <xdr:cNvSpPr>
          <a:spLocks noChangeArrowheads="1"/>
        </xdr:cNvSpPr>
      </xdr:nvSpPr>
      <xdr:spPr bwMode="auto">
        <a:xfrm>
          <a:off x="352426" y="6905625"/>
          <a:ext cx="3971924" cy="54292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123826</xdr:colOff>
      <xdr:row>51</xdr:row>
      <xdr:rowOff>0</xdr:rowOff>
    </xdr:from>
    <xdr:to>
      <xdr:col>24</xdr:col>
      <xdr:colOff>104776</xdr:colOff>
      <xdr:row>53</xdr:row>
      <xdr:rowOff>28575</xdr:rowOff>
    </xdr:to>
    <xdr:sp macro="" textlink="">
      <xdr:nvSpPr>
        <xdr:cNvPr id="13" name="AutoShape 5"/>
        <xdr:cNvSpPr>
          <a:spLocks noChangeArrowheads="1"/>
        </xdr:cNvSpPr>
      </xdr:nvSpPr>
      <xdr:spPr bwMode="auto">
        <a:xfrm>
          <a:off x="352426" y="9791700"/>
          <a:ext cx="3962400" cy="542925"/>
        </a:xfrm>
        <a:prstGeom prst="bracketPair">
          <a:avLst>
            <a:gd name="adj" fmla="val 12319"/>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76200</xdr:colOff>
      <xdr:row>31</xdr:row>
      <xdr:rowOff>161925</xdr:rowOff>
    </xdr:from>
    <xdr:to>
      <xdr:col>24</xdr:col>
      <xdr:colOff>123826</xdr:colOff>
      <xdr:row>34</xdr:row>
      <xdr:rowOff>66675</xdr:rowOff>
    </xdr:to>
    <xdr:sp macro="" textlink="">
      <xdr:nvSpPr>
        <xdr:cNvPr id="24" name="AutoShape 5"/>
        <xdr:cNvSpPr>
          <a:spLocks noChangeArrowheads="1"/>
        </xdr:cNvSpPr>
      </xdr:nvSpPr>
      <xdr:spPr bwMode="auto">
        <a:xfrm>
          <a:off x="304800" y="6010275"/>
          <a:ext cx="4029076" cy="933450"/>
        </a:xfrm>
        <a:prstGeom prst="bracketPair">
          <a:avLst>
            <a:gd name="adj" fmla="val 604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26</xdr:row>
          <xdr:rowOff>9525</xdr:rowOff>
        </xdr:from>
        <xdr:to>
          <xdr:col>16</xdr:col>
          <xdr:colOff>0</xdr:colOff>
          <xdr:row>27</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26</xdr:row>
          <xdr:rowOff>9525</xdr:rowOff>
        </xdr:from>
        <xdr:to>
          <xdr:col>18</xdr:col>
          <xdr:colOff>85725</xdr:colOff>
          <xdr:row>27</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46</xdr:row>
          <xdr:rowOff>0</xdr:rowOff>
        </xdr:from>
        <xdr:to>
          <xdr:col>20</xdr:col>
          <xdr:colOff>66675</xdr:colOff>
          <xdr:row>47</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46</xdr:row>
          <xdr:rowOff>0</xdr:rowOff>
        </xdr:from>
        <xdr:to>
          <xdr:col>24</xdr:col>
          <xdr:colOff>152400</xdr:colOff>
          <xdr:row>47</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xdr:row>
          <xdr:rowOff>0</xdr:rowOff>
        </xdr:from>
        <xdr:to>
          <xdr:col>24</xdr:col>
          <xdr:colOff>95250</xdr:colOff>
          <xdr:row>25</xdr:row>
          <xdr:rowOff>38100</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24</xdr:row>
          <xdr:rowOff>0</xdr:rowOff>
        </xdr:from>
        <xdr:to>
          <xdr:col>8</xdr:col>
          <xdr:colOff>28575</xdr:colOff>
          <xdr:row>25</xdr:row>
          <xdr:rowOff>38100</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76199</xdr:colOff>
      <xdr:row>39</xdr:row>
      <xdr:rowOff>0</xdr:rowOff>
    </xdr:from>
    <xdr:to>
      <xdr:col>25</xdr:col>
      <xdr:colOff>95249</xdr:colOff>
      <xdr:row>42</xdr:row>
      <xdr:rowOff>47625</xdr:rowOff>
    </xdr:to>
    <xdr:sp macro="" textlink="">
      <xdr:nvSpPr>
        <xdr:cNvPr id="2" name="AutoShape 1"/>
        <xdr:cNvSpPr>
          <a:spLocks noChangeArrowheads="1"/>
        </xdr:cNvSpPr>
      </xdr:nvSpPr>
      <xdr:spPr bwMode="auto">
        <a:xfrm>
          <a:off x="485774" y="627697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60</xdr:row>
      <xdr:rowOff>0</xdr:rowOff>
    </xdr:from>
    <xdr:to>
      <xdr:col>24</xdr:col>
      <xdr:colOff>76200</xdr:colOff>
      <xdr:row>63</xdr:row>
      <xdr:rowOff>0</xdr:rowOff>
    </xdr:to>
    <xdr:sp macro="" textlink="">
      <xdr:nvSpPr>
        <xdr:cNvPr id="3" name="AutoShape 2"/>
        <xdr:cNvSpPr>
          <a:spLocks noChangeArrowheads="1"/>
        </xdr:cNvSpPr>
      </xdr:nvSpPr>
      <xdr:spPr bwMode="auto">
        <a:xfrm>
          <a:off x="466725" y="9877425"/>
          <a:ext cx="3819525" cy="514350"/>
        </a:xfrm>
        <a:prstGeom prst="bracketPair">
          <a:avLst>
            <a:gd name="adj" fmla="val 988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37</xdr:row>
          <xdr:rowOff>0</xdr:rowOff>
        </xdr:from>
        <xdr:to>
          <xdr:col>21</xdr:col>
          <xdr:colOff>95250</xdr:colOff>
          <xdr:row>38</xdr:row>
          <xdr:rowOff>0</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37</xdr:row>
          <xdr:rowOff>0</xdr:rowOff>
        </xdr:from>
        <xdr:to>
          <xdr:col>25</xdr:col>
          <xdr:colOff>152400</xdr:colOff>
          <xdr:row>38</xdr:row>
          <xdr:rowOff>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38100</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38100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38100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21</xdr:col>
          <xdr:colOff>123825</xdr:colOff>
          <xdr:row>13</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12</xdr:row>
          <xdr:rowOff>0</xdr:rowOff>
        </xdr:from>
        <xdr:to>
          <xdr:col>26</xdr:col>
          <xdr:colOff>0</xdr:colOff>
          <xdr:row>13</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21</xdr:col>
          <xdr:colOff>123825</xdr:colOff>
          <xdr:row>45</xdr:row>
          <xdr:rowOff>0</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44</xdr:row>
          <xdr:rowOff>0</xdr:rowOff>
        </xdr:from>
        <xdr:to>
          <xdr:col>26</xdr:col>
          <xdr:colOff>0</xdr:colOff>
          <xdr:row>45</xdr:row>
          <xdr:rowOff>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26</xdr:col>
          <xdr:colOff>0</xdr:colOff>
          <xdr:row>7</xdr:row>
          <xdr:rowOff>38100</xdr:rowOff>
        </xdr:to>
        <xdr:grpSp>
          <xdr:nvGrpSpPr>
            <xdr:cNvPr id="16" name="グループ化 15"/>
            <xdr:cNvGrpSpPr/>
          </xdr:nvGrpSpPr>
          <xdr:grpSpPr>
            <a:xfrm>
              <a:off x="3124200" y="828675"/>
              <a:ext cx="1447800" cy="209550"/>
              <a:chOff x="3105151" y="1085850"/>
              <a:chExt cx="1447804" cy="209550"/>
            </a:xfrm>
          </xdr:grpSpPr>
          <xdr:sp macro="" textlink="">
            <xdr:nvSpPr>
              <xdr:cNvPr id="247821" name="Check Box 13" hidden="1">
                <a:extLst>
                  <a:ext uri="{63B3BB69-23CF-44E3-9099-C40C66FF867C}">
                    <a14:compatExt spid="_x0000_s247821"/>
                  </a:ext>
                </a:extLst>
              </xdr:cNvPr>
              <xdr:cNvSpPr/>
            </xdr:nvSpPr>
            <xdr:spPr bwMode="auto">
              <a:xfrm>
                <a:off x="3105151"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Lst>
              </xdr:cNvPr>
              <xdr:cNvSpPr/>
            </xdr:nvSpPr>
            <xdr:spPr bwMode="auto">
              <a:xfrm>
                <a:off x="387667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133350</xdr:colOff>
      <xdr:row>40</xdr:row>
      <xdr:rowOff>152400</xdr:rowOff>
    </xdr:from>
    <xdr:to>
      <xdr:col>25</xdr:col>
      <xdr:colOff>104775</xdr:colOff>
      <xdr:row>43</xdr:row>
      <xdr:rowOff>38100</xdr:rowOff>
    </xdr:to>
    <xdr:sp macro="" textlink="">
      <xdr:nvSpPr>
        <xdr:cNvPr id="2" name="AutoShape 5"/>
        <xdr:cNvSpPr>
          <a:spLocks noChangeArrowheads="1"/>
        </xdr:cNvSpPr>
      </xdr:nvSpPr>
      <xdr:spPr bwMode="auto">
        <a:xfrm>
          <a:off x="542925" y="6810375"/>
          <a:ext cx="3952875" cy="40005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12</xdr:row>
      <xdr:rowOff>19050</xdr:rowOff>
    </xdr:from>
    <xdr:to>
      <xdr:col>25</xdr:col>
      <xdr:colOff>85725</xdr:colOff>
      <xdr:row>14</xdr:row>
      <xdr:rowOff>133350</xdr:rowOff>
    </xdr:to>
    <xdr:sp macro="" textlink="">
      <xdr:nvSpPr>
        <xdr:cNvPr id="3" name="AutoShape 2"/>
        <xdr:cNvSpPr>
          <a:spLocks noChangeArrowheads="1"/>
        </xdr:cNvSpPr>
      </xdr:nvSpPr>
      <xdr:spPr bwMode="auto">
        <a:xfrm>
          <a:off x="495300" y="2009775"/>
          <a:ext cx="3981450" cy="457200"/>
        </a:xfrm>
        <a:prstGeom prst="bracketPair">
          <a:avLst>
            <a:gd name="adj" fmla="val 909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76199</xdr:colOff>
      <xdr:row>22</xdr:row>
      <xdr:rowOff>0</xdr:rowOff>
    </xdr:from>
    <xdr:to>
      <xdr:col>25</xdr:col>
      <xdr:colOff>95249</xdr:colOff>
      <xdr:row>25</xdr:row>
      <xdr:rowOff>47625</xdr:rowOff>
    </xdr:to>
    <xdr:sp macro="" textlink="">
      <xdr:nvSpPr>
        <xdr:cNvPr id="25" name="AutoShape 1"/>
        <xdr:cNvSpPr>
          <a:spLocks noChangeArrowheads="1"/>
        </xdr:cNvSpPr>
      </xdr:nvSpPr>
      <xdr:spPr bwMode="auto">
        <a:xfrm>
          <a:off x="485774" y="3705225"/>
          <a:ext cx="4000500" cy="561975"/>
        </a:xfrm>
        <a:prstGeom prst="bracketPair">
          <a:avLst>
            <a:gd name="adj" fmla="val 1266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133350</xdr:colOff>
      <xdr:row>58</xdr:row>
      <xdr:rowOff>0</xdr:rowOff>
    </xdr:from>
    <xdr:to>
      <xdr:col>25</xdr:col>
      <xdr:colOff>95250</xdr:colOff>
      <xdr:row>61</xdr:row>
      <xdr:rowOff>0</xdr:rowOff>
    </xdr:to>
    <xdr:sp macro="" textlink="">
      <xdr:nvSpPr>
        <xdr:cNvPr id="35" name="AutoShape 5"/>
        <xdr:cNvSpPr>
          <a:spLocks noChangeArrowheads="1"/>
        </xdr:cNvSpPr>
      </xdr:nvSpPr>
      <xdr:spPr bwMode="auto">
        <a:xfrm>
          <a:off x="542925" y="9534525"/>
          <a:ext cx="3943350" cy="514350"/>
        </a:xfrm>
        <a:prstGeom prst="bracketPair">
          <a:avLst>
            <a:gd name="adj" fmla="val 773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0</xdr:rowOff>
        </xdr:from>
        <xdr:to>
          <xdr:col>21</xdr:col>
          <xdr:colOff>95250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0</xdr:rowOff>
        </xdr:from>
        <xdr:to>
          <xdr:col>21</xdr:col>
          <xdr:colOff>123825</xdr:colOff>
          <xdr:row>18</xdr:row>
          <xdr:rowOff>38100</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17</xdr:row>
          <xdr:rowOff>0</xdr:rowOff>
        </xdr:from>
        <xdr:to>
          <xdr:col>26</xdr:col>
          <xdr:colOff>0</xdr:colOff>
          <xdr:row>18</xdr:row>
          <xdr:rowOff>38100</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38100</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38100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19050</xdr:rowOff>
        </xdr:from>
        <xdr:to>
          <xdr:col>21</xdr:col>
          <xdr:colOff>123825</xdr:colOff>
          <xdr:row>27</xdr:row>
          <xdr:rowOff>57150</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26</xdr:row>
          <xdr:rowOff>38100</xdr:rowOff>
        </xdr:from>
        <xdr:to>
          <xdr:col>26</xdr:col>
          <xdr:colOff>0</xdr:colOff>
          <xdr:row>27</xdr:row>
          <xdr:rowOff>76200</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55</xdr:row>
          <xdr:rowOff>0</xdr:rowOff>
        </xdr:from>
        <xdr:to>
          <xdr:col>21</xdr:col>
          <xdr:colOff>152400</xdr:colOff>
          <xdr:row>56</xdr:row>
          <xdr:rowOff>28575</xdr:rowOff>
        </xdr:to>
        <xdr:sp macro="" textlink="">
          <xdr:nvSpPr>
            <xdr:cNvPr id="248851" name="Check Box 19" hidden="1">
              <a:extLst>
                <a:ext uri="{63B3BB69-23CF-44E3-9099-C40C66FF867C}">
                  <a14:compatExt spid="_x0000_s24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55</xdr:row>
          <xdr:rowOff>0</xdr:rowOff>
        </xdr:from>
        <xdr:to>
          <xdr:col>24</xdr:col>
          <xdr:colOff>28575</xdr:colOff>
          <xdr:row>56</xdr:row>
          <xdr:rowOff>28575</xdr:rowOff>
        </xdr:to>
        <xdr:sp macro="" textlink="">
          <xdr:nvSpPr>
            <xdr:cNvPr id="248852" name="Check Box 20" hidden="1">
              <a:extLst>
                <a:ext uri="{63B3BB69-23CF-44E3-9099-C40C66FF867C}">
                  <a14:compatExt spid="_x0000_s24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28</xdr:row>
          <xdr:rowOff>161925</xdr:rowOff>
        </xdr:from>
        <xdr:to>
          <xdr:col>21</xdr:col>
          <xdr:colOff>133350</xdr:colOff>
          <xdr:row>30</xdr:row>
          <xdr:rowOff>28575</xdr:rowOff>
        </xdr:to>
        <xdr:sp macro="" textlink="">
          <xdr:nvSpPr>
            <xdr:cNvPr id="248855" name="Check Box 23" hidden="1">
              <a:extLst>
                <a:ext uri="{63B3BB69-23CF-44E3-9099-C40C66FF867C}">
                  <a14:compatExt spid="_x0000_s24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29</xdr:row>
          <xdr:rowOff>9525</xdr:rowOff>
        </xdr:from>
        <xdr:to>
          <xdr:col>26</xdr:col>
          <xdr:colOff>19050</xdr:colOff>
          <xdr:row>30</xdr:row>
          <xdr:rowOff>47625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37</xdr:row>
          <xdr:rowOff>66675</xdr:rowOff>
        </xdr:from>
        <xdr:to>
          <xdr:col>21</xdr:col>
          <xdr:colOff>114300</xdr:colOff>
          <xdr:row>38</xdr:row>
          <xdr:rowOff>104775</xdr:rowOff>
        </xdr:to>
        <xdr:sp macro="" textlink="">
          <xdr:nvSpPr>
            <xdr:cNvPr id="248857" name="Check Box 25" hidden="1">
              <a:extLst>
                <a:ext uri="{63B3BB69-23CF-44E3-9099-C40C66FF867C}">
                  <a14:compatExt spid="_x0000_s24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37</xdr:row>
          <xdr:rowOff>66675</xdr:rowOff>
        </xdr:from>
        <xdr:to>
          <xdr:col>26</xdr:col>
          <xdr:colOff>0</xdr:colOff>
          <xdr:row>38</xdr:row>
          <xdr:rowOff>104775</xdr:rowOff>
        </xdr:to>
        <xdr:sp macro="" textlink="">
          <xdr:nvSpPr>
            <xdr:cNvPr id="248858" name="Check Box 26" hidden="1">
              <a:extLst>
                <a:ext uri="{63B3BB69-23CF-44E3-9099-C40C66FF867C}">
                  <a14:compatExt spid="_x0000_s24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38100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57150</xdr:rowOff>
        </xdr:from>
        <xdr:to>
          <xdr:col>21</xdr:col>
          <xdr:colOff>123825</xdr:colOff>
          <xdr:row>33</xdr:row>
          <xdr:rowOff>95250</xdr:rowOff>
        </xdr:to>
        <xdr:sp macro="" textlink="">
          <xdr:nvSpPr>
            <xdr:cNvPr id="248865"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32</xdr:row>
          <xdr:rowOff>57150</xdr:rowOff>
        </xdr:from>
        <xdr:to>
          <xdr:col>26</xdr:col>
          <xdr:colOff>0</xdr:colOff>
          <xdr:row>33</xdr:row>
          <xdr:rowOff>95250</xdr:rowOff>
        </xdr:to>
        <xdr:sp macro="" textlink="">
          <xdr:nvSpPr>
            <xdr:cNvPr id="248866"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47625</xdr:rowOff>
        </xdr:from>
        <xdr:to>
          <xdr:col>21</xdr:col>
          <xdr:colOff>123825</xdr:colOff>
          <xdr:row>49</xdr:row>
          <xdr:rowOff>85725</xdr:rowOff>
        </xdr:to>
        <xdr:sp macro="" textlink="">
          <xdr:nvSpPr>
            <xdr:cNvPr id="248868" name="Check Box 36" hidden="1">
              <a:extLst>
                <a:ext uri="{63B3BB69-23CF-44E3-9099-C40C66FF867C}">
                  <a14:compatExt spid="_x0000_s24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48</xdr:row>
          <xdr:rowOff>57150</xdr:rowOff>
        </xdr:from>
        <xdr:to>
          <xdr:col>26</xdr:col>
          <xdr:colOff>9525</xdr:colOff>
          <xdr:row>49</xdr:row>
          <xdr:rowOff>95250</xdr:rowOff>
        </xdr:to>
        <xdr:sp macro="" textlink="">
          <xdr:nvSpPr>
            <xdr:cNvPr id="248869" name="Check Box 37" hidden="1">
              <a:extLst>
                <a:ext uri="{63B3BB69-23CF-44E3-9099-C40C66FF867C}">
                  <a14:compatExt spid="_x0000_s24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0</xdr:rowOff>
        </xdr:from>
        <xdr:to>
          <xdr:col>13</xdr:col>
          <xdr:colOff>152400</xdr:colOff>
          <xdr:row>53</xdr:row>
          <xdr:rowOff>19050</xdr:rowOff>
        </xdr:to>
        <xdr:sp macro="" textlink="">
          <xdr:nvSpPr>
            <xdr:cNvPr id="248870" name="Check Box 38" hidden="1">
              <a:extLst>
                <a:ext uri="{63B3BB69-23CF-44E3-9099-C40C66FF867C}">
                  <a14:compatExt spid="_x0000_s24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19050</xdr:rowOff>
        </xdr:from>
        <xdr:to>
          <xdr:col>13</xdr:col>
          <xdr:colOff>152400</xdr:colOff>
          <xdr:row>54</xdr:row>
          <xdr:rowOff>38100</xdr:rowOff>
        </xdr:to>
        <xdr:sp macro="" textlink="">
          <xdr:nvSpPr>
            <xdr:cNvPr id="248871" name="Check Box 39" hidden="1">
              <a:extLst>
                <a:ext uri="{63B3BB69-23CF-44E3-9099-C40C66FF867C}">
                  <a14:compatExt spid="_x0000_s24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48872" name="Check Box 40" hidden="1">
              <a:extLst>
                <a:ext uri="{63B3BB69-23CF-44E3-9099-C40C66FF867C}">
                  <a14:compatExt spid="_x0000_s24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44</xdr:row>
          <xdr:rowOff>76200</xdr:rowOff>
        </xdr:from>
        <xdr:to>
          <xdr:col>21</xdr:col>
          <xdr:colOff>133350</xdr:colOff>
          <xdr:row>45</xdr:row>
          <xdr:rowOff>114300</xdr:rowOff>
        </xdr:to>
        <xdr:sp macro="" textlink="">
          <xdr:nvSpPr>
            <xdr:cNvPr id="248873" name="Check Box 41" hidden="1">
              <a:extLst>
                <a:ext uri="{63B3BB69-23CF-44E3-9099-C40C66FF867C}">
                  <a14:compatExt spid="_x0000_s24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76200</xdr:rowOff>
        </xdr:from>
        <xdr:to>
          <xdr:col>25</xdr:col>
          <xdr:colOff>171450</xdr:colOff>
          <xdr:row>45</xdr:row>
          <xdr:rowOff>114300</xdr:rowOff>
        </xdr:to>
        <xdr:sp macro="" textlink="">
          <xdr:nvSpPr>
            <xdr:cNvPr id="248874" name="Check Box 42" hidden="1">
              <a:extLst>
                <a:ext uri="{63B3BB69-23CF-44E3-9099-C40C66FF867C}">
                  <a14:compatExt spid="_x0000_s24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xdr:col>
      <xdr:colOff>104776</xdr:colOff>
      <xdr:row>15</xdr:row>
      <xdr:rowOff>19050</xdr:rowOff>
    </xdr:from>
    <xdr:to>
      <xdr:col>25</xdr:col>
      <xdr:colOff>28576</xdr:colOff>
      <xdr:row>17</xdr:row>
      <xdr:rowOff>0</xdr:rowOff>
    </xdr:to>
    <xdr:sp macro="" textlink="">
      <xdr:nvSpPr>
        <xdr:cNvPr id="12" name="AutoShape 11"/>
        <xdr:cNvSpPr>
          <a:spLocks noChangeArrowheads="1"/>
        </xdr:cNvSpPr>
      </xdr:nvSpPr>
      <xdr:spPr bwMode="auto">
        <a:xfrm>
          <a:off x="523876" y="21812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10</xdr:row>
      <xdr:rowOff>0</xdr:rowOff>
    </xdr:from>
    <xdr:to>
      <xdr:col>25</xdr:col>
      <xdr:colOff>28576</xdr:colOff>
      <xdr:row>11</xdr:row>
      <xdr:rowOff>152400</xdr:rowOff>
    </xdr:to>
    <xdr:sp macro="" textlink="">
      <xdr:nvSpPr>
        <xdr:cNvPr id="13" name="AutoShape 11"/>
        <xdr:cNvSpPr>
          <a:spLocks noChangeArrowheads="1"/>
        </xdr:cNvSpPr>
      </xdr:nvSpPr>
      <xdr:spPr bwMode="auto">
        <a:xfrm>
          <a:off x="523876" y="1304925"/>
          <a:ext cx="3905250" cy="32385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7</xdr:row>
          <xdr:rowOff>0</xdr:rowOff>
        </xdr:from>
        <xdr:to>
          <xdr:col>21</xdr:col>
          <xdr:colOff>95250</xdr:colOff>
          <xdr:row>7</xdr:row>
          <xdr:rowOff>171450</xdr:rowOff>
        </xdr:to>
        <xdr:sp macro="" textlink="">
          <xdr:nvSpPr>
            <xdr:cNvPr id="249857" name="Check Box 1" hidden="1">
              <a:extLst>
                <a:ext uri="{63B3BB69-23CF-44E3-9099-C40C66FF867C}">
                  <a14:compatExt spid="_x0000_s24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xdr:row>
          <xdr:rowOff>0</xdr:rowOff>
        </xdr:from>
        <xdr:to>
          <xdr:col>25</xdr:col>
          <xdr:colOff>152400</xdr:colOff>
          <xdr:row>7</xdr:row>
          <xdr:rowOff>171450</xdr:rowOff>
        </xdr:to>
        <xdr:sp macro="" textlink="">
          <xdr:nvSpPr>
            <xdr:cNvPr id="249858" name="Check Box 2" hidden="1">
              <a:extLst>
                <a:ext uri="{63B3BB69-23CF-44E3-9099-C40C66FF867C}">
                  <a14:compatExt spid="_x0000_s24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13</xdr:row>
          <xdr:rowOff>0</xdr:rowOff>
        </xdr:from>
        <xdr:to>
          <xdr:col>21</xdr:col>
          <xdr:colOff>95250</xdr:colOff>
          <xdr:row>14</xdr:row>
          <xdr:rowOff>0</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13</xdr:row>
          <xdr:rowOff>0</xdr:rowOff>
        </xdr:from>
        <xdr:to>
          <xdr:col>25</xdr:col>
          <xdr:colOff>152400</xdr:colOff>
          <xdr:row>14</xdr:row>
          <xdr:rowOff>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19</xdr:row>
          <xdr:rowOff>85725</xdr:rowOff>
        </xdr:from>
        <xdr:to>
          <xdr:col>21</xdr:col>
          <xdr:colOff>85725</xdr:colOff>
          <xdr:row>20</xdr:row>
          <xdr:rowOff>85725</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19</xdr:row>
          <xdr:rowOff>95250</xdr:rowOff>
        </xdr:from>
        <xdr:to>
          <xdr:col>25</xdr:col>
          <xdr:colOff>152400</xdr:colOff>
          <xdr:row>20</xdr:row>
          <xdr:rowOff>95250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57150</xdr:rowOff>
        </xdr:from>
        <xdr:to>
          <xdr:col>21</xdr:col>
          <xdr:colOff>123825</xdr:colOff>
          <xdr:row>39</xdr:row>
          <xdr:rowOff>57150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38</xdr:row>
          <xdr:rowOff>66675</xdr:rowOff>
        </xdr:from>
        <xdr:to>
          <xdr:col>25</xdr:col>
          <xdr:colOff>152400</xdr:colOff>
          <xdr:row>39</xdr:row>
          <xdr:rowOff>66675</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41</xdr:row>
          <xdr:rowOff>76200</xdr:rowOff>
        </xdr:from>
        <xdr:to>
          <xdr:col>21</xdr:col>
          <xdr:colOff>114300</xdr:colOff>
          <xdr:row>42</xdr:row>
          <xdr:rowOff>76200</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85725</xdr:rowOff>
        </xdr:from>
        <xdr:to>
          <xdr:col>26</xdr:col>
          <xdr:colOff>0</xdr:colOff>
          <xdr:row>42</xdr:row>
          <xdr:rowOff>85725</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44</xdr:row>
          <xdr:rowOff>0</xdr:rowOff>
        </xdr:from>
        <xdr:to>
          <xdr:col>21</xdr:col>
          <xdr:colOff>123825</xdr:colOff>
          <xdr:row>45</xdr:row>
          <xdr:rowOff>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44</xdr:row>
          <xdr:rowOff>0</xdr:rowOff>
        </xdr:from>
        <xdr:to>
          <xdr:col>26</xdr:col>
          <xdr:colOff>0</xdr:colOff>
          <xdr:row>45</xdr:row>
          <xdr:rowOff>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21</xdr:col>
          <xdr:colOff>123825</xdr:colOff>
          <xdr:row>47</xdr:row>
          <xdr:rowOff>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46</xdr:row>
          <xdr:rowOff>0</xdr:rowOff>
        </xdr:from>
        <xdr:to>
          <xdr:col>26</xdr:col>
          <xdr:colOff>0</xdr:colOff>
          <xdr:row>47</xdr:row>
          <xdr:rowOff>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57150</xdr:rowOff>
        </xdr:from>
        <xdr:to>
          <xdr:col>21</xdr:col>
          <xdr:colOff>123825</xdr:colOff>
          <xdr:row>36</xdr:row>
          <xdr:rowOff>57150</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57150</xdr:rowOff>
        </xdr:from>
        <xdr:to>
          <xdr:col>26</xdr:col>
          <xdr:colOff>0</xdr:colOff>
          <xdr:row>36</xdr:row>
          <xdr:rowOff>57150</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76200</xdr:rowOff>
        </xdr:from>
        <xdr:to>
          <xdr:col>21</xdr:col>
          <xdr:colOff>123825</xdr:colOff>
          <xdr:row>58</xdr:row>
          <xdr:rowOff>76200</xdr:rowOff>
        </xdr:to>
        <xdr:sp macro="" textlink="">
          <xdr:nvSpPr>
            <xdr:cNvPr id="249879" name="Check Box 23" hidden="1">
              <a:extLst>
                <a:ext uri="{63B3BB69-23CF-44E3-9099-C40C66FF867C}">
                  <a14:compatExt spid="_x0000_s24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76200</xdr:rowOff>
        </xdr:from>
        <xdr:to>
          <xdr:col>26</xdr:col>
          <xdr:colOff>0</xdr:colOff>
          <xdr:row>58</xdr:row>
          <xdr:rowOff>76200</xdr:rowOff>
        </xdr:to>
        <xdr:sp macro="" textlink="">
          <xdr:nvSpPr>
            <xdr:cNvPr id="249880" name="Check Box 24" hidden="1">
              <a:extLst>
                <a:ext uri="{63B3BB69-23CF-44E3-9099-C40C66FF867C}">
                  <a14:compatExt spid="_x0000_s24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60</xdr:row>
          <xdr:rowOff>0</xdr:rowOff>
        </xdr:to>
        <xdr:sp macro="" textlink="">
          <xdr:nvSpPr>
            <xdr:cNvPr id="249881" name="Check Box 25" hidden="1">
              <a:extLst>
                <a:ext uri="{63B3BB69-23CF-44E3-9099-C40C66FF867C}">
                  <a14:compatExt spid="_x0000_s24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60</xdr:row>
          <xdr:rowOff>0</xdr:rowOff>
        </xdr:to>
        <xdr:sp macro="" textlink="">
          <xdr:nvSpPr>
            <xdr:cNvPr id="249882" name="Check Box 26" hidden="1">
              <a:extLst>
                <a:ext uri="{63B3BB69-23CF-44E3-9099-C40C66FF867C}">
                  <a14:compatExt spid="_x0000_s24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62</xdr:row>
          <xdr:rowOff>76200</xdr:rowOff>
        </xdr:from>
        <xdr:to>
          <xdr:col>21</xdr:col>
          <xdr:colOff>104775</xdr:colOff>
          <xdr:row>63</xdr:row>
          <xdr:rowOff>76200</xdr:rowOff>
        </xdr:to>
        <xdr:sp macro="" textlink="">
          <xdr:nvSpPr>
            <xdr:cNvPr id="249883" name="Check Box 27" hidden="1">
              <a:extLst>
                <a:ext uri="{63B3BB69-23CF-44E3-9099-C40C66FF867C}">
                  <a14:compatExt spid="_x0000_s24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62</xdr:row>
          <xdr:rowOff>66675</xdr:rowOff>
        </xdr:from>
        <xdr:to>
          <xdr:col>25</xdr:col>
          <xdr:colOff>171450</xdr:colOff>
          <xdr:row>63</xdr:row>
          <xdr:rowOff>66675</xdr:rowOff>
        </xdr:to>
        <xdr:sp macro="" textlink="">
          <xdr:nvSpPr>
            <xdr:cNvPr id="249884" name="Check Box 28" hidden="1">
              <a:extLst>
                <a:ext uri="{63B3BB69-23CF-44E3-9099-C40C66FF867C}">
                  <a14:compatExt spid="_x0000_s24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9525</xdr:rowOff>
        </xdr:from>
        <xdr:to>
          <xdr:col>14</xdr:col>
          <xdr:colOff>66675</xdr:colOff>
          <xdr:row>24</xdr:row>
          <xdr:rowOff>9525</xdr:rowOff>
        </xdr:to>
        <xdr:sp macro="" textlink="">
          <xdr:nvSpPr>
            <xdr:cNvPr id="249885" name="Check Box 29" hidden="1">
              <a:extLst>
                <a:ext uri="{63B3BB69-23CF-44E3-9099-C40C66FF867C}">
                  <a14:compatExt spid="_x0000_s24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23</xdr:row>
          <xdr:rowOff>9525</xdr:rowOff>
        </xdr:from>
        <xdr:to>
          <xdr:col>19</xdr:col>
          <xdr:colOff>104775</xdr:colOff>
          <xdr:row>24</xdr:row>
          <xdr:rowOff>47625</xdr:rowOff>
        </xdr:to>
        <xdr:sp macro="" textlink="">
          <xdr:nvSpPr>
            <xdr:cNvPr id="249886" name="Check Box 30" hidden="1">
              <a:extLst>
                <a:ext uri="{63B3BB69-23CF-44E3-9099-C40C66FF867C}">
                  <a14:compatExt spid="_x0000_s24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19050</xdr:rowOff>
        </xdr:from>
        <xdr:to>
          <xdr:col>24</xdr:col>
          <xdr:colOff>38100</xdr:colOff>
          <xdr:row>24</xdr:row>
          <xdr:rowOff>47625</xdr:rowOff>
        </xdr:to>
        <xdr:sp macro="" textlink="">
          <xdr:nvSpPr>
            <xdr:cNvPr id="249887" name="Check Box 31" hidden="1">
              <a:extLst>
                <a:ext uri="{63B3BB69-23CF-44E3-9099-C40C66FF867C}">
                  <a14:compatExt spid="_x0000_s24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xdr:twoCellAnchor>
    <xdr:from>
      <xdr:col>3</xdr:col>
      <xdr:colOff>47625</xdr:colOff>
      <xdr:row>27</xdr:row>
      <xdr:rowOff>133350</xdr:rowOff>
    </xdr:from>
    <xdr:to>
      <xdr:col>24</xdr:col>
      <xdr:colOff>171449</xdr:colOff>
      <xdr:row>30</xdr:row>
      <xdr:rowOff>133350</xdr:rowOff>
    </xdr:to>
    <xdr:sp macro="" textlink="">
      <xdr:nvSpPr>
        <xdr:cNvPr id="38" name="AutoShape 11"/>
        <xdr:cNvSpPr>
          <a:spLocks noChangeArrowheads="1"/>
        </xdr:cNvSpPr>
      </xdr:nvSpPr>
      <xdr:spPr bwMode="auto">
        <a:xfrm>
          <a:off x="466725" y="4219575"/>
          <a:ext cx="3924299" cy="609600"/>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xdr:col>
          <xdr:colOff>0</xdr:colOff>
          <xdr:row>54</xdr:row>
          <xdr:rowOff>19050</xdr:rowOff>
        </xdr:from>
        <xdr:to>
          <xdr:col>21</xdr:col>
          <xdr:colOff>123825</xdr:colOff>
          <xdr:row>55</xdr:row>
          <xdr:rowOff>47625</xdr:rowOff>
        </xdr:to>
        <xdr:sp macro="" textlink="">
          <xdr:nvSpPr>
            <xdr:cNvPr id="249892" name="Check Box 36" hidden="1">
              <a:extLst>
                <a:ext uri="{63B3BB69-23CF-44E3-9099-C40C66FF867C}">
                  <a14:compatExt spid="_x0000_s24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19050</xdr:rowOff>
        </xdr:from>
        <xdr:to>
          <xdr:col>26</xdr:col>
          <xdr:colOff>0</xdr:colOff>
          <xdr:row>55</xdr:row>
          <xdr:rowOff>47625</xdr:rowOff>
        </xdr:to>
        <xdr:sp macro="" textlink="">
          <xdr:nvSpPr>
            <xdr:cNvPr id="249893" name="Check Box 37" hidden="1">
              <a:extLst>
                <a:ext uri="{63B3BB69-23CF-44E3-9099-C40C66FF867C}">
                  <a14:compatExt spid="_x0000_s24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47625</xdr:rowOff>
        </xdr:from>
        <xdr:to>
          <xdr:col>21</xdr:col>
          <xdr:colOff>123825</xdr:colOff>
          <xdr:row>50</xdr:row>
          <xdr:rowOff>47625</xdr:rowOff>
        </xdr:to>
        <xdr:sp macro="" textlink="">
          <xdr:nvSpPr>
            <xdr:cNvPr id="249894" name="Check Box 38" hidden="1">
              <a:extLst>
                <a:ext uri="{63B3BB69-23CF-44E3-9099-C40C66FF867C}">
                  <a14:compatExt spid="_x0000_s24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57150</xdr:rowOff>
        </xdr:from>
        <xdr:to>
          <xdr:col>26</xdr:col>
          <xdr:colOff>0</xdr:colOff>
          <xdr:row>50</xdr:row>
          <xdr:rowOff>57150</xdr:rowOff>
        </xdr:to>
        <xdr:sp macro="" textlink="">
          <xdr:nvSpPr>
            <xdr:cNvPr id="249895" name="Check Box 39" hidden="1">
              <a:extLst>
                <a:ext uri="{63B3BB69-23CF-44E3-9099-C40C66FF867C}">
                  <a14:compatExt spid="_x0000_s24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0</xdr:rowOff>
        </xdr:from>
        <xdr:to>
          <xdr:col>21</xdr:col>
          <xdr:colOff>123825</xdr:colOff>
          <xdr:row>52</xdr:row>
          <xdr:rowOff>28575</xdr:rowOff>
        </xdr:to>
        <xdr:sp macro="" textlink="">
          <xdr:nvSpPr>
            <xdr:cNvPr id="249896" name="Check Box 40" hidden="1">
              <a:extLst>
                <a:ext uri="{63B3BB69-23CF-44E3-9099-C40C66FF867C}">
                  <a14:compatExt spid="_x0000_s24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51</xdr:row>
          <xdr:rowOff>0</xdr:rowOff>
        </xdr:from>
        <xdr:to>
          <xdr:col>26</xdr:col>
          <xdr:colOff>0</xdr:colOff>
          <xdr:row>52</xdr:row>
          <xdr:rowOff>28575</xdr:rowOff>
        </xdr:to>
        <xdr:sp macro="" textlink="">
          <xdr:nvSpPr>
            <xdr:cNvPr id="249897" name="Check Box 41" hidden="1">
              <a:extLst>
                <a:ext uri="{63B3BB69-23CF-44E3-9099-C40C66FF867C}">
                  <a14:compatExt spid="_x0000_s24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40</xdr:row>
      <xdr:rowOff>57150</xdr:rowOff>
    </xdr:from>
    <xdr:to>
      <xdr:col>26</xdr:col>
      <xdr:colOff>114301</xdr:colOff>
      <xdr:row>42</xdr:row>
      <xdr:rowOff>9525</xdr:rowOff>
    </xdr:to>
    <xdr:sp macro="" textlink="">
      <xdr:nvSpPr>
        <xdr:cNvPr id="22" name="大かっこ 21"/>
        <xdr:cNvSpPr/>
      </xdr:nvSpPr>
      <xdr:spPr>
        <a:xfrm>
          <a:off x="495301" y="6543675"/>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10</xdr:col>
          <xdr:colOff>85725</xdr:colOff>
          <xdr:row>9</xdr:row>
          <xdr:rowOff>38100</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xdr:row>
          <xdr:rowOff>0</xdr:rowOff>
        </xdr:from>
        <xdr:to>
          <xdr:col>13</xdr:col>
          <xdr:colOff>95250</xdr:colOff>
          <xdr:row>9</xdr:row>
          <xdr:rowOff>38100</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xdr:row>
          <xdr:rowOff>0</xdr:rowOff>
        </xdr:from>
        <xdr:to>
          <xdr:col>16</xdr:col>
          <xdr:colOff>47625</xdr:colOff>
          <xdr:row>9</xdr:row>
          <xdr:rowOff>38100</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152400</xdr:rowOff>
        </xdr:from>
        <xdr:to>
          <xdr:col>24</xdr:col>
          <xdr:colOff>85725</xdr:colOff>
          <xdr:row>9</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5</xdr:row>
          <xdr:rowOff>47625</xdr:rowOff>
        </xdr:from>
        <xdr:to>
          <xdr:col>21</xdr:col>
          <xdr:colOff>104775</xdr:colOff>
          <xdr:row>6</xdr:row>
          <xdr:rowOff>47625</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47625</xdr:rowOff>
        </xdr:from>
        <xdr:to>
          <xdr:col>26</xdr:col>
          <xdr:colOff>0</xdr:colOff>
          <xdr:row>6</xdr:row>
          <xdr:rowOff>47625</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14</xdr:row>
          <xdr:rowOff>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0</xdr:rowOff>
        </xdr:from>
        <xdr:to>
          <xdr:col>21</xdr:col>
          <xdr:colOff>123825</xdr:colOff>
          <xdr:row>39</xdr:row>
          <xdr:rowOff>0</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38</xdr:row>
          <xdr:rowOff>0</xdr:rowOff>
        </xdr:from>
        <xdr:to>
          <xdr:col>26</xdr:col>
          <xdr:colOff>0</xdr:colOff>
          <xdr:row>39</xdr:row>
          <xdr:rowOff>0</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42</xdr:row>
          <xdr:rowOff>38100</xdr:rowOff>
        </xdr:from>
        <xdr:to>
          <xdr:col>21</xdr:col>
          <xdr:colOff>123825</xdr:colOff>
          <xdr:row>43</xdr:row>
          <xdr:rowOff>38100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47625</xdr:rowOff>
        </xdr:from>
        <xdr:to>
          <xdr:col>26</xdr:col>
          <xdr:colOff>0</xdr:colOff>
          <xdr:row>43</xdr:row>
          <xdr:rowOff>47625</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19</xdr:row>
          <xdr:rowOff>38100</xdr:rowOff>
        </xdr:from>
        <xdr:to>
          <xdr:col>21</xdr:col>
          <xdr:colOff>123825</xdr:colOff>
          <xdr:row>20</xdr:row>
          <xdr:rowOff>38100</xdr:rowOff>
        </xdr:to>
        <xdr:sp macro="" textlink="">
          <xdr:nvSpPr>
            <xdr:cNvPr id="250897" name="Check Box 17" hidden="1">
              <a:extLst>
                <a:ext uri="{63B3BB69-23CF-44E3-9099-C40C66FF867C}">
                  <a14:compatExt spid="_x0000_s25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19</xdr:row>
          <xdr:rowOff>28575</xdr:rowOff>
        </xdr:from>
        <xdr:to>
          <xdr:col>26</xdr:col>
          <xdr:colOff>0</xdr:colOff>
          <xdr:row>20</xdr:row>
          <xdr:rowOff>28575</xdr:rowOff>
        </xdr:to>
        <xdr:sp macro="" textlink="">
          <xdr:nvSpPr>
            <xdr:cNvPr id="250898" name="Check Box 18" hidden="1">
              <a:extLst>
                <a:ext uri="{63B3BB69-23CF-44E3-9099-C40C66FF867C}">
                  <a14:compatExt spid="_x0000_s25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161925</xdr:rowOff>
        </xdr:from>
        <xdr:to>
          <xdr:col>21</xdr:col>
          <xdr:colOff>123825</xdr:colOff>
          <xdr:row>48</xdr:row>
          <xdr:rowOff>161925</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152400</xdr:rowOff>
        </xdr:from>
        <xdr:to>
          <xdr:col>26</xdr:col>
          <xdr:colOff>0</xdr:colOff>
          <xdr:row>48</xdr:row>
          <xdr:rowOff>152400</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51</xdr:row>
          <xdr:rowOff>57150</xdr:rowOff>
        </xdr:from>
        <xdr:to>
          <xdr:col>21</xdr:col>
          <xdr:colOff>114300</xdr:colOff>
          <xdr:row>52</xdr:row>
          <xdr:rowOff>57150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57150</xdr:rowOff>
        </xdr:from>
        <xdr:to>
          <xdr:col>25</xdr:col>
          <xdr:colOff>161925</xdr:colOff>
          <xdr:row>52</xdr:row>
          <xdr:rowOff>57150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61</xdr:row>
          <xdr:rowOff>66675</xdr:rowOff>
        </xdr:from>
        <xdr:to>
          <xdr:col>21</xdr:col>
          <xdr:colOff>123825</xdr:colOff>
          <xdr:row>62</xdr:row>
          <xdr:rowOff>66675</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61</xdr:row>
          <xdr:rowOff>66675</xdr:rowOff>
        </xdr:from>
        <xdr:to>
          <xdr:col>25</xdr:col>
          <xdr:colOff>171450</xdr:colOff>
          <xdr:row>62</xdr:row>
          <xdr:rowOff>66675</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54</xdr:row>
          <xdr:rowOff>114300</xdr:rowOff>
        </xdr:from>
        <xdr:to>
          <xdr:col>21</xdr:col>
          <xdr:colOff>104775</xdr:colOff>
          <xdr:row>55</xdr:row>
          <xdr:rowOff>123825</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104775</xdr:rowOff>
        </xdr:from>
        <xdr:to>
          <xdr:col>25</xdr:col>
          <xdr:colOff>142875</xdr:colOff>
          <xdr:row>55</xdr:row>
          <xdr:rowOff>114300</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21</xdr:col>
          <xdr:colOff>123825</xdr:colOff>
          <xdr:row>59</xdr:row>
          <xdr:rowOff>9525</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58</xdr:row>
          <xdr:rowOff>0</xdr:rowOff>
        </xdr:from>
        <xdr:to>
          <xdr:col>26</xdr:col>
          <xdr:colOff>0</xdr:colOff>
          <xdr:row>59</xdr:row>
          <xdr:rowOff>9525</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38</xdr:row>
          <xdr:rowOff>0</xdr:rowOff>
        </xdr:from>
        <xdr:to>
          <xdr:col>17</xdr:col>
          <xdr:colOff>0</xdr:colOff>
          <xdr:row>39</xdr:row>
          <xdr:rowOff>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3</xdr:col>
      <xdr:colOff>76200</xdr:colOff>
      <xdr:row>44</xdr:row>
      <xdr:rowOff>104776</xdr:rowOff>
    </xdr:from>
    <xdr:to>
      <xdr:col>26</xdr:col>
      <xdr:colOff>47626</xdr:colOff>
      <xdr:row>46</xdr:row>
      <xdr:rowOff>28576</xdr:rowOff>
    </xdr:to>
    <xdr:sp macro="" textlink="">
      <xdr:nvSpPr>
        <xdr:cNvPr id="35" name="大かっこ 34"/>
        <xdr:cNvSpPr/>
      </xdr:nvSpPr>
      <xdr:spPr>
        <a:xfrm>
          <a:off x="495300" y="7277101"/>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47625</xdr:colOff>
      <xdr:row>20</xdr:row>
      <xdr:rowOff>161925</xdr:rowOff>
    </xdr:from>
    <xdr:to>
      <xdr:col>27</xdr:col>
      <xdr:colOff>85725</xdr:colOff>
      <xdr:row>23</xdr:row>
      <xdr:rowOff>28575</xdr:rowOff>
    </xdr:to>
    <xdr:sp macro="" textlink="">
      <xdr:nvSpPr>
        <xdr:cNvPr id="2" name="大かっこ 1"/>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20</xdr:col>
          <xdr:colOff>104775</xdr:colOff>
          <xdr:row>18</xdr:row>
          <xdr:rowOff>161925</xdr:rowOff>
        </xdr:from>
        <xdr:to>
          <xdr:col>24</xdr:col>
          <xdr:colOff>47625</xdr:colOff>
          <xdr:row>19</xdr:row>
          <xdr:rowOff>161925</xdr:rowOff>
        </xdr:to>
        <xdr:sp macro="" textlink="">
          <xdr:nvSpPr>
            <xdr:cNvPr id="690177" name="Check Box 1" hidden="1">
              <a:extLst>
                <a:ext uri="{63B3BB69-23CF-44E3-9099-C40C66FF867C}">
                  <a14:compatExt spid="_x0000_s6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18</xdr:row>
          <xdr:rowOff>161925</xdr:rowOff>
        </xdr:from>
        <xdr:to>
          <xdr:col>28</xdr:col>
          <xdr:colOff>0</xdr:colOff>
          <xdr:row>19</xdr:row>
          <xdr:rowOff>161925</xdr:rowOff>
        </xdr:to>
        <xdr:sp macro="" textlink="">
          <xdr:nvSpPr>
            <xdr:cNvPr id="690178" name="Check Box 2" hidden="1">
              <a:extLst>
                <a:ext uri="{63B3BB69-23CF-44E3-9099-C40C66FF867C}">
                  <a14:compatExt spid="_x0000_s6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0</xdr:rowOff>
        </xdr:from>
        <xdr:to>
          <xdr:col>5</xdr:col>
          <xdr:colOff>161925</xdr:colOff>
          <xdr:row>13</xdr:row>
          <xdr:rowOff>28575</xdr:rowOff>
        </xdr:to>
        <xdr:sp macro="" textlink="">
          <xdr:nvSpPr>
            <xdr:cNvPr id="690179" name="Check Box 3" hidden="1">
              <a:extLst>
                <a:ext uri="{63B3BB69-23CF-44E3-9099-C40C66FF867C}">
                  <a14:compatExt spid="_x0000_s6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xdr:row>
          <xdr:rowOff>0</xdr:rowOff>
        </xdr:from>
        <xdr:to>
          <xdr:col>28</xdr:col>
          <xdr:colOff>0</xdr:colOff>
          <xdr:row>13</xdr:row>
          <xdr:rowOff>0</xdr:rowOff>
        </xdr:to>
        <xdr:sp macro="" textlink="">
          <xdr:nvSpPr>
            <xdr:cNvPr id="690180" name="Check Box 4" hidden="1">
              <a:extLst>
                <a:ext uri="{63B3BB69-23CF-44E3-9099-C40C66FF867C}">
                  <a14:compatExt spid="_x0000_s6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161925</xdr:colOff>
          <xdr:row>7</xdr:row>
          <xdr:rowOff>28575</xdr:rowOff>
        </xdr:to>
        <xdr:sp macro="" textlink="">
          <xdr:nvSpPr>
            <xdr:cNvPr id="690181" name="Check Box 5" hidden="1">
              <a:extLst>
                <a:ext uri="{63B3BB69-23CF-44E3-9099-C40C66FF867C}">
                  <a14:compatExt spid="_x0000_s6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xdr:row>
          <xdr:rowOff>0</xdr:rowOff>
        </xdr:from>
        <xdr:to>
          <xdr:col>28</xdr:col>
          <xdr:colOff>0</xdr:colOff>
          <xdr:row>7</xdr:row>
          <xdr:rowOff>0</xdr:rowOff>
        </xdr:to>
        <xdr:sp macro="" textlink="">
          <xdr:nvSpPr>
            <xdr:cNvPr id="690182" name="Check Box 6" hidden="1">
              <a:extLst>
                <a:ext uri="{63B3BB69-23CF-44E3-9099-C40C66FF867C}">
                  <a14:compatExt spid="_x0000_s6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28575</xdr:rowOff>
        </xdr:from>
        <xdr:to>
          <xdr:col>13</xdr:col>
          <xdr:colOff>66675</xdr:colOff>
          <xdr:row>26</xdr:row>
          <xdr:rowOff>209550</xdr:rowOff>
        </xdr:to>
        <xdr:sp macro="" textlink="">
          <xdr:nvSpPr>
            <xdr:cNvPr id="690183" name="Check Box 7" hidden="1">
              <a:extLst>
                <a:ext uri="{63B3BB69-23CF-44E3-9099-C40C66FF867C}">
                  <a14:compatExt spid="_x0000_s6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28575</xdr:rowOff>
        </xdr:from>
        <xdr:to>
          <xdr:col>16</xdr:col>
          <xdr:colOff>114300</xdr:colOff>
          <xdr:row>26</xdr:row>
          <xdr:rowOff>209550</xdr:rowOff>
        </xdr:to>
        <xdr:sp macro="" textlink="">
          <xdr:nvSpPr>
            <xdr:cNvPr id="690184" name="Check Box 8" hidden="1">
              <a:extLst>
                <a:ext uri="{63B3BB69-23CF-44E3-9099-C40C66FF867C}">
                  <a14:compatExt spid="_x0000_s6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28575</xdr:rowOff>
        </xdr:from>
        <xdr:to>
          <xdr:col>20</xdr:col>
          <xdr:colOff>19050</xdr:colOff>
          <xdr:row>26</xdr:row>
          <xdr:rowOff>209550</xdr:rowOff>
        </xdr:to>
        <xdr:sp macro="" textlink="">
          <xdr:nvSpPr>
            <xdr:cNvPr id="690185" name="Check Box 9" hidden="1">
              <a:extLst>
                <a:ext uri="{63B3BB69-23CF-44E3-9099-C40C66FF867C}">
                  <a14:compatExt spid="_x0000_s6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47625</xdr:rowOff>
        </xdr:from>
        <xdr:to>
          <xdr:col>13</xdr:col>
          <xdr:colOff>47625</xdr:colOff>
          <xdr:row>28</xdr:row>
          <xdr:rowOff>0</xdr:rowOff>
        </xdr:to>
        <xdr:sp macro="" textlink="">
          <xdr:nvSpPr>
            <xdr:cNvPr id="690186" name="Check Box 10" hidden="1">
              <a:extLst>
                <a:ext uri="{63B3BB69-23CF-44E3-9099-C40C66FF867C}">
                  <a14:compatExt spid="_x0000_s6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47625</xdr:rowOff>
        </xdr:from>
        <xdr:to>
          <xdr:col>16</xdr:col>
          <xdr:colOff>76200</xdr:colOff>
          <xdr:row>28</xdr:row>
          <xdr:rowOff>0</xdr:rowOff>
        </xdr:to>
        <xdr:sp macro="" textlink="">
          <xdr:nvSpPr>
            <xdr:cNvPr id="690187" name="Check Box 11" hidden="1">
              <a:extLst>
                <a:ext uri="{63B3BB69-23CF-44E3-9099-C40C66FF867C}">
                  <a14:compatExt spid="_x0000_s6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27</xdr:row>
          <xdr:rowOff>47625</xdr:rowOff>
        </xdr:from>
        <xdr:to>
          <xdr:col>20</xdr:col>
          <xdr:colOff>0</xdr:colOff>
          <xdr:row>28</xdr:row>
          <xdr:rowOff>0</xdr:rowOff>
        </xdr:to>
        <xdr:sp macro="" textlink="">
          <xdr:nvSpPr>
            <xdr:cNvPr id="690188" name="Check Box 12" hidden="1">
              <a:extLst>
                <a:ext uri="{63B3BB69-23CF-44E3-9099-C40C66FF867C}">
                  <a14:compatExt spid="_x0000_s6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29</xdr:row>
          <xdr:rowOff>0</xdr:rowOff>
        </xdr:to>
        <xdr:sp macro="" textlink="">
          <xdr:nvSpPr>
            <xdr:cNvPr id="690189" name="Check Box 13" hidden="1">
              <a:extLst>
                <a:ext uri="{63B3BB69-23CF-44E3-9099-C40C66FF867C}">
                  <a14:compatExt spid="_x0000_s6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76200</xdr:colOff>
          <xdr:row>29</xdr:row>
          <xdr:rowOff>0</xdr:rowOff>
        </xdr:to>
        <xdr:sp macro="" textlink="">
          <xdr:nvSpPr>
            <xdr:cNvPr id="690190" name="Check Box 14" hidden="1">
              <a:extLst>
                <a:ext uri="{63B3BB69-23CF-44E3-9099-C40C66FF867C}">
                  <a14:compatExt spid="_x0000_s6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20</xdr:col>
          <xdr:colOff>0</xdr:colOff>
          <xdr:row>29</xdr:row>
          <xdr:rowOff>0</xdr:rowOff>
        </xdr:to>
        <xdr:sp macro="" textlink="">
          <xdr:nvSpPr>
            <xdr:cNvPr id="690191" name="Check Box 15" hidden="1">
              <a:extLst>
                <a:ext uri="{63B3BB69-23CF-44E3-9099-C40C66FF867C}">
                  <a14:compatExt spid="_x0000_s6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38100</xdr:rowOff>
        </xdr:from>
        <xdr:to>
          <xdr:col>13</xdr:col>
          <xdr:colOff>47625</xdr:colOff>
          <xdr:row>29</xdr:row>
          <xdr:rowOff>209550</xdr:rowOff>
        </xdr:to>
        <xdr:sp macro="" textlink="">
          <xdr:nvSpPr>
            <xdr:cNvPr id="690192" name="Check Box 16" hidden="1">
              <a:extLst>
                <a:ext uri="{63B3BB69-23CF-44E3-9099-C40C66FF867C}">
                  <a14:compatExt spid="_x0000_s6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38100</xdr:rowOff>
        </xdr:from>
        <xdr:to>
          <xdr:col>16</xdr:col>
          <xdr:colOff>76200</xdr:colOff>
          <xdr:row>29</xdr:row>
          <xdr:rowOff>209550</xdr:rowOff>
        </xdr:to>
        <xdr:sp macro="" textlink="">
          <xdr:nvSpPr>
            <xdr:cNvPr id="690193" name="Check Box 17" hidden="1">
              <a:extLst>
                <a:ext uri="{63B3BB69-23CF-44E3-9099-C40C66FF867C}">
                  <a14:compatExt spid="_x0000_s6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38100</xdr:rowOff>
        </xdr:from>
        <xdr:to>
          <xdr:col>20</xdr:col>
          <xdr:colOff>0</xdr:colOff>
          <xdr:row>29</xdr:row>
          <xdr:rowOff>209550</xdr:rowOff>
        </xdr:to>
        <xdr:sp macro="" textlink="">
          <xdr:nvSpPr>
            <xdr:cNvPr id="690194" name="Check Box 18" hidden="1">
              <a:extLst>
                <a:ext uri="{63B3BB69-23CF-44E3-9099-C40C66FF867C}">
                  <a14:compatExt spid="_x0000_s6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47625</xdr:rowOff>
        </xdr:from>
        <xdr:to>
          <xdr:col>13</xdr:col>
          <xdr:colOff>47625</xdr:colOff>
          <xdr:row>31</xdr:row>
          <xdr:rowOff>0</xdr:rowOff>
        </xdr:to>
        <xdr:sp macro="" textlink="">
          <xdr:nvSpPr>
            <xdr:cNvPr id="690195" name="Check Box 19" hidden="1">
              <a:extLst>
                <a:ext uri="{63B3BB69-23CF-44E3-9099-C40C66FF867C}">
                  <a14:compatExt spid="_x0000_s69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47625</xdr:rowOff>
        </xdr:from>
        <xdr:to>
          <xdr:col>16</xdr:col>
          <xdr:colOff>76200</xdr:colOff>
          <xdr:row>31</xdr:row>
          <xdr:rowOff>0</xdr:rowOff>
        </xdr:to>
        <xdr:sp macro="" textlink="">
          <xdr:nvSpPr>
            <xdr:cNvPr id="690196" name="Check Box 20" hidden="1">
              <a:extLst>
                <a:ext uri="{63B3BB69-23CF-44E3-9099-C40C66FF867C}">
                  <a14:compatExt spid="_x0000_s69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47625</xdr:rowOff>
        </xdr:from>
        <xdr:to>
          <xdr:col>20</xdr:col>
          <xdr:colOff>0</xdr:colOff>
          <xdr:row>31</xdr:row>
          <xdr:rowOff>0</xdr:rowOff>
        </xdr:to>
        <xdr:sp macro="" textlink="">
          <xdr:nvSpPr>
            <xdr:cNvPr id="690197" name="Check Box 21" hidden="1">
              <a:extLst>
                <a:ext uri="{63B3BB69-23CF-44E3-9099-C40C66FF867C}">
                  <a14:compatExt spid="_x0000_s69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32</xdr:row>
          <xdr:rowOff>0</xdr:rowOff>
        </xdr:to>
        <xdr:sp macro="" textlink="">
          <xdr:nvSpPr>
            <xdr:cNvPr id="690198" name="Check Box 22" hidden="1">
              <a:extLst>
                <a:ext uri="{63B3BB69-23CF-44E3-9099-C40C66FF867C}">
                  <a14:compatExt spid="_x0000_s69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76200</xdr:colOff>
          <xdr:row>32</xdr:row>
          <xdr:rowOff>0</xdr:rowOff>
        </xdr:to>
        <xdr:sp macro="" textlink="">
          <xdr:nvSpPr>
            <xdr:cNvPr id="690199" name="Check Box 23" hidden="1">
              <a:extLst>
                <a:ext uri="{63B3BB69-23CF-44E3-9099-C40C66FF867C}">
                  <a14:compatExt spid="_x0000_s69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20</xdr:col>
          <xdr:colOff>0</xdr:colOff>
          <xdr:row>32</xdr:row>
          <xdr:rowOff>0</xdr:rowOff>
        </xdr:to>
        <xdr:sp macro="" textlink="">
          <xdr:nvSpPr>
            <xdr:cNvPr id="690200" name="Check Box 24" hidden="1">
              <a:extLst>
                <a:ext uri="{63B3BB69-23CF-44E3-9099-C40C66FF867C}">
                  <a14:compatExt spid="_x0000_s6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33</xdr:row>
          <xdr:rowOff>0</xdr:rowOff>
        </xdr:to>
        <xdr:sp macro="" textlink="">
          <xdr:nvSpPr>
            <xdr:cNvPr id="690201" name="Check Box 25" hidden="1">
              <a:extLst>
                <a:ext uri="{63B3BB69-23CF-44E3-9099-C40C66FF867C}">
                  <a14:compatExt spid="_x0000_s69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76200</xdr:colOff>
          <xdr:row>33</xdr:row>
          <xdr:rowOff>0</xdr:rowOff>
        </xdr:to>
        <xdr:sp macro="" textlink="">
          <xdr:nvSpPr>
            <xdr:cNvPr id="690202" name="Check Box 26" hidden="1">
              <a:extLst>
                <a:ext uri="{63B3BB69-23CF-44E3-9099-C40C66FF867C}">
                  <a14:compatExt spid="_x0000_s69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20</xdr:col>
          <xdr:colOff>0</xdr:colOff>
          <xdr:row>33</xdr:row>
          <xdr:rowOff>0</xdr:rowOff>
        </xdr:to>
        <xdr:sp macro="" textlink="">
          <xdr:nvSpPr>
            <xdr:cNvPr id="690203" name="Check Box 27" hidden="1">
              <a:extLst>
                <a:ext uri="{63B3BB69-23CF-44E3-9099-C40C66FF867C}">
                  <a14:compatExt spid="_x0000_s69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34</xdr:row>
          <xdr:rowOff>0</xdr:rowOff>
        </xdr:to>
        <xdr:sp macro="" textlink="">
          <xdr:nvSpPr>
            <xdr:cNvPr id="690204" name="Check Box 28" hidden="1">
              <a:extLst>
                <a:ext uri="{63B3BB69-23CF-44E3-9099-C40C66FF867C}">
                  <a14:compatExt spid="_x0000_s6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76200</xdr:colOff>
          <xdr:row>34</xdr:row>
          <xdr:rowOff>0</xdr:rowOff>
        </xdr:to>
        <xdr:sp macro="" textlink="">
          <xdr:nvSpPr>
            <xdr:cNvPr id="690205" name="Check Box 29" hidden="1">
              <a:extLst>
                <a:ext uri="{63B3BB69-23CF-44E3-9099-C40C66FF867C}">
                  <a14:compatExt spid="_x0000_s6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20</xdr:col>
          <xdr:colOff>0</xdr:colOff>
          <xdr:row>34</xdr:row>
          <xdr:rowOff>0</xdr:rowOff>
        </xdr:to>
        <xdr:sp macro="" textlink="">
          <xdr:nvSpPr>
            <xdr:cNvPr id="690206" name="Check Box 30" hidden="1">
              <a:extLst>
                <a:ext uri="{63B3BB69-23CF-44E3-9099-C40C66FF867C}">
                  <a14:compatExt spid="_x0000_s6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35</xdr:row>
          <xdr:rowOff>0</xdr:rowOff>
        </xdr:to>
        <xdr:sp macro="" textlink="">
          <xdr:nvSpPr>
            <xdr:cNvPr id="690207" name="Check Box 31" hidden="1">
              <a:extLst>
                <a:ext uri="{63B3BB69-23CF-44E3-9099-C40C66FF867C}">
                  <a14:compatExt spid="_x0000_s6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76200</xdr:colOff>
          <xdr:row>35</xdr:row>
          <xdr:rowOff>0</xdr:rowOff>
        </xdr:to>
        <xdr:sp macro="" textlink="">
          <xdr:nvSpPr>
            <xdr:cNvPr id="690208" name="Check Box 32" hidden="1">
              <a:extLst>
                <a:ext uri="{63B3BB69-23CF-44E3-9099-C40C66FF867C}">
                  <a14:compatExt spid="_x0000_s6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20</xdr:col>
          <xdr:colOff>0</xdr:colOff>
          <xdr:row>35</xdr:row>
          <xdr:rowOff>0</xdr:rowOff>
        </xdr:to>
        <xdr:sp macro="" textlink="">
          <xdr:nvSpPr>
            <xdr:cNvPr id="690209" name="Check Box 33" hidden="1">
              <a:extLst>
                <a:ext uri="{63B3BB69-23CF-44E3-9099-C40C66FF867C}">
                  <a14:compatExt spid="_x0000_s6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36</xdr:row>
          <xdr:rowOff>0</xdr:rowOff>
        </xdr:to>
        <xdr:sp macro="" textlink="">
          <xdr:nvSpPr>
            <xdr:cNvPr id="690210" name="Check Box 34" hidden="1">
              <a:extLst>
                <a:ext uri="{63B3BB69-23CF-44E3-9099-C40C66FF867C}">
                  <a14:compatExt spid="_x0000_s6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76200</xdr:colOff>
          <xdr:row>36</xdr:row>
          <xdr:rowOff>0</xdr:rowOff>
        </xdr:to>
        <xdr:sp macro="" textlink="">
          <xdr:nvSpPr>
            <xdr:cNvPr id="690211" name="Check Box 35" hidden="1">
              <a:extLst>
                <a:ext uri="{63B3BB69-23CF-44E3-9099-C40C66FF867C}">
                  <a14:compatExt spid="_x0000_s69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20</xdr:col>
          <xdr:colOff>0</xdr:colOff>
          <xdr:row>36</xdr:row>
          <xdr:rowOff>0</xdr:rowOff>
        </xdr:to>
        <xdr:sp macro="" textlink="">
          <xdr:nvSpPr>
            <xdr:cNvPr id="690212" name="Check Box 36" hidden="1">
              <a:extLst>
                <a:ext uri="{63B3BB69-23CF-44E3-9099-C40C66FF867C}">
                  <a14:compatExt spid="_x0000_s69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57150</xdr:rowOff>
        </xdr:from>
        <xdr:to>
          <xdr:col>13</xdr:col>
          <xdr:colOff>47625</xdr:colOff>
          <xdr:row>37</xdr:row>
          <xdr:rowOff>0</xdr:rowOff>
        </xdr:to>
        <xdr:sp macro="" textlink="">
          <xdr:nvSpPr>
            <xdr:cNvPr id="690213" name="Check Box 37" hidden="1">
              <a:extLst>
                <a:ext uri="{63B3BB69-23CF-44E3-9099-C40C66FF867C}">
                  <a14:compatExt spid="_x0000_s69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57150</xdr:rowOff>
        </xdr:from>
        <xdr:to>
          <xdr:col>16</xdr:col>
          <xdr:colOff>76200</xdr:colOff>
          <xdr:row>37</xdr:row>
          <xdr:rowOff>0</xdr:rowOff>
        </xdr:to>
        <xdr:sp macro="" textlink="">
          <xdr:nvSpPr>
            <xdr:cNvPr id="690214" name="Check Box 38" hidden="1">
              <a:extLst>
                <a:ext uri="{63B3BB69-23CF-44E3-9099-C40C66FF867C}">
                  <a14:compatExt spid="_x0000_s69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57150</xdr:rowOff>
        </xdr:from>
        <xdr:to>
          <xdr:col>20</xdr:col>
          <xdr:colOff>0</xdr:colOff>
          <xdr:row>37</xdr:row>
          <xdr:rowOff>0</xdr:rowOff>
        </xdr:to>
        <xdr:sp macro="" textlink="">
          <xdr:nvSpPr>
            <xdr:cNvPr id="690215" name="Check Box 39" hidden="1">
              <a:extLst>
                <a:ext uri="{63B3BB69-23CF-44E3-9099-C40C66FF867C}">
                  <a14:compatExt spid="_x0000_s69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38</xdr:row>
          <xdr:rowOff>0</xdr:rowOff>
        </xdr:to>
        <xdr:sp macro="" textlink="">
          <xdr:nvSpPr>
            <xdr:cNvPr id="690216" name="Check Box 40" hidden="1">
              <a:extLst>
                <a:ext uri="{63B3BB69-23CF-44E3-9099-C40C66FF867C}">
                  <a14:compatExt spid="_x0000_s69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76200</xdr:colOff>
          <xdr:row>38</xdr:row>
          <xdr:rowOff>0</xdr:rowOff>
        </xdr:to>
        <xdr:sp macro="" textlink="">
          <xdr:nvSpPr>
            <xdr:cNvPr id="690217" name="Check Box 41" hidden="1">
              <a:extLst>
                <a:ext uri="{63B3BB69-23CF-44E3-9099-C40C66FF867C}">
                  <a14:compatExt spid="_x0000_s69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20</xdr:col>
          <xdr:colOff>0</xdr:colOff>
          <xdr:row>38</xdr:row>
          <xdr:rowOff>0</xdr:rowOff>
        </xdr:to>
        <xdr:sp macro="" textlink="">
          <xdr:nvSpPr>
            <xdr:cNvPr id="690218" name="Check Box 42" hidden="1">
              <a:extLst>
                <a:ext uri="{63B3BB69-23CF-44E3-9099-C40C66FF867C}">
                  <a14:compatExt spid="_x0000_s69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40</xdr:row>
          <xdr:rowOff>0</xdr:rowOff>
        </xdr:from>
        <xdr:to>
          <xdr:col>23</xdr:col>
          <xdr:colOff>95250</xdr:colOff>
          <xdr:row>41</xdr:row>
          <xdr:rowOff>0</xdr:rowOff>
        </xdr:to>
        <xdr:sp macro="" textlink="">
          <xdr:nvSpPr>
            <xdr:cNvPr id="690219" name="Check Box 43" hidden="1">
              <a:extLst>
                <a:ext uri="{63B3BB69-23CF-44E3-9099-C40C66FF867C}">
                  <a14:compatExt spid="_x0000_s69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27</xdr:col>
          <xdr:colOff>161925</xdr:colOff>
          <xdr:row>41</xdr:row>
          <xdr:rowOff>0</xdr:rowOff>
        </xdr:to>
        <xdr:sp macro="" textlink="">
          <xdr:nvSpPr>
            <xdr:cNvPr id="690220" name="Check Box 44" hidden="1">
              <a:extLst>
                <a:ext uri="{63B3BB69-23CF-44E3-9099-C40C66FF867C}">
                  <a14:compatExt spid="_x0000_s69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43</xdr:row>
          <xdr:rowOff>0</xdr:rowOff>
        </xdr:from>
        <xdr:to>
          <xdr:col>23</xdr:col>
          <xdr:colOff>95250</xdr:colOff>
          <xdr:row>44</xdr:row>
          <xdr:rowOff>0</xdr:rowOff>
        </xdr:to>
        <xdr:sp macro="" textlink="">
          <xdr:nvSpPr>
            <xdr:cNvPr id="690221" name="Check Box 45" hidden="1">
              <a:extLst>
                <a:ext uri="{63B3BB69-23CF-44E3-9099-C40C66FF867C}">
                  <a14:compatExt spid="_x0000_s69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43</xdr:row>
          <xdr:rowOff>0</xdr:rowOff>
        </xdr:from>
        <xdr:to>
          <xdr:col>27</xdr:col>
          <xdr:colOff>161925</xdr:colOff>
          <xdr:row>44</xdr:row>
          <xdr:rowOff>0</xdr:rowOff>
        </xdr:to>
        <xdr:sp macro="" textlink="">
          <xdr:nvSpPr>
            <xdr:cNvPr id="690222" name="Check Box 46" hidden="1">
              <a:extLst>
                <a:ext uri="{63B3BB69-23CF-44E3-9099-C40C66FF867C}">
                  <a14:compatExt spid="_x0000_s69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46</xdr:row>
          <xdr:rowOff>66675</xdr:rowOff>
        </xdr:from>
        <xdr:to>
          <xdr:col>23</xdr:col>
          <xdr:colOff>76200</xdr:colOff>
          <xdr:row>47</xdr:row>
          <xdr:rowOff>66675</xdr:rowOff>
        </xdr:to>
        <xdr:sp macro="" textlink="">
          <xdr:nvSpPr>
            <xdr:cNvPr id="690223" name="Check Box 47" hidden="1">
              <a:extLst>
                <a:ext uri="{63B3BB69-23CF-44E3-9099-C40C66FF867C}">
                  <a14:compatExt spid="_x0000_s69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46</xdr:row>
          <xdr:rowOff>85725</xdr:rowOff>
        </xdr:from>
        <xdr:to>
          <xdr:col>27</xdr:col>
          <xdr:colOff>161925</xdr:colOff>
          <xdr:row>47</xdr:row>
          <xdr:rowOff>76200</xdr:rowOff>
        </xdr:to>
        <xdr:sp macro="" textlink="">
          <xdr:nvSpPr>
            <xdr:cNvPr id="690224" name="Check Box 48" hidden="1">
              <a:extLst>
                <a:ext uri="{63B3BB69-23CF-44E3-9099-C40C66FF867C}">
                  <a14:compatExt spid="_x0000_s69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50</xdr:row>
          <xdr:rowOff>0</xdr:rowOff>
        </xdr:from>
        <xdr:to>
          <xdr:col>23</xdr:col>
          <xdr:colOff>95250</xdr:colOff>
          <xdr:row>51</xdr:row>
          <xdr:rowOff>0</xdr:rowOff>
        </xdr:to>
        <xdr:sp macro="" textlink="">
          <xdr:nvSpPr>
            <xdr:cNvPr id="690225" name="Check Box 49" hidden="1">
              <a:extLst>
                <a:ext uri="{63B3BB69-23CF-44E3-9099-C40C66FF867C}">
                  <a14:compatExt spid="_x0000_s69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50</xdr:row>
          <xdr:rowOff>0</xdr:rowOff>
        </xdr:from>
        <xdr:to>
          <xdr:col>27</xdr:col>
          <xdr:colOff>161925</xdr:colOff>
          <xdr:row>51</xdr:row>
          <xdr:rowOff>0</xdr:rowOff>
        </xdr:to>
        <xdr:sp macro="" textlink="">
          <xdr:nvSpPr>
            <xdr:cNvPr id="690226" name="Check Box 50" hidden="1">
              <a:extLst>
                <a:ext uri="{63B3BB69-23CF-44E3-9099-C40C66FF867C}">
                  <a14:compatExt spid="_x0000_s69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15</xdr:row>
          <xdr:rowOff>0</xdr:rowOff>
        </xdr:from>
        <xdr:to>
          <xdr:col>24</xdr:col>
          <xdr:colOff>47625</xdr:colOff>
          <xdr:row>16</xdr:row>
          <xdr:rowOff>0</xdr:rowOff>
        </xdr:to>
        <xdr:sp macro="" textlink="">
          <xdr:nvSpPr>
            <xdr:cNvPr id="690227" name="Check Box 51" hidden="1">
              <a:extLst>
                <a:ext uri="{63B3BB69-23CF-44E3-9099-C40C66FF867C}">
                  <a14:compatExt spid="_x0000_s69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0</xdr:rowOff>
        </xdr:from>
        <xdr:to>
          <xdr:col>28</xdr:col>
          <xdr:colOff>0</xdr:colOff>
          <xdr:row>16</xdr:row>
          <xdr:rowOff>0</xdr:rowOff>
        </xdr:to>
        <xdr:sp macro="" textlink="">
          <xdr:nvSpPr>
            <xdr:cNvPr id="690228" name="Check Box 52" hidden="1">
              <a:extLst>
                <a:ext uri="{63B3BB69-23CF-44E3-9099-C40C66FF867C}">
                  <a14:compatExt spid="_x0000_s69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55</xdr:row>
          <xdr:rowOff>28575</xdr:rowOff>
        </xdr:from>
        <xdr:to>
          <xdr:col>23</xdr:col>
          <xdr:colOff>95250</xdr:colOff>
          <xdr:row>56</xdr:row>
          <xdr:rowOff>28575</xdr:rowOff>
        </xdr:to>
        <xdr:sp macro="" textlink="">
          <xdr:nvSpPr>
            <xdr:cNvPr id="690229" name="Check Box 53" hidden="1">
              <a:extLst>
                <a:ext uri="{63B3BB69-23CF-44E3-9099-C40C66FF867C}">
                  <a14:compatExt spid="_x0000_s69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55</xdr:row>
          <xdr:rowOff>28575</xdr:rowOff>
        </xdr:from>
        <xdr:to>
          <xdr:col>27</xdr:col>
          <xdr:colOff>161925</xdr:colOff>
          <xdr:row>56</xdr:row>
          <xdr:rowOff>28575</xdr:rowOff>
        </xdr:to>
        <xdr:sp macro="" textlink="">
          <xdr:nvSpPr>
            <xdr:cNvPr id="690230" name="Check Box 54" hidden="1">
              <a:extLst>
                <a:ext uri="{63B3BB69-23CF-44E3-9099-C40C66FF867C}">
                  <a14:compatExt spid="_x0000_s69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28575</xdr:rowOff>
        </xdr:from>
        <xdr:to>
          <xdr:col>23</xdr:col>
          <xdr:colOff>95250</xdr:colOff>
          <xdr:row>57</xdr:row>
          <xdr:rowOff>28575</xdr:rowOff>
        </xdr:to>
        <xdr:sp macro="" textlink="">
          <xdr:nvSpPr>
            <xdr:cNvPr id="690231" name="Check Box 55" hidden="1">
              <a:extLst>
                <a:ext uri="{63B3BB69-23CF-44E3-9099-C40C66FF867C}">
                  <a14:compatExt spid="_x0000_s69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161925</xdr:colOff>
          <xdr:row>57</xdr:row>
          <xdr:rowOff>28575</xdr:rowOff>
        </xdr:to>
        <xdr:sp macro="" textlink="">
          <xdr:nvSpPr>
            <xdr:cNvPr id="690232" name="Check Box 56" hidden="1">
              <a:extLst>
                <a:ext uri="{63B3BB69-23CF-44E3-9099-C40C66FF867C}">
                  <a14:compatExt spid="_x0000_s69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58</xdr:row>
          <xdr:rowOff>0</xdr:rowOff>
        </xdr:from>
        <xdr:to>
          <xdr:col>23</xdr:col>
          <xdr:colOff>95250</xdr:colOff>
          <xdr:row>59</xdr:row>
          <xdr:rowOff>0</xdr:rowOff>
        </xdr:to>
        <xdr:sp macro="" textlink="">
          <xdr:nvSpPr>
            <xdr:cNvPr id="690233" name="Check Box 57" hidden="1">
              <a:extLst>
                <a:ext uri="{63B3BB69-23CF-44E3-9099-C40C66FF867C}">
                  <a14:compatExt spid="_x0000_s69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58</xdr:row>
          <xdr:rowOff>0</xdr:rowOff>
        </xdr:from>
        <xdr:to>
          <xdr:col>27</xdr:col>
          <xdr:colOff>161925</xdr:colOff>
          <xdr:row>59</xdr:row>
          <xdr:rowOff>0</xdr:rowOff>
        </xdr:to>
        <xdr:sp macro="" textlink="">
          <xdr:nvSpPr>
            <xdr:cNvPr id="690234" name="Check Box 58" hidden="1">
              <a:extLst>
                <a:ext uri="{63B3BB69-23CF-44E3-9099-C40C66FF867C}">
                  <a14:compatExt spid="_x0000_s69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0</xdr:colOff>
          <xdr:row>54</xdr:row>
          <xdr:rowOff>28575</xdr:rowOff>
        </xdr:to>
        <xdr:sp macro="" textlink="">
          <xdr:nvSpPr>
            <xdr:cNvPr id="690235" name="Check Box 59" hidden="1">
              <a:extLst>
                <a:ext uri="{63B3BB69-23CF-44E3-9099-C40C66FF867C}">
                  <a14:compatExt spid="_x0000_s69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19050</xdr:rowOff>
        </xdr:from>
        <xdr:to>
          <xdr:col>27</xdr:col>
          <xdr:colOff>123825</xdr:colOff>
          <xdr:row>54</xdr:row>
          <xdr:rowOff>19050</xdr:rowOff>
        </xdr:to>
        <xdr:sp macro="" textlink="">
          <xdr:nvSpPr>
            <xdr:cNvPr id="690236" name="Check Box 60" hidden="1">
              <a:extLst>
                <a:ext uri="{63B3BB69-23CF-44E3-9099-C40C66FF867C}">
                  <a14:compatExt spid="_x0000_s69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28575</xdr:rowOff>
        </xdr:to>
        <xdr:sp macro="" textlink="">
          <xdr:nvSpPr>
            <xdr:cNvPr id="690237" name="Check Box 61" hidden="1">
              <a:extLst>
                <a:ext uri="{63B3BB69-23CF-44E3-9099-C40C66FF867C}">
                  <a14:compatExt spid="_x0000_s69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123825</xdr:colOff>
          <xdr:row>55</xdr:row>
          <xdr:rowOff>19050</xdr:rowOff>
        </xdr:to>
        <xdr:sp macro="" textlink="">
          <xdr:nvSpPr>
            <xdr:cNvPr id="690238" name="Check Box 62" hidden="1">
              <a:extLst>
                <a:ext uri="{63B3BB69-23CF-44E3-9099-C40C66FF867C}">
                  <a14:compatExt spid="_x0000_s69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12</xdr:row>
      <xdr:rowOff>152401</xdr:rowOff>
    </xdr:from>
    <xdr:to>
      <xdr:col>24</xdr:col>
      <xdr:colOff>76200</xdr:colOff>
      <xdr:row>17</xdr:row>
      <xdr:rowOff>95250</xdr:rowOff>
    </xdr:to>
    <xdr:sp macro="" textlink="">
      <xdr:nvSpPr>
        <xdr:cNvPr id="2" name="AutoShape 5"/>
        <xdr:cNvSpPr>
          <a:spLocks noChangeArrowheads="1"/>
        </xdr:cNvSpPr>
      </xdr:nvSpPr>
      <xdr:spPr bwMode="auto">
        <a:xfrm>
          <a:off x="323850" y="2028826"/>
          <a:ext cx="3971925" cy="800099"/>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48</xdr:row>
      <xdr:rowOff>0</xdr:rowOff>
    </xdr:from>
    <xdr:to>
      <xdr:col>24</xdr:col>
      <xdr:colOff>114300</xdr:colOff>
      <xdr:row>50</xdr:row>
      <xdr:rowOff>114300</xdr:rowOff>
    </xdr:to>
    <xdr:sp macro="" textlink="">
      <xdr:nvSpPr>
        <xdr:cNvPr id="3" name="AutoShape 5"/>
        <xdr:cNvSpPr>
          <a:spLocks noChangeArrowheads="1"/>
        </xdr:cNvSpPr>
      </xdr:nvSpPr>
      <xdr:spPr bwMode="auto">
        <a:xfrm>
          <a:off x="476250" y="8629650"/>
          <a:ext cx="3857625" cy="457200"/>
        </a:xfrm>
        <a:prstGeom prst="bracketPair">
          <a:avLst>
            <a:gd name="adj" fmla="val 1647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54</xdr:row>
      <xdr:rowOff>9525</xdr:rowOff>
    </xdr:from>
    <xdr:to>
      <xdr:col>24</xdr:col>
      <xdr:colOff>95250</xdr:colOff>
      <xdr:row>57</xdr:row>
      <xdr:rowOff>47625</xdr:rowOff>
    </xdr:to>
    <xdr:sp macro="" textlink="">
      <xdr:nvSpPr>
        <xdr:cNvPr id="4" name="AutoShape 6"/>
        <xdr:cNvSpPr>
          <a:spLocks noChangeArrowheads="1"/>
        </xdr:cNvSpPr>
      </xdr:nvSpPr>
      <xdr:spPr bwMode="auto">
        <a:xfrm>
          <a:off x="476250" y="9496425"/>
          <a:ext cx="3838575" cy="552450"/>
        </a:xfrm>
        <a:prstGeom prst="bracketPair">
          <a:avLst>
            <a:gd name="adj" fmla="val 1959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28575</xdr:colOff>
      <xdr:row>38</xdr:row>
      <xdr:rowOff>0</xdr:rowOff>
    </xdr:from>
    <xdr:to>
      <xdr:col>24</xdr:col>
      <xdr:colOff>114300</xdr:colOff>
      <xdr:row>42</xdr:row>
      <xdr:rowOff>19050</xdr:rowOff>
    </xdr:to>
    <xdr:sp macro="" textlink="">
      <xdr:nvSpPr>
        <xdr:cNvPr id="5" name="AutoShape 1"/>
        <xdr:cNvSpPr>
          <a:spLocks noChangeArrowheads="1"/>
        </xdr:cNvSpPr>
      </xdr:nvSpPr>
      <xdr:spPr bwMode="auto">
        <a:xfrm>
          <a:off x="447675" y="6505575"/>
          <a:ext cx="3886200" cy="704850"/>
        </a:xfrm>
        <a:prstGeom prst="bracketPair">
          <a:avLst>
            <a:gd name="adj" fmla="val 930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19</xdr:row>
      <xdr:rowOff>0</xdr:rowOff>
    </xdr:from>
    <xdr:to>
      <xdr:col>24</xdr:col>
      <xdr:colOff>76200</xdr:colOff>
      <xdr:row>23</xdr:row>
      <xdr:rowOff>9525</xdr:rowOff>
    </xdr:to>
    <xdr:sp macro="" textlink="">
      <xdr:nvSpPr>
        <xdr:cNvPr id="6" name="AutoShape 5"/>
        <xdr:cNvSpPr>
          <a:spLocks noChangeArrowheads="1"/>
        </xdr:cNvSpPr>
      </xdr:nvSpPr>
      <xdr:spPr bwMode="auto">
        <a:xfrm>
          <a:off x="323850" y="3248025"/>
          <a:ext cx="3971925" cy="695325"/>
        </a:xfrm>
        <a:prstGeom prst="bracketPair">
          <a:avLst>
            <a:gd name="adj" fmla="val 6594"/>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7</xdr:col>
          <xdr:colOff>0</xdr:colOff>
          <xdr:row>9</xdr:row>
          <xdr:rowOff>0</xdr:rowOff>
        </xdr:to>
        <xdr:sp macro="" textlink="">
          <xdr:nvSpPr>
            <xdr:cNvPr id="706561" name="Check Box 1" hidden="1">
              <a:extLst>
                <a:ext uri="{63B3BB69-23CF-44E3-9099-C40C66FF867C}">
                  <a14:compatExt spid="_x0000_s70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0</xdr:rowOff>
        </xdr:from>
        <xdr:to>
          <xdr:col>23</xdr:col>
          <xdr:colOff>95250</xdr:colOff>
          <xdr:row>9</xdr:row>
          <xdr:rowOff>0</xdr:rowOff>
        </xdr:to>
        <xdr:sp macro="" textlink="">
          <xdr:nvSpPr>
            <xdr:cNvPr id="706562" name="Check Box 2" hidden="1">
              <a:extLst>
                <a:ext uri="{63B3BB69-23CF-44E3-9099-C40C66FF867C}">
                  <a14:compatExt spid="_x0000_s70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10</xdr:row>
          <xdr:rowOff>0</xdr:rowOff>
        </xdr:from>
        <xdr:to>
          <xdr:col>20</xdr:col>
          <xdr:colOff>95250</xdr:colOff>
          <xdr:row>11</xdr:row>
          <xdr:rowOff>0</xdr:rowOff>
        </xdr:to>
        <xdr:sp macro="" textlink="">
          <xdr:nvSpPr>
            <xdr:cNvPr id="706563" name="Check Box 3" hidden="1">
              <a:extLst>
                <a:ext uri="{63B3BB69-23CF-44E3-9099-C40C66FF867C}">
                  <a14:compatExt spid="_x0000_s70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xdr:row>
          <xdr:rowOff>0</xdr:rowOff>
        </xdr:from>
        <xdr:to>
          <xdr:col>24</xdr:col>
          <xdr:colOff>152400</xdr:colOff>
          <xdr:row>11</xdr:row>
          <xdr:rowOff>0</xdr:rowOff>
        </xdr:to>
        <xdr:sp macro="" textlink="">
          <xdr:nvSpPr>
            <xdr:cNvPr id="706564" name="Check Box 4" hidden="1">
              <a:extLst>
                <a:ext uri="{63B3BB69-23CF-44E3-9099-C40C66FF867C}">
                  <a14:compatExt spid="_x0000_s706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25</xdr:row>
          <xdr:rowOff>0</xdr:rowOff>
        </xdr:from>
        <xdr:to>
          <xdr:col>20</xdr:col>
          <xdr:colOff>95250</xdr:colOff>
          <xdr:row>26</xdr:row>
          <xdr:rowOff>0</xdr:rowOff>
        </xdr:to>
        <xdr:sp macro="" textlink="">
          <xdr:nvSpPr>
            <xdr:cNvPr id="706565" name="Check Box 5" hidden="1">
              <a:extLst>
                <a:ext uri="{63B3BB69-23CF-44E3-9099-C40C66FF867C}">
                  <a14:compatExt spid="_x0000_s706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25</xdr:row>
          <xdr:rowOff>0</xdr:rowOff>
        </xdr:from>
        <xdr:to>
          <xdr:col>24</xdr:col>
          <xdr:colOff>152400</xdr:colOff>
          <xdr:row>26</xdr:row>
          <xdr:rowOff>0</xdr:rowOff>
        </xdr:to>
        <xdr:sp macro="" textlink="">
          <xdr:nvSpPr>
            <xdr:cNvPr id="706566" name="Check Box 6" hidden="1">
              <a:extLst>
                <a:ext uri="{63B3BB69-23CF-44E3-9099-C40C66FF867C}">
                  <a14:compatExt spid="_x0000_s706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0</xdr:rowOff>
        </xdr:to>
        <xdr:sp macro="" textlink="">
          <xdr:nvSpPr>
            <xdr:cNvPr id="706567" name="Check Box 7" hidden="1">
              <a:extLst>
                <a:ext uri="{63B3BB69-23CF-44E3-9099-C40C66FF867C}">
                  <a14:compatExt spid="_x0000_s706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0</xdr:rowOff>
        </xdr:to>
        <xdr:sp macro="" textlink="">
          <xdr:nvSpPr>
            <xdr:cNvPr id="706568" name="Check Box 8" hidden="1">
              <a:extLst>
                <a:ext uri="{63B3BB69-23CF-44E3-9099-C40C66FF867C}">
                  <a14:compatExt spid="_x0000_s706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7</xdr:col>
          <xdr:colOff>0</xdr:colOff>
          <xdr:row>6</xdr:row>
          <xdr:rowOff>0</xdr:rowOff>
        </xdr:to>
        <xdr:sp macro="" textlink="">
          <xdr:nvSpPr>
            <xdr:cNvPr id="706569" name="Check Box 9" hidden="1">
              <a:extLst>
                <a:ext uri="{63B3BB69-23CF-44E3-9099-C40C66FF867C}">
                  <a14:compatExt spid="_x0000_s706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xdr:row>
          <xdr:rowOff>0</xdr:rowOff>
        </xdr:from>
        <xdr:to>
          <xdr:col>24</xdr:col>
          <xdr:colOff>0</xdr:colOff>
          <xdr:row>6</xdr:row>
          <xdr:rowOff>0</xdr:rowOff>
        </xdr:to>
        <xdr:sp macro="" textlink="">
          <xdr:nvSpPr>
            <xdr:cNvPr id="706570" name="Check Box 10" hidden="1">
              <a:extLst>
                <a:ext uri="{63B3BB69-23CF-44E3-9099-C40C66FF867C}">
                  <a14:compatExt spid="_x0000_s706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45</xdr:row>
          <xdr:rowOff>123825</xdr:rowOff>
        </xdr:from>
        <xdr:to>
          <xdr:col>20</xdr:col>
          <xdr:colOff>85725</xdr:colOff>
          <xdr:row>46</xdr:row>
          <xdr:rowOff>152400</xdr:rowOff>
        </xdr:to>
        <xdr:sp macro="" textlink="">
          <xdr:nvSpPr>
            <xdr:cNvPr id="706571" name="Check Box 11" hidden="1">
              <a:extLst>
                <a:ext uri="{63B3BB69-23CF-44E3-9099-C40C66FF867C}">
                  <a14:compatExt spid="_x0000_s70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45</xdr:row>
          <xdr:rowOff>114300</xdr:rowOff>
        </xdr:from>
        <xdr:to>
          <xdr:col>24</xdr:col>
          <xdr:colOff>152400</xdr:colOff>
          <xdr:row>46</xdr:row>
          <xdr:rowOff>142875</xdr:rowOff>
        </xdr:to>
        <xdr:sp macro="" textlink="">
          <xdr:nvSpPr>
            <xdr:cNvPr id="706572" name="Check Box 12" hidden="1">
              <a:extLst>
                <a:ext uri="{63B3BB69-23CF-44E3-9099-C40C66FF867C}">
                  <a14:compatExt spid="_x0000_s70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51</xdr:row>
          <xdr:rowOff>28575</xdr:rowOff>
        </xdr:from>
        <xdr:to>
          <xdr:col>20</xdr:col>
          <xdr:colOff>95250</xdr:colOff>
          <xdr:row>52</xdr:row>
          <xdr:rowOff>28575</xdr:rowOff>
        </xdr:to>
        <xdr:sp macro="" textlink="">
          <xdr:nvSpPr>
            <xdr:cNvPr id="706573" name="Check Box 13" hidden="1">
              <a:extLst>
                <a:ext uri="{63B3BB69-23CF-44E3-9099-C40C66FF867C}">
                  <a14:compatExt spid="_x0000_s706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51</xdr:row>
          <xdr:rowOff>28575</xdr:rowOff>
        </xdr:from>
        <xdr:to>
          <xdr:col>24</xdr:col>
          <xdr:colOff>152400</xdr:colOff>
          <xdr:row>52</xdr:row>
          <xdr:rowOff>28575</xdr:rowOff>
        </xdr:to>
        <xdr:sp macro="" textlink="">
          <xdr:nvSpPr>
            <xdr:cNvPr id="706574" name="Check Box 14" hidden="1">
              <a:extLst>
                <a:ext uri="{63B3BB69-23CF-44E3-9099-C40C66FF867C}">
                  <a14:compatExt spid="_x0000_s706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0</xdr:rowOff>
        </xdr:to>
        <xdr:sp macro="" textlink="">
          <xdr:nvSpPr>
            <xdr:cNvPr id="706575" name="Check Box 15" hidden="1">
              <a:extLst>
                <a:ext uri="{63B3BB69-23CF-44E3-9099-C40C66FF867C}">
                  <a14:compatExt spid="_x0000_s70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0</xdr:rowOff>
        </xdr:to>
        <xdr:sp macro="" textlink="">
          <xdr:nvSpPr>
            <xdr:cNvPr id="706576" name="Check Box 16" hidden="1">
              <a:extLst>
                <a:ext uri="{63B3BB69-23CF-44E3-9099-C40C66FF867C}">
                  <a14:compatExt spid="_x0000_s70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36</xdr:row>
          <xdr:rowOff>0</xdr:rowOff>
        </xdr:from>
        <xdr:to>
          <xdr:col>20</xdr:col>
          <xdr:colOff>123825</xdr:colOff>
          <xdr:row>37</xdr:row>
          <xdr:rowOff>0</xdr:rowOff>
        </xdr:to>
        <xdr:sp macro="" textlink="">
          <xdr:nvSpPr>
            <xdr:cNvPr id="706578" name="Check Box 18" hidden="1">
              <a:extLst>
                <a:ext uri="{63B3BB69-23CF-44E3-9099-C40C66FF867C}">
                  <a14:compatExt spid="_x0000_s706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0</xdr:rowOff>
        </xdr:from>
        <xdr:to>
          <xdr:col>24</xdr:col>
          <xdr:colOff>171450</xdr:colOff>
          <xdr:row>37</xdr:row>
          <xdr:rowOff>0</xdr:rowOff>
        </xdr:to>
        <xdr:sp macro="" textlink="">
          <xdr:nvSpPr>
            <xdr:cNvPr id="706579" name="Check Box 19" hidden="1">
              <a:extLst>
                <a:ext uri="{63B3BB69-23CF-44E3-9099-C40C66FF867C}">
                  <a14:compatExt spid="_x0000_s706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59</xdr:row>
          <xdr:rowOff>47625</xdr:rowOff>
        </xdr:from>
        <xdr:to>
          <xdr:col>24</xdr:col>
          <xdr:colOff>114300</xdr:colOff>
          <xdr:row>60</xdr:row>
          <xdr:rowOff>47625</xdr:rowOff>
        </xdr:to>
        <xdr:grpSp>
          <xdr:nvGrpSpPr>
            <xdr:cNvPr id="27" name="グループ化 26"/>
            <xdr:cNvGrpSpPr/>
          </xdr:nvGrpSpPr>
          <xdr:grpSpPr>
            <a:xfrm>
              <a:off x="2886075" y="9839325"/>
              <a:ext cx="1447800" cy="171450"/>
              <a:chOff x="3104923" y="1085850"/>
              <a:chExt cx="1447810" cy="209550"/>
            </a:xfrm>
          </xdr:grpSpPr>
          <xdr:sp macro="" textlink="">
            <xdr:nvSpPr>
              <xdr:cNvPr id="706580" name="Check Box 20" hidden="1">
                <a:extLst>
                  <a:ext uri="{63B3BB69-23CF-44E3-9099-C40C66FF867C}">
                    <a14:compatExt spid="_x0000_s706580"/>
                  </a:ext>
                </a:extLst>
              </xdr:cNvPr>
              <xdr:cNvSpPr/>
            </xdr:nvSpPr>
            <xdr:spPr bwMode="auto">
              <a:xfrm>
                <a:off x="3104923"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06581" name="Check Box 21" hidden="1">
                <a:extLst>
                  <a:ext uri="{63B3BB69-23CF-44E3-9099-C40C66FF867C}">
                    <a14:compatExt spid="_x0000_s706581"/>
                  </a:ext>
                </a:extLst>
              </xdr:cNvPr>
              <xdr:cNvSpPr/>
            </xdr:nvSpPr>
            <xdr:spPr bwMode="auto">
              <a:xfrm>
                <a:off x="387645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3</xdr:col>
      <xdr:colOff>57149</xdr:colOff>
      <xdr:row>23</xdr:row>
      <xdr:rowOff>171449</xdr:rowOff>
    </xdr:from>
    <xdr:to>
      <xdr:col>24</xdr:col>
      <xdr:colOff>95249</xdr:colOff>
      <xdr:row>26</xdr:row>
      <xdr:rowOff>0</xdr:rowOff>
    </xdr:to>
    <xdr:sp macro="" textlink="">
      <xdr:nvSpPr>
        <xdr:cNvPr id="2" name="AutoShape 2"/>
        <xdr:cNvSpPr>
          <a:spLocks noChangeArrowheads="1"/>
        </xdr:cNvSpPr>
      </xdr:nvSpPr>
      <xdr:spPr bwMode="auto">
        <a:xfrm>
          <a:off x="476249" y="40481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36</xdr:row>
      <xdr:rowOff>19050</xdr:rowOff>
    </xdr:from>
    <xdr:to>
      <xdr:col>24</xdr:col>
      <xdr:colOff>114300</xdr:colOff>
      <xdr:row>41</xdr:row>
      <xdr:rowOff>76200</xdr:rowOff>
    </xdr:to>
    <xdr:sp macro="" textlink="">
      <xdr:nvSpPr>
        <xdr:cNvPr id="6" name="AutoShape 10"/>
        <xdr:cNvSpPr>
          <a:spLocks noChangeArrowheads="1"/>
        </xdr:cNvSpPr>
      </xdr:nvSpPr>
      <xdr:spPr bwMode="auto">
        <a:xfrm>
          <a:off x="523875" y="5991225"/>
          <a:ext cx="3810000" cy="914400"/>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7" name="AutoShape 10"/>
        <xdr:cNvSpPr>
          <a:spLocks noChangeArrowheads="1"/>
        </xdr:cNvSpPr>
      </xdr:nvSpPr>
      <xdr:spPr bwMode="auto">
        <a:xfrm>
          <a:off x="828674" y="6486525"/>
          <a:ext cx="3438525" cy="352425"/>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57149</xdr:colOff>
      <xdr:row>29</xdr:row>
      <xdr:rowOff>171449</xdr:rowOff>
    </xdr:from>
    <xdr:to>
      <xdr:col>24</xdr:col>
      <xdr:colOff>95249</xdr:colOff>
      <xdr:row>32</xdr:row>
      <xdr:rowOff>0</xdr:rowOff>
    </xdr:to>
    <xdr:sp macro="" textlink="">
      <xdr:nvSpPr>
        <xdr:cNvPr id="15" name="AutoShape 2"/>
        <xdr:cNvSpPr>
          <a:spLocks noChangeArrowheads="1"/>
        </xdr:cNvSpPr>
      </xdr:nvSpPr>
      <xdr:spPr bwMode="auto">
        <a:xfrm>
          <a:off x="476249" y="5076824"/>
          <a:ext cx="3838575" cy="342901"/>
        </a:xfrm>
        <a:prstGeom prst="bracketPair">
          <a:avLst>
            <a:gd name="adj" fmla="val 1071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57</xdr:row>
      <xdr:rowOff>9525</xdr:rowOff>
    </xdr:from>
    <xdr:to>
      <xdr:col>24</xdr:col>
      <xdr:colOff>114300</xdr:colOff>
      <xdr:row>60</xdr:row>
      <xdr:rowOff>47625</xdr:rowOff>
    </xdr:to>
    <xdr:sp macro="" textlink="">
      <xdr:nvSpPr>
        <xdr:cNvPr id="17" name="AutoShape 13"/>
        <xdr:cNvSpPr>
          <a:spLocks noChangeArrowheads="1"/>
        </xdr:cNvSpPr>
      </xdr:nvSpPr>
      <xdr:spPr bwMode="auto">
        <a:xfrm>
          <a:off x="504825" y="9696450"/>
          <a:ext cx="3829050" cy="381000"/>
        </a:xfrm>
        <a:prstGeom prst="bracketPair">
          <a:avLst>
            <a:gd name="adj" fmla="val 7102"/>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95250</xdr:colOff>
      <xdr:row>11</xdr:row>
      <xdr:rowOff>0</xdr:rowOff>
    </xdr:from>
    <xdr:to>
      <xdr:col>24</xdr:col>
      <xdr:colOff>95250</xdr:colOff>
      <xdr:row>13</xdr:row>
      <xdr:rowOff>57150</xdr:rowOff>
    </xdr:to>
    <xdr:sp macro="" textlink="">
      <xdr:nvSpPr>
        <xdr:cNvPr id="21" name="AutoShape 4"/>
        <xdr:cNvSpPr>
          <a:spLocks noChangeArrowheads="1"/>
        </xdr:cNvSpPr>
      </xdr:nvSpPr>
      <xdr:spPr bwMode="auto">
        <a:xfrm>
          <a:off x="514350" y="1819275"/>
          <a:ext cx="3800475" cy="400050"/>
        </a:xfrm>
        <a:prstGeom prst="bracketPair">
          <a:avLst>
            <a:gd name="adj" fmla="val 10257"/>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34</xdr:row>
          <xdr:rowOff>57150</xdr:rowOff>
        </xdr:from>
        <xdr:to>
          <xdr:col>20</xdr:col>
          <xdr:colOff>95250</xdr:colOff>
          <xdr:row>35</xdr:row>
          <xdr:rowOff>57150</xdr:rowOff>
        </xdr:to>
        <xdr:sp macro="" textlink="">
          <xdr:nvSpPr>
            <xdr:cNvPr id="253953" name="Check Box 1" hidden="1">
              <a:extLst>
                <a:ext uri="{63B3BB69-23CF-44E3-9099-C40C66FF867C}">
                  <a14:compatExt spid="_x0000_s253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66675</xdr:rowOff>
        </xdr:from>
        <xdr:to>
          <xdr:col>24</xdr:col>
          <xdr:colOff>152400</xdr:colOff>
          <xdr:row>35</xdr:row>
          <xdr:rowOff>66675</xdr:rowOff>
        </xdr:to>
        <xdr:sp macro="" textlink="">
          <xdr:nvSpPr>
            <xdr:cNvPr id="253954" name="Check Box 2" hidden="1">
              <a:extLst>
                <a:ext uri="{63B3BB69-23CF-44E3-9099-C40C66FF867C}">
                  <a14:compatExt spid="_x0000_s25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36</xdr:row>
          <xdr:rowOff>152400</xdr:rowOff>
        </xdr:from>
        <xdr:to>
          <xdr:col>5</xdr:col>
          <xdr:colOff>104775</xdr:colOff>
          <xdr:row>38</xdr:row>
          <xdr:rowOff>19050</xdr:rowOff>
        </xdr:to>
        <xdr:sp macro="" textlink="">
          <xdr:nvSpPr>
            <xdr:cNvPr id="253955" name="Check Box 3" hidden="1">
              <a:extLst>
                <a:ext uri="{63B3BB69-23CF-44E3-9099-C40C66FF867C}">
                  <a14:compatExt spid="_x0000_s25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152400</xdr:rowOff>
        </xdr:from>
        <xdr:to>
          <xdr:col>5</xdr:col>
          <xdr:colOff>104775</xdr:colOff>
          <xdr:row>37</xdr:row>
          <xdr:rowOff>19050</xdr:rowOff>
        </xdr:to>
        <xdr:sp macro="" textlink="">
          <xdr:nvSpPr>
            <xdr:cNvPr id="253956" name="Check Box 4" hidden="1">
              <a:extLst>
                <a:ext uri="{63B3BB69-23CF-44E3-9099-C40C66FF867C}">
                  <a14:compatExt spid="_x0000_s253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xdr:row>
          <xdr:rowOff>152400</xdr:rowOff>
        </xdr:from>
        <xdr:to>
          <xdr:col>5</xdr:col>
          <xdr:colOff>104775</xdr:colOff>
          <xdr:row>39</xdr:row>
          <xdr:rowOff>19050</xdr:rowOff>
        </xdr:to>
        <xdr:sp macro="" textlink="">
          <xdr:nvSpPr>
            <xdr:cNvPr id="253958" name="Check Box 6" hidden="1">
              <a:extLst>
                <a:ext uri="{63B3BB69-23CF-44E3-9099-C40C66FF867C}">
                  <a14:compatExt spid="_x0000_s25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28</xdr:row>
          <xdr:rowOff>76200</xdr:rowOff>
        </xdr:from>
        <xdr:to>
          <xdr:col>20</xdr:col>
          <xdr:colOff>123825</xdr:colOff>
          <xdr:row>29</xdr:row>
          <xdr:rowOff>76200</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28</xdr:row>
          <xdr:rowOff>76200</xdr:rowOff>
        </xdr:from>
        <xdr:to>
          <xdr:col>24</xdr:col>
          <xdr:colOff>142875</xdr:colOff>
          <xdr:row>29</xdr:row>
          <xdr:rowOff>76200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52</xdr:row>
          <xdr:rowOff>66675</xdr:rowOff>
        </xdr:from>
        <xdr:to>
          <xdr:col>20</xdr:col>
          <xdr:colOff>104775</xdr:colOff>
          <xdr:row>53</xdr:row>
          <xdr:rowOff>66675</xdr:rowOff>
        </xdr:to>
        <xdr:sp macro="" textlink="">
          <xdr:nvSpPr>
            <xdr:cNvPr id="253961" name="Check Box 9" hidden="1">
              <a:extLst>
                <a:ext uri="{63B3BB69-23CF-44E3-9099-C40C66FF867C}">
                  <a14:compatExt spid="_x0000_s253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52</xdr:row>
          <xdr:rowOff>76200</xdr:rowOff>
        </xdr:from>
        <xdr:to>
          <xdr:col>24</xdr:col>
          <xdr:colOff>142875</xdr:colOff>
          <xdr:row>53</xdr:row>
          <xdr:rowOff>76200</xdr:rowOff>
        </xdr:to>
        <xdr:sp macro="" textlink="">
          <xdr:nvSpPr>
            <xdr:cNvPr id="253962" name="Check Box 10" hidden="1">
              <a:extLst>
                <a:ext uri="{63B3BB69-23CF-44E3-9099-C40C66FF867C}">
                  <a14:compatExt spid="_x0000_s253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8</xdr:row>
          <xdr:rowOff>0</xdr:rowOff>
        </xdr:from>
        <xdr:to>
          <xdr:col>20</xdr:col>
          <xdr:colOff>95250</xdr:colOff>
          <xdr:row>9</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8</xdr:row>
          <xdr:rowOff>0</xdr:rowOff>
        </xdr:from>
        <xdr:to>
          <xdr:col>24</xdr:col>
          <xdr:colOff>152400</xdr:colOff>
          <xdr:row>9</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76200</xdr:rowOff>
        </xdr:from>
        <xdr:to>
          <xdr:col>20</xdr:col>
          <xdr:colOff>95250</xdr:colOff>
          <xdr:row>17</xdr:row>
          <xdr:rowOff>76200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76200</xdr:rowOff>
        </xdr:from>
        <xdr:to>
          <xdr:col>24</xdr:col>
          <xdr:colOff>152400</xdr:colOff>
          <xdr:row>17</xdr:row>
          <xdr:rowOff>76200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3</xdr:col>
      <xdr:colOff>104775</xdr:colOff>
      <xdr:row>22</xdr:row>
      <xdr:rowOff>161925</xdr:rowOff>
    </xdr:from>
    <xdr:to>
      <xdr:col>26</xdr:col>
      <xdr:colOff>114300</xdr:colOff>
      <xdr:row>26</xdr:row>
      <xdr:rowOff>0</xdr:rowOff>
    </xdr:to>
    <xdr:sp macro="" textlink="">
      <xdr:nvSpPr>
        <xdr:cNvPr id="26" name="AutoShape 12"/>
        <xdr:cNvSpPr>
          <a:spLocks noChangeArrowheads="1"/>
        </xdr:cNvSpPr>
      </xdr:nvSpPr>
      <xdr:spPr bwMode="auto">
        <a:xfrm>
          <a:off x="523875" y="3733800"/>
          <a:ext cx="4171950" cy="523875"/>
        </a:xfrm>
        <a:prstGeom prst="bracketPair">
          <a:avLst>
            <a:gd name="adj" fmla="val 588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45</xdr:row>
      <xdr:rowOff>161925</xdr:rowOff>
    </xdr:from>
    <xdr:to>
      <xdr:col>26</xdr:col>
      <xdr:colOff>95250</xdr:colOff>
      <xdr:row>48</xdr:row>
      <xdr:rowOff>104775</xdr:rowOff>
    </xdr:to>
    <xdr:sp macro="" textlink="">
      <xdr:nvSpPr>
        <xdr:cNvPr id="30" name="AutoShape 7"/>
        <xdr:cNvSpPr>
          <a:spLocks noChangeArrowheads="1"/>
        </xdr:cNvSpPr>
      </xdr:nvSpPr>
      <xdr:spPr bwMode="auto">
        <a:xfrm>
          <a:off x="523875" y="7677150"/>
          <a:ext cx="4152900" cy="457200"/>
        </a:xfrm>
        <a:prstGeom prst="bracketPair">
          <a:avLst>
            <a:gd name="adj" fmla="val 686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95250</xdr:colOff>
      <xdr:row>9</xdr:row>
      <xdr:rowOff>161926</xdr:rowOff>
    </xdr:from>
    <xdr:to>
      <xdr:col>36</xdr:col>
      <xdr:colOff>95250</xdr:colOff>
      <xdr:row>12</xdr:row>
      <xdr:rowOff>104776</xdr:rowOff>
    </xdr:to>
    <xdr:sp macro="" textlink="">
      <xdr:nvSpPr>
        <xdr:cNvPr id="56" name="AutoShape 9"/>
        <xdr:cNvSpPr>
          <a:spLocks noChangeArrowheads="1"/>
        </xdr:cNvSpPr>
      </xdr:nvSpPr>
      <xdr:spPr bwMode="auto">
        <a:xfrm>
          <a:off x="333375" y="1504951"/>
          <a:ext cx="6153150" cy="457200"/>
        </a:xfrm>
        <a:prstGeom prst="bracketPair">
          <a:avLst>
            <a:gd name="adj" fmla="val 13421"/>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104775</xdr:colOff>
      <xdr:row>15</xdr:row>
      <xdr:rowOff>152400</xdr:rowOff>
    </xdr:from>
    <xdr:to>
      <xdr:col>26</xdr:col>
      <xdr:colOff>133350</xdr:colOff>
      <xdr:row>21</xdr:row>
      <xdr:rowOff>38100</xdr:rowOff>
    </xdr:to>
    <xdr:grpSp>
      <xdr:nvGrpSpPr>
        <xdr:cNvPr id="7" name="グループ化 6"/>
        <xdr:cNvGrpSpPr/>
      </xdr:nvGrpSpPr>
      <xdr:grpSpPr>
        <a:xfrm>
          <a:off x="523875" y="2524125"/>
          <a:ext cx="4191000" cy="914400"/>
          <a:chOff x="523875" y="2524125"/>
          <a:chExt cx="4191000" cy="914400"/>
        </a:xfrm>
      </xdr:grpSpPr>
      <xdr:sp macro="" textlink="">
        <xdr:nvSpPr>
          <xdr:cNvPr id="17" name="AutoShape 10"/>
          <xdr:cNvSpPr>
            <a:spLocks noChangeArrowheads="1"/>
          </xdr:cNvSpPr>
        </xdr:nvSpPr>
        <xdr:spPr bwMode="auto">
          <a:xfrm>
            <a:off x="523875" y="2527790"/>
            <a:ext cx="4191000" cy="910735"/>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AutoShape 10"/>
          <xdr:cNvSpPr>
            <a:spLocks noChangeArrowheads="1"/>
          </xdr:cNvSpPr>
        </xdr:nvSpPr>
        <xdr:spPr bwMode="auto">
          <a:xfrm>
            <a:off x="1219200" y="307584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114300</xdr:colOff>
      <xdr:row>38</xdr:row>
      <xdr:rowOff>152400</xdr:rowOff>
    </xdr:from>
    <xdr:to>
      <xdr:col>26</xdr:col>
      <xdr:colOff>123825</xdr:colOff>
      <xdr:row>44</xdr:row>
      <xdr:rowOff>47625</xdr:rowOff>
    </xdr:to>
    <xdr:grpSp>
      <xdr:nvGrpSpPr>
        <xdr:cNvPr id="6" name="グループ化 5"/>
        <xdr:cNvGrpSpPr/>
      </xdr:nvGrpSpPr>
      <xdr:grpSpPr>
        <a:xfrm>
          <a:off x="533400" y="6467475"/>
          <a:ext cx="4171950" cy="923925"/>
          <a:chOff x="533400" y="6467475"/>
          <a:chExt cx="4171950" cy="923925"/>
        </a:xfrm>
      </xdr:grpSpPr>
      <xdr:sp macro="" textlink="">
        <xdr:nvSpPr>
          <xdr:cNvPr id="32" name="AutoShape 10"/>
          <xdr:cNvSpPr>
            <a:spLocks noChangeArrowheads="1"/>
          </xdr:cNvSpPr>
        </xdr:nvSpPr>
        <xdr:spPr bwMode="auto">
          <a:xfrm>
            <a:off x="533400" y="6480666"/>
            <a:ext cx="4171950" cy="910734"/>
          </a:xfrm>
          <a:prstGeom prst="bracketPair">
            <a:avLst>
              <a:gd name="adj" fmla="val 53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 name="AutoShape 10"/>
          <xdr:cNvSpPr>
            <a:spLocks noChangeArrowheads="1"/>
          </xdr:cNvSpPr>
        </xdr:nvSpPr>
        <xdr:spPr bwMode="auto">
          <a:xfrm>
            <a:off x="1219200" y="7019193"/>
            <a:ext cx="3438525" cy="330444"/>
          </a:xfrm>
          <a:prstGeom prst="bracketPair">
            <a:avLst>
              <a:gd name="adj" fmla="val 7875"/>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19</xdr:col>
          <xdr:colOff>142875</xdr:colOff>
          <xdr:row>5</xdr:row>
          <xdr:rowOff>161925</xdr:rowOff>
        </xdr:from>
        <xdr:to>
          <xdr:col>22</xdr:col>
          <xdr:colOff>9525</xdr:colOff>
          <xdr:row>7</xdr:row>
          <xdr:rowOff>0</xdr:rowOff>
        </xdr:to>
        <xdr:sp macro="" textlink="">
          <xdr:nvSpPr>
            <xdr:cNvPr id="254977" name="Check Box 1" hidden="1">
              <a:extLst>
                <a:ext uri="{63B3BB69-23CF-44E3-9099-C40C66FF867C}">
                  <a14:compatExt spid="_x0000_s25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5</xdr:row>
          <xdr:rowOff>161925</xdr:rowOff>
        </xdr:from>
        <xdr:to>
          <xdr:col>24</xdr:col>
          <xdr:colOff>142875</xdr:colOff>
          <xdr:row>7</xdr:row>
          <xdr:rowOff>0</xdr:rowOff>
        </xdr:to>
        <xdr:sp macro="" textlink="">
          <xdr:nvSpPr>
            <xdr:cNvPr id="254978" name="Check Box 2" hidden="1">
              <a:extLst>
                <a:ext uri="{63B3BB69-23CF-44E3-9099-C40C66FF867C}">
                  <a14:compatExt spid="_x0000_s25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5</xdr:row>
          <xdr:rowOff>161925</xdr:rowOff>
        </xdr:from>
        <xdr:to>
          <xdr:col>29</xdr:col>
          <xdr:colOff>9525</xdr:colOff>
          <xdr:row>7</xdr:row>
          <xdr:rowOff>0</xdr:rowOff>
        </xdr:to>
        <xdr:sp macro="" textlink="">
          <xdr:nvSpPr>
            <xdr:cNvPr id="254979" name="Check Box 3" hidden="1">
              <a:extLst>
                <a:ext uri="{63B3BB69-23CF-44E3-9099-C40C66FF867C}">
                  <a14:compatExt spid="_x0000_s25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5</xdr:row>
          <xdr:rowOff>161925</xdr:rowOff>
        </xdr:from>
        <xdr:to>
          <xdr:col>31</xdr:col>
          <xdr:colOff>142875</xdr:colOff>
          <xdr:row>7</xdr:row>
          <xdr:rowOff>0</xdr:rowOff>
        </xdr:to>
        <xdr:sp macro="" textlink="">
          <xdr:nvSpPr>
            <xdr:cNvPr id="254980" name="Check Box 4" hidden="1">
              <a:extLst>
                <a:ext uri="{63B3BB69-23CF-44E3-9099-C40C66FF867C}">
                  <a14:compatExt spid="_x0000_s25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6</xdr:row>
          <xdr:rowOff>161925</xdr:rowOff>
        </xdr:from>
        <xdr:to>
          <xdr:col>22</xdr:col>
          <xdr:colOff>0</xdr:colOff>
          <xdr:row>8</xdr:row>
          <xdr:rowOff>0</xdr:rowOff>
        </xdr:to>
        <xdr:sp macro="" textlink="">
          <xdr:nvSpPr>
            <xdr:cNvPr id="254981" name="Check Box 5" hidden="1">
              <a:extLst>
                <a:ext uri="{63B3BB69-23CF-44E3-9099-C40C66FF867C}">
                  <a14:compatExt spid="_x0000_s25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xdr:row>
          <xdr:rowOff>161925</xdr:rowOff>
        </xdr:from>
        <xdr:to>
          <xdr:col>24</xdr:col>
          <xdr:colOff>133350</xdr:colOff>
          <xdr:row>8</xdr:row>
          <xdr:rowOff>0</xdr:rowOff>
        </xdr:to>
        <xdr:sp macro="" textlink="">
          <xdr:nvSpPr>
            <xdr:cNvPr id="254982" name="Check Box 6" hidden="1">
              <a:extLst>
                <a:ext uri="{63B3BB69-23CF-44E3-9099-C40C66FF867C}">
                  <a14:compatExt spid="_x0000_s25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6</xdr:row>
          <xdr:rowOff>161925</xdr:rowOff>
        </xdr:from>
        <xdr:to>
          <xdr:col>29</xdr:col>
          <xdr:colOff>0</xdr:colOff>
          <xdr:row>8</xdr:row>
          <xdr:rowOff>0</xdr:rowOff>
        </xdr:to>
        <xdr:sp macro="" textlink="">
          <xdr:nvSpPr>
            <xdr:cNvPr id="254983" name="Check Box 7" hidden="1">
              <a:extLst>
                <a:ext uri="{63B3BB69-23CF-44E3-9099-C40C66FF867C}">
                  <a14:compatExt spid="_x0000_s25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85725</xdr:colOff>
          <xdr:row>6</xdr:row>
          <xdr:rowOff>161925</xdr:rowOff>
        </xdr:from>
        <xdr:to>
          <xdr:col>31</xdr:col>
          <xdr:colOff>133350</xdr:colOff>
          <xdr:row>8</xdr:row>
          <xdr:rowOff>0</xdr:rowOff>
        </xdr:to>
        <xdr:sp macro="" textlink="">
          <xdr:nvSpPr>
            <xdr:cNvPr id="254984" name="Check Box 8" hidden="1">
              <a:extLst>
                <a:ext uri="{63B3BB69-23CF-44E3-9099-C40C66FF867C}">
                  <a14:compatExt spid="_x0000_s25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0</xdr:rowOff>
        </xdr:from>
        <xdr:to>
          <xdr:col>16</xdr:col>
          <xdr:colOff>171450</xdr:colOff>
          <xdr:row>51</xdr:row>
          <xdr:rowOff>0</xdr:rowOff>
        </xdr:to>
        <xdr:sp macro="" textlink="">
          <xdr:nvSpPr>
            <xdr:cNvPr id="255005" name="Check Box 29" hidden="1">
              <a:extLst>
                <a:ext uri="{63B3BB69-23CF-44E3-9099-C40C66FF867C}">
                  <a14:compatExt spid="_x0000_s25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50</xdr:row>
          <xdr:rowOff>0</xdr:rowOff>
        </xdr:from>
        <xdr:to>
          <xdr:col>22</xdr:col>
          <xdr:colOff>114300</xdr:colOff>
          <xdr:row>51</xdr:row>
          <xdr:rowOff>38100</xdr:rowOff>
        </xdr:to>
        <xdr:sp macro="" textlink="">
          <xdr:nvSpPr>
            <xdr:cNvPr id="255006" name="Check Box 30" hidden="1">
              <a:extLst>
                <a:ext uri="{63B3BB69-23CF-44E3-9099-C40C66FF867C}">
                  <a14:compatExt spid="_x0000_s25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0</xdr:rowOff>
        </xdr:from>
        <xdr:to>
          <xdr:col>26</xdr:col>
          <xdr:colOff>161925</xdr:colOff>
          <xdr:row>51</xdr:row>
          <xdr:rowOff>0</xdr:rowOff>
        </xdr:to>
        <xdr:sp macro="" textlink="">
          <xdr:nvSpPr>
            <xdr:cNvPr id="255007" name="Check Box 31" hidden="1">
              <a:extLst>
                <a:ext uri="{63B3BB69-23CF-44E3-9099-C40C66FF867C}">
                  <a14:compatExt spid="_x0000_s25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59</xdr:row>
          <xdr:rowOff>171450</xdr:rowOff>
        </xdr:from>
        <xdr:to>
          <xdr:col>17</xdr:col>
          <xdr:colOff>9525</xdr:colOff>
          <xdr:row>61</xdr:row>
          <xdr:rowOff>47625</xdr:rowOff>
        </xdr:to>
        <xdr:sp macro="" textlink="">
          <xdr:nvSpPr>
            <xdr:cNvPr id="255008" name="Check Box 32" hidden="1">
              <a:extLst>
                <a:ext uri="{63B3BB69-23CF-44E3-9099-C40C66FF867C}">
                  <a14:compatExt spid="_x0000_s25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171450</xdr:rowOff>
        </xdr:from>
        <xdr:to>
          <xdr:col>21</xdr:col>
          <xdr:colOff>57150</xdr:colOff>
          <xdr:row>61</xdr:row>
          <xdr:rowOff>9525</xdr:rowOff>
        </xdr:to>
        <xdr:sp macro="" textlink="">
          <xdr:nvSpPr>
            <xdr:cNvPr id="255009" name="Check Box 33" hidden="1">
              <a:extLst>
                <a:ext uri="{63B3BB69-23CF-44E3-9099-C40C66FF867C}">
                  <a14:compatExt spid="_x0000_s25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15</xdr:row>
          <xdr:rowOff>152400</xdr:rowOff>
        </xdr:from>
        <xdr:to>
          <xdr:col>5</xdr:col>
          <xdr:colOff>104775</xdr:colOff>
          <xdr:row>16</xdr:row>
          <xdr:rowOff>161925</xdr:rowOff>
        </xdr:to>
        <xdr:sp macro="" textlink="">
          <xdr:nvSpPr>
            <xdr:cNvPr id="255014" name="Check Box 38" hidden="1">
              <a:extLst>
                <a:ext uri="{63B3BB69-23CF-44E3-9099-C40C66FF867C}">
                  <a14:compatExt spid="_x0000_s25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16</xdr:row>
          <xdr:rowOff>152400</xdr:rowOff>
        </xdr:from>
        <xdr:to>
          <xdr:col>5</xdr:col>
          <xdr:colOff>104775</xdr:colOff>
          <xdr:row>17</xdr:row>
          <xdr:rowOff>161925</xdr:rowOff>
        </xdr:to>
        <xdr:sp macro="" textlink="">
          <xdr:nvSpPr>
            <xdr:cNvPr id="255016" name="Check Box 40" hidden="1">
              <a:extLst>
                <a:ext uri="{63B3BB69-23CF-44E3-9099-C40C66FF867C}">
                  <a14:compatExt spid="_x0000_s25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152400</xdr:rowOff>
        </xdr:from>
        <xdr:to>
          <xdr:col>5</xdr:col>
          <xdr:colOff>104775</xdr:colOff>
          <xdr:row>18</xdr:row>
          <xdr:rowOff>161925</xdr:rowOff>
        </xdr:to>
        <xdr:sp macro="" textlink="">
          <xdr:nvSpPr>
            <xdr:cNvPr id="255017" name="Check Box 41" hidden="1">
              <a:extLst>
                <a:ext uri="{63B3BB69-23CF-44E3-9099-C40C66FF867C}">
                  <a14:compatExt spid="_x0000_s25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18</xdr:row>
          <xdr:rowOff>152400</xdr:rowOff>
        </xdr:from>
        <xdr:to>
          <xdr:col>5</xdr:col>
          <xdr:colOff>104775</xdr:colOff>
          <xdr:row>19</xdr:row>
          <xdr:rowOff>161925</xdr:rowOff>
        </xdr:to>
        <xdr:sp macro="" textlink="">
          <xdr:nvSpPr>
            <xdr:cNvPr id="255018" name="Check Box 42" hidden="1">
              <a:extLst>
                <a:ext uri="{63B3BB69-23CF-44E3-9099-C40C66FF867C}">
                  <a14:compatExt spid="_x0000_s25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38</xdr:row>
          <xdr:rowOff>152400</xdr:rowOff>
        </xdr:from>
        <xdr:to>
          <xdr:col>5</xdr:col>
          <xdr:colOff>104775</xdr:colOff>
          <xdr:row>39</xdr:row>
          <xdr:rowOff>161925</xdr:rowOff>
        </xdr:to>
        <xdr:sp macro="" textlink="">
          <xdr:nvSpPr>
            <xdr:cNvPr id="255019" name="Check Box 43" hidden="1">
              <a:extLst>
                <a:ext uri="{63B3BB69-23CF-44E3-9099-C40C66FF867C}">
                  <a14:compatExt spid="_x0000_s25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39</xdr:row>
          <xdr:rowOff>152400</xdr:rowOff>
        </xdr:from>
        <xdr:to>
          <xdr:col>5</xdr:col>
          <xdr:colOff>104775</xdr:colOff>
          <xdr:row>40</xdr:row>
          <xdr:rowOff>161925</xdr:rowOff>
        </xdr:to>
        <xdr:sp macro="" textlink="">
          <xdr:nvSpPr>
            <xdr:cNvPr id="255020" name="Check Box 44" hidden="1">
              <a:extLst>
                <a:ext uri="{63B3BB69-23CF-44E3-9099-C40C66FF867C}">
                  <a14:compatExt spid="_x0000_s25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40</xdr:row>
          <xdr:rowOff>152400</xdr:rowOff>
        </xdr:from>
        <xdr:to>
          <xdr:col>5</xdr:col>
          <xdr:colOff>104775</xdr:colOff>
          <xdr:row>41</xdr:row>
          <xdr:rowOff>161925</xdr:rowOff>
        </xdr:to>
        <xdr:sp macro="" textlink="">
          <xdr:nvSpPr>
            <xdr:cNvPr id="255021" name="Check Box 45" hidden="1">
              <a:extLst>
                <a:ext uri="{63B3BB69-23CF-44E3-9099-C40C66FF867C}">
                  <a14:compatExt spid="_x0000_s25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41</xdr:row>
          <xdr:rowOff>152400</xdr:rowOff>
        </xdr:from>
        <xdr:to>
          <xdr:col>5</xdr:col>
          <xdr:colOff>104775</xdr:colOff>
          <xdr:row>42</xdr:row>
          <xdr:rowOff>161925</xdr:rowOff>
        </xdr:to>
        <xdr:sp macro="" textlink="">
          <xdr:nvSpPr>
            <xdr:cNvPr id="255022" name="Check Box 46" hidden="1">
              <a:extLst>
                <a:ext uri="{63B3BB69-23CF-44E3-9099-C40C66FF867C}">
                  <a14:compatExt spid="_x0000_s25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255025" name="Check Box 49" hidden="1">
              <a:extLst>
                <a:ext uri="{63B3BB69-23CF-44E3-9099-C40C66FF867C}">
                  <a14:compatExt spid="_x0000_s25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27</xdr:col>
          <xdr:colOff>0</xdr:colOff>
          <xdr:row>15</xdr:row>
          <xdr:rowOff>0</xdr:rowOff>
        </xdr:to>
        <xdr:sp macro="" textlink="">
          <xdr:nvSpPr>
            <xdr:cNvPr id="255026" name="Check Box 50" hidden="1">
              <a:extLst>
                <a:ext uri="{63B3BB69-23CF-44E3-9099-C40C66FF867C}">
                  <a14:compatExt spid="_x0000_s25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38100</xdr:rowOff>
        </xdr:from>
        <xdr:to>
          <xdr:col>23</xdr:col>
          <xdr:colOff>0</xdr:colOff>
          <xdr:row>29</xdr:row>
          <xdr:rowOff>38100</xdr:rowOff>
        </xdr:to>
        <xdr:sp macro="" textlink="">
          <xdr:nvSpPr>
            <xdr:cNvPr id="255027" name="Check Box 51" hidden="1">
              <a:extLst>
                <a:ext uri="{63B3BB69-23CF-44E3-9099-C40C66FF867C}">
                  <a14:compatExt spid="_x0000_s25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38100</xdr:rowOff>
        </xdr:from>
        <xdr:to>
          <xdr:col>27</xdr:col>
          <xdr:colOff>0</xdr:colOff>
          <xdr:row>29</xdr:row>
          <xdr:rowOff>38100</xdr:rowOff>
        </xdr:to>
        <xdr:sp macro="" textlink="">
          <xdr:nvSpPr>
            <xdr:cNvPr id="255028" name="Check Box 52" hidden="1">
              <a:extLst>
                <a:ext uri="{63B3BB69-23CF-44E3-9099-C40C66FF867C}">
                  <a14:compatExt spid="_x0000_s25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255029" name="Check Box 53" hidden="1">
              <a:extLst>
                <a:ext uri="{63B3BB69-23CF-44E3-9099-C40C66FF867C}">
                  <a14:compatExt spid="_x0000_s25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27</xdr:col>
          <xdr:colOff>0</xdr:colOff>
          <xdr:row>34</xdr:row>
          <xdr:rowOff>0</xdr:rowOff>
        </xdr:to>
        <xdr:sp macro="" textlink="">
          <xdr:nvSpPr>
            <xdr:cNvPr id="255030" name="Check Box 54" hidden="1">
              <a:extLst>
                <a:ext uri="{63B3BB69-23CF-44E3-9099-C40C66FF867C}">
                  <a14:compatExt spid="_x0000_s25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123825</xdr:colOff>
          <xdr:row>36</xdr:row>
          <xdr:rowOff>0</xdr:rowOff>
        </xdr:to>
        <xdr:sp macro="" textlink="">
          <xdr:nvSpPr>
            <xdr:cNvPr id="255031" name="Check Box 55" hidden="1">
              <a:extLst>
                <a:ext uri="{63B3BB69-23CF-44E3-9099-C40C66FF867C}">
                  <a14:compatExt spid="_x0000_s25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35</xdr:row>
          <xdr:rowOff>0</xdr:rowOff>
        </xdr:from>
        <xdr:to>
          <xdr:col>27</xdr:col>
          <xdr:colOff>0</xdr:colOff>
          <xdr:row>36</xdr:row>
          <xdr:rowOff>0</xdr:rowOff>
        </xdr:to>
        <xdr:sp macro="" textlink="">
          <xdr:nvSpPr>
            <xdr:cNvPr id="255032" name="Check Box 56" hidden="1">
              <a:extLst>
                <a:ext uri="{63B3BB69-23CF-44E3-9099-C40C66FF867C}">
                  <a14:compatExt spid="_x0000_s25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123825</xdr:colOff>
          <xdr:row>38</xdr:row>
          <xdr:rowOff>0</xdr:rowOff>
        </xdr:to>
        <xdr:sp macro="" textlink="">
          <xdr:nvSpPr>
            <xdr:cNvPr id="255035" name="Check Box 59" hidden="1">
              <a:extLst>
                <a:ext uri="{63B3BB69-23CF-44E3-9099-C40C66FF867C}">
                  <a14:compatExt spid="_x0000_s25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37</xdr:row>
          <xdr:rowOff>0</xdr:rowOff>
        </xdr:from>
        <xdr:to>
          <xdr:col>27</xdr:col>
          <xdr:colOff>0</xdr:colOff>
          <xdr:row>38</xdr:row>
          <xdr:rowOff>0</xdr:rowOff>
        </xdr:to>
        <xdr:sp macro="" textlink="">
          <xdr:nvSpPr>
            <xdr:cNvPr id="255036" name="Check Box 60" hidden="1">
              <a:extLst>
                <a:ext uri="{63B3BB69-23CF-44E3-9099-C40C66FF867C}">
                  <a14:compatExt spid="_x0000_s25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123825</xdr:colOff>
          <xdr:row>58</xdr:row>
          <xdr:rowOff>0</xdr:rowOff>
        </xdr:to>
        <xdr:sp macro="" textlink="">
          <xdr:nvSpPr>
            <xdr:cNvPr id="255037" name="Check Box 61" hidden="1">
              <a:extLst>
                <a:ext uri="{63B3BB69-23CF-44E3-9099-C40C66FF867C}">
                  <a14:compatExt spid="_x0000_s25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57</xdr:row>
          <xdr:rowOff>0</xdr:rowOff>
        </xdr:from>
        <xdr:to>
          <xdr:col>27</xdr:col>
          <xdr:colOff>0</xdr:colOff>
          <xdr:row>58</xdr:row>
          <xdr:rowOff>0</xdr:rowOff>
        </xdr:to>
        <xdr:sp macro="" textlink="">
          <xdr:nvSpPr>
            <xdr:cNvPr id="255038" name="Check Box 62" hidden="1">
              <a:extLst>
                <a:ext uri="{63B3BB69-23CF-44E3-9099-C40C66FF867C}">
                  <a14:compatExt spid="_x0000_s25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161925</xdr:colOff>
          <xdr:row>9</xdr:row>
          <xdr:rowOff>152400</xdr:rowOff>
        </xdr:from>
        <xdr:to>
          <xdr:col>17</xdr:col>
          <xdr:colOff>47625</xdr:colOff>
          <xdr:row>11</xdr:row>
          <xdr:rowOff>38100</xdr:rowOff>
        </xdr:to>
        <xdr:sp macro="" textlink="">
          <xdr:nvSpPr>
            <xdr:cNvPr id="710657" name="Check Box 1" hidden="1">
              <a:extLst>
                <a:ext uri="{63B3BB69-23CF-44E3-9099-C40C66FF867C}">
                  <a14:compatExt spid="_x0000_s71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xdr:row>
          <xdr:rowOff>9525</xdr:rowOff>
        </xdr:from>
        <xdr:to>
          <xdr:col>17</xdr:col>
          <xdr:colOff>47625</xdr:colOff>
          <xdr:row>10</xdr:row>
          <xdr:rowOff>47625</xdr:rowOff>
        </xdr:to>
        <xdr:sp macro="" textlink="">
          <xdr:nvSpPr>
            <xdr:cNvPr id="710658" name="Check Box 2" hidden="1">
              <a:extLst>
                <a:ext uri="{63B3BB69-23CF-44E3-9099-C40C66FF867C}">
                  <a14:compatExt spid="_x0000_s71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10</xdr:row>
          <xdr:rowOff>133350</xdr:rowOff>
        </xdr:from>
        <xdr:to>
          <xdr:col>17</xdr:col>
          <xdr:colOff>38100</xdr:colOff>
          <xdr:row>12</xdr:row>
          <xdr:rowOff>9525</xdr:rowOff>
        </xdr:to>
        <xdr:sp macro="" textlink="">
          <xdr:nvSpPr>
            <xdr:cNvPr id="710660" name="Check Box 4" hidden="1">
              <a:extLst>
                <a:ext uri="{63B3BB69-23CF-44E3-9099-C40C66FF867C}">
                  <a14:compatExt spid="_x0000_s71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14</xdr:row>
          <xdr:rowOff>152400</xdr:rowOff>
        </xdr:from>
        <xdr:to>
          <xdr:col>12</xdr:col>
          <xdr:colOff>9525</xdr:colOff>
          <xdr:row>16</xdr:row>
          <xdr:rowOff>19050</xdr:rowOff>
        </xdr:to>
        <xdr:sp macro="" textlink="">
          <xdr:nvSpPr>
            <xdr:cNvPr id="710691" name="Check Box 35" hidden="1">
              <a:extLst>
                <a:ext uri="{63B3BB69-23CF-44E3-9099-C40C66FF867C}">
                  <a14:compatExt spid="_x0000_s71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14</xdr:row>
          <xdr:rowOff>171450</xdr:rowOff>
        </xdr:from>
        <xdr:to>
          <xdr:col>13</xdr:col>
          <xdr:colOff>66675</xdr:colOff>
          <xdr:row>15</xdr:row>
          <xdr:rowOff>171450</xdr:rowOff>
        </xdr:to>
        <xdr:sp macro="" textlink="">
          <xdr:nvSpPr>
            <xdr:cNvPr id="710692" name="Check Box 36" hidden="1">
              <a:extLst>
                <a:ext uri="{63B3BB69-23CF-44E3-9099-C40C66FF867C}">
                  <a14:compatExt spid="_x0000_s71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16</xdr:row>
          <xdr:rowOff>19050</xdr:rowOff>
        </xdr:from>
        <xdr:to>
          <xdr:col>11</xdr:col>
          <xdr:colOff>133350</xdr:colOff>
          <xdr:row>16</xdr:row>
          <xdr:rowOff>161925</xdr:rowOff>
        </xdr:to>
        <xdr:sp macro="" textlink="">
          <xdr:nvSpPr>
            <xdr:cNvPr id="710693" name="Check Box 37" hidden="1">
              <a:extLst>
                <a:ext uri="{63B3BB69-23CF-44E3-9099-C40C66FF867C}">
                  <a14:compatExt spid="_x0000_s71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28575</xdr:rowOff>
        </xdr:from>
        <xdr:to>
          <xdr:col>13</xdr:col>
          <xdr:colOff>76200</xdr:colOff>
          <xdr:row>17</xdr:row>
          <xdr:rowOff>0</xdr:rowOff>
        </xdr:to>
        <xdr:sp macro="" textlink="">
          <xdr:nvSpPr>
            <xdr:cNvPr id="710694" name="Check Box 38" hidden="1">
              <a:extLst>
                <a:ext uri="{63B3BB69-23CF-44E3-9099-C40C66FF867C}">
                  <a14:compatExt spid="_x0000_s71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14</xdr:row>
          <xdr:rowOff>171450</xdr:rowOff>
        </xdr:from>
        <xdr:to>
          <xdr:col>23</xdr:col>
          <xdr:colOff>19050</xdr:colOff>
          <xdr:row>15</xdr:row>
          <xdr:rowOff>171450</xdr:rowOff>
        </xdr:to>
        <xdr:sp macro="" textlink="">
          <xdr:nvSpPr>
            <xdr:cNvPr id="710695" name="Check Box 39" hidden="1">
              <a:extLst>
                <a:ext uri="{63B3BB69-23CF-44E3-9099-C40C66FF867C}">
                  <a14:compatExt spid="_x0000_s71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14</xdr:row>
          <xdr:rowOff>171450</xdr:rowOff>
        </xdr:from>
        <xdr:to>
          <xdr:col>26</xdr:col>
          <xdr:colOff>19050</xdr:colOff>
          <xdr:row>15</xdr:row>
          <xdr:rowOff>171450</xdr:rowOff>
        </xdr:to>
        <xdr:sp macro="" textlink="">
          <xdr:nvSpPr>
            <xdr:cNvPr id="710696" name="Check Box 40" hidden="1">
              <a:extLst>
                <a:ext uri="{63B3BB69-23CF-44E3-9099-C40C66FF867C}">
                  <a14:compatExt spid="_x0000_s71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28575</xdr:rowOff>
        </xdr:from>
        <xdr:to>
          <xdr:col>23</xdr:col>
          <xdr:colOff>142875</xdr:colOff>
          <xdr:row>17</xdr:row>
          <xdr:rowOff>28575</xdr:rowOff>
        </xdr:to>
        <xdr:sp macro="" textlink="">
          <xdr:nvSpPr>
            <xdr:cNvPr id="710697" name="Check Box 41" hidden="1">
              <a:extLst>
                <a:ext uri="{63B3BB69-23CF-44E3-9099-C40C66FF867C}">
                  <a14:compatExt spid="_x0000_s71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16</xdr:row>
          <xdr:rowOff>19050</xdr:rowOff>
        </xdr:from>
        <xdr:to>
          <xdr:col>26</xdr:col>
          <xdr:colOff>9525</xdr:colOff>
          <xdr:row>17</xdr:row>
          <xdr:rowOff>28575</xdr:rowOff>
        </xdr:to>
        <xdr:sp macro="" textlink="">
          <xdr:nvSpPr>
            <xdr:cNvPr id="710698" name="Check Box 42" hidden="1">
              <a:extLst>
                <a:ext uri="{63B3BB69-23CF-44E3-9099-C40C66FF867C}">
                  <a14:compatExt spid="_x0000_s71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14</xdr:row>
          <xdr:rowOff>123825</xdr:rowOff>
        </xdr:from>
        <xdr:to>
          <xdr:col>36</xdr:col>
          <xdr:colOff>9525</xdr:colOff>
          <xdr:row>16</xdr:row>
          <xdr:rowOff>47625</xdr:rowOff>
        </xdr:to>
        <xdr:sp macro="" textlink="">
          <xdr:nvSpPr>
            <xdr:cNvPr id="710699" name="Check Box 43" hidden="1">
              <a:extLst>
                <a:ext uri="{63B3BB69-23CF-44E3-9099-C40C66FF867C}">
                  <a14:compatExt spid="_x0000_s71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xdr:twoCellAnchor>
    <xdr:from>
      <xdr:col>5</xdr:col>
      <xdr:colOff>133350</xdr:colOff>
      <xdr:row>5</xdr:row>
      <xdr:rowOff>142876</xdr:rowOff>
    </xdr:from>
    <xdr:to>
      <xdr:col>9</xdr:col>
      <xdr:colOff>133351</xdr:colOff>
      <xdr:row>7</xdr:row>
      <xdr:rowOff>19050</xdr:rowOff>
    </xdr:to>
    <xdr:sp macro="" textlink="">
      <xdr:nvSpPr>
        <xdr:cNvPr id="67" name="大かっこ 66"/>
        <xdr:cNvSpPr/>
      </xdr:nvSpPr>
      <xdr:spPr>
        <a:xfrm>
          <a:off x="895350" y="885826"/>
          <a:ext cx="647701" cy="2190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19050</xdr:colOff>
      <xdr:row>3</xdr:row>
      <xdr:rowOff>161925</xdr:rowOff>
    </xdr:from>
    <xdr:to>
      <xdr:col>47</xdr:col>
      <xdr:colOff>133350</xdr:colOff>
      <xdr:row>7</xdr:row>
      <xdr:rowOff>95250</xdr:rowOff>
    </xdr:to>
    <xdr:sp macro="" textlink="">
      <xdr:nvSpPr>
        <xdr:cNvPr id="71" name="右中かっこ 70"/>
        <xdr:cNvSpPr/>
      </xdr:nvSpPr>
      <xdr:spPr>
        <a:xfrm>
          <a:off x="7639050" y="561975"/>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22</xdr:col>
          <xdr:colOff>95250</xdr:colOff>
          <xdr:row>21</xdr:row>
          <xdr:rowOff>28575</xdr:rowOff>
        </xdr:from>
        <xdr:to>
          <xdr:col>25</xdr:col>
          <xdr:colOff>123825</xdr:colOff>
          <xdr:row>22</xdr:row>
          <xdr:rowOff>19050</xdr:rowOff>
        </xdr:to>
        <xdr:sp macro="" textlink="">
          <xdr:nvSpPr>
            <xdr:cNvPr id="710708" name="Check Box 52" hidden="1">
              <a:extLst>
                <a:ext uri="{63B3BB69-23CF-44E3-9099-C40C66FF867C}">
                  <a14:compatExt spid="_x0000_s71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21</xdr:row>
          <xdr:rowOff>76200</xdr:rowOff>
        </xdr:from>
        <xdr:to>
          <xdr:col>29</xdr:col>
          <xdr:colOff>133350</xdr:colOff>
          <xdr:row>22</xdr:row>
          <xdr:rowOff>57150</xdr:rowOff>
        </xdr:to>
        <xdr:sp macro="" textlink="">
          <xdr:nvSpPr>
            <xdr:cNvPr id="710709" name="Check Box 53" hidden="1">
              <a:extLst>
                <a:ext uri="{63B3BB69-23CF-44E3-9099-C40C66FF867C}">
                  <a14:compatExt spid="_x0000_s71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22</xdr:row>
          <xdr:rowOff>152400</xdr:rowOff>
        </xdr:from>
        <xdr:to>
          <xdr:col>26</xdr:col>
          <xdr:colOff>57150</xdr:colOff>
          <xdr:row>24</xdr:row>
          <xdr:rowOff>28575</xdr:rowOff>
        </xdr:to>
        <xdr:sp macro="" textlink="">
          <xdr:nvSpPr>
            <xdr:cNvPr id="710710" name="Check Box 54" hidden="1">
              <a:extLst>
                <a:ext uri="{63B3BB69-23CF-44E3-9099-C40C66FF867C}">
                  <a14:compatExt spid="_x0000_s71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0</xdr:rowOff>
        </xdr:from>
        <xdr:to>
          <xdr:col>29</xdr:col>
          <xdr:colOff>123825</xdr:colOff>
          <xdr:row>24</xdr:row>
          <xdr:rowOff>28575</xdr:rowOff>
        </xdr:to>
        <xdr:sp macro="" textlink="">
          <xdr:nvSpPr>
            <xdr:cNvPr id="710711" name="Check Box 55" hidden="1">
              <a:extLst>
                <a:ext uri="{63B3BB69-23CF-44E3-9099-C40C66FF867C}">
                  <a14:compatExt spid="_x0000_s71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xdr:row>
          <xdr:rowOff>85725</xdr:rowOff>
        </xdr:from>
        <xdr:to>
          <xdr:col>25</xdr:col>
          <xdr:colOff>114300</xdr:colOff>
          <xdr:row>26</xdr:row>
          <xdr:rowOff>19050</xdr:rowOff>
        </xdr:to>
        <xdr:sp macro="" textlink="">
          <xdr:nvSpPr>
            <xdr:cNvPr id="710712" name="Check Box 56" hidden="1">
              <a:extLst>
                <a:ext uri="{63B3BB69-23CF-44E3-9099-C40C66FF867C}">
                  <a14:compatExt spid="_x0000_s71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25</xdr:row>
          <xdr:rowOff>9525</xdr:rowOff>
        </xdr:from>
        <xdr:to>
          <xdr:col>29</xdr:col>
          <xdr:colOff>133350</xdr:colOff>
          <xdr:row>26</xdr:row>
          <xdr:rowOff>38100</xdr:rowOff>
        </xdr:to>
        <xdr:sp macro="" textlink="">
          <xdr:nvSpPr>
            <xdr:cNvPr id="710713" name="Check Box 57" hidden="1">
              <a:extLst>
                <a:ext uri="{63B3BB69-23CF-44E3-9099-C40C66FF867C}">
                  <a14:compatExt spid="_x0000_s71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27</xdr:row>
          <xdr:rowOff>133350</xdr:rowOff>
        </xdr:from>
        <xdr:to>
          <xdr:col>25</xdr:col>
          <xdr:colOff>114300</xdr:colOff>
          <xdr:row>29</xdr:row>
          <xdr:rowOff>0</xdr:rowOff>
        </xdr:to>
        <xdr:sp macro="" textlink="">
          <xdr:nvSpPr>
            <xdr:cNvPr id="710714" name="Check Box 58" hidden="1">
              <a:extLst>
                <a:ext uri="{63B3BB69-23CF-44E3-9099-C40C66FF867C}">
                  <a14:compatExt spid="_x0000_s71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27</xdr:row>
          <xdr:rowOff>161925</xdr:rowOff>
        </xdr:from>
        <xdr:to>
          <xdr:col>29</xdr:col>
          <xdr:colOff>133350</xdr:colOff>
          <xdr:row>29</xdr:row>
          <xdr:rowOff>28575</xdr:rowOff>
        </xdr:to>
        <xdr:sp macro="" textlink="">
          <xdr:nvSpPr>
            <xdr:cNvPr id="710715" name="Check Box 59" hidden="1">
              <a:extLst>
                <a:ext uri="{63B3BB69-23CF-44E3-9099-C40C66FF867C}">
                  <a14:compatExt spid="_x0000_s71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161925</xdr:rowOff>
        </xdr:from>
        <xdr:to>
          <xdr:col>25</xdr:col>
          <xdr:colOff>123825</xdr:colOff>
          <xdr:row>33</xdr:row>
          <xdr:rowOff>19050</xdr:rowOff>
        </xdr:to>
        <xdr:sp macro="" textlink="">
          <xdr:nvSpPr>
            <xdr:cNvPr id="710716" name="Check Box 60" hidden="1">
              <a:extLst>
                <a:ext uri="{63B3BB69-23CF-44E3-9099-C40C66FF867C}">
                  <a14:compatExt spid="_x0000_s71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31</xdr:row>
          <xdr:rowOff>161925</xdr:rowOff>
        </xdr:from>
        <xdr:to>
          <xdr:col>29</xdr:col>
          <xdr:colOff>142875</xdr:colOff>
          <xdr:row>33</xdr:row>
          <xdr:rowOff>19050</xdr:rowOff>
        </xdr:to>
        <xdr:sp macro="" textlink="">
          <xdr:nvSpPr>
            <xdr:cNvPr id="710717" name="Check Box 61" hidden="1">
              <a:extLst>
                <a:ext uri="{63B3BB69-23CF-44E3-9099-C40C66FF867C}">
                  <a14:compatExt spid="_x0000_s71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34</xdr:row>
          <xdr:rowOff>142875</xdr:rowOff>
        </xdr:from>
        <xdr:to>
          <xdr:col>25</xdr:col>
          <xdr:colOff>142875</xdr:colOff>
          <xdr:row>36</xdr:row>
          <xdr:rowOff>9525</xdr:rowOff>
        </xdr:to>
        <xdr:sp macro="" textlink="">
          <xdr:nvSpPr>
            <xdr:cNvPr id="710718" name="Check Box 62" hidden="1">
              <a:extLst>
                <a:ext uri="{63B3BB69-23CF-44E3-9099-C40C66FF867C}">
                  <a14:compatExt spid="_x0000_s71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34</xdr:row>
          <xdr:rowOff>152400</xdr:rowOff>
        </xdr:from>
        <xdr:to>
          <xdr:col>29</xdr:col>
          <xdr:colOff>133350</xdr:colOff>
          <xdr:row>36</xdr:row>
          <xdr:rowOff>9525</xdr:rowOff>
        </xdr:to>
        <xdr:sp macro="" textlink="">
          <xdr:nvSpPr>
            <xdr:cNvPr id="710719" name="Check Box 63" hidden="1">
              <a:extLst>
                <a:ext uri="{63B3BB69-23CF-44E3-9099-C40C66FF867C}">
                  <a14:compatExt spid="_x0000_s71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39</xdr:row>
          <xdr:rowOff>38100</xdr:rowOff>
        </xdr:from>
        <xdr:to>
          <xdr:col>25</xdr:col>
          <xdr:colOff>142875</xdr:colOff>
          <xdr:row>40</xdr:row>
          <xdr:rowOff>57150</xdr:rowOff>
        </xdr:to>
        <xdr:sp macro="" textlink="">
          <xdr:nvSpPr>
            <xdr:cNvPr id="710720" name="Check Box 64" hidden="1">
              <a:extLst>
                <a:ext uri="{63B3BB69-23CF-44E3-9099-C40C66FF867C}">
                  <a14:compatExt spid="_x0000_s71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123825</xdr:colOff>
          <xdr:row>39</xdr:row>
          <xdr:rowOff>28575</xdr:rowOff>
        </xdr:from>
        <xdr:to>
          <xdr:col>29</xdr:col>
          <xdr:colOff>152400</xdr:colOff>
          <xdr:row>40</xdr:row>
          <xdr:rowOff>38100</xdr:rowOff>
        </xdr:to>
        <xdr:sp macro="" textlink="">
          <xdr:nvSpPr>
            <xdr:cNvPr id="710721" name="Check Box 65" hidden="1">
              <a:extLst>
                <a:ext uri="{63B3BB69-23CF-44E3-9099-C40C66FF867C}">
                  <a14:compatExt spid="_x0000_s71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45</xdr:row>
          <xdr:rowOff>19050</xdr:rowOff>
        </xdr:from>
        <xdr:to>
          <xdr:col>25</xdr:col>
          <xdr:colOff>133350</xdr:colOff>
          <xdr:row>46</xdr:row>
          <xdr:rowOff>66675</xdr:rowOff>
        </xdr:to>
        <xdr:sp macro="" textlink="">
          <xdr:nvSpPr>
            <xdr:cNvPr id="710722" name="Check Box 66" hidden="1">
              <a:extLst>
                <a:ext uri="{63B3BB69-23CF-44E3-9099-C40C66FF867C}">
                  <a14:compatExt spid="_x0000_s71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45</xdr:row>
          <xdr:rowOff>47625</xdr:rowOff>
        </xdr:from>
        <xdr:to>
          <xdr:col>29</xdr:col>
          <xdr:colOff>123825</xdr:colOff>
          <xdr:row>46</xdr:row>
          <xdr:rowOff>76200</xdr:rowOff>
        </xdr:to>
        <xdr:sp macro="" textlink="">
          <xdr:nvSpPr>
            <xdr:cNvPr id="710723" name="Check Box 67" hidden="1">
              <a:extLst>
                <a:ext uri="{63B3BB69-23CF-44E3-9099-C40C66FF867C}">
                  <a14:compatExt spid="_x0000_s71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48</xdr:row>
          <xdr:rowOff>161925</xdr:rowOff>
        </xdr:from>
        <xdr:to>
          <xdr:col>25</xdr:col>
          <xdr:colOff>133350</xdr:colOff>
          <xdr:row>50</xdr:row>
          <xdr:rowOff>47625</xdr:rowOff>
        </xdr:to>
        <xdr:sp macro="" textlink="">
          <xdr:nvSpPr>
            <xdr:cNvPr id="710724" name="Check Box 68" hidden="1">
              <a:extLst>
                <a:ext uri="{63B3BB69-23CF-44E3-9099-C40C66FF867C}">
                  <a14:compatExt spid="_x0000_s71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49</xdr:row>
          <xdr:rowOff>19050</xdr:rowOff>
        </xdr:from>
        <xdr:to>
          <xdr:col>29</xdr:col>
          <xdr:colOff>123825</xdr:colOff>
          <xdr:row>50</xdr:row>
          <xdr:rowOff>57150</xdr:rowOff>
        </xdr:to>
        <xdr:sp macro="" textlink="">
          <xdr:nvSpPr>
            <xdr:cNvPr id="710725" name="Check Box 69" hidden="1">
              <a:extLst>
                <a:ext uri="{63B3BB69-23CF-44E3-9099-C40C66FF867C}">
                  <a14:compatExt spid="_x0000_s71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52</xdr:row>
          <xdr:rowOff>9525</xdr:rowOff>
        </xdr:from>
        <xdr:to>
          <xdr:col>25</xdr:col>
          <xdr:colOff>114300</xdr:colOff>
          <xdr:row>53</xdr:row>
          <xdr:rowOff>57150</xdr:rowOff>
        </xdr:to>
        <xdr:sp macro="" textlink="">
          <xdr:nvSpPr>
            <xdr:cNvPr id="710726" name="Check Box 70" hidden="1">
              <a:extLst>
                <a:ext uri="{63B3BB69-23CF-44E3-9099-C40C66FF867C}">
                  <a14:compatExt spid="_x0000_s71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52</xdr:row>
          <xdr:rowOff>19050</xdr:rowOff>
        </xdr:from>
        <xdr:to>
          <xdr:col>29</xdr:col>
          <xdr:colOff>114300</xdr:colOff>
          <xdr:row>53</xdr:row>
          <xdr:rowOff>47625</xdr:rowOff>
        </xdr:to>
        <xdr:sp macro="" textlink="">
          <xdr:nvSpPr>
            <xdr:cNvPr id="710727" name="Check Box 71" hidden="1">
              <a:extLst>
                <a:ext uri="{63B3BB69-23CF-44E3-9099-C40C66FF867C}">
                  <a14:compatExt spid="_x0000_s71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54</xdr:row>
          <xdr:rowOff>171450</xdr:rowOff>
        </xdr:from>
        <xdr:to>
          <xdr:col>26</xdr:col>
          <xdr:colOff>19050</xdr:colOff>
          <xdr:row>56</xdr:row>
          <xdr:rowOff>28575</xdr:rowOff>
        </xdr:to>
        <xdr:sp macro="" textlink="">
          <xdr:nvSpPr>
            <xdr:cNvPr id="710728" name="Check Box 72" hidden="1">
              <a:extLst>
                <a:ext uri="{63B3BB69-23CF-44E3-9099-C40C66FF867C}">
                  <a14:compatExt spid="_x0000_s71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54</xdr:row>
          <xdr:rowOff>152400</xdr:rowOff>
        </xdr:from>
        <xdr:to>
          <xdr:col>29</xdr:col>
          <xdr:colOff>114300</xdr:colOff>
          <xdr:row>56</xdr:row>
          <xdr:rowOff>9525</xdr:rowOff>
        </xdr:to>
        <xdr:sp macro="" textlink="">
          <xdr:nvSpPr>
            <xdr:cNvPr id="710729" name="Check Box 73" hidden="1">
              <a:extLst>
                <a:ext uri="{63B3BB69-23CF-44E3-9099-C40C66FF867C}">
                  <a14:compatExt spid="_x0000_s71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57</xdr:row>
          <xdr:rowOff>161925</xdr:rowOff>
        </xdr:from>
        <xdr:to>
          <xdr:col>25</xdr:col>
          <xdr:colOff>114300</xdr:colOff>
          <xdr:row>58</xdr:row>
          <xdr:rowOff>200025</xdr:rowOff>
        </xdr:to>
        <xdr:sp macro="" textlink="">
          <xdr:nvSpPr>
            <xdr:cNvPr id="710730" name="Check Box 74" hidden="1">
              <a:extLst>
                <a:ext uri="{63B3BB69-23CF-44E3-9099-C40C66FF867C}">
                  <a14:compatExt spid="_x0000_s71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58</xdr:row>
          <xdr:rowOff>9525</xdr:rowOff>
        </xdr:from>
        <xdr:to>
          <xdr:col>29</xdr:col>
          <xdr:colOff>123825</xdr:colOff>
          <xdr:row>58</xdr:row>
          <xdr:rowOff>209550</xdr:rowOff>
        </xdr:to>
        <xdr:sp macro="" textlink="">
          <xdr:nvSpPr>
            <xdr:cNvPr id="710731" name="Check Box 75" hidden="1">
              <a:extLst>
                <a:ext uri="{63B3BB69-23CF-44E3-9099-C40C66FF867C}">
                  <a14:compatExt spid="_x0000_s71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60</xdr:row>
          <xdr:rowOff>76200</xdr:rowOff>
        </xdr:from>
        <xdr:to>
          <xdr:col>25</xdr:col>
          <xdr:colOff>114300</xdr:colOff>
          <xdr:row>61</xdr:row>
          <xdr:rowOff>123825</xdr:rowOff>
        </xdr:to>
        <xdr:sp macro="" textlink="">
          <xdr:nvSpPr>
            <xdr:cNvPr id="710732" name="Check Box 76" hidden="1">
              <a:extLst>
                <a:ext uri="{63B3BB69-23CF-44E3-9099-C40C66FF867C}">
                  <a14:compatExt spid="_x0000_s71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123825</xdr:colOff>
          <xdr:row>60</xdr:row>
          <xdr:rowOff>66675</xdr:rowOff>
        </xdr:from>
        <xdr:to>
          <xdr:col>29</xdr:col>
          <xdr:colOff>142875</xdr:colOff>
          <xdr:row>61</xdr:row>
          <xdr:rowOff>95250</xdr:rowOff>
        </xdr:to>
        <xdr:sp macro="" textlink="">
          <xdr:nvSpPr>
            <xdr:cNvPr id="710733" name="Check Box 77" hidden="1">
              <a:extLst>
                <a:ext uri="{63B3BB69-23CF-44E3-9099-C40C66FF867C}">
                  <a14:compatExt spid="_x0000_s71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62</xdr:row>
          <xdr:rowOff>47625</xdr:rowOff>
        </xdr:from>
        <xdr:to>
          <xdr:col>25</xdr:col>
          <xdr:colOff>123825</xdr:colOff>
          <xdr:row>64</xdr:row>
          <xdr:rowOff>0</xdr:rowOff>
        </xdr:to>
        <xdr:sp macro="" textlink="">
          <xdr:nvSpPr>
            <xdr:cNvPr id="710734" name="Check Box 78" hidden="1">
              <a:extLst>
                <a:ext uri="{63B3BB69-23CF-44E3-9099-C40C66FF867C}">
                  <a14:compatExt spid="_x0000_s71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62</xdr:row>
          <xdr:rowOff>85725</xdr:rowOff>
        </xdr:from>
        <xdr:to>
          <xdr:col>29</xdr:col>
          <xdr:colOff>123825</xdr:colOff>
          <xdr:row>64</xdr:row>
          <xdr:rowOff>28575</xdr:rowOff>
        </xdr:to>
        <xdr:sp macro="" textlink="">
          <xdr:nvSpPr>
            <xdr:cNvPr id="710735" name="Check Box 79" hidden="1">
              <a:extLst>
                <a:ext uri="{63B3BB69-23CF-44E3-9099-C40C66FF867C}">
                  <a14:compatExt spid="_x0000_s71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64</xdr:row>
          <xdr:rowOff>133350</xdr:rowOff>
        </xdr:from>
        <xdr:to>
          <xdr:col>25</xdr:col>
          <xdr:colOff>104775</xdr:colOff>
          <xdr:row>66</xdr:row>
          <xdr:rowOff>9525</xdr:rowOff>
        </xdr:to>
        <xdr:sp macro="" textlink="">
          <xdr:nvSpPr>
            <xdr:cNvPr id="710736" name="Check Box 80" hidden="1">
              <a:extLst>
                <a:ext uri="{63B3BB69-23CF-44E3-9099-C40C66FF867C}">
                  <a14:compatExt spid="_x0000_s71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64</xdr:row>
          <xdr:rowOff>114300</xdr:rowOff>
        </xdr:from>
        <xdr:to>
          <xdr:col>29</xdr:col>
          <xdr:colOff>123825</xdr:colOff>
          <xdr:row>65</xdr:row>
          <xdr:rowOff>171450</xdr:rowOff>
        </xdr:to>
        <xdr:sp macro="" textlink="">
          <xdr:nvSpPr>
            <xdr:cNvPr id="710737" name="Check Box 81" hidden="1">
              <a:extLst>
                <a:ext uri="{63B3BB69-23CF-44E3-9099-C40C66FF867C}">
                  <a14:compatExt spid="_x0000_s71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42</xdr:row>
          <xdr:rowOff>47625</xdr:rowOff>
        </xdr:from>
        <xdr:to>
          <xdr:col>29</xdr:col>
          <xdr:colOff>133350</xdr:colOff>
          <xdr:row>43</xdr:row>
          <xdr:rowOff>85725</xdr:rowOff>
        </xdr:to>
        <xdr:sp macro="" textlink="">
          <xdr:nvSpPr>
            <xdr:cNvPr id="710739" name="Check Box 83" hidden="1">
              <a:extLst>
                <a:ext uri="{63B3BB69-23CF-44E3-9099-C40C66FF867C}">
                  <a14:compatExt spid="_x0000_s71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123825</xdr:rowOff>
        </xdr:from>
        <xdr:to>
          <xdr:col>27</xdr:col>
          <xdr:colOff>9525</xdr:colOff>
          <xdr:row>19</xdr:row>
          <xdr:rowOff>57150</xdr:rowOff>
        </xdr:to>
        <xdr:sp macro="" textlink="">
          <xdr:nvSpPr>
            <xdr:cNvPr id="710740" name="Check Box 84" hidden="1">
              <a:extLst>
                <a:ext uri="{63B3BB69-23CF-44E3-9099-C40C66FF867C}">
                  <a14:compatExt spid="_x0000_s71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17</xdr:row>
          <xdr:rowOff>133350</xdr:rowOff>
        </xdr:from>
        <xdr:to>
          <xdr:col>29</xdr:col>
          <xdr:colOff>142875</xdr:colOff>
          <xdr:row>19</xdr:row>
          <xdr:rowOff>66675</xdr:rowOff>
        </xdr:to>
        <xdr:sp macro="" textlink="">
          <xdr:nvSpPr>
            <xdr:cNvPr id="710741" name="Check Box 85" hidden="1">
              <a:extLst>
                <a:ext uri="{63B3BB69-23CF-44E3-9099-C40C66FF867C}">
                  <a14:compatExt spid="_x0000_s71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19</xdr:row>
          <xdr:rowOff>66675</xdr:rowOff>
        </xdr:from>
        <xdr:to>
          <xdr:col>29</xdr:col>
          <xdr:colOff>133350</xdr:colOff>
          <xdr:row>21</xdr:row>
          <xdr:rowOff>19050</xdr:rowOff>
        </xdr:to>
        <xdr:sp macro="" textlink="">
          <xdr:nvSpPr>
            <xdr:cNvPr id="710743" name="Check Box 87" hidden="1">
              <a:extLst>
                <a:ext uri="{63B3BB69-23CF-44E3-9099-C40C66FF867C}">
                  <a14:compatExt spid="_x0000_s71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47625</xdr:rowOff>
        </xdr:from>
        <xdr:to>
          <xdr:col>26</xdr:col>
          <xdr:colOff>76200</xdr:colOff>
          <xdr:row>21</xdr:row>
          <xdr:rowOff>19050</xdr:rowOff>
        </xdr:to>
        <xdr:sp macro="" textlink="">
          <xdr:nvSpPr>
            <xdr:cNvPr id="710744" name="Check Box 88" hidden="1">
              <a:extLst>
                <a:ext uri="{63B3BB69-23CF-44E3-9099-C40C66FF867C}">
                  <a14:compatExt spid="_x0000_s71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42</xdr:row>
          <xdr:rowOff>47625</xdr:rowOff>
        </xdr:from>
        <xdr:to>
          <xdr:col>25</xdr:col>
          <xdr:colOff>123825</xdr:colOff>
          <xdr:row>43</xdr:row>
          <xdr:rowOff>57150</xdr:rowOff>
        </xdr:to>
        <xdr:sp macro="" textlink="">
          <xdr:nvSpPr>
            <xdr:cNvPr id="710745" name="Check Box 89" hidden="1">
              <a:extLst>
                <a:ext uri="{63B3BB69-23CF-44E3-9099-C40C66FF867C}">
                  <a14:compatExt spid="_x0000_s71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11</xdr:row>
          <xdr:rowOff>133350</xdr:rowOff>
        </xdr:from>
        <xdr:to>
          <xdr:col>17</xdr:col>
          <xdr:colOff>38100</xdr:colOff>
          <xdr:row>12</xdr:row>
          <xdr:rowOff>171450</xdr:rowOff>
        </xdr:to>
        <xdr:sp macro="" textlink="">
          <xdr:nvSpPr>
            <xdr:cNvPr id="710746" name="Check Box 90" hidden="1">
              <a:extLst>
                <a:ext uri="{63B3BB69-23CF-44E3-9099-C40C66FF867C}">
                  <a14:compatExt spid="_x0000_s71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57150</xdr:colOff>
          <xdr:row>14</xdr:row>
          <xdr:rowOff>142875</xdr:rowOff>
        </xdr:from>
        <xdr:to>
          <xdr:col>38</xdr:col>
          <xdr:colOff>19050</xdr:colOff>
          <xdr:row>16</xdr:row>
          <xdr:rowOff>19050</xdr:rowOff>
        </xdr:to>
        <xdr:sp macro="" textlink="">
          <xdr:nvSpPr>
            <xdr:cNvPr id="710756" name="Check Box 100" hidden="1">
              <a:extLst>
                <a:ext uri="{63B3BB69-23CF-44E3-9099-C40C66FF867C}">
                  <a14:compatExt spid="_x0000_s71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11</xdr:row>
          <xdr:rowOff>0</xdr:rowOff>
        </xdr:from>
        <xdr:to>
          <xdr:col>26</xdr:col>
          <xdr:colOff>0</xdr:colOff>
          <xdr:row>12</xdr:row>
          <xdr:rowOff>0</xdr:rowOff>
        </xdr:to>
        <xdr:grpSp>
          <xdr:nvGrpSpPr>
            <xdr:cNvPr id="2" name="グループ化 1"/>
            <xdr:cNvGrpSpPr/>
          </xdr:nvGrpSpPr>
          <xdr:grpSpPr>
            <a:xfrm>
              <a:off x="3133725" y="1771650"/>
              <a:ext cx="1447800" cy="171450"/>
              <a:chOff x="3105154" y="1085850"/>
              <a:chExt cx="1447802" cy="209550"/>
            </a:xfrm>
          </xdr:grpSpPr>
          <xdr:sp macro="" textlink="">
            <xdr:nvSpPr>
              <xdr:cNvPr id="713729" name="Check Box 1" hidden="1">
                <a:extLst>
                  <a:ext uri="{63B3BB69-23CF-44E3-9099-C40C66FF867C}">
                    <a14:compatExt spid="_x0000_s713729"/>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713730" name="Check Box 2" hidden="1">
                <a:extLst>
                  <a:ext uri="{63B3BB69-23CF-44E3-9099-C40C66FF867C}">
                    <a14:compatExt spid="_x0000_s71373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12</xdr:row>
      <xdr:rowOff>161925</xdr:rowOff>
    </xdr:from>
    <xdr:to>
      <xdr:col>26</xdr:col>
      <xdr:colOff>85725</xdr:colOff>
      <xdr:row>16</xdr:row>
      <xdr:rowOff>57150</xdr:rowOff>
    </xdr:to>
    <xdr:sp macro="" textlink="">
      <xdr:nvSpPr>
        <xdr:cNvPr id="5" name="大かっこ 4"/>
        <xdr:cNvSpPr/>
      </xdr:nvSpPr>
      <xdr:spPr>
        <a:xfrm>
          <a:off x="523875" y="2105025"/>
          <a:ext cx="41433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19</xdr:row>
          <xdr:rowOff>0</xdr:rowOff>
        </xdr:from>
        <xdr:to>
          <xdr:col>26</xdr:col>
          <xdr:colOff>0</xdr:colOff>
          <xdr:row>20</xdr:row>
          <xdr:rowOff>0</xdr:rowOff>
        </xdr:to>
        <xdr:grpSp>
          <xdr:nvGrpSpPr>
            <xdr:cNvPr id="6" name="グループ化 5"/>
            <xdr:cNvGrpSpPr/>
          </xdr:nvGrpSpPr>
          <xdr:grpSpPr>
            <a:xfrm>
              <a:off x="3133725" y="3143250"/>
              <a:ext cx="1447800" cy="171450"/>
              <a:chOff x="3105154" y="1085850"/>
              <a:chExt cx="1447802" cy="209550"/>
            </a:xfrm>
          </xdr:grpSpPr>
          <xdr:sp macro="" textlink="">
            <xdr:nvSpPr>
              <xdr:cNvPr id="713731" name="Check Box 3" hidden="1">
                <a:extLst>
                  <a:ext uri="{63B3BB69-23CF-44E3-9099-C40C66FF867C}">
                    <a14:compatExt spid="_x0000_s713731"/>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2" name="Check Box 4" hidden="1">
                <a:extLst>
                  <a:ext uri="{63B3BB69-23CF-44E3-9099-C40C66FF867C}">
                    <a14:compatExt spid="_x0000_s713732"/>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26</xdr:col>
          <xdr:colOff>0</xdr:colOff>
          <xdr:row>8</xdr:row>
          <xdr:rowOff>0</xdr:rowOff>
        </xdr:to>
        <xdr:grpSp>
          <xdr:nvGrpSpPr>
            <xdr:cNvPr id="9" name="グループ化 8"/>
            <xdr:cNvGrpSpPr/>
          </xdr:nvGrpSpPr>
          <xdr:grpSpPr>
            <a:xfrm>
              <a:off x="3133725" y="1085850"/>
              <a:ext cx="1447800" cy="171450"/>
              <a:chOff x="3105154" y="1085850"/>
              <a:chExt cx="1447802" cy="209550"/>
            </a:xfrm>
          </xdr:grpSpPr>
          <xdr:sp macro="" textlink="">
            <xdr:nvSpPr>
              <xdr:cNvPr id="713733" name="Check Box 5" hidden="1">
                <a:extLst>
                  <a:ext uri="{63B3BB69-23CF-44E3-9099-C40C66FF867C}">
                    <a14:compatExt spid="_x0000_s713733"/>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4" name="Check Box 6" hidden="1">
                <a:extLst>
                  <a:ext uri="{63B3BB69-23CF-44E3-9099-C40C66FF867C}">
                    <a14:compatExt spid="_x0000_s713734"/>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76200</xdr:rowOff>
        </xdr:from>
        <xdr:to>
          <xdr:col>26</xdr:col>
          <xdr:colOff>0</xdr:colOff>
          <xdr:row>31</xdr:row>
          <xdr:rowOff>76200</xdr:rowOff>
        </xdr:to>
        <xdr:grpSp>
          <xdr:nvGrpSpPr>
            <xdr:cNvPr id="12" name="グループ化 11"/>
            <xdr:cNvGrpSpPr/>
          </xdr:nvGrpSpPr>
          <xdr:grpSpPr>
            <a:xfrm>
              <a:off x="3133725" y="5105400"/>
              <a:ext cx="1447800" cy="171450"/>
              <a:chOff x="3105154" y="1085850"/>
              <a:chExt cx="1447802" cy="209550"/>
            </a:xfrm>
          </xdr:grpSpPr>
          <xdr:sp macro="" textlink="">
            <xdr:nvSpPr>
              <xdr:cNvPr id="713735" name="Check Box 7" hidden="1">
                <a:extLst>
                  <a:ext uri="{63B3BB69-23CF-44E3-9099-C40C66FF867C}">
                    <a14:compatExt spid="_x0000_s713735"/>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6" name="Check Box 8" hidden="1">
                <a:extLst>
                  <a:ext uri="{63B3BB69-23CF-44E3-9099-C40C66FF867C}">
                    <a14:compatExt spid="_x0000_s713736"/>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27</xdr:row>
          <xdr:rowOff>57150</xdr:rowOff>
        </xdr:from>
        <xdr:to>
          <xdr:col>26</xdr:col>
          <xdr:colOff>0</xdr:colOff>
          <xdr:row>28</xdr:row>
          <xdr:rowOff>57150</xdr:rowOff>
        </xdr:to>
        <xdr:grpSp>
          <xdr:nvGrpSpPr>
            <xdr:cNvPr id="15" name="グループ化 14"/>
            <xdr:cNvGrpSpPr/>
          </xdr:nvGrpSpPr>
          <xdr:grpSpPr>
            <a:xfrm>
              <a:off x="3133725" y="4572000"/>
              <a:ext cx="1447800" cy="171450"/>
              <a:chOff x="3105154" y="1085850"/>
              <a:chExt cx="1447802" cy="209550"/>
            </a:xfrm>
          </xdr:grpSpPr>
          <xdr:sp macro="" textlink="">
            <xdr:nvSpPr>
              <xdr:cNvPr id="713737" name="Check Box 9" hidden="1">
                <a:extLst>
                  <a:ext uri="{63B3BB69-23CF-44E3-9099-C40C66FF867C}">
                    <a14:compatExt spid="_x0000_s713737"/>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38" name="Check Box 10" hidden="1">
                <a:extLst>
                  <a:ext uri="{63B3BB69-23CF-44E3-9099-C40C66FF867C}">
                    <a14:compatExt spid="_x0000_s713738"/>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57150</xdr:rowOff>
        </xdr:from>
        <xdr:to>
          <xdr:col>26</xdr:col>
          <xdr:colOff>0</xdr:colOff>
          <xdr:row>34</xdr:row>
          <xdr:rowOff>57150</xdr:rowOff>
        </xdr:to>
        <xdr:grpSp>
          <xdr:nvGrpSpPr>
            <xdr:cNvPr id="18" name="グループ化 17"/>
            <xdr:cNvGrpSpPr/>
          </xdr:nvGrpSpPr>
          <xdr:grpSpPr>
            <a:xfrm>
              <a:off x="3133725" y="5600700"/>
              <a:ext cx="1447800" cy="171450"/>
              <a:chOff x="3105154" y="1085850"/>
              <a:chExt cx="1447802" cy="209550"/>
            </a:xfrm>
          </xdr:grpSpPr>
          <xdr:sp macro="" textlink="">
            <xdr:nvSpPr>
              <xdr:cNvPr id="713739" name="Check Box 11" hidden="1">
                <a:extLst>
                  <a:ext uri="{63B3BB69-23CF-44E3-9099-C40C66FF867C}">
                    <a14:compatExt spid="_x0000_s713739"/>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40" name="Check Box 12" hidden="1">
                <a:extLst>
                  <a:ext uri="{63B3BB69-23CF-44E3-9099-C40C66FF867C}">
                    <a14:compatExt spid="_x0000_s71374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24</xdr:row>
          <xdr:rowOff>66675</xdr:rowOff>
        </xdr:from>
        <xdr:to>
          <xdr:col>26</xdr:col>
          <xdr:colOff>9525</xdr:colOff>
          <xdr:row>25</xdr:row>
          <xdr:rowOff>66675</xdr:rowOff>
        </xdr:to>
        <xdr:grpSp>
          <xdr:nvGrpSpPr>
            <xdr:cNvPr id="21" name="グループ化 20"/>
            <xdr:cNvGrpSpPr/>
          </xdr:nvGrpSpPr>
          <xdr:grpSpPr>
            <a:xfrm>
              <a:off x="3143250" y="4067175"/>
              <a:ext cx="1447800" cy="171450"/>
              <a:chOff x="3105154" y="1085850"/>
              <a:chExt cx="1447802" cy="209550"/>
            </a:xfrm>
          </xdr:grpSpPr>
          <xdr:sp macro="" textlink="">
            <xdr:nvSpPr>
              <xdr:cNvPr id="713741" name="Check Box 13" hidden="1">
                <a:extLst>
                  <a:ext uri="{63B3BB69-23CF-44E3-9099-C40C66FF867C}">
                    <a14:compatExt spid="_x0000_s713741"/>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3742" name="Check Box 14" hidden="1">
                <a:extLst>
                  <a:ext uri="{63B3BB69-23CF-44E3-9099-C40C66FF867C}">
                    <a14:compatExt spid="_x0000_s713742"/>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44</xdr:row>
          <xdr:rowOff>0</xdr:rowOff>
        </xdr:from>
        <xdr:to>
          <xdr:col>20</xdr:col>
          <xdr:colOff>95250</xdr:colOff>
          <xdr:row>45</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44</xdr:row>
          <xdr:rowOff>0</xdr:rowOff>
        </xdr:from>
        <xdr:to>
          <xdr:col>24</xdr:col>
          <xdr:colOff>152400</xdr:colOff>
          <xdr:row>45</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45</xdr:row>
          <xdr:rowOff>152400</xdr:rowOff>
        </xdr:from>
        <xdr:to>
          <xdr:col>19</xdr:col>
          <xdr:colOff>104775</xdr:colOff>
          <xdr:row>47</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45</xdr:row>
          <xdr:rowOff>152400</xdr:rowOff>
        </xdr:from>
        <xdr:to>
          <xdr:col>25</xdr:col>
          <xdr:colOff>161925</xdr:colOff>
          <xdr:row>47</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18</xdr:row>
          <xdr:rowOff>0</xdr:rowOff>
        </xdr:from>
        <xdr:to>
          <xdr:col>20</xdr:col>
          <xdr:colOff>95250</xdr:colOff>
          <xdr:row>19</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18</xdr:row>
          <xdr:rowOff>0</xdr:rowOff>
        </xdr:from>
        <xdr:to>
          <xdr:col>24</xdr:col>
          <xdr:colOff>152400</xdr:colOff>
          <xdr:row>19</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20</xdr:row>
          <xdr:rowOff>0</xdr:rowOff>
        </xdr:from>
        <xdr:to>
          <xdr:col>20</xdr:col>
          <xdr:colOff>95250</xdr:colOff>
          <xdr:row>21</xdr:row>
          <xdr:rowOff>28575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20</xdr:row>
          <xdr:rowOff>0</xdr:rowOff>
        </xdr:from>
        <xdr:to>
          <xdr:col>24</xdr:col>
          <xdr:colOff>152400</xdr:colOff>
          <xdr:row>21</xdr:row>
          <xdr:rowOff>28575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xdr:row>
          <xdr:rowOff>142875</xdr:rowOff>
        </xdr:from>
        <xdr:to>
          <xdr:col>15</xdr:col>
          <xdr:colOff>0</xdr:colOff>
          <xdr:row>16</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24</xdr:row>
          <xdr:rowOff>9525</xdr:rowOff>
        </xdr:from>
        <xdr:to>
          <xdr:col>20</xdr:col>
          <xdr:colOff>66675</xdr:colOff>
          <xdr:row>25</xdr:row>
          <xdr:rowOff>38100</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24</xdr:row>
          <xdr:rowOff>19050</xdr:rowOff>
        </xdr:from>
        <xdr:to>
          <xdr:col>24</xdr:col>
          <xdr:colOff>123825</xdr:colOff>
          <xdr:row>25</xdr:row>
          <xdr:rowOff>47625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54</xdr:row>
          <xdr:rowOff>57150</xdr:rowOff>
        </xdr:from>
        <xdr:to>
          <xdr:col>20</xdr:col>
          <xdr:colOff>114300</xdr:colOff>
          <xdr:row>55</xdr:row>
          <xdr:rowOff>85725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54</xdr:row>
          <xdr:rowOff>47625</xdr:rowOff>
        </xdr:from>
        <xdr:to>
          <xdr:col>24</xdr:col>
          <xdr:colOff>171450</xdr:colOff>
          <xdr:row>55</xdr:row>
          <xdr:rowOff>76200</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50</xdr:row>
          <xdr:rowOff>66675</xdr:rowOff>
        </xdr:from>
        <xdr:to>
          <xdr:col>10</xdr:col>
          <xdr:colOff>104775</xdr:colOff>
          <xdr:row>51</xdr:row>
          <xdr:rowOff>104775</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50</xdr:row>
          <xdr:rowOff>57150</xdr:rowOff>
        </xdr:from>
        <xdr:to>
          <xdr:col>15</xdr:col>
          <xdr:colOff>104775</xdr:colOff>
          <xdr:row>51</xdr:row>
          <xdr:rowOff>95250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57150</xdr:rowOff>
        </xdr:from>
        <xdr:to>
          <xdr:col>18</xdr:col>
          <xdr:colOff>114300</xdr:colOff>
          <xdr:row>51</xdr:row>
          <xdr:rowOff>95250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58</xdr:row>
          <xdr:rowOff>66675</xdr:rowOff>
        </xdr:from>
        <xdr:to>
          <xdr:col>10</xdr:col>
          <xdr:colOff>38100</xdr:colOff>
          <xdr:row>59</xdr:row>
          <xdr:rowOff>104775</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58</xdr:row>
          <xdr:rowOff>57150</xdr:rowOff>
        </xdr:from>
        <xdr:to>
          <xdr:col>17</xdr:col>
          <xdr:colOff>76200</xdr:colOff>
          <xdr:row>59</xdr:row>
          <xdr:rowOff>95250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58</xdr:row>
          <xdr:rowOff>66675</xdr:rowOff>
        </xdr:from>
        <xdr:to>
          <xdr:col>21</xdr:col>
          <xdr:colOff>85725</xdr:colOff>
          <xdr:row>59</xdr:row>
          <xdr:rowOff>104775</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61</xdr:row>
          <xdr:rowOff>0</xdr:rowOff>
        </xdr:from>
        <xdr:to>
          <xdr:col>21</xdr:col>
          <xdr:colOff>76200</xdr:colOff>
          <xdr:row>62</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61</xdr:row>
          <xdr:rowOff>0</xdr:rowOff>
        </xdr:from>
        <xdr:to>
          <xdr:col>25</xdr:col>
          <xdr:colOff>133350</xdr:colOff>
          <xdr:row>62</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9</xdr:col>
      <xdr:colOff>47625</xdr:colOff>
      <xdr:row>22</xdr:row>
      <xdr:rowOff>66675</xdr:rowOff>
    </xdr:from>
    <xdr:to>
      <xdr:col>23</xdr:col>
      <xdr:colOff>142875</xdr:colOff>
      <xdr:row>22</xdr:row>
      <xdr:rowOff>76200</xdr:rowOff>
    </xdr:to>
    <xdr:cxnSp macro="">
      <xdr:nvCxnSpPr>
        <xdr:cNvPr id="4" name="直線コネクタ 3"/>
        <xdr:cNvCxnSpPr/>
      </xdr:nvCxnSpPr>
      <xdr:spPr>
        <a:xfrm>
          <a:off x="1552575" y="3638550"/>
          <a:ext cx="26289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76200</xdr:colOff>
      <xdr:row>28</xdr:row>
      <xdr:rowOff>47625</xdr:rowOff>
    </xdr:from>
    <xdr:to>
      <xdr:col>25</xdr:col>
      <xdr:colOff>28575</xdr:colOff>
      <xdr:row>28</xdr:row>
      <xdr:rowOff>76200</xdr:rowOff>
    </xdr:to>
    <xdr:cxnSp macro="">
      <xdr:nvCxnSpPr>
        <xdr:cNvPr id="6" name="直線コネクタ 5"/>
        <xdr:cNvCxnSpPr/>
      </xdr:nvCxnSpPr>
      <xdr:spPr>
        <a:xfrm flipV="1">
          <a:off x="1762125" y="4648200"/>
          <a:ext cx="2667000" cy="28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9525</xdr:colOff>
      <xdr:row>39</xdr:row>
      <xdr:rowOff>57150</xdr:rowOff>
    </xdr:from>
    <xdr:to>
      <xdr:col>25</xdr:col>
      <xdr:colOff>9525</xdr:colOff>
      <xdr:row>39</xdr:row>
      <xdr:rowOff>76200</xdr:rowOff>
    </xdr:to>
    <xdr:cxnSp macro="">
      <xdr:nvCxnSpPr>
        <xdr:cNvPr id="9" name="直線コネクタ 8"/>
        <xdr:cNvCxnSpPr/>
      </xdr:nvCxnSpPr>
      <xdr:spPr>
        <a:xfrm flipV="1">
          <a:off x="1695450" y="6229350"/>
          <a:ext cx="2714625"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19050</xdr:colOff>
          <xdr:row>68</xdr:row>
          <xdr:rowOff>152400</xdr:rowOff>
        </xdr:from>
        <xdr:to>
          <xdr:col>25</xdr:col>
          <xdr:colOff>142874</xdr:colOff>
          <xdr:row>70</xdr:row>
          <xdr:rowOff>19050</xdr:rowOff>
        </xdr:to>
        <xdr:grpSp>
          <xdr:nvGrpSpPr>
            <xdr:cNvPr id="2" name="グループ化 1"/>
            <xdr:cNvGrpSpPr/>
          </xdr:nvGrpSpPr>
          <xdr:grpSpPr>
            <a:xfrm>
              <a:off x="3324225" y="11801475"/>
              <a:ext cx="1314449" cy="209550"/>
              <a:chOff x="3323619" y="9523334"/>
              <a:chExt cx="1209671" cy="209719"/>
            </a:xfrm>
          </xdr:grpSpPr>
          <xdr:sp macro="" textlink="">
            <xdr:nvSpPr>
              <xdr:cNvPr id="995329" name="Check Box 1" hidden="1">
                <a:extLst>
                  <a:ext uri="{63B3BB69-23CF-44E3-9099-C40C66FF867C}">
                    <a14:compatExt spid="_x0000_s995329"/>
                  </a:ext>
                </a:extLst>
              </xdr:cNvPr>
              <xdr:cNvSpPr/>
            </xdr:nvSpPr>
            <xdr:spPr bwMode="auto">
              <a:xfrm>
                <a:off x="3323619" y="9523334"/>
                <a:ext cx="587301" cy="2097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95330" name="Check Box 2" hidden="1">
                <a:extLst>
                  <a:ext uri="{63B3BB69-23CF-44E3-9099-C40C66FF867C}">
                    <a14:compatExt spid="_x0000_s995330"/>
                  </a:ext>
                </a:extLst>
              </xdr:cNvPr>
              <xdr:cNvSpPr/>
            </xdr:nvSpPr>
            <xdr:spPr bwMode="auto">
              <a:xfrm>
                <a:off x="3981052" y="9525396"/>
                <a:ext cx="552238" cy="20018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71</xdr:row>
          <xdr:rowOff>0</xdr:rowOff>
        </xdr:from>
        <xdr:to>
          <xdr:col>25</xdr:col>
          <xdr:colOff>142874</xdr:colOff>
          <xdr:row>72</xdr:row>
          <xdr:rowOff>0</xdr:rowOff>
        </xdr:to>
        <xdr:grpSp>
          <xdr:nvGrpSpPr>
            <xdr:cNvPr id="5" name="グループ化 4"/>
            <xdr:cNvGrpSpPr/>
          </xdr:nvGrpSpPr>
          <xdr:grpSpPr>
            <a:xfrm>
              <a:off x="3324225" y="12163425"/>
              <a:ext cx="1314449" cy="171450"/>
              <a:chOff x="3323619" y="9522648"/>
              <a:chExt cx="1209671" cy="209551"/>
            </a:xfrm>
          </xdr:grpSpPr>
          <xdr:sp macro="" textlink="">
            <xdr:nvSpPr>
              <xdr:cNvPr id="995331" name="Check Box 3" hidden="1">
                <a:extLst>
                  <a:ext uri="{63B3BB69-23CF-44E3-9099-C40C66FF867C}">
                    <a14:compatExt spid="_x0000_s995331"/>
                  </a:ext>
                </a:extLst>
              </xdr:cNvPr>
              <xdr:cNvSpPr/>
            </xdr:nvSpPr>
            <xdr:spPr bwMode="auto">
              <a:xfrm>
                <a:off x="3323619" y="9522648"/>
                <a:ext cx="58730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95332" name="Check Box 4" hidden="1">
                <a:extLst>
                  <a:ext uri="{63B3BB69-23CF-44E3-9099-C40C66FF867C}">
                    <a14:compatExt spid="_x0000_s995332"/>
                  </a:ext>
                </a:extLst>
              </xdr:cNvPr>
              <xdr:cNvSpPr/>
            </xdr:nvSpPr>
            <xdr:spPr bwMode="auto">
              <a:xfrm>
                <a:off x="3981052" y="9524476"/>
                <a:ext cx="552238" cy="197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25</xdr:row>
          <xdr:rowOff>0</xdr:rowOff>
        </xdr:from>
        <xdr:to>
          <xdr:col>26</xdr:col>
          <xdr:colOff>19051</xdr:colOff>
          <xdr:row>26</xdr:row>
          <xdr:rowOff>38100</xdr:rowOff>
        </xdr:to>
        <xdr:grpSp>
          <xdr:nvGrpSpPr>
            <xdr:cNvPr id="8" name="グループ化 7"/>
            <xdr:cNvGrpSpPr/>
          </xdr:nvGrpSpPr>
          <xdr:grpSpPr>
            <a:xfrm>
              <a:off x="3495675" y="4171950"/>
              <a:ext cx="1323976" cy="209550"/>
              <a:chOff x="3074939" y="657086"/>
              <a:chExt cx="1095391" cy="209545"/>
            </a:xfrm>
          </xdr:grpSpPr>
          <xdr:sp macro="" textlink="">
            <xdr:nvSpPr>
              <xdr:cNvPr id="995333" name="Check Box 5" hidden="1">
                <a:extLst>
                  <a:ext uri="{63B3BB69-23CF-44E3-9099-C40C66FF867C}">
                    <a14:compatExt spid="_x0000_s995333"/>
                  </a:ext>
                </a:extLst>
              </xdr:cNvPr>
              <xdr:cNvSpPr/>
            </xdr:nvSpPr>
            <xdr:spPr bwMode="auto">
              <a:xfrm>
                <a:off x="3074939" y="657086"/>
                <a:ext cx="551637"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95334" name="Check Box 6" hidden="1">
                <a:extLst>
                  <a:ext uri="{63B3BB69-23CF-44E3-9099-C40C66FF867C}">
                    <a14:compatExt spid="_x0000_s995334"/>
                  </a:ext>
                </a:extLst>
              </xdr:cNvPr>
              <xdr:cNvSpPr/>
            </xdr:nvSpPr>
            <xdr:spPr bwMode="auto">
              <a:xfrm>
                <a:off x="3618693" y="657222"/>
                <a:ext cx="551637" cy="2000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37</xdr:row>
          <xdr:rowOff>0</xdr:rowOff>
        </xdr:from>
        <xdr:to>
          <xdr:col>18</xdr:col>
          <xdr:colOff>28575</xdr:colOff>
          <xdr:row>43</xdr:row>
          <xdr:rowOff>0</xdr:rowOff>
        </xdr:to>
        <xdr:grpSp>
          <xdr:nvGrpSpPr>
            <xdr:cNvPr id="11" name="グループ化 10"/>
            <xdr:cNvGrpSpPr/>
          </xdr:nvGrpSpPr>
          <xdr:grpSpPr>
            <a:xfrm>
              <a:off x="2886075" y="6334125"/>
              <a:ext cx="266700" cy="1028700"/>
              <a:chOff x="2886075" y="5371994"/>
              <a:chExt cx="266700" cy="1028705"/>
            </a:xfrm>
          </xdr:grpSpPr>
          <xdr:sp macro="" textlink="">
            <xdr:nvSpPr>
              <xdr:cNvPr id="995335" name="Check Box 7" hidden="1">
                <a:extLst>
                  <a:ext uri="{63B3BB69-23CF-44E3-9099-C40C66FF867C}">
                    <a14:compatExt spid="_x0000_s995335"/>
                  </a:ext>
                </a:extLst>
              </xdr:cNvPr>
              <xdr:cNvSpPr/>
            </xdr:nvSpPr>
            <xdr:spPr bwMode="auto">
              <a:xfrm>
                <a:off x="2886075" y="5371994"/>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36" name="Check Box 8" hidden="1">
                <a:extLst>
                  <a:ext uri="{63B3BB69-23CF-44E3-9099-C40C66FF867C}">
                    <a14:compatExt spid="_x0000_s995336"/>
                  </a:ext>
                </a:extLst>
              </xdr:cNvPr>
              <xdr:cNvSpPr/>
            </xdr:nvSpPr>
            <xdr:spPr bwMode="auto">
              <a:xfrm>
                <a:off x="2886075" y="5543581"/>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37" name="Check Box 9" hidden="1">
                <a:extLst>
                  <a:ext uri="{63B3BB69-23CF-44E3-9099-C40C66FF867C}">
                    <a14:compatExt spid="_x0000_s995337"/>
                  </a:ext>
                </a:extLst>
              </xdr:cNvPr>
              <xdr:cNvSpPr/>
            </xdr:nvSpPr>
            <xdr:spPr bwMode="auto">
              <a:xfrm>
                <a:off x="2886075" y="6057933"/>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38" name="Check Box 10" hidden="1">
                <a:extLst>
                  <a:ext uri="{63B3BB69-23CF-44E3-9099-C40C66FF867C}">
                    <a14:compatExt spid="_x0000_s995338"/>
                  </a:ext>
                </a:extLst>
              </xdr:cNvPr>
              <xdr:cNvSpPr/>
            </xdr:nvSpPr>
            <xdr:spPr bwMode="auto">
              <a:xfrm>
                <a:off x="2886075" y="6229248"/>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14</xdr:row>
          <xdr:rowOff>0</xdr:rowOff>
        </xdr:from>
        <xdr:to>
          <xdr:col>20</xdr:col>
          <xdr:colOff>152400</xdr:colOff>
          <xdr:row>17</xdr:row>
          <xdr:rowOff>9525</xdr:rowOff>
        </xdr:to>
        <xdr:grpSp>
          <xdr:nvGrpSpPr>
            <xdr:cNvPr id="16" name="グループ化 15"/>
            <xdr:cNvGrpSpPr/>
          </xdr:nvGrpSpPr>
          <xdr:grpSpPr>
            <a:xfrm>
              <a:off x="3314700" y="2286000"/>
              <a:ext cx="323850" cy="523875"/>
              <a:chOff x="180415" y="2114684"/>
              <a:chExt cx="304800" cy="523872"/>
            </a:xfrm>
          </xdr:grpSpPr>
          <xdr:sp macro="" textlink="">
            <xdr:nvSpPr>
              <xdr:cNvPr id="995339" name="Check Box 11" hidden="1">
                <a:extLst>
                  <a:ext uri="{63B3BB69-23CF-44E3-9099-C40C66FF867C}">
                    <a14:compatExt spid="_x0000_s995339"/>
                  </a:ext>
                </a:extLst>
              </xdr:cNvPr>
              <xdr:cNvSpPr/>
            </xdr:nvSpPr>
            <xdr:spPr bwMode="auto">
              <a:xfrm>
                <a:off x="180415" y="2114684"/>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0" name="Check Box 12" hidden="1">
                <a:extLst>
                  <a:ext uri="{63B3BB69-23CF-44E3-9099-C40C66FF867C}">
                    <a14:compatExt spid="_x0000_s995340"/>
                  </a:ext>
                </a:extLst>
              </xdr:cNvPr>
              <xdr:cNvSpPr/>
            </xdr:nvSpPr>
            <xdr:spPr bwMode="auto">
              <a:xfrm>
                <a:off x="180415" y="2276472"/>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1" name="Check Box 13" hidden="1">
                <a:extLst>
                  <a:ext uri="{63B3BB69-23CF-44E3-9099-C40C66FF867C}">
                    <a14:compatExt spid="_x0000_s995341"/>
                  </a:ext>
                </a:extLst>
              </xdr:cNvPr>
              <xdr:cNvSpPr/>
            </xdr:nvSpPr>
            <xdr:spPr bwMode="auto">
              <a:xfrm>
                <a:off x="180415" y="2429007"/>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14</xdr:row>
          <xdr:rowOff>19050</xdr:rowOff>
        </xdr:from>
        <xdr:to>
          <xdr:col>3</xdr:col>
          <xdr:colOff>66675</xdr:colOff>
          <xdr:row>16</xdr:row>
          <xdr:rowOff>114300</xdr:rowOff>
        </xdr:to>
        <xdr:grpSp>
          <xdr:nvGrpSpPr>
            <xdr:cNvPr id="20" name="グループ化 19"/>
            <xdr:cNvGrpSpPr/>
          </xdr:nvGrpSpPr>
          <xdr:grpSpPr>
            <a:xfrm>
              <a:off x="200025" y="2305050"/>
              <a:ext cx="276225" cy="438150"/>
              <a:chOff x="181960" y="2114534"/>
              <a:chExt cx="304800" cy="523846"/>
            </a:xfrm>
          </xdr:grpSpPr>
          <xdr:sp macro="" textlink="">
            <xdr:nvSpPr>
              <xdr:cNvPr id="995342" name="Check Box 14" hidden="1">
                <a:extLst>
                  <a:ext uri="{63B3BB69-23CF-44E3-9099-C40C66FF867C}">
                    <a14:compatExt spid="_x0000_s995342"/>
                  </a:ext>
                </a:extLst>
              </xdr:cNvPr>
              <xdr:cNvSpPr/>
            </xdr:nvSpPr>
            <xdr:spPr bwMode="auto">
              <a:xfrm>
                <a:off x="181960" y="2114534"/>
                <a:ext cx="304800" cy="204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3" name="Check Box 15" hidden="1">
                <a:extLst>
                  <a:ext uri="{63B3BB69-23CF-44E3-9099-C40C66FF867C}">
                    <a14:compatExt spid="_x0000_s995343"/>
                  </a:ext>
                </a:extLst>
              </xdr:cNvPr>
              <xdr:cNvSpPr/>
            </xdr:nvSpPr>
            <xdr:spPr bwMode="auto">
              <a:xfrm>
                <a:off x="181960" y="2273969"/>
                <a:ext cx="304800" cy="2163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4" name="Check Box 16" hidden="1">
                <a:extLst>
                  <a:ext uri="{63B3BB69-23CF-44E3-9099-C40C66FF867C}">
                    <a14:compatExt spid="_x0000_s995344"/>
                  </a:ext>
                </a:extLst>
              </xdr:cNvPr>
              <xdr:cNvSpPr/>
            </xdr:nvSpPr>
            <xdr:spPr bwMode="auto">
              <a:xfrm>
                <a:off x="181960" y="2433387"/>
                <a:ext cx="304800" cy="2049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9524</xdr:colOff>
          <xdr:row>14</xdr:row>
          <xdr:rowOff>0</xdr:rowOff>
        </xdr:from>
        <xdr:to>
          <xdr:col>23</xdr:col>
          <xdr:colOff>152399</xdr:colOff>
          <xdr:row>17</xdr:row>
          <xdr:rowOff>9525</xdr:rowOff>
        </xdr:to>
        <xdr:grpSp>
          <xdr:nvGrpSpPr>
            <xdr:cNvPr id="24" name="グループ化 23"/>
            <xdr:cNvGrpSpPr/>
          </xdr:nvGrpSpPr>
          <xdr:grpSpPr>
            <a:xfrm>
              <a:off x="3857624" y="2286000"/>
              <a:ext cx="428625" cy="523875"/>
              <a:chOff x="178223" y="2114684"/>
              <a:chExt cx="304800" cy="523872"/>
            </a:xfrm>
          </xdr:grpSpPr>
          <xdr:sp macro="" textlink="">
            <xdr:nvSpPr>
              <xdr:cNvPr id="995345" name="Check Box 17" hidden="1">
                <a:extLst>
                  <a:ext uri="{63B3BB69-23CF-44E3-9099-C40C66FF867C}">
                    <a14:compatExt spid="_x0000_s995345"/>
                  </a:ext>
                </a:extLst>
              </xdr:cNvPr>
              <xdr:cNvSpPr/>
            </xdr:nvSpPr>
            <xdr:spPr bwMode="auto">
              <a:xfrm>
                <a:off x="178223" y="2114684"/>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6" name="Check Box 18" hidden="1">
                <a:extLst>
                  <a:ext uri="{63B3BB69-23CF-44E3-9099-C40C66FF867C}">
                    <a14:compatExt spid="_x0000_s995346"/>
                  </a:ext>
                </a:extLst>
              </xdr:cNvPr>
              <xdr:cNvSpPr/>
            </xdr:nvSpPr>
            <xdr:spPr bwMode="auto">
              <a:xfrm>
                <a:off x="178223" y="2276472"/>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7" name="Check Box 19" hidden="1">
                <a:extLst>
                  <a:ext uri="{63B3BB69-23CF-44E3-9099-C40C66FF867C}">
                    <a14:compatExt spid="_x0000_s995347"/>
                  </a:ext>
                </a:extLst>
              </xdr:cNvPr>
              <xdr:cNvSpPr/>
            </xdr:nvSpPr>
            <xdr:spPr bwMode="auto">
              <a:xfrm>
                <a:off x="178223" y="2429007"/>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14</xdr:row>
          <xdr:rowOff>19050</xdr:rowOff>
        </xdr:from>
        <xdr:to>
          <xdr:col>6</xdr:col>
          <xdr:colOff>123825</xdr:colOff>
          <xdr:row>16</xdr:row>
          <xdr:rowOff>114300</xdr:rowOff>
        </xdr:to>
        <xdr:grpSp>
          <xdr:nvGrpSpPr>
            <xdr:cNvPr id="28" name="グループ化 27"/>
            <xdr:cNvGrpSpPr/>
          </xdr:nvGrpSpPr>
          <xdr:grpSpPr>
            <a:xfrm>
              <a:off x="800100" y="2305050"/>
              <a:ext cx="276225" cy="438150"/>
              <a:chOff x="181960" y="2114534"/>
              <a:chExt cx="304800" cy="523846"/>
            </a:xfrm>
          </xdr:grpSpPr>
          <xdr:sp macro="" textlink="">
            <xdr:nvSpPr>
              <xdr:cNvPr id="995348" name="Check Box 20" hidden="1">
                <a:extLst>
                  <a:ext uri="{63B3BB69-23CF-44E3-9099-C40C66FF867C}">
                    <a14:compatExt spid="_x0000_s995348"/>
                  </a:ext>
                </a:extLst>
              </xdr:cNvPr>
              <xdr:cNvSpPr/>
            </xdr:nvSpPr>
            <xdr:spPr bwMode="auto">
              <a:xfrm>
                <a:off x="181960" y="2114534"/>
                <a:ext cx="304800" cy="2049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49" name="Check Box 21" hidden="1">
                <a:extLst>
                  <a:ext uri="{63B3BB69-23CF-44E3-9099-C40C66FF867C}">
                    <a14:compatExt spid="_x0000_s995349"/>
                  </a:ext>
                </a:extLst>
              </xdr:cNvPr>
              <xdr:cNvSpPr/>
            </xdr:nvSpPr>
            <xdr:spPr bwMode="auto">
              <a:xfrm>
                <a:off x="181960" y="2273969"/>
                <a:ext cx="304800" cy="2163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0" name="Check Box 22" hidden="1">
                <a:extLst>
                  <a:ext uri="{63B3BB69-23CF-44E3-9099-C40C66FF867C}">
                    <a14:compatExt spid="_x0000_s995350"/>
                  </a:ext>
                </a:extLst>
              </xdr:cNvPr>
              <xdr:cNvSpPr/>
            </xdr:nvSpPr>
            <xdr:spPr bwMode="auto">
              <a:xfrm>
                <a:off x="181960" y="2433387"/>
                <a:ext cx="304800" cy="2049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85725</xdr:colOff>
          <xdr:row>14</xdr:row>
          <xdr:rowOff>19050</xdr:rowOff>
        </xdr:from>
        <xdr:to>
          <xdr:col>3</xdr:col>
          <xdr:colOff>66675</xdr:colOff>
          <xdr:row>16</xdr:row>
          <xdr:rowOff>114300</xdr:rowOff>
        </xdr:to>
        <xdr:grpSp>
          <xdr:nvGrpSpPr>
            <xdr:cNvPr id="32" name="グループ化 31"/>
            <xdr:cNvGrpSpPr/>
          </xdr:nvGrpSpPr>
          <xdr:grpSpPr>
            <a:xfrm>
              <a:off x="200025" y="2305050"/>
              <a:ext cx="276225" cy="438150"/>
              <a:chOff x="181960" y="2114562"/>
              <a:chExt cx="304800" cy="523838"/>
            </a:xfrm>
          </xdr:grpSpPr>
          <xdr:sp macro="" textlink="">
            <xdr:nvSpPr>
              <xdr:cNvPr id="995351" name="Check Box 23" hidden="1">
                <a:extLst>
                  <a:ext uri="{63B3BB69-23CF-44E3-9099-C40C66FF867C}">
                    <a14:compatExt spid="_x0000_s995351"/>
                  </a:ext>
                </a:extLst>
              </xdr:cNvPr>
              <xdr:cNvSpPr/>
            </xdr:nvSpPr>
            <xdr:spPr bwMode="auto">
              <a:xfrm>
                <a:off x="181960" y="2114562"/>
                <a:ext cx="304800" cy="2049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2" name="Check Box 24" hidden="1">
                <a:extLst>
                  <a:ext uri="{63B3BB69-23CF-44E3-9099-C40C66FF867C}">
                    <a14:compatExt spid="_x0000_s995352"/>
                  </a:ext>
                </a:extLst>
              </xdr:cNvPr>
              <xdr:cNvSpPr/>
            </xdr:nvSpPr>
            <xdr:spPr bwMode="auto">
              <a:xfrm>
                <a:off x="181960" y="2273985"/>
                <a:ext cx="304800" cy="2163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3" name="Check Box 25" hidden="1">
                <a:extLst>
                  <a:ext uri="{63B3BB69-23CF-44E3-9099-C40C66FF867C}">
                    <a14:compatExt spid="_x0000_s995353"/>
                  </a:ext>
                </a:extLst>
              </xdr:cNvPr>
              <xdr:cNvSpPr/>
            </xdr:nvSpPr>
            <xdr:spPr bwMode="auto">
              <a:xfrm>
                <a:off x="181960" y="2433420"/>
                <a:ext cx="304800" cy="2049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9524</xdr:colOff>
          <xdr:row>14</xdr:row>
          <xdr:rowOff>0</xdr:rowOff>
        </xdr:from>
        <xdr:to>
          <xdr:col>23</xdr:col>
          <xdr:colOff>152399</xdr:colOff>
          <xdr:row>17</xdr:row>
          <xdr:rowOff>9525</xdr:rowOff>
        </xdr:to>
        <xdr:grpSp>
          <xdr:nvGrpSpPr>
            <xdr:cNvPr id="36" name="グループ化 35"/>
            <xdr:cNvGrpSpPr/>
          </xdr:nvGrpSpPr>
          <xdr:grpSpPr>
            <a:xfrm>
              <a:off x="3857624" y="2286000"/>
              <a:ext cx="428625" cy="523875"/>
              <a:chOff x="178223" y="2114552"/>
              <a:chExt cx="304800" cy="523820"/>
            </a:xfrm>
          </xdr:grpSpPr>
          <xdr:sp macro="" textlink="">
            <xdr:nvSpPr>
              <xdr:cNvPr id="995354" name="Check Box 26" hidden="1">
                <a:extLst>
                  <a:ext uri="{63B3BB69-23CF-44E3-9099-C40C66FF867C}">
                    <a14:compatExt spid="_x0000_s995354"/>
                  </a:ext>
                </a:extLst>
              </xdr:cNvPr>
              <xdr:cNvSpPr/>
            </xdr:nvSpPr>
            <xdr:spPr bwMode="auto">
              <a:xfrm>
                <a:off x="178223" y="2114552"/>
                <a:ext cx="304800" cy="2095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5" name="Check Box 27" hidden="1">
                <a:extLst>
                  <a:ext uri="{63B3BB69-23CF-44E3-9099-C40C66FF867C}">
                    <a14:compatExt spid="_x0000_s995355"/>
                  </a:ext>
                </a:extLst>
              </xdr:cNvPr>
              <xdr:cNvSpPr/>
            </xdr:nvSpPr>
            <xdr:spPr bwMode="auto">
              <a:xfrm>
                <a:off x="178223" y="2276445"/>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6" name="Check Box 28" hidden="1">
                <a:extLst>
                  <a:ext uri="{63B3BB69-23CF-44E3-9099-C40C66FF867C}">
                    <a14:compatExt spid="_x0000_s995356"/>
                  </a:ext>
                </a:extLst>
              </xdr:cNvPr>
              <xdr:cNvSpPr/>
            </xdr:nvSpPr>
            <xdr:spPr bwMode="auto">
              <a:xfrm>
                <a:off x="178223" y="2428838"/>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14</xdr:row>
          <xdr:rowOff>19050</xdr:rowOff>
        </xdr:from>
        <xdr:to>
          <xdr:col>6</xdr:col>
          <xdr:colOff>123825</xdr:colOff>
          <xdr:row>16</xdr:row>
          <xdr:rowOff>114300</xdr:rowOff>
        </xdr:to>
        <xdr:grpSp>
          <xdr:nvGrpSpPr>
            <xdr:cNvPr id="40" name="グループ化 39"/>
            <xdr:cNvGrpSpPr/>
          </xdr:nvGrpSpPr>
          <xdr:grpSpPr>
            <a:xfrm>
              <a:off x="800100" y="2305050"/>
              <a:ext cx="276225" cy="438150"/>
              <a:chOff x="181960" y="2114562"/>
              <a:chExt cx="304800" cy="523838"/>
            </a:xfrm>
          </xdr:grpSpPr>
          <xdr:sp macro="" textlink="">
            <xdr:nvSpPr>
              <xdr:cNvPr id="995357" name="Check Box 29" hidden="1">
                <a:extLst>
                  <a:ext uri="{63B3BB69-23CF-44E3-9099-C40C66FF867C}">
                    <a14:compatExt spid="_x0000_s995357"/>
                  </a:ext>
                </a:extLst>
              </xdr:cNvPr>
              <xdr:cNvSpPr/>
            </xdr:nvSpPr>
            <xdr:spPr bwMode="auto">
              <a:xfrm>
                <a:off x="181960" y="2114562"/>
                <a:ext cx="304800" cy="2049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8" name="Check Box 30" hidden="1">
                <a:extLst>
                  <a:ext uri="{63B3BB69-23CF-44E3-9099-C40C66FF867C}">
                    <a14:compatExt spid="_x0000_s995358"/>
                  </a:ext>
                </a:extLst>
              </xdr:cNvPr>
              <xdr:cNvSpPr/>
            </xdr:nvSpPr>
            <xdr:spPr bwMode="auto">
              <a:xfrm>
                <a:off x="181960" y="2273985"/>
                <a:ext cx="304800" cy="2163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59" name="Check Box 31" hidden="1">
                <a:extLst>
                  <a:ext uri="{63B3BB69-23CF-44E3-9099-C40C66FF867C}">
                    <a14:compatExt spid="_x0000_s995359"/>
                  </a:ext>
                </a:extLst>
              </xdr:cNvPr>
              <xdr:cNvSpPr/>
            </xdr:nvSpPr>
            <xdr:spPr bwMode="auto">
              <a:xfrm>
                <a:off x="181960" y="2433420"/>
                <a:ext cx="304800" cy="2049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14</xdr:row>
          <xdr:rowOff>0</xdr:rowOff>
        </xdr:from>
        <xdr:to>
          <xdr:col>13</xdr:col>
          <xdr:colOff>161925</xdr:colOff>
          <xdr:row>17</xdr:row>
          <xdr:rowOff>9525</xdr:rowOff>
        </xdr:to>
        <xdr:grpSp>
          <xdr:nvGrpSpPr>
            <xdr:cNvPr id="48" name="グループ化 47"/>
            <xdr:cNvGrpSpPr/>
          </xdr:nvGrpSpPr>
          <xdr:grpSpPr>
            <a:xfrm>
              <a:off x="2057400" y="2286000"/>
              <a:ext cx="323850" cy="523875"/>
              <a:chOff x="180415" y="2114552"/>
              <a:chExt cx="304800" cy="523820"/>
            </a:xfrm>
          </xdr:grpSpPr>
          <xdr:sp macro="" textlink="">
            <xdr:nvSpPr>
              <xdr:cNvPr id="995363" name="Check Box 35" hidden="1">
                <a:extLst>
                  <a:ext uri="{63B3BB69-23CF-44E3-9099-C40C66FF867C}">
                    <a14:compatExt spid="_x0000_s995363"/>
                  </a:ext>
                </a:extLst>
              </xdr:cNvPr>
              <xdr:cNvSpPr/>
            </xdr:nvSpPr>
            <xdr:spPr bwMode="auto">
              <a:xfrm>
                <a:off x="180415" y="2114552"/>
                <a:ext cx="304800" cy="2095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64" name="Check Box 36" hidden="1">
                <a:extLst>
                  <a:ext uri="{63B3BB69-23CF-44E3-9099-C40C66FF867C}">
                    <a14:compatExt spid="_x0000_s995364"/>
                  </a:ext>
                </a:extLst>
              </xdr:cNvPr>
              <xdr:cNvSpPr/>
            </xdr:nvSpPr>
            <xdr:spPr bwMode="auto">
              <a:xfrm>
                <a:off x="180415" y="2276445"/>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65" name="Check Box 37" hidden="1">
                <a:extLst>
                  <a:ext uri="{63B3BB69-23CF-44E3-9099-C40C66FF867C}">
                    <a14:compatExt spid="_x0000_s995365"/>
                  </a:ext>
                </a:extLst>
              </xdr:cNvPr>
              <xdr:cNvSpPr/>
            </xdr:nvSpPr>
            <xdr:spPr bwMode="auto">
              <a:xfrm>
                <a:off x="180415" y="2428838"/>
                <a:ext cx="304800" cy="209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0</xdr:colOff>
          <xdr:row>6</xdr:row>
          <xdr:rowOff>142875</xdr:rowOff>
        </xdr:from>
        <xdr:to>
          <xdr:col>35</xdr:col>
          <xdr:colOff>95250</xdr:colOff>
          <xdr:row>10</xdr:row>
          <xdr:rowOff>0</xdr:rowOff>
        </xdr:to>
        <xdr:grpSp>
          <xdr:nvGrpSpPr>
            <xdr:cNvPr id="53" name="グループ化 52"/>
            <xdr:cNvGrpSpPr/>
          </xdr:nvGrpSpPr>
          <xdr:grpSpPr>
            <a:xfrm>
              <a:off x="6467475" y="1057275"/>
              <a:ext cx="276225" cy="542925"/>
              <a:chOff x="181960" y="2114553"/>
              <a:chExt cx="304800" cy="523803"/>
            </a:xfrm>
          </xdr:grpSpPr>
          <xdr:sp macro="" textlink="">
            <xdr:nvSpPr>
              <xdr:cNvPr id="995382" name="Check Box 54" hidden="1">
                <a:extLst>
                  <a:ext uri="{63B3BB69-23CF-44E3-9099-C40C66FF867C}">
                    <a14:compatExt spid="_x0000_s995382"/>
                  </a:ext>
                </a:extLst>
              </xdr:cNvPr>
              <xdr:cNvSpPr/>
            </xdr:nvSpPr>
            <xdr:spPr bwMode="auto">
              <a:xfrm>
                <a:off x="181960" y="2114553"/>
                <a:ext cx="304800" cy="2113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83" name="Check Box 55" hidden="1">
                <a:extLst>
                  <a:ext uri="{63B3BB69-23CF-44E3-9099-C40C66FF867C}">
                    <a14:compatExt spid="_x0000_s995383"/>
                  </a:ext>
                </a:extLst>
              </xdr:cNvPr>
              <xdr:cNvSpPr/>
            </xdr:nvSpPr>
            <xdr:spPr bwMode="auto">
              <a:xfrm>
                <a:off x="181960" y="2279951"/>
                <a:ext cx="304800" cy="202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95384" name="Check Box 56" hidden="1">
                <a:extLst>
                  <a:ext uri="{63B3BB69-23CF-44E3-9099-C40C66FF867C}">
                    <a14:compatExt spid="_x0000_s995384"/>
                  </a:ext>
                </a:extLst>
              </xdr:cNvPr>
              <xdr:cNvSpPr/>
            </xdr:nvSpPr>
            <xdr:spPr bwMode="auto">
              <a:xfrm>
                <a:off x="181960" y="2426979"/>
                <a:ext cx="304800" cy="2113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57149</xdr:colOff>
      <xdr:row>10</xdr:row>
      <xdr:rowOff>0</xdr:rowOff>
    </xdr:from>
    <xdr:to>
      <xdr:col>59</xdr:col>
      <xdr:colOff>95250</xdr:colOff>
      <xdr:row>67</xdr:row>
      <xdr:rowOff>142875</xdr:rowOff>
    </xdr:to>
    <xdr:grpSp>
      <xdr:nvGrpSpPr>
        <xdr:cNvPr id="51" name="グループ化 50"/>
        <xdr:cNvGrpSpPr/>
      </xdr:nvGrpSpPr>
      <xdr:grpSpPr>
        <a:xfrm>
          <a:off x="466724" y="1600200"/>
          <a:ext cx="10753726" cy="10020300"/>
          <a:chOff x="466724" y="1600200"/>
          <a:chExt cx="10753726" cy="10020300"/>
        </a:xfrm>
      </xdr:grpSpPr>
      <xdr:cxnSp macro="">
        <xdr:nvCxnSpPr>
          <xdr:cNvPr id="68" name="直線コネクタ 67"/>
          <xdr:cNvCxnSpPr>
            <a:stCxn id="71" idx="3"/>
          </xdr:cNvCxnSpPr>
        </xdr:nvCxnSpPr>
        <xdr:spPr>
          <a:xfrm>
            <a:off x="6477001" y="1779967"/>
            <a:ext cx="2209799" cy="5550428"/>
          </a:xfrm>
          <a:prstGeom prst="line">
            <a:avLst/>
          </a:prstGeom>
          <a:ln>
            <a:solidFill>
              <a:srgbClr val="660066"/>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コネクタ 68"/>
          <xdr:cNvCxnSpPr>
            <a:stCxn id="72" idx="3"/>
          </xdr:cNvCxnSpPr>
        </xdr:nvCxnSpPr>
        <xdr:spPr>
          <a:xfrm>
            <a:off x="2057401" y="2970256"/>
            <a:ext cx="6629399" cy="433865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70" name="角丸四角形 69"/>
          <xdr:cNvSpPr/>
        </xdr:nvSpPr>
        <xdr:spPr>
          <a:xfrm>
            <a:off x="644022" y="1672666"/>
            <a:ext cx="4070853"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角丸四角形 70"/>
          <xdr:cNvSpPr/>
        </xdr:nvSpPr>
        <xdr:spPr>
          <a:xfrm>
            <a:off x="571500" y="1600200"/>
            <a:ext cx="5905501" cy="359534"/>
          </a:xfrm>
          <a:prstGeom prst="roundRect">
            <a:avLst>
              <a:gd name="adj" fmla="val 47701"/>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角丸四角形 71"/>
          <xdr:cNvSpPr/>
        </xdr:nvSpPr>
        <xdr:spPr>
          <a:xfrm>
            <a:off x="1304925" y="2809875"/>
            <a:ext cx="752476" cy="320762"/>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a:stCxn id="70" idx="3"/>
          </xdr:cNvCxnSpPr>
        </xdr:nvCxnSpPr>
        <xdr:spPr>
          <a:xfrm>
            <a:off x="4714875" y="1788833"/>
            <a:ext cx="3790950" cy="5726392"/>
          </a:xfrm>
          <a:prstGeom prst="line">
            <a:avLst/>
          </a:prstGeom>
          <a:ln>
            <a:solidFill>
              <a:srgbClr val="FF33CC"/>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角丸四角形 73"/>
          <xdr:cNvSpPr/>
        </xdr:nvSpPr>
        <xdr:spPr>
          <a:xfrm>
            <a:off x="2574656" y="2809876"/>
            <a:ext cx="736977" cy="320136"/>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5" name="角丸四角形 74"/>
          <xdr:cNvSpPr/>
        </xdr:nvSpPr>
        <xdr:spPr>
          <a:xfrm>
            <a:off x="7010401" y="1619250"/>
            <a:ext cx="781050" cy="314325"/>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6" name="直線コネクタ 75"/>
          <xdr:cNvCxnSpPr>
            <a:stCxn id="75" idx="3"/>
          </xdr:cNvCxnSpPr>
        </xdr:nvCxnSpPr>
        <xdr:spPr>
          <a:xfrm>
            <a:off x="7791451" y="1776413"/>
            <a:ext cx="887650" cy="5532378"/>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xdr:cNvCxnSpPr>
            <a:stCxn id="74" idx="3"/>
          </xdr:cNvCxnSpPr>
        </xdr:nvCxnSpPr>
        <xdr:spPr>
          <a:xfrm>
            <a:off x="3311633" y="2969783"/>
            <a:ext cx="5375167" cy="436446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86" name="角丸四角形 85"/>
          <xdr:cNvSpPr/>
        </xdr:nvSpPr>
        <xdr:spPr>
          <a:xfrm>
            <a:off x="7105650" y="1663141"/>
            <a:ext cx="619125"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角丸四角形 86"/>
          <xdr:cNvSpPr/>
        </xdr:nvSpPr>
        <xdr:spPr>
          <a:xfrm>
            <a:off x="1362075" y="2853766"/>
            <a:ext cx="619125"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8" name="角丸四角形 87"/>
          <xdr:cNvSpPr/>
        </xdr:nvSpPr>
        <xdr:spPr>
          <a:xfrm>
            <a:off x="2628900" y="2853766"/>
            <a:ext cx="619125" cy="232334"/>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3" name="直線コネクタ 92"/>
          <xdr:cNvCxnSpPr>
            <a:stCxn id="88" idx="3"/>
          </xdr:cNvCxnSpPr>
        </xdr:nvCxnSpPr>
        <xdr:spPr>
          <a:xfrm>
            <a:off x="3248025" y="2969933"/>
            <a:ext cx="5248275" cy="4545292"/>
          </a:xfrm>
          <a:prstGeom prst="line">
            <a:avLst/>
          </a:prstGeom>
          <a:ln>
            <a:solidFill>
              <a:srgbClr val="FF33CC"/>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6" name="直線コネクタ 95"/>
          <xdr:cNvCxnSpPr>
            <a:stCxn id="87" idx="3"/>
          </xdr:cNvCxnSpPr>
        </xdr:nvCxnSpPr>
        <xdr:spPr>
          <a:xfrm>
            <a:off x="1981200" y="2969933"/>
            <a:ext cx="6524625" cy="4554817"/>
          </a:xfrm>
          <a:prstGeom prst="line">
            <a:avLst/>
          </a:prstGeom>
          <a:ln>
            <a:solidFill>
              <a:srgbClr val="FF33CC"/>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9" name="直線矢印コネクタ 98"/>
          <xdr:cNvCxnSpPr/>
        </xdr:nvCxnSpPr>
        <xdr:spPr>
          <a:xfrm>
            <a:off x="4438650" y="4810125"/>
            <a:ext cx="6781800" cy="18764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1" name="直線矢印コネクタ 100"/>
          <xdr:cNvCxnSpPr/>
        </xdr:nvCxnSpPr>
        <xdr:spPr>
          <a:xfrm>
            <a:off x="3114675" y="4829175"/>
            <a:ext cx="5924550" cy="18383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角丸四角形 105"/>
          <xdr:cNvSpPr/>
        </xdr:nvSpPr>
        <xdr:spPr>
          <a:xfrm>
            <a:off x="466724" y="6096000"/>
            <a:ext cx="4162425" cy="1371600"/>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7" name="直線矢印コネクタ 106"/>
          <xdr:cNvCxnSpPr>
            <a:stCxn id="47" idx="1"/>
            <a:endCxn id="106" idx="3"/>
          </xdr:cNvCxnSpPr>
        </xdr:nvCxnSpPr>
        <xdr:spPr>
          <a:xfrm flipH="1" flipV="1">
            <a:off x="4629149" y="6781800"/>
            <a:ext cx="733426" cy="46196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9" name="角丸四角形 108"/>
          <xdr:cNvSpPr/>
        </xdr:nvSpPr>
        <xdr:spPr>
          <a:xfrm>
            <a:off x="3124200" y="9077325"/>
            <a:ext cx="1600200" cy="1200150"/>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0" name="直線矢印コネクタ 109"/>
          <xdr:cNvCxnSpPr>
            <a:stCxn id="47" idx="1"/>
            <a:endCxn id="109" idx="3"/>
          </xdr:cNvCxnSpPr>
        </xdr:nvCxnSpPr>
        <xdr:spPr>
          <a:xfrm flipH="1" flipV="1">
            <a:off x="4724400" y="9677400"/>
            <a:ext cx="638175" cy="17240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4" name="角丸四角形 113"/>
          <xdr:cNvSpPr/>
        </xdr:nvSpPr>
        <xdr:spPr>
          <a:xfrm>
            <a:off x="1304924" y="11134726"/>
            <a:ext cx="3495675" cy="361950"/>
          </a:xfrm>
          <a:prstGeom prst="roundRect">
            <a:avLst>
              <a:gd name="adj" fmla="val 23469"/>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5" name="直線コネクタ 114"/>
          <xdr:cNvCxnSpPr>
            <a:stCxn id="114" idx="3"/>
          </xdr:cNvCxnSpPr>
        </xdr:nvCxnSpPr>
        <xdr:spPr>
          <a:xfrm flipH="1" flipV="1">
            <a:off x="3667125" y="5391150"/>
            <a:ext cx="1133474" cy="5924551"/>
          </a:xfrm>
          <a:prstGeom prst="line">
            <a:avLst/>
          </a:prstGeom>
          <a:ln>
            <a:solidFill>
              <a:srgbClr val="00FF00"/>
            </a:solidFill>
          </a:ln>
        </xdr:spPr>
        <xdr:style>
          <a:lnRef idx="1">
            <a:schemeClr val="accent1"/>
          </a:lnRef>
          <a:fillRef idx="0">
            <a:schemeClr val="accent1"/>
          </a:fillRef>
          <a:effectRef idx="0">
            <a:schemeClr val="accent1"/>
          </a:effectRef>
          <a:fontRef idx="minor">
            <a:schemeClr val="tx1"/>
          </a:fontRef>
        </xdr:style>
      </xdr:cxnSp>
      <xdr:cxnSp macro="">
        <xdr:nvCxnSpPr>
          <xdr:cNvPr id="119" name="直線矢印コネクタ 118"/>
          <xdr:cNvCxnSpPr>
            <a:endCxn id="120" idx="3"/>
          </xdr:cNvCxnSpPr>
        </xdr:nvCxnSpPr>
        <xdr:spPr>
          <a:xfrm flipV="1">
            <a:off x="3667125" y="4476032"/>
            <a:ext cx="565722" cy="922270"/>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0" name="円/楕円 20"/>
          <xdr:cNvSpPr/>
        </xdr:nvSpPr>
        <xdr:spPr>
          <a:xfrm>
            <a:off x="4191000" y="4305300"/>
            <a:ext cx="285750" cy="200025"/>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1" name="円/楕円 20"/>
          <xdr:cNvSpPr/>
        </xdr:nvSpPr>
        <xdr:spPr>
          <a:xfrm>
            <a:off x="2828925" y="4324350"/>
            <a:ext cx="285750" cy="200025"/>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4" name="直線矢印コネクタ 123"/>
          <xdr:cNvCxnSpPr>
            <a:endCxn id="121" idx="5"/>
          </xdr:cNvCxnSpPr>
        </xdr:nvCxnSpPr>
        <xdr:spPr>
          <a:xfrm flipH="1" flipV="1">
            <a:off x="3072901" y="4494373"/>
            <a:ext cx="588709" cy="896777"/>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7" name="テキスト ボックス 46"/>
          <xdr:cNvSpPr txBox="1"/>
        </xdr:nvSpPr>
        <xdr:spPr>
          <a:xfrm>
            <a:off x="5362575" y="11182350"/>
            <a:ext cx="2085975" cy="438150"/>
          </a:xfrm>
          <a:prstGeom prst="rect">
            <a:avLst/>
          </a:prstGeom>
          <a:solidFill>
            <a:schemeClr val="accent5">
              <a:lumMod val="40000"/>
              <a:lumOff val="60000"/>
            </a:schemeClr>
          </a:solidFill>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ja-JP" sz="900">
                <a:solidFill>
                  <a:srgbClr val="FF0000"/>
                </a:solidFill>
                <a:effectLst/>
                <a:latin typeface="+mn-lt"/>
                <a:ea typeface="+mn-ea"/>
                <a:cs typeface="+mn-cs"/>
              </a:rPr>
              <a:t>赤枠のカ所（色つきセルを除く）を</a:t>
            </a:r>
            <a:endParaRPr kumimoji="1" lang="en-US" altLang="ja-JP" sz="900">
              <a:solidFill>
                <a:srgbClr val="FF0000"/>
              </a:solidFill>
              <a:effectLst/>
              <a:latin typeface="+mn-lt"/>
              <a:ea typeface="+mn-ea"/>
              <a:cs typeface="+mn-cs"/>
            </a:endParaRPr>
          </a:p>
          <a:p>
            <a:r>
              <a:rPr kumimoji="1" lang="ja-JP" altLang="ja-JP" sz="900">
                <a:solidFill>
                  <a:srgbClr val="FF0000"/>
                </a:solidFill>
                <a:effectLst/>
                <a:latin typeface="+mn-lt"/>
                <a:ea typeface="+mn-ea"/>
                <a:cs typeface="+mn-cs"/>
              </a:rPr>
              <a:t>入力・チェックすると、自動計算します。</a:t>
            </a:r>
            <a:endParaRPr lang="ja-JP" altLang="ja-JP" sz="900">
              <a:solidFill>
                <a:srgbClr val="FF0000"/>
              </a:solidFill>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68</xdr:row>
          <xdr:rowOff>152400</xdr:rowOff>
        </xdr:from>
        <xdr:to>
          <xdr:col>25</xdr:col>
          <xdr:colOff>133350</xdr:colOff>
          <xdr:row>70</xdr:row>
          <xdr:rowOff>19050</xdr:rowOff>
        </xdr:to>
        <xdr:grpSp>
          <xdr:nvGrpSpPr>
            <xdr:cNvPr id="2" name="グループ化 1"/>
            <xdr:cNvGrpSpPr/>
          </xdr:nvGrpSpPr>
          <xdr:grpSpPr>
            <a:xfrm>
              <a:off x="3314700" y="11801475"/>
              <a:ext cx="1314450" cy="209550"/>
              <a:chOff x="3314716" y="9524598"/>
              <a:chExt cx="1209661" cy="209541"/>
            </a:xfrm>
          </xdr:grpSpPr>
          <xdr:sp macro="" textlink="">
            <xdr:nvSpPr>
              <xdr:cNvPr id="1034241" name="Check Box 1" hidden="1">
                <a:extLst>
                  <a:ext uri="{63B3BB69-23CF-44E3-9099-C40C66FF867C}">
                    <a14:compatExt spid="_x0000_s1034241"/>
                  </a:ext>
                </a:extLst>
              </xdr:cNvPr>
              <xdr:cNvSpPr/>
            </xdr:nvSpPr>
            <xdr:spPr bwMode="auto">
              <a:xfrm>
                <a:off x="3314716" y="9524598"/>
                <a:ext cx="590554"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34242" name="Check Box 2" hidden="1">
                <a:extLst>
                  <a:ext uri="{63B3BB69-23CF-44E3-9099-C40C66FF867C}">
                    <a14:compatExt spid="_x0000_s1034242"/>
                  </a:ext>
                </a:extLst>
              </xdr:cNvPr>
              <xdr:cNvSpPr/>
            </xdr:nvSpPr>
            <xdr:spPr bwMode="auto">
              <a:xfrm>
                <a:off x="3971929" y="9525668"/>
                <a:ext cx="552448" cy="2000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71</xdr:row>
          <xdr:rowOff>76200</xdr:rowOff>
        </xdr:from>
        <xdr:to>
          <xdr:col>25</xdr:col>
          <xdr:colOff>142875</xdr:colOff>
          <xdr:row>72</xdr:row>
          <xdr:rowOff>76200</xdr:rowOff>
        </xdr:to>
        <xdr:grpSp>
          <xdr:nvGrpSpPr>
            <xdr:cNvPr id="5" name="グループ化 4"/>
            <xdr:cNvGrpSpPr/>
          </xdr:nvGrpSpPr>
          <xdr:grpSpPr>
            <a:xfrm>
              <a:off x="3324225" y="12239625"/>
              <a:ext cx="1314450" cy="171450"/>
              <a:chOff x="3314716" y="9523313"/>
              <a:chExt cx="1209661" cy="209551"/>
            </a:xfrm>
          </xdr:grpSpPr>
          <xdr:sp macro="" textlink="">
            <xdr:nvSpPr>
              <xdr:cNvPr id="1034243" name="Check Box 3" hidden="1">
                <a:extLst>
                  <a:ext uri="{63B3BB69-23CF-44E3-9099-C40C66FF867C}">
                    <a14:compatExt spid="_x0000_s1034243"/>
                  </a:ext>
                </a:extLst>
              </xdr:cNvPr>
              <xdr:cNvSpPr/>
            </xdr:nvSpPr>
            <xdr:spPr bwMode="auto">
              <a:xfrm>
                <a:off x="3314716" y="9523313"/>
                <a:ext cx="590554"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34244" name="Check Box 4" hidden="1">
                <a:extLst>
                  <a:ext uri="{63B3BB69-23CF-44E3-9099-C40C66FF867C}">
                    <a14:compatExt spid="_x0000_s1034244"/>
                  </a:ext>
                </a:extLst>
              </xdr:cNvPr>
              <xdr:cNvSpPr/>
            </xdr:nvSpPr>
            <xdr:spPr bwMode="auto">
              <a:xfrm>
                <a:off x="3971929" y="9525063"/>
                <a:ext cx="552448"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25</xdr:row>
          <xdr:rowOff>0</xdr:rowOff>
        </xdr:from>
        <xdr:to>
          <xdr:col>26</xdr:col>
          <xdr:colOff>9525</xdr:colOff>
          <xdr:row>26</xdr:row>
          <xdr:rowOff>38100</xdr:rowOff>
        </xdr:to>
        <xdr:grpSp>
          <xdr:nvGrpSpPr>
            <xdr:cNvPr id="8" name="グループ化 7"/>
            <xdr:cNvGrpSpPr/>
          </xdr:nvGrpSpPr>
          <xdr:grpSpPr>
            <a:xfrm>
              <a:off x="3486150" y="4171950"/>
              <a:ext cx="1323975" cy="209550"/>
              <a:chOff x="3067055" y="657086"/>
              <a:chExt cx="1095393" cy="209545"/>
            </a:xfrm>
          </xdr:grpSpPr>
          <xdr:sp macro="" textlink="">
            <xdr:nvSpPr>
              <xdr:cNvPr id="1034245" name="Check Box 5" hidden="1">
                <a:extLst>
                  <a:ext uri="{63B3BB69-23CF-44E3-9099-C40C66FF867C}">
                    <a14:compatExt spid="_x0000_s1034245"/>
                  </a:ext>
                </a:extLst>
              </xdr:cNvPr>
              <xdr:cNvSpPr/>
            </xdr:nvSpPr>
            <xdr:spPr bwMode="auto">
              <a:xfrm>
                <a:off x="3067055" y="657086"/>
                <a:ext cx="55245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34246" name="Check Box 6" hidden="1">
                <a:extLst>
                  <a:ext uri="{63B3BB69-23CF-44E3-9099-C40C66FF867C}">
                    <a14:compatExt spid="_x0000_s1034246"/>
                  </a:ext>
                </a:extLst>
              </xdr:cNvPr>
              <xdr:cNvSpPr/>
            </xdr:nvSpPr>
            <xdr:spPr bwMode="auto">
              <a:xfrm>
                <a:off x="3609998" y="657229"/>
                <a:ext cx="552450"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0</xdr:rowOff>
        </xdr:from>
        <xdr:to>
          <xdr:col>18</xdr:col>
          <xdr:colOff>19050</xdr:colOff>
          <xdr:row>43</xdr:row>
          <xdr:rowOff>0</xdr:rowOff>
        </xdr:to>
        <xdr:grpSp>
          <xdr:nvGrpSpPr>
            <xdr:cNvPr id="11" name="グループ化 10"/>
            <xdr:cNvGrpSpPr/>
          </xdr:nvGrpSpPr>
          <xdr:grpSpPr>
            <a:xfrm>
              <a:off x="2876550" y="6334125"/>
              <a:ext cx="266700" cy="1028700"/>
              <a:chOff x="2876550" y="5371994"/>
              <a:chExt cx="266700" cy="1028705"/>
            </a:xfrm>
          </xdr:grpSpPr>
          <xdr:sp macro="" textlink="">
            <xdr:nvSpPr>
              <xdr:cNvPr id="1034247" name="Check Box 7" hidden="1">
                <a:extLst>
                  <a:ext uri="{63B3BB69-23CF-44E3-9099-C40C66FF867C}">
                    <a14:compatExt spid="_x0000_s1034247"/>
                  </a:ext>
                </a:extLst>
              </xdr:cNvPr>
              <xdr:cNvSpPr/>
            </xdr:nvSpPr>
            <xdr:spPr bwMode="auto">
              <a:xfrm>
                <a:off x="2876550" y="5371994"/>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48" name="Check Box 8" hidden="1">
                <a:extLst>
                  <a:ext uri="{63B3BB69-23CF-44E3-9099-C40C66FF867C}">
                    <a14:compatExt spid="_x0000_s1034248"/>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49" name="Check Box 9" hidden="1">
                <a:extLst>
                  <a:ext uri="{63B3BB69-23CF-44E3-9099-C40C66FF867C}">
                    <a14:compatExt spid="_x0000_s1034249"/>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0" name="Check Box 10" hidden="1">
                <a:extLst>
                  <a:ext uri="{63B3BB69-23CF-44E3-9099-C40C66FF867C}">
                    <a14:compatExt spid="_x0000_s1034250"/>
                  </a:ext>
                </a:extLst>
              </xdr:cNvPr>
              <xdr:cNvSpPr/>
            </xdr:nvSpPr>
            <xdr:spPr bwMode="auto">
              <a:xfrm>
                <a:off x="2876550" y="6229250"/>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14</xdr:row>
          <xdr:rowOff>0</xdr:rowOff>
        </xdr:from>
        <xdr:to>
          <xdr:col>20</xdr:col>
          <xdr:colOff>142875</xdr:colOff>
          <xdr:row>17</xdr:row>
          <xdr:rowOff>9525</xdr:rowOff>
        </xdr:to>
        <xdr:grpSp>
          <xdr:nvGrpSpPr>
            <xdr:cNvPr id="16" name="グループ化 15"/>
            <xdr:cNvGrpSpPr/>
          </xdr:nvGrpSpPr>
          <xdr:grpSpPr>
            <a:xfrm>
              <a:off x="3305175" y="2286000"/>
              <a:ext cx="323850" cy="523875"/>
              <a:chOff x="171450" y="2114684"/>
              <a:chExt cx="304800" cy="523872"/>
            </a:xfrm>
          </xdr:grpSpPr>
          <xdr:sp macro="" textlink="">
            <xdr:nvSpPr>
              <xdr:cNvPr id="1034251" name="Check Box 11" hidden="1">
                <a:extLst>
                  <a:ext uri="{63B3BB69-23CF-44E3-9099-C40C66FF867C}">
                    <a14:compatExt spid="_x0000_s1034251"/>
                  </a:ext>
                </a:extLst>
              </xdr:cNvPr>
              <xdr:cNvSpPr/>
            </xdr:nvSpPr>
            <xdr:spPr bwMode="auto">
              <a:xfrm>
                <a:off x="171450" y="2114684"/>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2" name="Check Box 12" hidden="1">
                <a:extLst>
                  <a:ext uri="{63B3BB69-23CF-44E3-9099-C40C66FF867C}">
                    <a14:compatExt spid="_x0000_s1034252"/>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3" name="Check Box 13" hidden="1">
                <a:extLst>
                  <a:ext uri="{63B3BB69-23CF-44E3-9099-C40C66FF867C}">
                    <a14:compatExt spid="_x0000_s1034253"/>
                  </a:ext>
                </a:extLst>
              </xdr:cNvPr>
              <xdr:cNvSpPr/>
            </xdr:nvSpPr>
            <xdr:spPr bwMode="auto">
              <a:xfrm>
                <a:off x="171450" y="2429010"/>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14</xdr:row>
          <xdr:rowOff>19050</xdr:rowOff>
        </xdr:from>
        <xdr:to>
          <xdr:col>3</xdr:col>
          <xdr:colOff>57150</xdr:colOff>
          <xdr:row>16</xdr:row>
          <xdr:rowOff>114300</xdr:rowOff>
        </xdr:to>
        <xdr:grpSp>
          <xdr:nvGrpSpPr>
            <xdr:cNvPr id="20" name="グループ化 19"/>
            <xdr:cNvGrpSpPr/>
          </xdr:nvGrpSpPr>
          <xdr:grpSpPr>
            <a:xfrm>
              <a:off x="190500" y="2305050"/>
              <a:ext cx="276225" cy="438150"/>
              <a:chOff x="171450" y="2114530"/>
              <a:chExt cx="304800" cy="523880"/>
            </a:xfrm>
          </xdr:grpSpPr>
          <xdr:sp macro="" textlink="">
            <xdr:nvSpPr>
              <xdr:cNvPr id="1034254" name="Check Box 14" hidden="1">
                <a:extLst>
                  <a:ext uri="{63B3BB69-23CF-44E3-9099-C40C66FF867C}">
                    <a14:compatExt spid="_x0000_s1034254"/>
                  </a:ext>
                </a:extLst>
              </xdr:cNvPr>
              <xdr:cNvSpPr/>
            </xdr:nvSpPr>
            <xdr:spPr bwMode="auto">
              <a:xfrm>
                <a:off x="171450" y="2114530"/>
                <a:ext cx="304800" cy="2095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5" name="Check Box 15" hidden="1">
                <a:extLst>
                  <a:ext uri="{63B3BB69-23CF-44E3-9099-C40C66FF867C}">
                    <a14:compatExt spid="_x0000_s1034255"/>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6" name="Check Box 16" hidden="1">
                <a:extLst>
                  <a:ext uri="{63B3BB69-23CF-44E3-9099-C40C66FF867C}">
                    <a14:compatExt spid="_x0000_s1034256"/>
                  </a:ext>
                </a:extLst>
              </xdr:cNvPr>
              <xdr:cNvSpPr/>
            </xdr:nvSpPr>
            <xdr:spPr bwMode="auto">
              <a:xfrm>
                <a:off x="171450" y="2428869"/>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14</xdr:row>
          <xdr:rowOff>0</xdr:rowOff>
        </xdr:from>
        <xdr:to>
          <xdr:col>23</xdr:col>
          <xdr:colOff>142875</xdr:colOff>
          <xdr:row>17</xdr:row>
          <xdr:rowOff>9525</xdr:rowOff>
        </xdr:to>
        <xdr:grpSp>
          <xdr:nvGrpSpPr>
            <xdr:cNvPr id="24" name="グループ化 23"/>
            <xdr:cNvGrpSpPr/>
          </xdr:nvGrpSpPr>
          <xdr:grpSpPr>
            <a:xfrm>
              <a:off x="3848100" y="2286000"/>
              <a:ext cx="428625" cy="523875"/>
              <a:chOff x="171450" y="2114684"/>
              <a:chExt cx="304800" cy="523872"/>
            </a:xfrm>
          </xdr:grpSpPr>
          <xdr:sp macro="" textlink="">
            <xdr:nvSpPr>
              <xdr:cNvPr id="1034257" name="Check Box 17" hidden="1">
                <a:extLst>
                  <a:ext uri="{63B3BB69-23CF-44E3-9099-C40C66FF867C}">
                    <a14:compatExt spid="_x0000_s1034257"/>
                  </a:ext>
                </a:extLst>
              </xdr:cNvPr>
              <xdr:cNvSpPr/>
            </xdr:nvSpPr>
            <xdr:spPr bwMode="auto">
              <a:xfrm>
                <a:off x="171450" y="2114684"/>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8" name="Check Box 18" hidden="1">
                <a:extLst>
                  <a:ext uri="{63B3BB69-23CF-44E3-9099-C40C66FF867C}">
                    <a14:compatExt spid="_x0000_s1034258"/>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59" name="Check Box 19" hidden="1">
                <a:extLst>
                  <a:ext uri="{63B3BB69-23CF-44E3-9099-C40C66FF867C}">
                    <a14:compatExt spid="_x0000_s1034259"/>
                  </a:ext>
                </a:extLst>
              </xdr:cNvPr>
              <xdr:cNvSpPr/>
            </xdr:nvSpPr>
            <xdr:spPr bwMode="auto">
              <a:xfrm>
                <a:off x="171450" y="2429010"/>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14</xdr:row>
          <xdr:rowOff>19050</xdr:rowOff>
        </xdr:from>
        <xdr:to>
          <xdr:col>6</xdr:col>
          <xdr:colOff>114300</xdr:colOff>
          <xdr:row>16</xdr:row>
          <xdr:rowOff>114300</xdr:rowOff>
        </xdr:to>
        <xdr:grpSp>
          <xdr:nvGrpSpPr>
            <xdr:cNvPr id="28" name="グループ化 27"/>
            <xdr:cNvGrpSpPr/>
          </xdr:nvGrpSpPr>
          <xdr:grpSpPr>
            <a:xfrm>
              <a:off x="790575" y="2305050"/>
              <a:ext cx="276225" cy="438150"/>
              <a:chOff x="171450" y="2114530"/>
              <a:chExt cx="304800" cy="523880"/>
            </a:xfrm>
          </xdr:grpSpPr>
          <xdr:sp macro="" textlink="">
            <xdr:nvSpPr>
              <xdr:cNvPr id="1034260" name="Check Box 20" hidden="1">
                <a:extLst>
                  <a:ext uri="{63B3BB69-23CF-44E3-9099-C40C66FF867C}">
                    <a14:compatExt spid="_x0000_s1034260"/>
                  </a:ext>
                </a:extLst>
              </xdr:cNvPr>
              <xdr:cNvSpPr/>
            </xdr:nvSpPr>
            <xdr:spPr bwMode="auto">
              <a:xfrm>
                <a:off x="171450" y="2114530"/>
                <a:ext cx="304800" cy="2095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1" name="Check Box 21" hidden="1">
                <a:extLst>
                  <a:ext uri="{63B3BB69-23CF-44E3-9099-C40C66FF867C}">
                    <a14:compatExt spid="_x0000_s1034261"/>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2" name="Check Box 22" hidden="1">
                <a:extLst>
                  <a:ext uri="{63B3BB69-23CF-44E3-9099-C40C66FF867C}">
                    <a14:compatExt spid="_x0000_s1034262"/>
                  </a:ext>
                </a:extLst>
              </xdr:cNvPr>
              <xdr:cNvSpPr/>
            </xdr:nvSpPr>
            <xdr:spPr bwMode="auto">
              <a:xfrm>
                <a:off x="171450" y="2428869"/>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76200</xdr:colOff>
          <xdr:row>14</xdr:row>
          <xdr:rowOff>19050</xdr:rowOff>
        </xdr:from>
        <xdr:to>
          <xdr:col>3</xdr:col>
          <xdr:colOff>57150</xdr:colOff>
          <xdr:row>16</xdr:row>
          <xdr:rowOff>114300</xdr:rowOff>
        </xdr:to>
        <xdr:grpSp>
          <xdr:nvGrpSpPr>
            <xdr:cNvPr id="32" name="グループ化 31"/>
            <xdr:cNvGrpSpPr/>
          </xdr:nvGrpSpPr>
          <xdr:grpSpPr>
            <a:xfrm>
              <a:off x="190500" y="2305050"/>
              <a:ext cx="276225" cy="438150"/>
              <a:chOff x="171450" y="2114576"/>
              <a:chExt cx="304800" cy="523797"/>
            </a:xfrm>
          </xdr:grpSpPr>
          <xdr:sp macro="" textlink="">
            <xdr:nvSpPr>
              <xdr:cNvPr id="1034263" name="Check Box 23" hidden="1">
                <a:extLst>
                  <a:ext uri="{63B3BB69-23CF-44E3-9099-C40C66FF867C}">
                    <a14:compatExt spid="_x0000_s1034263"/>
                  </a:ext>
                </a:extLst>
              </xdr:cNvPr>
              <xdr:cNvSpPr/>
            </xdr:nvSpPr>
            <xdr:spPr bwMode="auto">
              <a:xfrm>
                <a:off x="171450" y="2114576"/>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4" name="Check Box 24" hidden="1">
                <a:extLst>
                  <a:ext uri="{63B3BB69-23CF-44E3-9099-C40C66FF867C}">
                    <a14:compatExt spid="_x0000_s1034264"/>
                  </a:ext>
                </a:extLst>
              </xdr:cNvPr>
              <xdr:cNvSpPr/>
            </xdr:nvSpPr>
            <xdr:spPr bwMode="auto">
              <a:xfrm>
                <a:off x="171450" y="2276475"/>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5" name="Check Box 25" hidden="1">
                <a:extLst>
                  <a:ext uri="{63B3BB69-23CF-44E3-9099-C40C66FF867C}">
                    <a14:compatExt spid="_x0000_s1034265"/>
                  </a:ext>
                </a:extLst>
              </xdr:cNvPr>
              <xdr:cNvSpPr/>
            </xdr:nvSpPr>
            <xdr:spPr bwMode="auto">
              <a:xfrm>
                <a:off x="171450" y="2428830"/>
                <a:ext cx="30480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14</xdr:row>
          <xdr:rowOff>0</xdr:rowOff>
        </xdr:from>
        <xdr:to>
          <xdr:col>23</xdr:col>
          <xdr:colOff>142875</xdr:colOff>
          <xdr:row>17</xdr:row>
          <xdr:rowOff>9525</xdr:rowOff>
        </xdr:to>
        <xdr:grpSp>
          <xdr:nvGrpSpPr>
            <xdr:cNvPr id="36" name="グループ化 35"/>
            <xdr:cNvGrpSpPr/>
          </xdr:nvGrpSpPr>
          <xdr:grpSpPr>
            <a:xfrm>
              <a:off x="3848100" y="2286000"/>
              <a:ext cx="428625" cy="523875"/>
              <a:chOff x="171450" y="2114415"/>
              <a:chExt cx="304800" cy="523823"/>
            </a:xfrm>
          </xdr:grpSpPr>
          <xdr:sp macro="" textlink="">
            <xdr:nvSpPr>
              <xdr:cNvPr id="1034266" name="Check Box 26" hidden="1">
                <a:extLst>
                  <a:ext uri="{63B3BB69-23CF-44E3-9099-C40C66FF867C}">
                    <a14:compatExt spid="_x0000_s1034266"/>
                  </a:ext>
                </a:extLst>
              </xdr:cNvPr>
              <xdr:cNvSpPr/>
            </xdr:nvSpPr>
            <xdr:spPr bwMode="auto">
              <a:xfrm>
                <a:off x="171450" y="2114415"/>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7" name="Check Box 27" hidden="1">
                <a:extLst>
                  <a:ext uri="{63B3BB69-23CF-44E3-9099-C40C66FF867C}">
                    <a14:compatExt spid="_x0000_s1034267"/>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68" name="Check Box 28" hidden="1">
                <a:extLst>
                  <a:ext uri="{63B3BB69-23CF-44E3-9099-C40C66FF867C}">
                    <a14:compatExt spid="_x0000_s1034268"/>
                  </a:ext>
                </a:extLst>
              </xdr:cNvPr>
              <xdr:cNvSpPr/>
            </xdr:nvSpPr>
            <xdr:spPr bwMode="auto">
              <a:xfrm>
                <a:off x="171450" y="2428692"/>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14</xdr:row>
          <xdr:rowOff>19050</xdr:rowOff>
        </xdr:from>
        <xdr:to>
          <xdr:col>6</xdr:col>
          <xdr:colOff>114300</xdr:colOff>
          <xdr:row>16</xdr:row>
          <xdr:rowOff>114300</xdr:rowOff>
        </xdr:to>
        <xdr:grpSp>
          <xdr:nvGrpSpPr>
            <xdr:cNvPr id="40" name="グループ化 39"/>
            <xdr:cNvGrpSpPr/>
          </xdr:nvGrpSpPr>
          <xdr:grpSpPr>
            <a:xfrm>
              <a:off x="790575" y="2305050"/>
              <a:ext cx="276225" cy="438150"/>
              <a:chOff x="171450" y="2114576"/>
              <a:chExt cx="304800" cy="523797"/>
            </a:xfrm>
          </xdr:grpSpPr>
          <xdr:sp macro="" textlink="">
            <xdr:nvSpPr>
              <xdr:cNvPr id="1034269" name="Check Box 29" hidden="1">
                <a:extLst>
                  <a:ext uri="{63B3BB69-23CF-44E3-9099-C40C66FF867C}">
                    <a14:compatExt spid="_x0000_s1034269"/>
                  </a:ext>
                </a:extLst>
              </xdr:cNvPr>
              <xdr:cNvSpPr/>
            </xdr:nvSpPr>
            <xdr:spPr bwMode="auto">
              <a:xfrm>
                <a:off x="171450" y="2114576"/>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0" name="Check Box 30" hidden="1">
                <a:extLst>
                  <a:ext uri="{63B3BB69-23CF-44E3-9099-C40C66FF867C}">
                    <a14:compatExt spid="_x0000_s1034270"/>
                  </a:ext>
                </a:extLst>
              </xdr:cNvPr>
              <xdr:cNvSpPr/>
            </xdr:nvSpPr>
            <xdr:spPr bwMode="auto">
              <a:xfrm>
                <a:off x="171450" y="2276475"/>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1" name="Check Box 31" hidden="1">
                <a:extLst>
                  <a:ext uri="{63B3BB69-23CF-44E3-9099-C40C66FF867C}">
                    <a14:compatExt spid="_x0000_s1034271"/>
                  </a:ext>
                </a:extLst>
              </xdr:cNvPr>
              <xdr:cNvSpPr/>
            </xdr:nvSpPr>
            <xdr:spPr bwMode="auto">
              <a:xfrm>
                <a:off x="171450" y="2428830"/>
                <a:ext cx="30480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14</xdr:row>
          <xdr:rowOff>0</xdr:rowOff>
        </xdr:from>
        <xdr:to>
          <xdr:col>13</xdr:col>
          <xdr:colOff>152400</xdr:colOff>
          <xdr:row>17</xdr:row>
          <xdr:rowOff>9525</xdr:rowOff>
        </xdr:to>
        <xdr:grpSp>
          <xdr:nvGrpSpPr>
            <xdr:cNvPr id="44" name="グループ化 43"/>
            <xdr:cNvGrpSpPr/>
          </xdr:nvGrpSpPr>
          <xdr:grpSpPr>
            <a:xfrm>
              <a:off x="2047875" y="2286000"/>
              <a:ext cx="323850" cy="523875"/>
              <a:chOff x="171450" y="2114415"/>
              <a:chExt cx="304800" cy="523823"/>
            </a:xfrm>
          </xdr:grpSpPr>
          <xdr:sp macro="" textlink="">
            <xdr:nvSpPr>
              <xdr:cNvPr id="1034272" name="Check Box 32" hidden="1">
                <a:extLst>
                  <a:ext uri="{63B3BB69-23CF-44E3-9099-C40C66FF867C}">
                    <a14:compatExt spid="_x0000_s1034272"/>
                  </a:ext>
                </a:extLst>
              </xdr:cNvPr>
              <xdr:cNvSpPr/>
            </xdr:nvSpPr>
            <xdr:spPr bwMode="auto">
              <a:xfrm>
                <a:off x="171450" y="2114415"/>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3" name="Check Box 33" hidden="1">
                <a:extLst>
                  <a:ext uri="{63B3BB69-23CF-44E3-9099-C40C66FF867C}">
                    <a14:compatExt spid="_x0000_s1034273"/>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4" name="Check Box 34" hidden="1">
                <a:extLst>
                  <a:ext uri="{63B3BB69-23CF-44E3-9099-C40C66FF867C}">
                    <a14:compatExt spid="_x0000_s1034274"/>
                  </a:ext>
                </a:extLst>
              </xdr:cNvPr>
              <xdr:cNvSpPr/>
            </xdr:nvSpPr>
            <xdr:spPr bwMode="auto">
              <a:xfrm>
                <a:off x="171450" y="2428692"/>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171450</xdr:colOff>
          <xdr:row>6</xdr:row>
          <xdr:rowOff>142875</xdr:rowOff>
        </xdr:from>
        <xdr:to>
          <xdr:col>35</xdr:col>
          <xdr:colOff>85725</xdr:colOff>
          <xdr:row>10</xdr:row>
          <xdr:rowOff>0</xdr:rowOff>
        </xdr:to>
        <xdr:grpSp>
          <xdr:nvGrpSpPr>
            <xdr:cNvPr id="48" name="グループ化 47"/>
            <xdr:cNvGrpSpPr/>
          </xdr:nvGrpSpPr>
          <xdr:grpSpPr>
            <a:xfrm>
              <a:off x="6457950" y="1057275"/>
              <a:ext cx="276225" cy="542925"/>
              <a:chOff x="171450" y="2114554"/>
              <a:chExt cx="304800" cy="523796"/>
            </a:xfrm>
          </xdr:grpSpPr>
          <xdr:sp macro="" textlink="">
            <xdr:nvSpPr>
              <xdr:cNvPr id="1034275" name="Check Box 35" hidden="1">
                <a:extLst>
                  <a:ext uri="{63B3BB69-23CF-44E3-9099-C40C66FF867C}">
                    <a14:compatExt spid="_x0000_s1034275"/>
                  </a:ext>
                </a:extLst>
              </xdr:cNvPr>
              <xdr:cNvSpPr/>
            </xdr:nvSpPr>
            <xdr:spPr bwMode="auto">
              <a:xfrm>
                <a:off x="171450" y="2114554"/>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6" name="Check Box 36" hidden="1">
                <a:extLst>
                  <a:ext uri="{63B3BB69-23CF-44E3-9099-C40C66FF867C}">
                    <a14:compatExt spid="_x0000_s1034276"/>
                  </a:ext>
                </a:extLst>
              </xdr:cNvPr>
              <xdr:cNvSpPr/>
            </xdr:nvSpPr>
            <xdr:spPr bwMode="auto">
              <a:xfrm>
                <a:off x="171450" y="227647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4277" name="Check Box 37" hidden="1">
                <a:extLst>
                  <a:ext uri="{63B3BB69-23CF-44E3-9099-C40C66FF867C}">
                    <a14:compatExt spid="_x0000_s1034277"/>
                  </a:ext>
                </a:extLst>
              </xdr:cNvPr>
              <xdr:cNvSpPr/>
            </xdr:nvSpPr>
            <xdr:spPr bwMode="auto">
              <a:xfrm>
                <a:off x="171450" y="2428804"/>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54</xdr:col>
      <xdr:colOff>66675</xdr:colOff>
      <xdr:row>21</xdr:row>
      <xdr:rowOff>135255</xdr:rowOff>
    </xdr:from>
    <xdr:to>
      <xdr:col>61</xdr:col>
      <xdr:colOff>47625</xdr:colOff>
      <xdr:row>22</xdr:row>
      <xdr:rowOff>9524</xdr:rowOff>
    </xdr:to>
    <xdr:grpSp>
      <xdr:nvGrpSpPr>
        <xdr:cNvPr id="52" name="グループ化 51"/>
        <xdr:cNvGrpSpPr/>
      </xdr:nvGrpSpPr>
      <xdr:grpSpPr>
        <a:xfrm>
          <a:off x="10287000" y="3621405"/>
          <a:ext cx="1247775" cy="45719"/>
          <a:chOff x="9991726" y="3771900"/>
          <a:chExt cx="1638300" cy="114300"/>
        </a:xfrm>
      </xdr:grpSpPr>
      <xdr:cxnSp macro="">
        <xdr:nvCxnSpPr>
          <xdr:cNvPr id="53" name="直線矢印コネクタ 52"/>
          <xdr:cNvCxnSpPr/>
        </xdr:nvCxnSpPr>
        <xdr:spPr>
          <a:xfrm>
            <a:off x="10629900" y="3771900"/>
            <a:ext cx="1000126" cy="381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直線矢印コネクタ 53"/>
          <xdr:cNvCxnSpPr/>
        </xdr:nvCxnSpPr>
        <xdr:spPr>
          <a:xfrm flipH="1">
            <a:off x="9991726" y="3771900"/>
            <a:ext cx="657224" cy="1143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oneCellAnchor>
    <xdr:from>
      <xdr:col>61</xdr:col>
      <xdr:colOff>57150</xdr:colOff>
      <xdr:row>21</xdr:row>
      <xdr:rowOff>95250</xdr:rowOff>
    </xdr:from>
    <xdr:ext cx="1905000" cy="714374"/>
    <xdr:sp macro="" textlink="">
      <xdr:nvSpPr>
        <xdr:cNvPr id="58" name="テキスト ボックス 57"/>
        <xdr:cNvSpPr txBox="1"/>
      </xdr:nvSpPr>
      <xdr:spPr>
        <a:xfrm>
          <a:off x="11544300" y="3581400"/>
          <a:ext cx="1905000" cy="714374"/>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noAutofit/>
        </a:bodyPr>
        <a:lstStyle/>
        <a:p>
          <a:r>
            <a:rPr kumimoji="1" lang="en-US" altLang="ja-JP" sz="1100" b="1">
              <a:solidFill>
                <a:srgbClr val="FF0000"/>
              </a:solidFill>
            </a:rPr>
            <a:t>※№10</a:t>
          </a:r>
          <a:r>
            <a:rPr kumimoji="1" lang="ja-JP" altLang="en-US" sz="1100" b="1">
              <a:solidFill>
                <a:srgbClr val="FF0000"/>
              </a:solidFill>
            </a:rPr>
            <a:t>（</a:t>
          </a:r>
          <a:r>
            <a:rPr kumimoji="1" lang="en-US" altLang="ja-JP" sz="1100" b="1">
              <a:solidFill>
                <a:srgbClr val="FF0000"/>
              </a:solidFill>
            </a:rPr>
            <a:t>6</a:t>
          </a:r>
          <a:r>
            <a:rPr kumimoji="1" lang="ja-JP" altLang="en-US" sz="1100" b="1">
              <a:solidFill>
                <a:srgbClr val="FF0000"/>
              </a:solidFill>
            </a:rPr>
            <a:t>）①</a:t>
          </a:r>
          <a:endParaRPr kumimoji="1" lang="en-US" altLang="ja-JP" sz="1100" b="1">
            <a:solidFill>
              <a:srgbClr val="FF0000"/>
            </a:solidFill>
          </a:endParaRPr>
        </a:p>
        <a:p>
          <a:r>
            <a:rPr kumimoji="1" lang="ja-JP" altLang="en-US" sz="1100" b="1">
              <a:solidFill>
                <a:srgbClr val="FF0000"/>
              </a:solidFill>
            </a:rPr>
            <a:t>・常勤職員所定労働時間　が基準となる。</a:t>
          </a:r>
        </a:p>
      </xdr:txBody>
    </xdr:sp>
    <xdr:clientData fPrintsWithSheet="0"/>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152398</xdr:colOff>
          <xdr:row>4</xdr:row>
          <xdr:rowOff>0</xdr:rowOff>
        </xdr:from>
        <xdr:to>
          <xdr:col>33</xdr:col>
          <xdr:colOff>171448</xdr:colOff>
          <xdr:row>5</xdr:row>
          <xdr:rowOff>28575</xdr:rowOff>
        </xdr:to>
        <xdr:grpSp>
          <xdr:nvGrpSpPr>
            <xdr:cNvPr id="2" name="グループ化 1"/>
            <xdr:cNvGrpSpPr/>
          </xdr:nvGrpSpPr>
          <xdr:grpSpPr>
            <a:xfrm>
              <a:off x="4175310" y="672353"/>
              <a:ext cx="1408579" cy="196663"/>
              <a:chOff x="3314502" y="1066782"/>
              <a:chExt cx="1254657" cy="200025"/>
            </a:xfrm>
          </xdr:grpSpPr>
          <xdr:sp macro="" textlink="">
            <xdr:nvSpPr>
              <xdr:cNvPr id="1115137" name="Check Box 1" descr="ない" hidden="1">
                <a:extLst>
                  <a:ext uri="{63B3BB69-23CF-44E3-9099-C40C66FF867C}">
                    <a14:compatExt spid="_x0000_s1115137"/>
                  </a:ext>
                </a:extLst>
              </xdr:cNvPr>
              <xdr:cNvSpPr/>
            </xdr:nvSpPr>
            <xdr:spPr bwMode="auto">
              <a:xfrm>
                <a:off x="3314502" y="1066799"/>
                <a:ext cx="5624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5138" name="Check Box 2" descr="ない" hidden="1">
                <a:extLst>
                  <a:ext uri="{63B3BB69-23CF-44E3-9099-C40C66FF867C}">
                    <a14:compatExt spid="_x0000_s1115138"/>
                  </a:ext>
                </a:extLst>
              </xdr:cNvPr>
              <xdr:cNvSpPr/>
            </xdr:nvSpPr>
            <xdr:spPr bwMode="auto">
              <a:xfrm>
                <a:off x="3962249" y="1066782"/>
                <a:ext cx="60691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5" name="グループ化 4"/>
            <xdr:cNvGrpSpPr/>
          </xdr:nvGrpSpPr>
          <xdr:grpSpPr>
            <a:xfrm>
              <a:off x="305360" y="1160929"/>
              <a:ext cx="370915" cy="1043268"/>
              <a:chOff x="209550" y="1180940"/>
              <a:chExt cx="361950" cy="1066817"/>
            </a:xfrm>
          </xdr:grpSpPr>
          <xdr:sp macro="" textlink="">
            <xdr:nvSpPr>
              <xdr:cNvPr id="1115139" name="Check Box 3" hidden="1">
                <a:extLst>
                  <a:ext uri="{63B3BB69-23CF-44E3-9099-C40C66FF867C}">
                    <a14:compatExt spid="_x0000_s1115139"/>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0" name="Check Box 4" hidden="1">
                <a:extLst>
                  <a:ext uri="{63B3BB69-23CF-44E3-9099-C40C66FF867C}">
                    <a14:compatExt spid="_x0000_s111514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1" name="Check Box 5" hidden="1">
                <a:extLst>
                  <a:ext uri="{63B3BB69-23CF-44E3-9099-C40C66FF867C}">
                    <a14:compatExt spid="_x0000_s1115141"/>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2" name="Check Box 6" hidden="1">
                <a:extLst>
                  <a:ext uri="{63B3BB69-23CF-44E3-9099-C40C66FF867C}">
                    <a14:compatExt spid="_x0000_s1115142"/>
                  </a:ext>
                </a:extLst>
              </xdr:cNvPr>
              <xdr:cNvSpPr/>
            </xdr:nvSpPr>
            <xdr:spPr bwMode="auto">
              <a:xfrm>
                <a:off x="209550" y="1180940"/>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3" name="Check Box 7" hidden="1">
                <a:extLst>
                  <a:ext uri="{63B3BB69-23CF-44E3-9099-C40C66FF867C}">
                    <a14:compatExt spid="_x0000_s1115143"/>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4" name="Check Box 8" hidden="1">
                <a:extLst>
                  <a:ext uri="{63B3BB69-23CF-44E3-9099-C40C66FF867C}">
                    <a14:compatExt spid="_x0000_s1115144"/>
                  </a:ext>
                </a:extLst>
              </xdr:cNvPr>
              <xdr:cNvSpPr/>
            </xdr:nvSpPr>
            <xdr:spPr bwMode="auto">
              <a:xfrm>
                <a:off x="209550" y="2028678"/>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47625</xdr:colOff>
          <xdr:row>6</xdr:row>
          <xdr:rowOff>152400</xdr:rowOff>
        </xdr:from>
        <xdr:to>
          <xdr:col>23</xdr:col>
          <xdr:colOff>104775</xdr:colOff>
          <xdr:row>13</xdr:row>
          <xdr:rowOff>19050</xdr:rowOff>
        </xdr:to>
        <xdr:grpSp>
          <xdr:nvGrpSpPr>
            <xdr:cNvPr id="12" name="グループ化 11"/>
            <xdr:cNvGrpSpPr/>
          </xdr:nvGrpSpPr>
          <xdr:grpSpPr>
            <a:xfrm>
              <a:off x="3286125" y="1160929"/>
              <a:ext cx="370915" cy="1043268"/>
              <a:chOff x="209550" y="1180940"/>
              <a:chExt cx="361950" cy="1066817"/>
            </a:xfrm>
          </xdr:grpSpPr>
          <xdr:sp macro="" textlink="">
            <xdr:nvSpPr>
              <xdr:cNvPr id="1115145" name="Check Box 9" hidden="1">
                <a:extLst>
                  <a:ext uri="{63B3BB69-23CF-44E3-9099-C40C66FF867C}">
                    <a14:compatExt spid="_x0000_s1115145"/>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6" name="Check Box 10" hidden="1">
                <a:extLst>
                  <a:ext uri="{63B3BB69-23CF-44E3-9099-C40C66FF867C}">
                    <a14:compatExt spid="_x0000_s1115146"/>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7" name="Check Box 11" hidden="1">
                <a:extLst>
                  <a:ext uri="{63B3BB69-23CF-44E3-9099-C40C66FF867C}">
                    <a14:compatExt spid="_x0000_s1115147"/>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8" name="Check Box 12" hidden="1">
                <a:extLst>
                  <a:ext uri="{63B3BB69-23CF-44E3-9099-C40C66FF867C}">
                    <a14:compatExt spid="_x0000_s1115148"/>
                  </a:ext>
                </a:extLst>
              </xdr:cNvPr>
              <xdr:cNvSpPr/>
            </xdr:nvSpPr>
            <xdr:spPr bwMode="auto">
              <a:xfrm>
                <a:off x="209550" y="1180940"/>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49" name="Check Box 13" hidden="1">
                <a:extLst>
                  <a:ext uri="{63B3BB69-23CF-44E3-9099-C40C66FF867C}">
                    <a14:compatExt spid="_x0000_s1115149"/>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5150" name="Check Box 14" hidden="1">
                <a:extLst>
                  <a:ext uri="{63B3BB69-23CF-44E3-9099-C40C66FF867C}">
                    <a14:compatExt spid="_x0000_s1115150"/>
                  </a:ext>
                </a:extLst>
              </xdr:cNvPr>
              <xdr:cNvSpPr/>
            </xdr:nvSpPr>
            <xdr:spPr bwMode="auto">
              <a:xfrm>
                <a:off x="209550" y="2028678"/>
                <a:ext cx="361950" cy="2190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30</xdr:col>
      <xdr:colOff>266700</xdr:colOff>
      <xdr:row>20</xdr:row>
      <xdr:rowOff>38100</xdr:rowOff>
    </xdr:from>
    <xdr:to>
      <xdr:col>54</xdr:col>
      <xdr:colOff>114300</xdr:colOff>
      <xdr:row>29</xdr:row>
      <xdr:rowOff>66674</xdr:rowOff>
    </xdr:to>
    <xdr:grpSp>
      <xdr:nvGrpSpPr>
        <xdr:cNvPr id="19" name="グループ化 18">
          <a:extLst>
            <a:ext uri="{FF2B5EF4-FFF2-40B4-BE49-F238E27FC236}">
              <a16:creationId xmlns:a16="http://schemas.microsoft.com/office/drawing/2014/main" id="{00000000-0008-0000-0700-000008000000}"/>
            </a:ext>
          </a:extLst>
        </xdr:cNvPr>
        <xdr:cNvGrpSpPr/>
      </xdr:nvGrpSpPr>
      <xdr:grpSpPr>
        <a:xfrm>
          <a:off x="4917141" y="3399865"/>
          <a:ext cx="5181600" cy="1541368"/>
          <a:chOff x="5010150" y="3533775"/>
          <a:chExt cx="3514725" cy="1280919"/>
        </a:xfrm>
      </xdr:grpSpPr>
      <xdr:sp macro="" textlink="">
        <xdr:nvSpPr>
          <xdr:cNvPr id="20" name="円/楕円 3">
            <a:extLst>
              <a:ext uri="{FF2B5EF4-FFF2-40B4-BE49-F238E27FC236}">
                <a16:creationId xmlns:a16="http://schemas.microsoft.com/office/drawing/2014/main" id="{00000000-0008-0000-0700-000004000000}"/>
              </a:ext>
            </a:extLst>
          </xdr:cNvPr>
          <xdr:cNvSpPr/>
        </xdr:nvSpPr>
        <xdr:spPr>
          <a:xfrm>
            <a:off x="5010150" y="4612853"/>
            <a:ext cx="476250" cy="20184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円/楕円 31">
            <a:extLst>
              <a:ext uri="{FF2B5EF4-FFF2-40B4-BE49-F238E27FC236}">
                <a16:creationId xmlns:a16="http://schemas.microsoft.com/office/drawing/2014/main" id="{00000000-0008-0000-0700-000020000000}"/>
              </a:ext>
            </a:extLst>
          </xdr:cNvPr>
          <xdr:cNvSpPr/>
        </xdr:nvSpPr>
        <xdr:spPr>
          <a:xfrm>
            <a:off x="8048625" y="3533775"/>
            <a:ext cx="476250" cy="2328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00000000-0008-0000-0700-000007000000}"/>
              </a:ext>
            </a:extLst>
          </xdr:cNvPr>
          <xdr:cNvCxnSpPr>
            <a:stCxn id="21" idx="3"/>
            <a:endCxn id="20" idx="7"/>
          </xdr:cNvCxnSpPr>
        </xdr:nvCxnSpPr>
        <xdr:spPr>
          <a:xfrm flipH="1">
            <a:off x="5416655" y="3732563"/>
            <a:ext cx="2701715" cy="909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152399</xdr:colOff>
          <xdr:row>4</xdr:row>
          <xdr:rowOff>0</xdr:rowOff>
        </xdr:from>
        <xdr:to>
          <xdr:col>33</xdr:col>
          <xdr:colOff>123824</xdr:colOff>
          <xdr:row>5</xdr:row>
          <xdr:rowOff>28575</xdr:rowOff>
        </xdr:to>
        <xdr:grpSp>
          <xdr:nvGrpSpPr>
            <xdr:cNvPr id="2" name="グループ化 1"/>
            <xdr:cNvGrpSpPr/>
          </xdr:nvGrpSpPr>
          <xdr:grpSpPr>
            <a:xfrm>
              <a:off x="4029074" y="685800"/>
              <a:ext cx="1333500" cy="200025"/>
              <a:chOff x="3314509" y="1066800"/>
              <a:chExt cx="1211358" cy="200025"/>
            </a:xfrm>
          </xdr:grpSpPr>
          <xdr:sp macro="" textlink="">
            <xdr:nvSpPr>
              <xdr:cNvPr id="1116161" name="Check Box 1" descr="ない" hidden="1">
                <a:extLst>
                  <a:ext uri="{63B3BB69-23CF-44E3-9099-C40C66FF867C}">
                    <a14:compatExt spid="_x0000_s1116161"/>
                  </a:ext>
                </a:extLst>
              </xdr:cNvPr>
              <xdr:cNvSpPr/>
            </xdr:nvSpPr>
            <xdr:spPr bwMode="auto">
              <a:xfrm>
                <a:off x="3314509" y="1066800"/>
                <a:ext cx="64894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ない</a:t>
                </a:r>
              </a:p>
            </xdr:txBody>
          </xdr:sp>
          <xdr:sp macro="" textlink="">
            <xdr:nvSpPr>
              <xdr:cNvPr id="1116162" name="Check Box 2" descr="ない" hidden="1">
                <a:extLst>
                  <a:ext uri="{63B3BB69-23CF-44E3-9099-C40C66FF867C}">
                    <a14:compatExt spid="_x0000_s1116162"/>
                  </a:ext>
                </a:extLst>
              </xdr:cNvPr>
              <xdr:cNvSpPr/>
            </xdr:nvSpPr>
            <xdr:spPr bwMode="auto">
              <a:xfrm>
                <a:off x="3962219" y="1066800"/>
                <a:ext cx="563648"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5" name="グループ化 4"/>
            <xdr:cNvGrpSpPr/>
          </xdr:nvGrpSpPr>
          <xdr:grpSpPr>
            <a:xfrm>
              <a:off x="266700" y="1181100"/>
              <a:ext cx="361950" cy="1066800"/>
              <a:chOff x="209550" y="1180915"/>
              <a:chExt cx="361950" cy="1066801"/>
            </a:xfrm>
          </xdr:grpSpPr>
          <xdr:sp macro="" textlink="">
            <xdr:nvSpPr>
              <xdr:cNvPr id="1116163" name="Check Box 3" hidden="1">
                <a:extLst>
                  <a:ext uri="{63B3BB69-23CF-44E3-9099-C40C66FF867C}">
                    <a14:compatExt spid="_x0000_s1116163"/>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4" name="Check Box 4" hidden="1">
                <a:extLst>
                  <a:ext uri="{63B3BB69-23CF-44E3-9099-C40C66FF867C}">
                    <a14:compatExt spid="_x0000_s1116164"/>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5" name="Check Box 5" hidden="1">
                <a:extLst>
                  <a:ext uri="{63B3BB69-23CF-44E3-9099-C40C66FF867C}">
                    <a14:compatExt spid="_x0000_s1116165"/>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6" name="Check Box 6" hidden="1">
                <a:extLst>
                  <a:ext uri="{63B3BB69-23CF-44E3-9099-C40C66FF867C}">
                    <a14:compatExt spid="_x0000_s1116166"/>
                  </a:ext>
                </a:extLst>
              </xdr:cNvPr>
              <xdr:cNvSpPr/>
            </xdr:nvSpPr>
            <xdr:spPr bwMode="auto">
              <a:xfrm>
                <a:off x="209550" y="1180915"/>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7" name="Check Box 7" hidden="1">
                <a:extLst>
                  <a:ext uri="{63B3BB69-23CF-44E3-9099-C40C66FF867C}">
                    <a14:compatExt spid="_x0000_s1116167"/>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68" name="Check Box 8" hidden="1">
                <a:extLst>
                  <a:ext uri="{63B3BB69-23CF-44E3-9099-C40C66FF867C}">
                    <a14:compatExt spid="_x0000_s1116168"/>
                  </a:ext>
                </a:extLst>
              </xdr:cNvPr>
              <xdr:cNvSpPr/>
            </xdr:nvSpPr>
            <xdr:spPr bwMode="auto">
              <a:xfrm>
                <a:off x="209550" y="202864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47625</xdr:colOff>
          <xdr:row>6</xdr:row>
          <xdr:rowOff>152400</xdr:rowOff>
        </xdr:from>
        <xdr:to>
          <xdr:col>23</xdr:col>
          <xdr:colOff>104775</xdr:colOff>
          <xdr:row>13</xdr:row>
          <xdr:rowOff>19050</xdr:rowOff>
        </xdr:to>
        <xdr:grpSp>
          <xdr:nvGrpSpPr>
            <xdr:cNvPr id="12" name="グループ化 11"/>
            <xdr:cNvGrpSpPr/>
          </xdr:nvGrpSpPr>
          <xdr:grpSpPr>
            <a:xfrm>
              <a:off x="3162300" y="1181100"/>
              <a:ext cx="361950" cy="1066800"/>
              <a:chOff x="209550" y="1180915"/>
              <a:chExt cx="361950" cy="1066801"/>
            </a:xfrm>
          </xdr:grpSpPr>
          <xdr:sp macro="" textlink="">
            <xdr:nvSpPr>
              <xdr:cNvPr id="1116169" name="Check Box 9" hidden="1">
                <a:extLst>
                  <a:ext uri="{63B3BB69-23CF-44E3-9099-C40C66FF867C}">
                    <a14:compatExt spid="_x0000_s1116169"/>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0" name="Check Box 10" hidden="1">
                <a:extLst>
                  <a:ext uri="{63B3BB69-23CF-44E3-9099-C40C66FF867C}">
                    <a14:compatExt spid="_x0000_s111617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1" name="Check Box 11" hidden="1">
                <a:extLst>
                  <a:ext uri="{63B3BB69-23CF-44E3-9099-C40C66FF867C}">
                    <a14:compatExt spid="_x0000_s1116171"/>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2" name="Check Box 12" hidden="1">
                <a:extLst>
                  <a:ext uri="{63B3BB69-23CF-44E3-9099-C40C66FF867C}">
                    <a14:compatExt spid="_x0000_s1116172"/>
                  </a:ext>
                </a:extLst>
              </xdr:cNvPr>
              <xdr:cNvSpPr/>
            </xdr:nvSpPr>
            <xdr:spPr bwMode="auto">
              <a:xfrm>
                <a:off x="209550" y="1180915"/>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3" name="Check Box 13" hidden="1">
                <a:extLst>
                  <a:ext uri="{63B3BB69-23CF-44E3-9099-C40C66FF867C}">
                    <a14:compatExt spid="_x0000_s1116173"/>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16174" name="Check Box 14" hidden="1">
                <a:extLst>
                  <a:ext uri="{63B3BB69-23CF-44E3-9099-C40C66FF867C}">
                    <a14:compatExt spid="_x0000_s1116174"/>
                  </a:ext>
                </a:extLst>
              </xdr:cNvPr>
              <xdr:cNvSpPr/>
            </xdr:nvSpPr>
            <xdr:spPr bwMode="auto">
              <a:xfrm>
                <a:off x="209550" y="202864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5.xml"/><Relationship Id="rId13" Type="http://schemas.openxmlformats.org/officeDocument/2006/relationships/ctrlProp" Target="../ctrlProps/ctrlProp180.xml"/><Relationship Id="rId1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174.xml"/><Relationship Id="rId12" Type="http://schemas.openxmlformats.org/officeDocument/2006/relationships/ctrlProp" Target="../ctrlProps/ctrlProp179.xml"/><Relationship Id="rId17" Type="http://schemas.openxmlformats.org/officeDocument/2006/relationships/ctrlProp" Target="../ctrlProps/ctrlProp184.xml"/><Relationship Id="rId2" Type="http://schemas.openxmlformats.org/officeDocument/2006/relationships/drawing" Target="../drawings/drawing9.xml"/><Relationship Id="rId16" Type="http://schemas.openxmlformats.org/officeDocument/2006/relationships/ctrlProp" Target="../ctrlProps/ctrlProp183.xml"/><Relationship Id="rId1" Type="http://schemas.openxmlformats.org/officeDocument/2006/relationships/printerSettings" Target="../printerSettings/printerSettings10.bin"/><Relationship Id="rId6" Type="http://schemas.openxmlformats.org/officeDocument/2006/relationships/ctrlProp" Target="../ctrlProps/ctrlProp173.xml"/><Relationship Id="rId11" Type="http://schemas.openxmlformats.org/officeDocument/2006/relationships/ctrlProp" Target="../ctrlProps/ctrlProp178.xml"/><Relationship Id="rId5" Type="http://schemas.openxmlformats.org/officeDocument/2006/relationships/ctrlProp" Target="../ctrlProps/ctrlProp172.xml"/><Relationship Id="rId15" Type="http://schemas.openxmlformats.org/officeDocument/2006/relationships/ctrlProp" Target="../ctrlProps/ctrlProp182.xml"/><Relationship Id="rId10" Type="http://schemas.openxmlformats.org/officeDocument/2006/relationships/ctrlProp" Target="../ctrlProps/ctrlProp177.xml"/><Relationship Id="rId4" Type="http://schemas.openxmlformats.org/officeDocument/2006/relationships/ctrlProp" Target="../ctrlProps/ctrlProp171.xml"/><Relationship Id="rId9" Type="http://schemas.openxmlformats.org/officeDocument/2006/relationships/ctrlProp" Target="../ctrlProps/ctrlProp176.xml"/><Relationship Id="rId14" Type="http://schemas.openxmlformats.org/officeDocument/2006/relationships/ctrlProp" Target="../ctrlProps/ctrlProp18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 Type="http://schemas.openxmlformats.org/officeDocument/2006/relationships/drawing" Target="../drawings/drawing10.xml"/><Relationship Id="rId16" Type="http://schemas.openxmlformats.org/officeDocument/2006/relationships/ctrlProp" Target="../ctrlProps/ctrlProp197.xml"/><Relationship Id="rId1" Type="http://schemas.openxmlformats.org/officeDocument/2006/relationships/printerSettings" Target="../printerSettings/printerSettings11.bin"/><Relationship Id="rId6" Type="http://schemas.openxmlformats.org/officeDocument/2006/relationships/ctrlProp" Target="../ctrlProps/ctrlProp187.xml"/><Relationship Id="rId11" Type="http://schemas.openxmlformats.org/officeDocument/2006/relationships/ctrlProp" Target="../ctrlProps/ctrlProp192.xml"/><Relationship Id="rId5" Type="http://schemas.openxmlformats.org/officeDocument/2006/relationships/ctrlProp" Target="../ctrlProps/ctrlProp186.xml"/><Relationship Id="rId15" Type="http://schemas.openxmlformats.org/officeDocument/2006/relationships/ctrlProp" Target="../ctrlProps/ctrlProp196.xml"/><Relationship Id="rId10" Type="http://schemas.openxmlformats.org/officeDocument/2006/relationships/ctrlProp" Target="../ctrlProps/ctrlProp191.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03.xml"/><Relationship Id="rId13" Type="http://schemas.openxmlformats.org/officeDocument/2006/relationships/ctrlProp" Target="../ctrlProps/ctrlProp208.xml"/><Relationship Id="rId1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202.xml"/><Relationship Id="rId12" Type="http://schemas.openxmlformats.org/officeDocument/2006/relationships/ctrlProp" Target="../ctrlProps/ctrlProp207.xml"/><Relationship Id="rId17" Type="http://schemas.openxmlformats.org/officeDocument/2006/relationships/ctrlProp" Target="../ctrlProps/ctrlProp212.xml"/><Relationship Id="rId2" Type="http://schemas.openxmlformats.org/officeDocument/2006/relationships/drawing" Target="../drawings/drawing11.xml"/><Relationship Id="rId16" Type="http://schemas.openxmlformats.org/officeDocument/2006/relationships/ctrlProp" Target="../ctrlProps/ctrlProp211.xml"/><Relationship Id="rId1" Type="http://schemas.openxmlformats.org/officeDocument/2006/relationships/printerSettings" Target="../printerSettings/printerSettings12.bin"/><Relationship Id="rId6" Type="http://schemas.openxmlformats.org/officeDocument/2006/relationships/ctrlProp" Target="../ctrlProps/ctrlProp201.xml"/><Relationship Id="rId11" Type="http://schemas.openxmlformats.org/officeDocument/2006/relationships/ctrlProp" Target="../ctrlProps/ctrlProp206.xml"/><Relationship Id="rId5" Type="http://schemas.openxmlformats.org/officeDocument/2006/relationships/ctrlProp" Target="../ctrlProps/ctrlProp200.xml"/><Relationship Id="rId15" Type="http://schemas.openxmlformats.org/officeDocument/2006/relationships/ctrlProp" Target="../ctrlProps/ctrlProp210.xml"/><Relationship Id="rId10" Type="http://schemas.openxmlformats.org/officeDocument/2006/relationships/ctrlProp" Target="../ctrlProps/ctrlProp205.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1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trlProp" Target="../ctrlProps/ctrlProp226.xml"/><Relationship Id="rId2" Type="http://schemas.openxmlformats.org/officeDocument/2006/relationships/drawing" Target="../drawings/drawing12.xml"/><Relationship Id="rId16" Type="http://schemas.openxmlformats.org/officeDocument/2006/relationships/ctrlProp" Target="../ctrlProps/ctrlProp225.xml"/><Relationship Id="rId1" Type="http://schemas.openxmlformats.org/officeDocument/2006/relationships/printerSettings" Target="../printerSettings/printerSettings13.bin"/><Relationship Id="rId6" Type="http://schemas.openxmlformats.org/officeDocument/2006/relationships/ctrlProp" Target="../ctrlProps/ctrlProp215.xml"/><Relationship Id="rId11" Type="http://schemas.openxmlformats.org/officeDocument/2006/relationships/ctrlProp" Target="../ctrlProps/ctrlProp220.xml"/><Relationship Id="rId5" Type="http://schemas.openxmlformats.org/officeDocument/2006/relationships/ctrlProp" Target="../ctrlProps/ctrlProp214.xml"/><Relationship Id="rId15" Type="http://schemas.openxmlformats.org/officeDocument/2006/relationships/ctrlProp" Target="../ctrlProps/ctrlProp224.xml"/><Relationship Id="rId10" Type="http://schemas.openxmlformats.org/officeDocument/2006/relationships/ctrlProp" Target="../ctrlProps/ctrlProp219.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31.xml"/><Relationship Id="rId13" Type="http://schemas.openxmlformats.org/officeDocument/2006/relationships/ctrlProp" Target="../ctrlProps/ctrlProp236.xml"/><Relationship Id="rId18" Type="http://schemas.openxmlformats.org/officeDocument/2006/relationships/ctrlProp" Target="../ctrlProps/ctrlProp241.xml"/><Relationship Id="rId3" Type="http://schemas.openxmlformats.org/officeDocument/2006/relationships/vmlDrawing" Target="../drawings/vmlDrawing13.vml"/><Relationship Id="rId21" Type="http://schemas.openxmlformats.org/officeDocument/2006/relationships/comments" Target="../comments12.xml"/><Relationship Id="rId7" Type="http://schemas.openxmlformats.org/officeDocument/2006/relationships/ctrlProp" Target="../ctrlProps/ctrlProp230.xml"/><Relationship Id="rId12" Type="http://schemas.openxmlformats.org/officeDocument/2006/relationships/ctrlProp" Target="../ctrlProps/ctrlProp235.xml"/><Relationship Id="rId17" Type="http://schemas.openxmlformats.org/officeDocument/2006/relationships/ctrlProp" Target="../ctrlProps/ctrlProp240.xml"/><Relationship Id="rId2" Type="http://schemas.openxmlformats.org/officeDocument/2006/relationships/drawing" Target="../drawings/drawing13.xml"/><Relationship Id="rId16" Type="http://schemas.openxmlformats.org/officeDocument/2006/relationships/ctrlProp" Target="../ctrlProps/ctrlProp239.xml"/><Relationship Id="rId20" Type="http://schemas.openxmlformats.org/officeDocument/2006/relationships/ctrlProp" Target="../ctrlProps/ctrlProp243.xml"/><Relationship Id="rId1" Type="http://schemas.openxmlformats.org/officeDocument/2006/relationships/printerSettings" Target="../printerSettings/printerSettings14.bin"/><Relationship Id="rId6" Type="http://schemas.openxmlformats.org/officeDocument/2006/relationships/ctrlProp" Target="../ctrlProps/ctrlProp229.xml"/><Relationship Id="rId11" Type="http://schemas.openxmlformats.org/officeDocument/2006/relationships/ctrlProp" Target="../ctrlProps/ctrlProp234.xml"/><Relationship Id="rId5" Type="http://schemas.openxmlformats.org/officeDocument/2006/relationships/ctrlProp" Target="../ctrlProps/ctrlProp228.xml"/><Relationship Id="rId15" Type="http://schemas.openxmlformats.org/officeDocument/2006/relationships/ctrlProp" Target="../ctrlProps/ctrlProp238.xml"/><Relationship Id="rId10" Type="http://schemas.openxmlformats.org/officeDocument/2006/relationships/ctrlProp" Target="../ctrlProps/ctrlProp233.xml"/><Relationship Id="rId19" Type="http://schemas.openxmlformats.org/officeDocument/2006/relationships/ctrlProp" Target="../ctrlProps/ctrlProp242.xml"/><Relationship Id="rId4" Type="http://schemas.openxmlformats.org/officeDocument/2006/relationships/ctrlProp" Target="../ctrlProps/ctrlProp227.xml"/><Relationship Id="rId9" Type="http://schemas.openxmlformats.org/officeDocument/2006/relationships/ctrlProp" Target="../ctrlProps/ctrlProp232.xml"/><Relationship Id="rId14" Type="http://schemas.openxmlformats.org/officeDocument/2006/relationships/ctrlProp" Target="../ctrlProps/ctrlProp23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48.xml"/><Relationship Id="rId13" Type="http://schemas.openxmlformats.org/officeDocument/2006/relationships/ctrlProp" Target="../ctrlProps/ctrlProp253.xml"/><Relationship Id="rId3" Type="http://schemas.openxmlformats.org/officeDocument/2006/relationships/vmlDrawing" Target="../drawings/vmlDrawing14.vml"/><Relationship Id="rId7" Type="http://schemas.openxmlformats.org/officeDocument/2006/relationships/ctrlProp" Target="../ctrlProps/ctrlProp247.xml"/><Relationship Id="rId12" Type="http://schemas.openxmlformats.org/officeDocument/2006/relationships/ctrlProp" Target="../ctrlProps/ctrlProp252.xml"/><Relationship Id="rId2" Type="http://schemas.openxmlformats.org/officeDocument/2006/relationships/drawing" Target="../drawings/drawing14.xml"/><Relationship Id="rId16" Type="http://schemas.openxmlformats.org/officeDocument/2006/relationships/ctrlProp" Target="../ctrlProps/ctrlProp256.xml"/><Relationship Id="rId1" Type="http://schemas.openxmlformats.org/officeDocument/2006/relationships/printerSettings" Target="../printerSettings/printerSettings15.bin"/><Relationship Id="rId6" Type="http://schemas.openxmlformats.org/officeDocument/2006/relationships/ctrlProp" Target="../ctrlProps/ctrlProp246.xml"/><Relationship Id="rId11" Type="http://schemas.openxmlformats.org/officeDocument/2006/relationships/ctrlProp" Target="../ctrlProps/ctrlProp251.xml"/><Relationship Id="rId5" Type="http://schemas.openxmlformats.org/officeDocument/2006/relationships/ctrlProp" Target="../ctrlProps/ctrlProp245.xml"/><Relationship Id="rId15" Type="http://schemas.openxmlformats.org/officeDocument/2006/relationships/ctrlProp" Target="../ctrlProps/ctrlProp255.xml"/><Relationship Id="rId10" Type="http://schemas.openxmlformats.org/officeDocument/2006/relationships/ctrlProp" Target="../ctrlProps/ctrlProp250.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266.xml"/><Relationship Id="rId18" Type="http://schemas.openxmlformats.org/officeDocument/2006/relationships/ctrlProp" Target="../ctrlProps/ctrlProp271.xml"/><Relationship Id="rId26" Type="http://schemas.openxmlformats.org/officeDocument/2006/relationships/ctrlProp" Target="../ctrlProps/ctrlProp279.xml"/><Relationship Id="rId39" Type="http://schemas.openxmlformats.org/officeDocument/2006/relationships/ctrlProp" Target="../ctrlProps/ctrlProp292.xml"/><Relationship Id="rId21" Type="http://schemas.openxmlformats.org/officeDocument/2006/relationships/ctrlProp" Target="../ctrlProps/ctrlProp274.xml"/><Relationship Id="rId34" Type="http://schemas.openxmlformats.org/officeDocument/2006/relationships/ctrlProp" Target="../ctrlProps/ctrlProp287.xml"/><Relationship Id="rId42" Type="http://schemas.openxmlformats.org/officeDocument/2006/relationships/ctrlProp" Target="../ctrlProps/ctrlProp295.xml"/><Relationship Id="rId47" Type="http://schemas.openxmlformats.org/officeDocument/2006/relationships/ctrlProp" Target="../ctrlProps/ctrlProp300.xml"/><Relationship Id="rId50" Type="http://schemas.openxmlformats.org/officeDocument/2006/relationships/ctrlProp" Target="../ctrlProps/ctrlProp303.xml"/><Relationship Id="rId7" Type="http://schemas.openxmlformats.org/officeDocument/2006/relationships/ctrlProp" Target="../ctrlProps/ctrlProp260.xml"/><Relationship Id="rId2" Type="http://schemas.openxmlformats.org/officeDocument/2006/relationships/drawing" Target="../drawings/drawing15.xml"/><Relationship Id="rId16" Type="http://schemas.openxmlformats.org/officeDocument/2006/relationships/ctrlProp" Target="../ctrlProps/ctrlProp269.xml"/><Relationship Id="rId29" Type="http://schemas.openxmlformats.org/officeDocument/2006/relationships/ctrlProp" Target="../ctrlProps/ctrlProp282.xml"/><Relationship Id="rId11" Type="http://schemas.openxmlformats.org/officeDocument/2006/relationships/ctrlProp" Target="../ctrlProps/ctrlProp264.xml"/><Relationship Id="rId24" Type="http://schemas.openxmlformats.org/officeDocument/2006/relationships/ctrlProp" Target="../ctrlProps/ctrlProp277.xml"/><Relationship Id="rId32" Type="http://schemas.openxmlformats.org/officeDocument/2006/relationships/ctrlProp" Target="../ctrlProps/ctrlProp285.xml"/><Relationship Id="rId37" Type="http://schemas.openxmlformats.org/officeDocument/2006/relationships/ctrlProp" Target="../ctrlProps/ctrlProp290.xml"/><Relationship Id="rId40" Type="http://schemas.openxmlformats.org/officeDocument/2006/relationships/ctrlProp" Target="../ctrlProps/ctrlProp293.xml"/><Relationship Id="rId45" Type="http://schemas.openxmlformats.org/officeDocument/2006/relationships/ctrlProp" Target="../ctrlProps/ctrlProp298.xml"/><Relationship Id="rId5" Type="http://schemas.openxmlformats.org/officeDocument/2006/relationships/ctrlProp" Target="../ctrlProps/ctrlProp258.xml"/><Relationship Id="rId15" Type="http://schemas.openxmlformats.org/officeDocument/2006/relationships/ctrlProp" Target="../ctrlProps/ctrlProp268.xml"/><Relationship Id="rId23" Type="http://schemas.openxmlformats.org/officeDocument/2006/relationships/ctrlProp" Target="../ctrlProps/ctrlProp276.xml"/><Relationship Id="rId28" Type="http://schemas.openxmlformats.org/officeDocument/2006/relationships/ctrlProp" Target="../ctrlProps/ctrlProp281.xml"/><Relationship Id="rId36" Type="http://schemas.openxmlformats.org/officeDocument/2006/relationships/ctrlProp" Target="../ctrlProps/ctrlProp289.xml"/><Relationship Id="rId49" Type="http://schemas.openxmlformats.org/officeDocument/2006/relationships/ctrlProp" Target="../ctrlProps/ctrlProp302.xml"/><Relationship Id="rId10" Type="http://schemas.openxmlformats.org/officeDocument/2006/relationships/ctrlProp" Target="../ctrlProps/ctrlProp263.xml"/><Relationship Id="rId19" Type="http://schemas.openxmlformats.org/officeDocument/2006/relationships/ctrlProp" Target="../ctrlProps/ctrlProp272.xml"/><Relationship Id="rId31" Type="http://schemas.openxmlformats.org/officeDocument/2006/relationships/ctrlProp" Target="../ctrlProps/ctrlProp284.xml"/><Relationship Id="rId44" Type="http://schemas.openxmlformats.org/officeDocument/2006/relationships/ctrlProp" Target="../ctrlProps/ctrlProp297.xml"/><Relationship Id="rId4" Type="http://schemas.openxmlformats.org/officeDocument/2006/relationships/ctrlProp" Target="../ctrlProps/ctrlProp257.xml"/><Relationship Id="rId9" Type="http://schemas.openxmlformats.org/officeDocument/2006/relationships/ctrlProp" Target="../ctrlProps/ctrlProp262.xml"/><Relationship Id="rId14" Type="http://schemas.openxmlformats.org/officeDocument/2006/relationships/ctrlProp" Target="../ctrlProps/ctrlProp267.xml"/><Relationship Id="rId22" Type="http://schemas.openxmlformats.org/officeDocument/2006/relationships/ctrlProp" Target="../ctrlProps/ctrlProp275.xml"/><Relationship Id="rId27" Type="http://schemas.openxmlformats.org/officeDocument/2006/relationships/ctrlProp" Target="../ctrlProps/ctrlProp280.xml"/><Relationship Id="rId30" Type="http://schemas.openxmlformats.org/officeDocument/2006/relationships/ctrlProp" Target="../ctrlProps/ctrlProp283.xml"/><Relationship Id="rId35" Type="http://schemas.openxmlformats.org/officeDocument/2006/relationships/ctrlProp" Target="../ctrlProps/ctrlProp288.xml"/><Relationship Id="rId43" Type="http://schemas.openxmlformats.org/officeDocument/2006/relationships/ctrlProp" Target="../ctrlProps/ctrlProp296.xml"/><Relationship Id="rId48" Type="http://schemas.openxmlformats.org/officeDocument/2006/relationships/ctrlProp" Target="../ctrlProps/ctrlProp301.xml"/><Relationship Id="rId8" Type="http://schemas.openxmlformats.org/officeDocument/2006/relationships/ctrlProp" Target="../ctrlProps/ctrlProp261.xml"/><Relationship Id="rId51" Type="http://schemas.openxmlformats.org/officeDocument/2006/relationships/ctrlProp" Target="../ctrlProps/ctrlProp304.xml"/><Relationship Id="rId3" Type="http://schemas.openxmlformats.org/officeDocument/2006/relationships/vmlDrawing" Target="../drawings/vmlDrawing15.vml"/><Relationship Id="rId12" Type="http://schemas.openxmlformats.org/officeDocument/2006/relationships/ctrlProp" Target="../ctrlProps/ctrlProp265.xml"/><Relationship Id="rId17" Type="http://schemas.openxmlformats.org/officeDocument/2006/relationships/ctrlProp" Target="../ctrlProps/ctrlProp270.xml"/><Relationship Id="rId25" Type="http://schemas.openxmlformats.org/officeDocument/2006/relationships/ctrlProp" Target="../ctrlProps/ctrlProp278.xml"/><Relationship Id="rId33" Type="http://schemas.openxmlformats.org/officeDocument/2006/relationships/ctrlProp" Target="../ctrlProps/ctrlProp286.xml"/><Relationship Id="rId38" Type="http://schemas.openxmlformats.org/officeDocument/2006/relationships/ctrlProp" Target="../ctrlProps/ctrlProp291.xml"/><Relationship Id="rId46" Type="http://schemas.openxmlformats.org/officeDocument/2006/relationships/ctrlProp" Target="../ctrlProps/ctrlProp299.xml"/><Relationship Id="rId20" Type="http://schemas.openxmlformats.org/officeDocument/2006/relationships/ctrlProp" Target="../ctrlProps/ctrlProp273.xml"/><Relationship Id="rId41" Type="http://schemas.openxmlformats.org/officeDocument/2006/relationships/ctrlProp" Target="../ctrlProps/ctrlProp294.xml"/><Relationship Id="rId1" Type="http://schemas.openxmlformats.org/officeDocument/2006/relationships/printerSettings" Target="../printerSettings/printerSettings16.bin"/><Relationship Id="rId6" Type="http://schemas.openxmlformats.org/officeDocument/2006/relationships/ctrlProp" Target="../ctrlProps/ctrlProp259.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314.xml"/><Relationship Id="rId18" Type="http://schemas.openxmlformats.org/officeDocument/2006/relationships/ctrlProp" Target="../ctrlProps/ctrlProp319.xml"/><Relationship Id="rId26" Type="http://schemas.openxmlformats.org/officeDocument/2006/relationships/ctrlProp" Target="../ctrlProps/ctrlProp327.xml"/><Relationship Id="rId21" Type="http://schemas.openxmlformats.org/officeDocument/2006/relationships/ctrlProp" Target="../ctrlProps/ctrlProp322.xml"/><Relationship Id="rId34" Type="http://schemas.openxmlformats.org/officeDocument/2006/relationships/ctrlProp" Target="../ctrlProps/ctrlProp335.xml"/><Relationship Id="rId7" Type="http://schemas.openxmlformats.org/officeDocument/2006/relationships/ctrlProp" Target="../ctrlProps/ctrlProp308.xml"/><Relationship Id="rId12" Type="http://schemas.openxmlformats.org/officeDocument/2006/relationships/ctrlProp" Target="../ctrlProps/ctrlProp313.xml"/><Relationship Id="rId17" Type="http://schemas.openxmlformats.org/officeDocument/2006/relationships/ctrlProp" Target="../ctrlProps/ctrlProp318.xml"/><Relationship Id="rId25" Type="http://schemas.openxmlformats.org/officeDocument/2006/relationships/ctrlProp" Target="../ctrlProps/ctrlProp326.xml"/><Relationship Id="rId33" Type="http://schemas.openxmlformats.org/officeDocument/2006/relationships/ctrlProp" Target="../ctrlProps/ctrlProp334.xml"/><Relationship Id="rId2" Type="http://schemas.openxmlformats.org/officeDocument/2006/relationships/drawing" Target="../drawings/drawing16.xml"/><Relationship Id="rId16" Type="http://schemas.openxmlformats.org/officeDocument/2006/relationships/ctrlProp" Target="../ctrlProps/ctrlProp317.xml"/><Relationship Id="rId20" Type="http://schemas.openxmlformats.org/officeDocument/2006/relationships/ctrlProp" Target="../ctrlProps/ctrlProp321.xml"/><Relationship Id="rId29" Type="http://schemas.openxmlformats.org/officeDocument/2006/relationships/ctrlProp" Target="../ctrlProps/ctrlProp330.xml"/><Relationship Id="rId1" Type="http://schemas.openxmlformats.org/officeDocument/2006/relationships/printerSettings" Target="../printerSettings/printerSettings17.bin"/><Relationship Id="rId6" Type="http://schemas.openxmlformats.org/officeDocument/2006/relationships/ctrlProp" Target="../ctrlProps/ctrlProp307.xml"/><Relationship Id="rId11" Type="http://schemas.openxmlformats.org/officeDocument/2006/relationships/ctrlProp" Target="../ctrlProps/ctrlProp312.xml"/><Relationship Id="rId24" Type="http://schemas.openxmlformats.org/officeDocument/2006/relationships/ctrlProp" Target="../ctrlProps/ctrlProp325.xml"/><Relationship Id="rId32" Type="http://schemas.openxmlformats.org/officeDocument/2006/relationships/ctrlProp" Target="../ctrlProps/ctrlProp333.xml"/><Relationship Id="rId37" Type="http://schemas.openxmlformats.org/officeDocument/2006/relationships/ctrlProp" Target="../ctrlProps/ctrlProp338.xml"/><Relationship Id="rId5" Type="http://schemas.openxmlformats.org/officeDocument/2006/relationships/ctrlProp" Target="../ctrlProps/ctrlProp306.xml"/><Relationship Id="rId15" Type="http://schemas.openxmlformats.org/officeDocument/2006/relationships/ctrlProp" Target="../ctrlProps/ctrlProp316.xml"/><Relationship Id="rId23" Type="http://schemas.openxmlformats.org/officeDocument/2006/relationships/ctrlProp" Target="../ctrlProps/ctrlProp324.xml"/><Relationship Id="rId28" Type="http://schemas.openxmlformats.org/officeDocument/2006/relationships/ctrlProp" Target="../ctrlProps/ctrlProp329.xml"/><Relationship Id="rId36" Type="http://schemas.openxmlformats.org/officeDocument/2006/relationships/ctrlProp" Target="../ctrlProps/ctrlProp337.xml"/><Relationship Id="rId10" Type="http://schemas.openxmlformats.org/officeDocument/2006/relationships/ctrlProp" Target="../ctrlProps/ctrlProp311.xml"/><Relationship Id="rId19" Type="http://schemas.openxmlformats.org/officeDocument/2006/relationships/ctrlProp" Target="../ctrlProps/ctrlProp320.xml"/><Relationship Id="rId31" Type="http://schemas.openxmlformats.org/officeDocument/2006/relationships/ctrlProp" Target="../ctrlProps/ctrlProp332.xml"/><Relationship Id="rId4" Type="http://schemas.openxmlformats.org/officeDocument/2006/relationships/ctrlProp" Target="../ctrlProps/ctrlProp305.xml"/><Relationship Id="rId9" Type="http://schemas.openxmlformats.org/officeDocument/2006/relationships/ctrlProp" Target="../ctrlProps/ctrlProp310.xml"/><Relationship Id="rId14" Type="http://schemas.openxmlformats.org/officeDocument/2006/relationships/ctrlProp" Target="../ctrlProps/ctrlProp315.xml"/><Relationship Id="rId22" Type="http://schemas.openxmlformats.org/officeDocument/2006/relationships/ctrlProp" Target="../ctrlProps/ctrlProp323.xml"/><Relationship Id="rId27" Type="http://schemas.openxmlformats.org/officeDocument/2006/relationships/ctrlProp" Target="../ctrlProps/ctrlProp328.xml"/><Relationship Id="rId30" Type="http://schemas.openxmlformats.org/officeDocument/2006/relationships/ctrlProp" Target="../ctrlProps/ctrlProp331.xml"/><Relationship Id="rId35" Type="http://schemas.openxmlformats.org/officeDocument/2006/relationships/ctrlProp" Target="../ctrlProps/ctrlProp336.xml"/><Relationship Id="rId8" Type="http://schemas.openxmlformats.org/officeDocument/2006/relationships/ctrlProp" Target="../ctrlProps/ctrlProp309.xml"/><Relationship Id="rId3"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43.xml"/><Relationship Id="rId13" Type="http://schemas.openxmlformats.org/officeDocument/2006/relationships/ctrlProp" Target="../ctrlProps/ctrlProp348.xml"/><Relationship Id="rId18" Type="http://schemas.openxmlformats.org/officeDocument/2006/relationships/ctrlProp" Target="../ctrlProps/ctrlProp353.xml"/><Relationship Id="rId26" Type="http://schemas.openxmlformats.org/officeDocument/2006/relationships/ctrlProp" Target="../ctrlProps/ctrlProp361.xml"/><Relationship Id="rId3" Type="http://schemas.openxmlformats.org/officeDocument/2006/relationships/vmlDrawing" Target="../drawings/vmlDrawing17.vml"/><Relationship Id="rId21" Type="http://schemas.openxmlformats.org/officeDocument/2006/relationships/ctrlProp" Target="../ctrlProps/ctrlProp356.xml"/><Relationship Id="rId7" Type="http://schemas.openxmlformats.org/officeDocument/2006/relationships/ctrlProp" Target="../ctrlProps/ctrlProp342.xml"/><Relationship Id="rId12" Type="http://schemas.openxmlformats.org/officeDocument/2006/relationships/ctrlProp" Target="../ctrlProps/ctrlProp347.xml"/><Relationship Id="rId17" Type="http://schemas.openxmlformats.org/officeDocument/2006/relationships/ctrlProp" Target="../ctrlProps/ctrlProp352.xml"/><Relationship Id="rId25" Type="http://schemas.openxmlformats.org/officeDocument/2006/relationships/ctrlProp" Target="../ctrlProps/ctrlProp360.xml"/><Relationship Id="rId2" Type="http://schemas.openxmlformats.org/officeDocument/2006/relationships/drawing" Target="../drawings/drawing17.xml"/><Relationship Id="rId16" Type="http://schemas.openxmlformats.org/officeDocument/2006/relationships/ctrlProp" Target="../ctrlProps/ctrlProp351.xml"/><Relationship Id="rId20" Type="http://schemas.openxmlformats.org/officeDocument/2006/relationships/ctrlProp" Target="../ctrlProps/ctrlProp355.xml"/><Relationship Id="rId29" Type="http://schemas.openxmlformats.org/officeDocument/2006/relationships/ctrlProp" Target="../ctrlProps/ctrlProp364.xml"/><Relationship Id="rId1" Type="http://schemas.openxmlformats.org/officeDocument/2006/relationships/printerSettings" Target="../printerSettings/printerSettings18.bin"/><Relationship Id="rId6" Type="http://schemas.openxmlformats.org/officeDocument/2006/relationships/ctrlProp" Target="../ctrlProps/ctrlProp341.xml"/><Relationship Id="rId11" Type="http://schemas.openxmlformats.org/officeDocument/2006/relationships/ctrlProp" Target="../ctrlProps/ctrlProp346.xml"/><Relationship Id="rId24" Type="http://schemas.openxmlformats.org/officeDocument/2006/relationships/ctrlProp" Target="../ctrlProps/ctrlProp359.xml"/><Relationship Id="rId5" Type="http://schemas.openxmlformats.org/officeDocument/2006/relationships/ctrlProp" Target="../ctrlProps/ctrlProp340.xml"/><Relationship Id="rId15" Type="http://schemas.openxmlformats.org/officeDocument/2006/relationships/ctrlProp" Target="../ctrlProps/ctrlProp350.xml"/><Relationship Id="rId23" Type="http://schemas.openxmlformats.org/officeDocument/2006/relationships/ctrlProp" Target="../ctrlProps/ctrlProp358.xml"/><Relationship Id="rId28" Type="http://schemas.openxmlformats.org/officeDocument/2006/relationships/ctrlProp" Target="../ctrlProps/ctrlProp363.xml"/><Relationship Id="rId10" Type="http://schemas.openxmlformats.org/officeDocument/2006/relationships/ctrlProp" Target="../ctrlProps/ctrlProp345.xml"/><Relationship Id="rId19" Type="http://schemas.openxmlformats.org/officeDocument/2006/relationships/ctrlProp" Target="../ctrlProps/ctrlProp354.xml"/><Relationship Id="rId4" Type="http://schemas.openxmlformats.org/officeDocument/2006/relationships/ctrlProp" Target="../ctrlProps/ctrlProp339.xml"/><Relationship Id="rId9" Type="http://schemas.openxmlformats.org/officeDocument/2006/relationships/ctrlProp" Target="../ctrlProps/ctrlProp344.xml"/><Relationship Id="rId14" Type="http://schemas.openxmlformats.org/officeDocument/2006/relationships/ctrlProp" Target="../ctrlProps/ctrlProp349.xml"/><Relationship Id="rId22" Type="http://schemas.openxmlformats.org/officeDocument/2006/relationships/ctrlProp" Target="../ctrlProps/ctrlProp357.xml"/><Relationship Id="rId27" Type="http://schemas.openxmlformats.org/officeDocument/2006/relationships/ctrlProp" Target="../ctrlProps/ctrlProp362.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374.xml"/><Relationship Id="rId18" Type="http://schemas.openxmlformats.org/officeDocument/2006/relationships/ctrlProp" Target="../ctrlProps/ctrlProp379.xml"/><Relationship Id="rId26" Type="http://schemas.openxmlformats.org/officeDocument/2006/relationships/ctrlProp" Target="../ctrlProps/ctrlProp387.xml"/><Relationship Id="rId39" Type="http://schemas.openxmlformats.org/officeDocument/2006/relationships/ctrlProp" Target="../ctrlProps/ctrlProp400.xml"/><Relationship Id="rId21" Type="http://schemas.openxmlformats.org/officeDocument/2006/relationships/ctrlProp" Target="../ctrlProps/ctrlProp382.xml"/><Relationship Id="rId34" Type="http://schemas.openxmlformats.org/officeDocument/2006/relationships/ctrlProp" Target="../ctrlProps/ctrlProp395.xml"/><Relationship Id="rId7" Type="http://schemas.openxmlformats.org/officeDocument/2006/relationships/ctrlProp" Target="../ctrlProps/ctrlProp368.x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38" Type="http://schemas.openxmlformats.org/officeDocument/2006/relationships/ctrlProp" Target="../ctrlProps/ctrlProp399.xml"/><Relationship Id="rId2" Type="http://schemas.openxmlformats.org/officeDocument/2006/relationships/drawing" Target="../drawings/drawing18.xml"/><Relationship Id="rId16" Type="http://schemas.openxmlformats.org/officeDocument/2006/relationships/ctrlProp" Target="../ctrlProps/ctrlProp377.xml"/><Relationship Id="rId20" Type="http://schemas.openxmlformats.org/officeDocument/2006/relationships/ctrlProp" Target="../ctrlProps/ctrlProp381.xml"/><Relationship Id="rId29" Type="http://schemas.openxmlformats.org/officeDocument/2006/relationships/ctrlProp" Target="../ctrlProps/ctrlProp390.xml"/><Relationship Id="rId1" Type="http://schemas.openxmlformats.org/officeDocument/2006/relationships/printerSettings" Target="../printerSettings/printerSettings19.bin"/><Relationship Id="rId6" Type="http://schemas.openxmlformats.org/officeDocument/2006/relationships/ctrlProp" Target="../ctrlProps/ctrlProp367.xml"/><Relationship Id="rId11" Type="http://schemas.openxmlformats.org/officeDocument/2006/relationships/ctrlProp" Target="../ctrlProps/ctrlProp372.xml"/><Relationship Id="rId24" Type="http://schemas.openxmlformats.org/officeDocument/2006/relationships/ctrlProp" Target="../ctrlProps/ctrlProp385.xml"/><Relationship Id="rId32" Type="http://schemas.openxmlformats.org/officeDocument/2006/relationships/ctrlProp" Target="../ctrlProps/ctrlProp393.xml"/><Relationship Id="rId37" Type="http://schemas.openxmlformats.org/officeDocument/2006/relationships/ctrlProp" Target="../ctrlProps/ctrlProp398.xml"/><Relationship Id="rId40" Type="http://schemas.openxmlformats.org/officeDocument/2006/relationships/ctrlProp" Target="../ctrlProps/ctrlProp401.xml"/><Relationship Id="rId5" Type="http://schemas.openxmlformats.org/officeDocument/2006/relationships/ctrlProp" Target="../ctrlProps/ctrlProp366.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10" Type="http://schemas.openxmlformats.org/officeDocument/2006/relationships/ctrlProp" Target="../ctrlProps/ctrlProp371.xml"/><Relationship Id="rId19" Type="http://schemas.openxmlformats.org/officeDocument/2006/relationships/ctrlProp" Target="../ctrlProps/ctrlProp380.xml"/><Relationship Id="rId31" Type="http://schemas.openxmlformats.org/officeDocument/2006/relationships/ctrlProp" Target="../ctrlProps/ctrlProp392.xml"/><Relationship Id="rId4" Type="http://schemas.openxmlformats.org/officeDocument/2006/relationships/ctrlProp" Target="../ctrlProps/ctrlProp365.xml"/><Relationship Id="rId9" Type="http://schemas.openxmlformats.org/officeDocument/2006/relationships/ctrlProp" Target="../ctrlProps/ctrlProp370.xml"/><Relationship Id="rId14" Type="http://schemas.openxmlformats.org/officeDocument/2006/relationships/ctrlProp" Target="../ctrlProps/ctrlProp375.xml"/><Relationship Id="rId22" Type="http://schemas.openxmlformats.org/officeDocument/2006/relationships/ctrlProp" Target="../ctrlProps/ctrlProp383.xml"/><Relationship Id="rId27" Type="http://schemas.openxmlformats.org/officeDocument/2006/relationships/ctrlProp" Target="../ctrlProps/ctrlProp388.xml"/><Relationship Id="rId30" Type="http://schemas.openxmlformats.org/officeDocument/2006/relationships/ctrlProp" Target="../ctrlProps/ctrlProp391.xml"/><Relationship Id="rId35" Type="http://schemas.openxmlformats.org/officeDocument/2006/relationships/ctrlProp" Target="../ctrlProps/ctrlProp396.xml"/><Relationship Id="rId8" Type="http://schemas.openxmlformats.org/officeDocument/2006/relationships/ctrlProp" Target="../ctrlProps/ctrlProp369.xml"/><Relationship Id="rId3"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06.xml"/><Relationship Id="rId13" Type="http://schemas.openxmlformats.org/officeDocument/2006/relationships/ctrlProp" Target="../ctrlProps/ctrlProp411.xml"/><Relationship Id="rId18" Type="http://schemas.openxmlformats.org/officeDocument/2006/relationships/comments" Target="../comments13.xml"/><Relationship Id="rId3" Type="http://schemas.openxmlformats.org/officeDocument/2006/relationships/vmlDrawing" Target="../drawings/vmlDrawing19.vml"/><Relationship Id="rId7" Type="http://schemas.openxmlformats.org/officeDocument/2006/relationships/ctrlProp" Target="../ctrlProps/ctrlProp405.xml"/><Relationship Id="rId12" Type="http://schemas.openxmlformats.org/officeDocument/2006/relationships/ctrlProp" Target="../ctrlProps/ctrlProp410.xml"/><Relationship Id="rId17" Type="http://schemas.openxmlformats.org/officeDocument/2006/relationships/ctrlProp" Target="../ctrlProps/ctrlProp415.xml"/><Relationship Id="rId2" Type="http://schemas.openxmlformats.org/officeDocument/2006/relationships/drawing" Target="../drawings/drawing19.xml"/><Relationship Id="rId16" Type="http://schemas.openxmlformats.org/officeDocument/2006/relationships/ctrlProp" Target="../ctrlProps/ctrlProp414.xml"/><Relationship Id="rId1" Type="http://schemas.openxmlformats.org/officeDocument/2006/relationships/printerSettings" Target="../printerSettings/printerSettings21.bin"/><Relationship Id="rId6" Type="http://schemas.openxmlformats.org/officeDocument/2006/relationships/ctrlProp" Target="../ctrlProps/ctrlProp404.xml"/><Relationship Id="rId11" Type="http://schemas.openxmlformats.org/officeDocument/2006/relationships/ctrlProp" Target="../ctrlProps/ctrlProp409.xml"/><Relationship Id="rId5" Type="http://schemas.openxmlformats.org/officeDocument/2006/relationships/ctrlProp" Target="../ctrlProps/ctrlProp403.xml"/><Relationship Id="rId15" Type="http://schemas.openxmlformats.org/officeDocument/2006/relationships/ctrlProp" Target="../ctrlProps/ctrlProp413.xml"/><Relationship Id="rId10" Type="http://schemas.openxmlformats.org/officeDocument/2006/relationships/ctrlProp" Target="../ctrlProps/ctrlProp408.xml"/><Relationship Id="rId4" Type="http://schemas.openxmlformats.org/officeDocument/2006/relationships/ctrlProp" Target="../ctrlProps/ctrlProp402.xml"/><Relationship Id="rId9" Type="http://schemas.openxmlformats.org/officeDocument/2006/relationships/ctrlProp" Target="../ctrlProps/ctrlProp407.xml"/><Relationship Id="rId14" Type="http://schemas.openxmlformats.org/officeDocument/2006/relationships/ctrlProp" Target="../ctrlProps/ctrlProp4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20.xml"/><Relationship Id="rId13" Type="http://schemas.openxmlformats.org/officeDocument/2006/relationships/ctrlProp" Target="../ctrlProps/ctrlProp425.xml"/><Relationship Id="rId3" Type="http://schemas.openxmlformats.org/officeDocument/2006/relationships/vmlDrawing" Target="../drawings/vmlDrawing20.vml"/><Relationship Id="rId7" Type="http://schemas.openxmlformats.org/officeDocument/2006/relationships/ctrlProp" Target="../ctrlProps/ctrlProp419.xml"/><Relationship Id="rId12" Type="http://schemas.openxmlformats.org/officeDocument/2006/relationships/ctrlProp" Target="../ctrlProps/ctrlProp424.xml"/><Relationship Id="rId2" Type="http://schemas.openxmlformats.org/officeDocument/2006/relationships/drawing" Target="../drawings/drawing22.xml"/><Relationship Id="rId1" Type="http://schemas.openxmlformats.org/officeDocument/2006/relationships/printerSettings" Target="../printerSettings/printerSettings26.bin"/><Relationship Id="rId6" Type="http://schemas.openxmlformats.org/officeDocument/2006/relationships/ctrlProp" Target="../ctrlProps/ctrlProp418.xml"/><Relationship Id="rId11" Type="http://schemas.openxmlformats.org/officeDocument/2006/relationships/ctrlProp" Target="../ctrlProps/ctrlProp423.xml"/><Relationship Id="rId5" Type="http://schemas.openxmlformats.org/officeDocument/2006/relationships/ctrlProp" Target="../ctrlProps/ctrlProp417.xml"/><Relationship Id="rId10" Type="http://schemas.openxmlformats.org/officeDocument/2006/relationships/ctrlProp" Target="../ctrlProps/ctrlProp42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3" Type="http://schemas.openxmlformats.org/officeDocument/2006/relationships/vmlDrawing" Target="../drawings/vmlDrawing21.v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 Type="http://schemas.openxmlformats.org/officeDocument/2006/relationships/drawing" Target="../drawings/drawing23.xml"/><Relationship Id="rId16" Type="http://schemas.openxmlformats.org/officeDocument/2006/relationships/ctrlProp" Target="../ctrlProps/ctrlProp438.xml"/><Relationship Id="rId1" Type="http://schemas.openxmlformats.org/officeDocument/2006/relationships/printerSettings" Target="../printerSettings/printerSettings27.bin"/><Relationship Id="rId6" Type="http://schemas.openxmlformats.org/officeDocument/2006/relationships/ctrlProp" Target="../ctrlProps/ctrlProp428.xml"/><Relationship Id="rId11" Type="http://schemas.openxmlformats.org/officeDocument/2006/relationships/ctrlProp" Target="../ctrlProps/ctrlProp433.xml"/><Relationship Id="rId5" Type="http://schemas.openxmlformats.org/officeDocument/2006/relationships/ctrlProp" Target="../ctrlProps/ctrlProp427.xml"/><Relationship Id="rId15" Type="http://schemas.openxmlformats.org/officeDocument/2006/relationships/ctrlProp" Target="../ctrlProps/ctrlProp437.xml"/><Relationship Id="rId10" Type="http://schemas.openxmlformats.org/officeDocument/2006/relationships/ctrlProp" Target="../ctrlProps/ctrlProp432.xml"/><Relationship Id="rId19" Type="http://schemas.openxmlformats.org/officeDocument/2006/relationships/ctrlProp" Target="../ctrlProps/ctrlProp441.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51.xml"/><Relationship Id="rId18" Type="http://schemas.openxmlformats.org/officeDocument/2006/relationships/ctrlProp" Target="../ctrlProps/ctrlProp456.xml"/><Relationship Id="rId26" Type="http://schemas.openxmlformats.org/officeDocument/2006/relationships/ctrlProp" Target="../ctrlProps/ctrlProp464.xml"/><Relationship Id="rId3" Type="http://schemas.openxmlformats.org/officeDocument/2006/relationships/vmlDrawing" Target="../drawings/vmlDrawing22.vml"/><Relationship Id="rId21" Type="http://schemas.openxmlformats.org/officeDocument/2006/relationships/ctrlProp" Target="../ctrlProps/ctrlProp459.xml"/><Relationship Id="rId34" Type="http://schemas.openxmlformats.org/officeDocument/2006/relationships/ctrlProp" Target="../ctrlProps/ctrlProp472.xml"/><Relationship Id="rId7" Type="http://schemas.openxmlformats.org/officeDocument/2006/relationships/ctrlProp" Target="../ctrlProps/ctrlProp445.xml"/><Relationship Id="rId12" Type="http://schemas.openxmlformats.org/officeDocument/2006/relationships/ctrlProp" Target="../ctrlProps/ctrlProp450.xml"/><Relationship Id="rId17" Type="http://schemas.openxmlformats.org/officeDocument/2006/relationships/ctrlProp" Target="../ctrlProps/ctrlProp455.xml"/><Relationship Id="rId25" Type="http://schemas.openxmlformats.org/officeDocument/2006/relationships/ctrlProp" Target="../ctrlProps/ctrlProp463.xml"/><Relationship Id="rId33" Type="http://schemas.openxmlformats.org/officeDocument/2006/relationships/ctrlProp" Target="../ctrlProps/ctrlProp471.xml"/><Relationship Id="rId2" Type="http://schemas.openxmlformats.org/officeDocument/2006/relationships/drawing" Target="../drawings/drawing24.xml"/><Relationship Id="rId16" Type="http://schemas.openxmlformats.org/officeDocument/2006/relationships/ctrlProp" Target="../ctrlProps/ctrlProp454.xml"/><Relationship Id="rId20" Type="http://schemas.openxmlformats.org/officeDocument/2006/relationships/ctrlProp" Target="../ctrlProps/ctrlProp458.xml"/><Relationship Id="rId29" Type="http://schemas.openxmlformats.org/officeDocument/2006/relationships/ctrlProp" Target="../ctrlProps/ctrlProp467.xml"/><Relationship Id="rId1" Type="http://schemas.openxmlformats.org/officeDocument/2006/relationships/printerSettings" Target="../printerSettings/printerSettings29.bin"/><Relationship Id="rId6" Type="http://schemas.openxmlformats.org/officeDocument/2006/relationships/ctrlProp" Target="../ctrlProps/ctrlProp444.xml"/><Relationship Id="rId11" Type="http://schemas.openxmlformats.org/officeDocument/2006/relationships/ctrlProp" Target="../ctrlProps/ctrlProp449.xml"/><Relationship Id="rId24" Type="http://schemas.openxmlformats.org/officeDocument/2006/relationships/ctrlProp" Target="../ctrlProps/ctrlProp462.xml"/><Relationship Id="rId32" Type="http://schemas.openxmlformats.org/officeDocument/2006/relationships/ctrlProp" Target="../ctrlProps/ctrlProp470.xml"/><Relationship Id="rId5" Type="http://schemas.openxmlformats.org/officeDocument/2006/relationships/ctrlProp" Target="../ctrlProps/ctrlProp443.xml"/><Relationship Id="rId15" Type="http://schemas.openxmlformats.org/officeDocument/2006/relationships/ctrlProp" Target="../ctrlProps/ctrlProp453.xml"/><Relationship Id="rId23" Type="http://schemas.openxmlformats.org/officeDocument/2006/relationships/ctrlProp" Target="../ctrlProps/ctrlProp461.xml"/><Relationship Id="rId28" Type="http://schemas.openxmlformats.org/officeDocument/2006/relationships/ctrlProp" Target="../ctrlProps/ctrlProp466.xml"/><Relationship Id="rId10" Type="http://schemas.openxmlformats.org/officeDocument/2006/relationships/ctrlProp" Target="../ctrlProps/ctrlProp448.xml"/><Relationship Id="rId19" Type="http://schemas.openxmlformats.org/officeDocument/2006/relationships/ctrlProp" Target="../ctrlProps/ctrlProp457.xml"/><Relationship Id="rId31" Type="http://schemas.openxmlformats.org/officeDocument/2006/relationships/ctrlProp" Target="../ctrlProps/ctrlProp469.xml"/><Relationship Id="rId4" Type="http://schemas.openxmlformats.org/officeDocument/2006/relationships/ctrlProp" Target="../ctrlProps/ctrlProp442.xml"/><Relationship Id="rId9" Type="http://schemas.openxmlformats.org/officeDocument/2006/relationships/ctrlProp" Target="../ctrlProps/ctrlProp447.xml"/><Relationship Id="rId14" Type="http://schemas.openxmlformats.org/officeDocument/2006/relationships/ctrlProp" Target="../ctrlProps/ctrlProp452.xml"/><Relationship Id="rId22" Type="http://schemas.openxmlformats.org/officeDocument/2006/relationships/ctrlProp" Target="../ctrlProps/ctrlProp460.xml"/><Relationship Id="rId27" Type="http://schemas.openxmlformats.org/officeDocument/2006/relationships/ctrlProp" Target="../ctrlProps/ctrlProp465.xml"/><Relationship Id="rId30" Type="http://schemas.openxmlformats.org/officeDocument/2006/relationships/ctrlProp" Target="../ctrlProps/ctrlProp468.xml"/><Relationship Id="rId8" Type="http://schemas.openxmlformats.org/officeDocument/2006/relationships/ctrlProp" Target="../ctrlProps/ctrlProp44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482.xml"/><Relationship Id="rId18" Type="http://schemas.openxmlformats.org/officeDocument/2006/relationships/ctrlProp" Target="../ctrlProps/ctrlProp487.xml"/><Relationship Id="rId26" Type="http://schemas.openxmlformats.org/officeDocument/2006/relationships/ctrlProp" Target="../ctrlProps/ctrlProp495.xml"/><Relationship Id="rId39" Type="http://schemas.openxmlformats.org/officeDocument/2006/relationships/ctrlProp" Target="../ctrlProps/ctrlProp508.xml"/><Relationship Id="rId21" Type="http://schemas.openxmlformats.org/officeDocument/2006/relationships/ctrlProp" Target="../ctrlProps/ctrlProp490.xml"/><Relationship Id="rId34" Type="http://schemas.openxmlformats.org/officeDocument/2006/relationships/ctrlProp" Target="../ctrlProps/ctrlProp503.xml"/><Relationship Id="rId7" Type="http://schemas.openxmlformats.org/officeDocument/2006/relationships/ctrlProp" Target="../ctrlProps/ctrlProp476.xml"/><Relationship Id="rId12" Type="http://schemas.openxmlformats.org/officeDocument/2006/relationships/ctrlProp" Target="../ctrlProps/ctrlProp481.xml"/><Relationship Id="rId17" Type="http://schemas.openxmlformats.org/officeDocument/2006/relationships/ctrlProp" Target="../ctrlProps/ctrlProp486.xml"/><Relationship Id="rId25" Type="http://schemas.openxmlformats.org/officeDocument/2006/relationships/ctrlProp" Target="../ctrlProps/ctrlProp494.xml"/><Relationship Id="rId33" Type="http://schemas.openxmlformats.org/officeDocument/2006/relationships/ctrlProp" Target="../ctrlProps/ctrlProp502.xml"/><Relationship Id="rId38" Type="http://schemas.openxmlformats.org/officeDocument/2006/relationships/ctrlProp" Target="../ctrlProps/ctrlProp507.xml"/><Relationship Id="rId2" Type="http://schemas.openxmlformats.org/officeDocument/2006/relationships/drawing" Target="../drawings/drawing25.xml"/><Relationship Id="rId16" Type="http://schemas.openxmlformats.org/officeDocument/2006/relationships/ctrlProp" Target="../ctrlProps/ctrlProp485.xml"/><Relationship Id="rId20" Type="http://schemas.openxmlformats.org/officeDocument/2006/relationships/ctrlProp" Target="../ctrlProps/ctrlProp489.xml"/><Relationship Id="rId29" Type="http://schemas.openxmlformats.org/officeDocument/2006/relationships/ctrlProp" Target="../ctrlProps/ctrlProp498.xml"/><Relationship Id="rId1" Type="http://schemas.openxmlformats.org/officeDocument/2006/relationships/printerSettings" Target="../printerSettings/printerSettings30.bin"/><Relationship Id="rId6" Type="http://schemas.openxmlformats.org/officeDocument/2006/relationships/ctrlProp" Target="../ctrlProps/ctrlProp475.xml"/><Relationship Id="rId11" Type="http://schemas.openxmlformats.org/officeDocument/2006/relationships/ctrlProp" Target="../ctrlProps/ctrlProp480.xml"/><Relationship Id="rId24" Type="http://schemas.openxmlformats.org/officeDocument/2006/relationships/ctrlProp" Target="../ctrlProps/ctrlProp493.xml"/><Relationship Id="rId32" Type="http://schemas.openxmlformats.org/officeDocument/2006/relationships/ctrlProp" Target="../ctrlProps/ctrlProp501.xml"/><Relationship Id="rId37" Type="http://schemas.openxmlformats.org/officeDocument/2006/relationships/ctrlProp" Target="../ctrlProps/ctrlProp506.xml"/><Relationship Id="rId40" Type="http://schemas.openxmlformats.org/officeDocument/2006/relationships/ctrlProp" Target="../ctrlProps/ctrlProp509.xml"/><Relationship Id="rId5" Type="http://schemas.openxmlformats.org/officeDocument/2006/relationships/ctrlProp" Target="../ctrlProps/ctrlProp474.xml"/><Relationship Id="rId15" Type="http://schemas.openxmlformats.org/officeDocument/2006/relationships/ctrlProp" Target="../ctrlProps/ctrlProp484.xml"/><Relationship Id="rId23" Type="http://schemas.openxmlformats.org/officeDocument/2006/relationships/ctrlProp" Target="../ctrlProps/ctrlProp492.xml"/><Relationship Id="rId28" Type="http://schemas.openxmlformats.org/officeDocument/2006/relationships/ctrlProp" Target="../ctrlProps/ctrlProp497.xml"/><Relationship Id="rId36" Type="http://schemas.openxmlformats.org/officeDocument/2006/relationships/ctrlProp" Target="../ctrlProps/ctrlProp505.xml"/><Relationship Id="rId10" Type="http://schemas.openxmlformats.org/officeDocument/2006/relationships/ctrlProp" Target="../ctrlProps/ctrlProp479.xml"/><Relationship Id="rId19" Type="http://schemas.openxmlformats.org/officeDocument/2006/relationships/ctrlProp" Target="../ctrlProps/ctrlProp488.xml"/><Relationship Id="rId31" Type="http://schemas.openxmlformats.org/officeDocument/2006/relationships/ctrlProp" Target="../ctrlProps/ctrlProp500.xml"/><Relationship Id="rId4" Type="http://schemas.openxmlformats.org/officeDocument/2006/relationships/ctrlProp" Target="../ctrlProps/ctrlProp473.xml"/><Relationship Id="rId9" Type="http://schemas.openxmlformats.org/officeDocument/2006/relationships/ctrlProp" Target="../ctrlProps/ctrlProp478.xml"/><Relationship Id="rId14" Type="http://schemas.openxmlformats.org/officeDocument/2006/relationships/ctrlProp" Target="../ctrlProps/ctrlProp483.xml"/><Relationship Id="rId22" Type="http://schemas.openxmlformats.org/officeDocument/2006/relationships/ctrlProp" Target="../ctrlProps/ctrlProp491.xml"/><Relationship Id="rId27" Type="http://schemas.openxmlformats.org/officeDocument/2006/relationships/ctrlProp" Target="../ctrlProps/ctrlProp496.xml"/><Relationship Id="rId30" Type="http://schemas.openxmlformats.org/officeDocument/2006/relationships/ctrlProp" Target="../ctrlProps/ctrlProp499.xml"/><Relationship Id="rId35" Type="http://schemas.openxmlformats.org/officeDocument/2006/relationships/ctrlProp" Target="../ctrlProps/ctrlProp504.xml"/><Relationship Id="rId8" Type="http://schemas.openxmlformats.org/officeDocument/2006/relationships/ctrlProp" Target="../ctrlProps/ctrlProp477.xml"/><Relationship Id="rId3" Type="http://schemas.openxmlformats.org/officeDocument/2006/relationships/vmlDrawing" Target="../drawings/vmlDrawing23.v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19.xml"/><Relationship Id="rId18" Type="http://schemas.openxmlformats.org/officeDocument/2006/relationships/ctrlProp" Target="../ctrlProps/ctrlProp524.xml"/><Relationship Id="rId26" Type="http://schemas.openxmlformats.org/officeDocument/2006/relationships/ctrlProp" Target="../ctrlProps/ctrlProp532.xml"/><Relationship Id="rId39" Type="http://schemas.openxmlformats.org/officeDocument/2006/relationships/ctrlProp" Target="../ctrlProps/ctrlProp545.xml"/><Relationship Id="rId21" Type="http://schemas.openxmlformats.org/officeDocument/2006/relationships/ctrlProp" Target="../ctrlProps/ctrlProp527.xml"/><Relationship Id="rId34" Type="http://schemas.openxmlformats.org/officeDocument/2006/relationships/ctrlProp" Target="../ctrlProps/ctrlProp540.xml"/><Relationship Id="rId42" Type="http://schemas.openxmlformats.org/officeDocument/2006/relationships/ctrlProp" Target="../ctrlProps/ctrlProp548.xml"/><Relationship Id="rId7" Type="http://schemas.openxmlformats.org/officeDocument/2006/relationships/ctrlProp" Target="../ctrlProps/ctrlProp513.xml"/><Relationship Id="rId2" Type="http://schemas.openxmlformats.org/officeDocument/2006/relationships/drawing" Target="../drawings/drawing26.xml"/><Relationship Id="rId16" Type="http://schemas.openxmlformats.org/officeDocument/2006/relationships/ctrlProp" Target="../ctrlProps/ctrlProp522.xml"/><Relationship Id="rId29" Type="http://schemas.openxmlformats.org/officeDocument/2006/relationships/ctrlProp" Target="../ctrlProps/ctrlProp535.xml"/><Relationship Id="rId1" Type="http://schemas.openxmlformats.org/officeDocument/2006/relationships/printerSettings" Target="../printerSettings/printerSettings31.bin"/><Relationship Id="rId6" Type="http://schemas.openxmlformats.org/officeDocument/2006/relationships/ctrlProp" Target="../ctrlProps/ctrlProp512.xml"/><Relationship Id="rId11" Type="http://schemas.openxmlformats.org/officeDocument/2006/relationships/ctrlProp" Target="../ctrlProps/ctrlProp517.xml"/><Relationship Id="rId24" Type="http://schemas.openxmlformats.org/officeDocument/2006/relationships/ctrlProp" Target="../ctrlProps/ctrlProp530.xml"/><Relationship Id="rId32" Type="http://schemas.openxmlformats.org/officeDocument/2006/relationships/ctrlProp" Target="../ctrlProps/ctrlProp538.xml"/><Relationship Id="rId37" Type="http://schemas.openxmlformats.org/officeDocument/2006/relationships/ctrlProp" Target="../ctrlProps/ctrlProp543.xml"/><Relationship Id="rId40" Type="http://schemas.openxmlformats.org/officeDocument/2006/relationships/ctrlProp" Target="../ctrlProps/ctrlProp546.xml"/><Relationship Id="rId45" Type="http://schemas.openxmlformats.org/officeDocument/2006/relationships/ctrlProp" Target="../ctrlProps/ctrlProp551.xml"/><Relationship Id="rId5" Type="http://schemas.openxmlformats.org/officeDocument/2006/relationships/ctrlProp" Target="../ctrlProps/ctrlProp511.xml"/><Relationship Id="rId15" Type="http://schemas.openxmlformats.org/officeDocument/2006/relationships/ctrlProp" Target="../ctrlProps/ctrlProp521.xml"/><Relationship Id="rId23" Type="http://schemas.openxmlformats.org/officeDocument/2006/relationships/ctrlProp" Target="../ctrlProps/ctrlProp529.xml"/><Relationship Id="rId28" Type="http://schemas.openxmlformats.org/officeDocument/2006/relationships/ctrlProp" Target="../ctrlProps/ctrlProp534.xml"/><Relationship Id="rId36" Type="http://schemas.openxmlformats.org/officeDocument/2006/relationships/ctrlProp" Target="../ctrlProps/ctrlProp542.xml"/><Relationship Id="rId10" Type="http://schemas.openxmlformats.org/officeDocument/2006/relationships/ctrlProp" Target="../ctrlProps/ctrlProp516.xml"/><Relationship Id="rId19" Type="http://schemas.openxmlformats.org/officeDocument/2006/relationships/ctrlProp" Target="../ctrlProps/ctrlProp525.xml"/><Relationship Id="rId31" Type="http://schemas.openxmlformats.org/officeDocument/2006/relationships/ctrlProp" Target="../ctrlProps/ctrlProp537.xml"/><Relationship Id="rId44" Type="http://schemas.openxmlformats.org/officeDocument/2006/relationships/ctrlProp" Target="../ctrlProps/ctrlProp550.xml"/><Relationship Id="rId4" Type="http://schemas.openxmlformats.org/officeDocument/2006/relationships/ctrlProp" Target="../ctrlProps/ctrlProp510.xml"/><Relationship Id="rId9" Type="http://schemas.openxmlformats.org/officeDocument/2006/relationships/ctrlProp" Target="../ctrlProps/ctrlProp515.xml"/><Relationship Id="rId14" Type="http://schemas.openxmlformats.org/officeDocument/2006/relationships/ctrlProp" Target="../ctrlProps/ctrlProp520.xml"/><Relationship Id="rId22" Type="http://schemas.openxmlformats.org/officeDocument/2006/relationships/ctrlProp" Target="../ctrlProps/ctrlProp528.xml"/><Relationship Id="rId27" Type="http://schemas.openxmlformats.org/officeDocument/2006/relationships/ctrlProp" Target="../ctrlProps/ctrlProp533.xml"/><Relationship Id="rId30" Type="http://schemas.openxmlformats.org/officeDocument/2006/relationships/ctrlProp" Target="../ctrlProps/ctrlProp536.xml"/><Relationship Id="rId35" Type="http://schemas.openxmlformats.org/officeDocument/2006/relationships/ctrlProp" Target="../ctrlProps/ctrlProp541.xml"/><Relationship Id="rId43" Type="http://schemas.openxmlformats.org/officeDocument/2006/relationships/ctrlProp" Target="../ctrlProps/ctrlProp549.xml"/><Relationship Id="rId8" Type="http://schemas.openxmlformats.org/officeDocument/2006/relationships/ctrlProp" Target="../ctrlProps/ctrlProp514.xml"/><Relationship Id="rId3" Type="http://schemas.openxmlformats.org/officeDocument/2006/relationships/vmlDrawing" Target="../drawings/vmlDrawing24.vml"/><Relationship Id="rId12" Type="http://schemas.openxmlformats.org/officeDocument/2006/relationships/ctrlProp" Target="../ctrlProps/ctrlProp518.xml"/><Relationship Id="rId17" Type="http://schemas.openxmlformats.org/officeDocument/2006/relationships/ctrlProp" Target="../ctrlProps/ctrlProp523.xml"/><Relationship Id="rId25" Type="http://schemas.openxmlformats.org/officeDocument/2006/relationships/ctrlProp" Target="../ctrlProps/ctrlProp531.xml"/><Relationship Id="rId33" Type="http://schemas.openxmlformats.org/officeDocument/2006/relationships/ctrlProp" Target="../ctrlProps/ctrlProp539.xml"/><Relationship Id="rId38" Type="http://schemas.openxmlformats.org/officeDocument/2006/relationships/ctrlProp" Target="../ctrlProps/ctrlProp544.xml"/><Relationship Id="rId46" Type="http://schemas.openxmlformats.org/officeDocument/2006/relationships/ctrlProp" Target="../ctrlProps/ctrlProp552.xml"/><Relationship Id="rId20" Type="http://schemas.openxmlformats.org/officeDocument/2006/relationships/ctrlProp" Target="../ctrlProps/ctrlProp526.xml"/><Relationship Id="rId41" Type="http://schemas.openxmlformats.org/officeDocument/2006/relationships/ctrlProp" Target="../ctrlProps/ctrlProp547.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62.xml"/><Relationship Id="rId18" Type="http://schemas.openxmlformats.org/officeDocument/2006/relationships/ctrlProp" Target="../ctrlProps/ctrlProp567.xml"/><Relationship Id="rId26" Type="http://schemas.openxmlformats.org/officeDocument/2006/relationships/ctrlProp" Target="../ctrlProps/ctrlProp575.xml"/><Relationship Id="rId39" Type="http://schemas.openxmlformats.org/officeDocument/2006/relationships/ctrlProp" Target="../ctrlProps/ctrlProp588.xml"/><Relationship Id="rId21" Type="http://schemas.openxmlformats.org/officeDocument/2006/relationships/ctrlProp" Target="../ctrlProps/ctrlProp570.xml"/><Relationship Id="rId34" Type="http://schemas.openxmlformats.org/officeDocument/2006/relationships/ctrlProp" Target="../ctrlProps/ctrlProp583.xml"/><Relationship Id="rId42" Type="http://schemas.openxmlformats.org/officeDocument/2006/relationships/ctrlProp" Target="../ctrlProps/ctrlProp591.xml"/><Relationship Id="rId47" Type="http://schemas.openxmlformats.org/officeDocument/2006/relationships/ctrlProp" Target="../ctrlProps/ctrlProp596.xml"/><Relationship Id="rId50" Type="http://schemas.openxmlformats.org/officeDocument/2006/relationships/ctrlProp" Target="../ctrlProps/ctrlProp599.xml"/><Relationship Id="rId55" Type="http://schemas.openxmlformats.org/officeDocument/2006/relationships/ctrlProp" Target="../ctrlProps/ctrlProp604.xml"/><Relationship Id="rId7" Type="http://schemas.openxmlformats.org/officeDocument/2006/relationships/ctrlProp" Target="../ctrlProps/ctrlProp556.xml"/><Relationship Id="rId2" Type="http://schemas.openxmlformats.org/officeDocument/2006/relationships/drawing" Target="../drawings/drawing27.xml"/><Relationship Id="rId16" Type="http://schemas.openxmlformats.org/officeDocument/2006/relationships/ctrlProp" Target="../ctrlProps/ctrlProp565.xml"/><Relationship Id="rId29" Type="http://schemas.openxmlformats.org/officeDocument/2006/relationships/ctrlProp" Target="../ctrlProps/ctrlProp578.xml"/><Relationship Id="rId11" Type="http://schemas.openxmlformats.org/officeDocument/2006/relationships/ctrlProp" Target="../ctrlProps/ctrlProp560.xml"/><Relationship Id="rId24" Type="http://schemas.openxmlformats.org/officeDocument/2006/relationships/ctrlProp" Target="../ctrlProps/ctrlProp573.xml"/><Relationship Id="rId32" Type="http://schemas.openxmlformats.org/officeDocument/2006/relationships/ctrlProp" Target="../ctrlProps/ctrlProp581.xml"/><Relationship Id="rId37" Type="http://schemas.openxmlformats.org/officeDocument/2006/relationships/ctrlProp" Target="../ctrlProps/ctrlProp586.xml"/><Relationship Id="rId40" Type="http://schemas.openxmlformats.org/officeDocument/2006/relationships/ctrlProp" Target="../ctrlProps/ctrlProp589.xml"/><Relationship Id="rId45" Type="http://schemas.openxmlformats.org/officeDocument/2006/relationships/ctrlProp" Target="../ctrlProps/ctrlProp594.xml"/><Relationship Id="rId53" Type="http://schemas.openxmlformats.org/officeDocument/2006/relationships/ctrlProp" Target="../ctrlProps/ctrlProp602.xml"/><Relationship Id="rId5" Type="http://schemas.openxmlformats.org/officeDocument/2006/relationships/ctrlProp" Target="../ctrlProps/ctrlProp554.xml"/><Relationship Id="rId10" Type="http://schemas.openxmlformats.org/officeDocument/2006/relationships/ctrlProp" Target="../ctrlProps/ctrlProp559.xml"/><Relationship Id="rId19" Type="http://schemas.openxmlformats.org/officeDocument/2006/relationships/ctrlProp" Target="../ctrlProps/ctrlProp568.xml"/><Relationship Id="rId31" Type="http://schemas.openxmlformats.org/officeDocument/2006/relationships/ctrlProp" Target="../ctrlProps/ctrlProp580.xml"/><Relationship Id="rId44" Type="http://schemas.openxmlformats.org/officeDocument/2006/relationships/ctrlProp" Target="../ctrlProps/ctrlProp593.xml"/><Relationship Id="rId52" Type="http://schemas.openxmlformats.org/officeDocument/2006/relationships/ctrlProp" Target="../ctrlProps/ctrlProp601.xml"/><Relationship Id="rId4" Type="http://schemas.openxmlformats.org/officeDocument/2006/relationships/ctrlProp" Target="../ctrlProps/ctrlProp553.xml"/><Relationship Id="rId9" Type="http://schemas.openxmlformats.org/officeDocument/2006/relationships/ctrlProp" Target="../ctrlProps/ctrlProp558.xml"/><Relationship Id="rId14" Type="http://schemas.openxmlformats.org/officeDocument/2006/relationships/ctrlProp" Target="../ctrlProps/ctrlProp563.xml"/><Relationship Id="rId22" Type="http://schemas.openxmlformats.org/officeDocument/2006/relationships/ctrlProp" Target="../ctrlProps/ctrlProp571.xml"/><Relationship Id="rId27" Type="http://schemas.openxmlformats.org/officeDocument/2006/relationships/ctrlProp" Target="../ctrlProps/ctrlProp576.xml"/><Relationship Id="rId30" Type="http://schemas.openxmlformats.org/officeDocument/2006/relationships/ctrlProp" Target="../ctrlProps/ctrlProp579.xml"/><Relationship Id="rId35" Type="http://schemas.openxmlformats.org/officeDocument/2006/relationships/ctrlProp" Target="../ctrlProps/ctrlProp584.xml"/><Relationship Id="rId43" Type="http://schemas.openxmlformats.org/officeDocument/2006/relationships/ctrlProp" Target="../ctrlProps/ctrlProp592.xml"/><Relationship Id="rId48" Type="http://schemas.openxmlformats.org/officeDocument/2006/relationships/ctrlProp" Target="../ctrlProps/ctrlProp597.xml"/><Relationship Id="rId8" Type="http://schemas.openxmlformats.org/officeDocument/2006/relationships/ctrlProp" Target="../ctrlProps/ctrlProp557.xml"/><Relationship Id="rId51" Type="http://schemas.openxmlformats.org/officeDocument/2006/relationships/ctrlProp" Target="../ctrlProps/ctrlProp600.xml"/><Relationship Id="rId3" Type="http://schemas.openxmlformats.org/officeDocument/2006/relationships/vmlDrawing" Target="../drawings/vmlDrawing25.vml"/><Relationship Id="rId12" Type="http://schemas.openxmlformats.org/officeDocument/2006/relationships/ctrlProp" Target="../ctrlProps/ctrlProp561.xml"/><Relationship Id="rId17" Type="http://schemas.openxmlformats.org/officeDocument/2006/relationships/ctrlProp" Target="../ctrlProps/ctrlProp566.xml"/><Relationship Id="rId25" Type="http://schemas.openxmlformats.org/officeDocument/2006/relationships/ctrlProp" Target="../ctrlProps/ctrlProp574.xml"/><Relationship Id="rId33" Type="http://schemas.openxmlformats.org/officeDocument/2006/relationships/ctrlProp" Target="../ctrlProps/ctrlProp582.xml"/><Relationship Id="rId38" Type="http://schemas.openxmlformats.org/officeDocument/2006/relationships/ctrlProp" Target="../ctrlProps/ctrlProp587.xml"/><Relationship Id="rId46" Type="http://schemas.openxmlformats.org/officeDocument/2006/relationships/ctrlProp" Target="../ctrlProps/ctrlProp595.xml"/><Relationship Id="rId20" Type="http://schemas.openxmlformats.org/officeDocument/2006/relationships/ctrlProp" Target="../ctrlProps/ctrlProp569.xml"/><Relationship Id="rId41" Type="http://schemas.openxmlformats.org/officeDocument/2006/relationships/ctrlProp" Target="../ctrlProps/ctrlProp590.xml"/><Relationship Id="rId54" Type="http://schemas.openxmlformats.org/officeDocument/2006/relationships/ctrlProp" Target="../ctrlProps/ctrlProp603.xml"/><Relationship Id="rId1" Type="http://schemas.openxmlformats.org/officeDocument/2006/relationships/printerSettings" Target="../printerSettings/printerSettings32.bin"/><Relationship Id="rId6" Type="http://schemas.openxmlformats.org/officeDocument/2006/relationships/ctrlProp" Target="../ctrlProps/ctrlProp555.xml"/><Relationship Id="rId15" Type="http://schemas.openxmlformats.org/officeDocument/2006/relationships/ctrlProp" Target="../ctrlProps/ctrlProp564.xml"/><Relationship Id="rId23" Type="http://schemas.openxmlformats.org/officeDocument/2006/relationships/ctrlProp" Target="../ctrlProps/ctrlProp572.xml"/><Relationship Id="rId28" Type="http://schemas.openxmlformats.org/officeDocument/2006/relationships/ctrlProp" Target="../ctrlProps/ctrlProp577.xml"/><Relationship Id="rId36" Type="http://schemas.openxmlformats.org/officeDocument/2006/relationships/ctrlProp" Target="../ctrlProps/ctrlProp585.xml"/><Relationship Id="rId49" Type="http://schemas.openxmlformats.org/officeDocument/2006/relationships/ctrlProp" Target="../ctrlProps/ctrlProp59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09.xml"/><Relationship Id="rId13" Type="http://schemas.openxmlformats.org/officeDocument/2006/relationships/ctrlProp" Target="../ctrlProps/ctrlProp614.xml"/><Relationship Id="rId18" Type="http://schemas.openxmlformats.org/officeDocument/2006/relationships/ctrlProp" Target="../ctrlProps/ctrlProp619.xml"/><Relationship Id="rId26" Type="http://schemas.openxmlformats.org/officeDocument/2006/relationships/ctrlProp" Target="../ctrlProps/ctrlProp627.xml"/><Relationship Id="rId3" Type="http://schemas.openxmlformats.org/officeDocument/2006/relationships/vmlDrawing" Target="../drawings/vmlDrawing26.vml"/><Relationship Id="rId21" Type="http://schemas.openxmlformats.org/officeDocument/2006/relationships/ctrlProp" Target="../ctrlProps/ctrlProp622.xml"/><Relationship Id="rId7" Type="http://schemas.openxmlformats.org/officeDocument/2006/relationships/ctrlProp" Target="../ctrlProps/ctrlProp608.xml"/><Relationship Id="rId12" Type="http://schemas.openxmlformats.org/officeDocument/2006/relationships/ctrlProp" Target="../ctrlProps/ctrlProp613.xml"/><Relationship Id="rId17" Type="http://schemas.openxmlformats.org/officeDocument/2006/relationships/ctrlProp" Target="../ctrlProps/ctrlProp618.xml"/><Relationship Id="rId25" Type="http://schemas.openxmlformats.org/officeDocument/2006/relationships/ctrlProp" Target="../ctrlProps/ctrlProp626.xml"/><Relationship Id="rId2" Type="http://schemas.openxmlformats.org/officeDocument/2006/relationships/drawing" Target="../drawings/drawing28.xml"/><Relationship Id="rId16" Type="http://schemas.openxmlformats.org/officeDocument/2006/relationships/ctrlProp" Target="../ctrlProps/ctrlProp617.xml"/><Relationship Id="rId20" Type="http://schemas.openxmlformats.org/officeDocument/2006/relationships/ctrlProp" Target="../ctrlProps/ctrlProp621.xml"/><Relationship Id="rId1" Type="http://schemas.openxmlformats.org/officeDocument/2006/relationships/printerSettings" Target="../printerSettings/printerSettings33.bin"/><Relationship Id="rId6" Type="http://schemas.openxmlformats.org/officeDocument/2006/relationships/ctrlProp" Target="../ctrlProps/ctrlProp607.xml"/><Relationship Id="rId11" Type="http://schemas.openxmlformats.org/officeDocument/2006/relationships/ctrlProp" Target="../ctrlProps/ctrlProp612.xml"/><Relationship Id="rId24" Type="http://schemas.openxmlformats.org/officeDocument/2006/relationships/ctrlProp" Target="../ctrlProps/ctrlProp625.xml"/><Relationship Id="rId5" Type="http://schemas.openxmlformats.org/officeDocument/2006/relationships/ctrlProp" Target="../ctrlProps/ctrlProp606.xml"/><Relationship Id="rId15" Type="http://schemas.openxmlformats.org/officeDocument/2006/relationships/ctrlProp" Target="../ctrlProps/ctrlProp616.xml"/><Relationship Id="rId23" Type="http://schemas.openxmlformats.org/officeDocument/2006/relationships/ctrlProp" Target="../ctrlProps/ctrlProp624.xml"/><Relationship Id="rId10" Type="http://schemas.openxmlformats.org/officeDocument/2006/relationships/ctrlProp" Target="../ctrlProps/ctrlProp611.xml"/><Relationship Id="rId19" Type="http://schemas.openxmlformats.org/officeDocument/2006/relationships/ctrlProp" Target="../ctrlProps/ctrlProp620.xml"/><Relationship Id="rId4" Type="http://schemas.openxmlformats.org/officeDocument/2006/relationships/ctrlProp" Target="../ctrlProps/ctrlProp605.xml"/><Relationship Id="rId9" Type="http://schemas.openxmlformats.org/officeDocument/2006/relationships/ctrlProp" Target="../ctrlProps/ctrlProp610.xml"/><Relationship Id="rId14" Type="http://schemas.openxmlformats.org/officeDocument/2006/relationships/ctrlProp" Target="../ctrlProps/ctrlProp615.xml"/><Relationship Id="rId22" Type="http://schemas.openxmlformats.org/officeDocument/2006/relationships/ctrlProp" Target="../ctrlProps/ctrlProp623.xml"/><Relationship Id="rId27"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637.xml"/><Relationship Id="rId18" Type="http://schemas.openxmlformats.org/officeDocument/2006/relationships/ctrlProp" Target="../ctrlProps/ctrlProp642.xml"/><Relationship Id="rId26" Type="http://schemas.openxmlformats.org/officeDocument/2006/relationships/ctrlProp" Target="../ctrlProps/ctrlProp650.xml"/><Relationship Id="rId39" Type="http://schemas.openxmlformats.org/officeDocument/2006/relationships/ctrlProp" Target="../ctrlProps/ctrlProp663.xml"/><Relationship Id="rId21" Type="http://schemas.openxmlformats.org/officeDocument/2006/relationships/ctrlProp" Target="../ctrlProps/ctrlProp645.xml"/><Relationship Id="rId34" Type="http://schemas.openxmlformats.org/officeDocument/2006/relationships/ctrlProp" Target="../ctrlProps/ctrlProp658.xml"/><Relationship Id="rId7" Type="http://schemas.openxmlformats.org/officeDocument/2006/relationships/ctrlProp" Target="../ctrlProps/ctrlProp631.xml"/><Relationship Id="rId2" Type="http://schemas.openxmlformats.org/officeDocument/2006/relationships/drawing" Target="../drawings/drawing29.xml"/><Relationship Id="rId16" Type="http://schemas.openxmlformats.org/officeDocument/2006/relationships/ctrlProp" Target="../ctrlProps/ctrlProp640.xml"/><Relationship Id="rId20" Type="http://schemas.openxmlformats.org/officeDocument/2006/relationships/ctrlProp" Target="../ctrlProps/ctrlProp644.xml"/><Relationship Id="rId29" Type="http://schemas.openxmlformats.org/officeDocument/2006/relationships/ctrlProp" Target="../ctrlProps/ctrlProp653.xml"/><Relationship Id="rId41" Type="http://schemas.openxmlformats.org/officeDocument/2006/relationships/ctrlProp" Target="../ctrlProps/ctrlProp665.xml"/><Relationship Id="rId1" Type="http://schemas.openxmlformats.org/officeDocument/2006/relationships/printerSettings" Target="../printerSettings/printerSettings34.bin"/><Relationship Id="rId6" Type="http://schemas.openxmlformats.org/officeDocument/2006/relationships/ctrlProp" Target="../ctrlProps/ctrlProp630.xml"/><Relationship Id="rId11" Type="http://schemas.openxmlformats.org/officeDocument/2006/relationships/ctrlProp" Target="../ctrlProps/ctrlProp635.xml"/><Relationship Id="rId24" Type="http://schemas.openxmlformats.org/officeDocument/2006/relationships/ctrlProp" Target="../ctrlProps/ctrlProp648.xml"/><Relationship Id="rId32" Type="http://schemas.openxmlformats.org/officeDocument/2006/relationships/ctrlProp" Target="../ctrlProps/ctrlProp656.xml"/><Relationship Id="rId37" Type="http://schemas.openxmlformats.org/officeDocument/2006/relationships/ctrlProp" Target="../ctrlProps/ctrlProp661.xml"/><Relationship Id="rId40" Type="http://schemas.openxmlformats.org/officeDocument/2006/relationships/ctrlProp" Target="../ctrlProps/ctrlProp664.xml"/><Relationship Id="rId5" Type="http://schemas.openxmlformats.org/officeDocument/2006/relationships/ctrlProp" Target="../ctrlProps/ctrlProp629.xml"/><Relationship Id="rId15" Type="http://schemas.openxmlformats.org/officeDocument/2006/relationships/ctrlProp" Target="../ctrlProps/ctrlProp639.xml"/><Relationship Id="rId23" Type="http://schemas.openxmlformats.org/officeDocument/2006/relationships/ctrlProp" Target="../ctrlProps/ctrlProp647.xml"/><Relationship Id="rId28" Type="http://schemas.openxmlformats.org/officeDocument/2006/relationships/ctrlProp" Target="../ctrlProps/ctrlProp652.xml"/><Relationship Id="rId36" Type="http://schemas.openxmlformats.org/officeDocument/2006/relationships/ctrlProp" Target="../ctrlProps/ctrlProp660.xml"/><Relationship Id="rId10" Type="http://schemas.openxmlformats.org/officeDocument/2006/relationships/ctrlProp" Target="../ctrlProps/ctrlProp634.xml"/><Relationship Id="rId19" Type="http://schemas.openxmlformats.org/officeDocument/2006/relationships/ctrlProp" Target="../ctrlProps/ctrlProp643.xml"/><Relationship Id="rId31" Type="http://schemas.openxmlformats.org/officeDocument/2006/relationships/ctrlProp" Target="../ctrlProps/ctrlProp655.xml"/><Relationship Id="rId4" Type="http://schemas.openxmlformats.org/officeDocument/2006/relationships/ctrlProp" Target="../ctrlProps/ctrlProp628.xml"/><Relationship Id="rId9" Type="http://schemas.openxmlformats.org/officeDocument/2006/relationships/ctrlProp" Target="../ctrlProps/ctrlProp633.xml"/><Relationship Id="rId14" Type="http://schemas.openxmlformats.org/officeDocument/2006/relationships/ctrlProp" Target="../ctrlProps/ctrlProp638.xml"/><Relationship Id="rId22" Type="http://schemas.openxmlformats.org/officeDocument/2006/relationships/ctrlProp" Target="../ctrlProps/ctrlProp646.xml"/><Relationship Id="rId27" Type="http://schemas.openxmlformats.org/officeDocument/2006/relationships/ctrlProp" Target="../ctrlProps/ctrlProp651.xml"/><Relationship Id="rId30" Type="http://schemas.openxmlformats.org/officeDocument/2006/relationships/ctrlProp" Target="../ctrlProps/ctrlProp654.xml"/><Relationship Id="rId35" Type="http://schemas.openxmlformats.org/officeDocument/2006/relationships/ctrlProp" Target="../ctrlProps/ctrlProp659.xml"/><Relationship Id="rId8" Type="http://schemas.openxmlformats.org/officeDocument/2006/relationships/ctrlProp" Target="../ctrlProps/ctrlProp632.xml"/><Relationship Id="rId3" Type="http://schemas.openxmlformats.org/officeDocument/2006/relationships/vmlDrawing" Target="../drawings/vmlDrawing27.vml"/><Relationship Id="rId12" Type="http://schemas.openxmlformats.org/officeDocument/2006/relationships/ctrlProp" Target="../ctrlProps/ctrlProp636.xml"/><Relationship Id="rId17" Type="http://schemas.openxmlformats.org/officeDocument/2006/relationships/ctrlProp" Target="../ctrlProps/ctrlProp641.xml"/><Relationship Id="rId25" Type="http://schemas.openxmlformats.org/officeDocument/2006/relationships/ctrlProp" Target="../ctrlProps/ctrlProp649.xml"/><Relationship Id="rId33" Type="http://schemas.openxmlformats.org/officeDocument/2006/relationships/ctrlProp" Target="../ctrlProps/ctrlProp657.xml"/><Relationship Id="rId38" Type="http://schemas.openxmlformats.org/officeDocument/2006/relationships/ctrlProp" Target="../ctrlProps/ctrlProp66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70.xml"/><Relationship Id="rId13" Type="http://schemas.openxmlformats.org/officeDocument/2006/relationships/ctrlProp" Target="../ctrlProps/ctrlProp675.xml"/><Relationship Id="rId18" Type="http://schemas.openxmlformats.org/officeDocument/2006/relationships/ctrlProp" Target="../ctrlProps/ctrlProp680.xml"/><Relationship Id="rId26" Type="http://schemas.openxmlformats.org/officeDocument/2006/relationships/ctrlProp" Target="../ctrlProps/ctrlProp688.xml"/><Relationship Id="rId3" Type="http://schemas.openxmlformats.org/officeDocument/2006/relationships/vmlDrawing" Target="../drawings/vmlDrawing28.vml"/><Relationship Id="rId21" Type="http://schemas.openxmlformats.org/officeDocument/2006/relationships/ctrlProp" Target="../ctrlProps/ctrlProp683.xml"/><Relationship Id="rId7" Type="http://schemas.openxmlformats.org/officeDocument/2006/relationships/ctrlProp" Target="../ctrlProps/ctrlProp669.xml"/><Relationship Id="rId12" Type="http://schemas.openxmlformats.org/officeDocument/2006/relationships/ctrlProp" Target="../ctrlProps/ctrlProp674.xml"/><Relationship Id="rId17" Type="http://schemas.openxmlformats.org/officeDocument/2006/relationships/ctrlProp" Target="../ctrlProps/ctrlProp679.xml"/><Relationship Id="rId25" Type="http://schemas.openxmlformats.org/officeDocument/2006/relationships/ctrlProp" Target="../ctrlProps/ctrlProp687.xml"/><Relationship Id="rId2" Type="http://schemas.openxmlformats.org/officeDocument/2006/relationships/drawing" Target="../drawings/drawing30.xml"/><Relationship Id="rId16" Type="http://schemas.openxmlformats.org/officeDocument/2006/relationships/ctrlProp" Target="../ctrlProps/ctrlProp678.xml"/><Relationship Id="rId20" Type="http://schemas.openxmlformats.org/officeDocument/2006/relationships/ctrlProp" Target="../ctrlProps/ctrlProp682.xml"/><Relationship Id="rId29" Type="http://schemas.openxmlformats.org/officeDocument/2006/relationships/ctrlProp" Target="../ctrlProps/ctrlProp691.xml"/><Relationship Id="rId1" Type="http://schemas.openxmlformats.org/officeDocument/2006/relationships/printerSettings" Target="../printerSettings/printerSettings35.bin"/><Relationship Id="rId6" Type="http://schemas.openxmlformats.org/officeDocument/2006/relationships/ctrlProp" Target="../ctrlProps/ctrlProp668.xml"/><Relationship Id="rId11" Type="http://schemas.openxmlformats.org/officeDocument/2006/relationships/ctrlProp" Target="../ctrlProps/ctrlProp673.xml"/><Relationship Id="rId24" Type="http://schemas.openxmlformats.org/officeDocument/2006/relationships/ctrlProp" Target="../ctrlProps/ctrlProp686.xml"/><Relationship Id="rId5" Type="http://schemas.openxmlformats.org/officeDocument/2006/relationships/ctrlProp" Target="../ctrlProps/ctrlProp667.xml"/><Relationship Id="rId15" Type="http://schemas.openxmlformats.org/officeDocument/2006/relationships/ctrlProp" Target="../ctrlProps/ctrlProp677.xml"/><Relationship Id="rId23" Type="http://schemas.openxmlformats.org/officeDocument/2006/relationships/ctrlProp" Target="../ctrlProps/ctrlProp685.xml"/><Relationship Id="rId28" Type="http://schemas.openxmlformats.org/officeDocument/2006/relationships/ctrlProp" Target="../ctrlProps/ctrlProp690.xml"/><Relationship Id="rId10" Type="http://schemas.openxmlformats.org/officeDocument/2006/relationships/ctrlProp" Target="../ctrlProps/ctrlProp672.xml"/><Relationship Id="rId19" Type="http://schemas.openxmlformats.org/officeDocument/2006/relationships/ctrlProp" Target="../ctrlProps/ctrlProp681.xml"/><Relationship Id="rId31" Type="http://schemas.openxmlformats.org/officeDocument/2006/relationships/ctrlProp" Target="../ctrlProps/ctrlProp693.xml"/><Relationship Id="rId4" Type="http://schemas.openxmlformats.org/officeDocument/2006/relationships/ctrlProp" Target="../ctrlProps/ctrlProp666.xml"/><Relationship Id="rId9" Type="http://schemas.openxmlformats.org/officeDocument/2006/relationships/ctrlProp" Target="../ctrlProps/ctrlProp671.xml"/><Relationship Id="rId14" Type="http://schemas.openxmlformats.org/officeDocument/2006/relationships/ctrlProp" Target="../ctrlProps/ctrlProp676.xml"/><Relationship Id="rId22" Type="http://schemas.openxmlformats.org/officeDocument/2006/relationships/ctrlProp" Target="../ctrlProps/ctrlProp684.xml"/><Relationship Id="rId27" Type="http://schemas.openxmlformats.org/officeDocument/2006/relationships/ctrlProp" Target="../ctrlProps/ctrlProp689.xml"/><Relationship Id="rId30" Type="http://schemas.openxmlformats.org/officeDocument/2006/relationships/ctrlProp" Target="../ctrlProps/ctrlProp692.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98.xml"/><Relationship Id="rId3" Type="http://schemas.openxmlformats.org/officeDocument/2006/relationships/vmlDrawing" Target="../drawings/vmlDrawing29.vml"/><Relationship Id="rId7" Type="http://schemas.openxmlformats.org/officeDocument/2006/relationships/ctrlProp" Target="../ctrlProps/ctrlProp697.xml"/><Relationship Id="rId2" Type="http://schemas.openxmlformats.org/officeDocument/2006/relationships/drawing" Target="../drawings/drawing31.xml"/><Relationship Id="rId1" Type="http://schemas.openxmlformats.org/officeDocument/2006/relationships/printerSettings" Target="../printerSettings/printerSettings36.bin"/><Relationship Id="rId6" Type="http://schemas.openxmlformats.org/officeDocument/2006/relationships/ctrlProp" Target="../ctrlProps/ctrlProp696.xml"/><Relationship Id="rId5" Type="http://schemas.openxmlformats.org/officeDocument/2006/relationships/ctrlProp" Target="../ctrlProps/ctrlProp695.xml"/><Relationship Id="rId4" Type="http://schemas.openxmlformats.org/officeDocument/2006/relationships/ctrlProp" Target="../ctrlProps/ctrlProp694.xml"/><Relationship Id="rId9" Type="http://schemas.openxmlformats.org/officeDocument/2006/relationships/ctrlProp" Target="../ctrlProps/ctrlProp69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3" Type="http://schemas.openxmlformats.org/officeDocument/2006/relationships/vmlDrawing" Target="../drawings/vmlDrawing30.vml"/><Relationship Id="rId7" Type="http://schemas.openxmlformats.org/officeDocument/2006/relationships/ctrlProp" Target="../ctrlProps/ctrlProp703.xml"/><Relationship Id="rId12" Type="http://schemas.openxmlformats.org/officeDocument/2006/relationships/ctrlProp" Target="../ctrlProps/ctrlProp708.xml"/><Relationship Id="rId17" Type="http://schemas.openxmlformats.org/officeDocument/2006/relationships/ctrlProp" Target="../ctrlProps/ctrlProp713.xml"/><Relationship Id="rId2" Type="http://schemas.openxmlformats.org/officeDocument/2006/relationships/drawing" Target="../drawings/drawing32.xml"/><Relationship Id="rId16" Type="http://schemas.openxmlformats.org/officeDocument/2006/relationships/ctrlProp" Target="../ctrlProps/ctrlProp712.xml"/><Relationship Id="rId1" Type="http://schemas.openxmlformats.org/officeDocument/2006/relationships/printerSettings" Target="../printerSettings/printerSettings37.bin"/><Relationship Id="rId6" Type="http://schemas.openxmlformats.org/officeDocument/2006/relationships/ctrlProp" Target="../ctrlProps/ctrlProp702.xml"/><Relationship Id="rId11" Type="http://schemas.openxmlformats.org/officeDocument/2006/relationships/ctrlProp" Target="../ctrlProps/ctrlProp707.xml"/><Relationship Id="rId5" Type="http://schemas.openxmlformats.org/officeDocument/2006/relationships/ctrlProp" Target="../ctrlProps/ctrlProp701.xml"/><Relationship Id="rId15" Type="http://schemas.openxmlformats.org/officeDocument/2006/relationships/ctrlProp" Target="../ctrlProps/ctrlProp711.xml"/><Relationship Id="rId10" Type="http://schemas.openxmlformats.org/officeDocument/2006/relationships/ctrlProp" Target="../ctrlProps/ctrlProp706.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18.xml"/><Relationship Id="rId13" Type="http://schemas.openxmlformats.org/officeDocument/2006/relationships/ctrlProp" Target="../ctrlProps/ctrlProp723.xml"/><Relationship Id="rId18" Type="http://schemas.openxmlformats.org/officeDocument/2006/relationships/ctrlProp" Target="../ctrlProps/ctrlProp728.xml"/><Relationship Id="rId26" Type="http://schemas.openxmlformats.org/officeDocument/2006/relationships/ctrlProp" Target="../ctrlProps/ctrlProp736.xml"/><Relationship Id="rId3" Type="http://schemas.openxmlformats.org/officeDocument/2006/relationships/vmlDrawing" Target="../drawings/vmlDrawing31.vml"/><Relationship Id="rId21" Type="http://schemas.openxmlformats.org/officeDocument/2006/relationships/ctrlProp" Target="../ctrlProps/ctrlProp731.xml"/><Relationship Id="rId7" Type="http://schemas.openxmlformats.org/officeDocument/2006/relationships/ctrlProp" Target="../ctrlProps/ctrlProp717.xml"/><Relationship Id="rId12" Type="http://schemas.openxmlformats.org/officeDocument/2006/relationships/ctrlProp" Target="../ctrlProps/ctrlProp722.xml"/><Relationship Id="rId17" Type="http://schemas.openxmlformats.org/officeDocument/2006/relationships/ctrlProp" Target="../ctrlProps/ctrlProp727.xml"/><Relationship Id="rId25" Type="http://schemas.openxmlformats.org/officeDocument/2006/relationships/ctrlProp" Target="../ctrlProps/ctrlProp735.xml"/><Relationship Id="rId2" Type="http://schemas.openxmlformats.org/officeDocument/2006/relationships/drawing" Target="../drawings/drawing33.xml"/><Relationship Id="rId16" Type="http://schemas.openxmlformats.org/officeDocument/2006/relationships/ctrlProp" Target="../ctrlProps/ctrlProp726.xml"/><Relationship Id="rId20" Type="http://schemas.openxmlformats.org/officeDocument/2006/relationships/ctrlProp" Target="../ctrlProps/ctrlProp730.xml"/><Relationship Id="rId29" Type="http://schemas.openxmlformats.org/officeDocument/2006/relationships/ctrlProp" Target="../ctrlProps/ctrlProp739.xml"/><Relationship Id="rId1" Type="http://schemas.openxmlformats.org/officeDocument/2006/relationships/printerSettings" Target="../printerSettings/printerSettings38.bin"/><Relationship Id="rId6" Type="http://schemas.openxmlformats.org/officeDocument/2006/relationships/ctrlProp" Target="../ctrlProps/ctrlProp716.xml"/><Relationship Id="rId11" Type="http://schemas.openxmlformats.org/officeDocument/2006/relationships/ctrlProp" Target="../ctrlProps/ctrlProp721.xml"/><Relationship Id="rId24" Type="http://schemas.openxmlformats.org/officeDocument/2006/relationships/ctrlProp" Target="../ctrlProps/ctrlProp734.xml"/><Relationship Id="rId5" Type="http://schemas.openxmlformats.org/officeDocument/2006/relationships/ctrlProp" Target="../ctrlProps/ctrlProp715.xml"/><Relationship Id="rId15" Type="http://schemas.openxmlformats.org/officeDocument/2006/relationships/ctrlProp" Target="../ctrlProps/ctrlProp725.xml"/><Relationship Id="rId23" Type="http://schemas.openxmlformats.org/officeDocument/2006/relationships/ctrlProp" Target="../ctrlProps/ctrlProp733.xml"/><Relationship Id="rId28" Type="http://schemas.openxmlformats.org/officeDocument/2006/relationships/ctrlProp" Target="../ctrlProps/ctrlProp738.xml"/><Relationship Id="rId10" Type="http://schemas.openxmlformats.org/officeDocument/2006/relationships/ctrlProp" Target="../ctrlProps/ctrlProp720.xml"/><Relationship Id="rId19" Type="http://schemas.openxmlformats.org/officeDocument/2006/relationships/ctrlProp" Target="../ctrlProps/ctrlProp729.xml"/><Relationship Id="rId4" Type="http://schemas.openxmlformats.org/officeDocument/2006/relationships/ctrlProp" Target="../ctrlProps/ctrlProp714.xml"/><Relationship Id="rId9" Type="http://schemas.openxmlformats.org/officeDocument/2006/relationships/ctrlProp" Target="../ctrlProps/ctrlProp719.xml"/><Relationship Id="rId14" Type="http://schemas.openxmlformats.org/officeDocument/2006/relationships/ctrlProp" Target="../ctrlProps/ctrlProp724.xml"/><Relationship Id="rId22" Type="http://schemas.openxmlformats.org/officeDocument/2006/relationships/ctrlProp" Target="../ctrlProps/ctrlProp732.xml"/><Relationship Id="rId27" Type="http://schemas.openxmlformats.org/officeDocument/2006/relationships/ctrlProp" Target="../ctrlProps/ctrlProp737.xml"/><Relationship Id="rId30" Type="http://schemas.openxmlformats.org/officeDocument/2006/relationships/ctrlProp" Target="../ctrlProps/ctrlProp740.xml"/></Relationships>
</file>

<file path=xl/worksheets/_rels/sheet39.xml.rels><?xml version="1.0" encoding="UTF-8" standalone="yes"?>
<Relationships xmlns="http://schemas.openxmlformats.org/package/2006/relationships"><Relationship Id="rId13" Type="http://schemas.openxmlformats.org/officeDocument/2006/relationships/ctrlProp" Target="../ctrlProps/ctrlProp750.xml"/><Relationship Id="rId18" Type="http://schemas.openxmlformats.org/officeDocument/2006/relationships/ctrlProp" Target="../ctrlProps/ctrlProp755.xml"/><Relationship Id="rId26" Type="http://schemas.openxmlformats.org/officeDocument/2006/relationships/ctrlProp" Target="../ctrlProps/ctrlProp763.xml"/><Relationship Id="rId3" Type="http://schemas.openxmlformats.org/officeDocument/2006/relationships/vmlDrawing" Target="../drawings/vmlDrawing32.vml"/><Relationship Id="rId21" Type="http://schemas.openxmlformats.org/officeDocument/2006/relationships/ctrlProp" Target="../ctrlProps/ctrlProp758.xml"/><Relationship Id="rId34" Type="http://schemas.openxmlformats.org/officeDocument/2006/relationships/ctrlProp" Target="../ctrlProps/ctrlProp771.xml"/><Relationship Id="rId7" Type="http://schemas.openxmlformats.org/officeDocument/2006/relationships/ctrlProp" Target="../ctrlProps/ctrlProp744.xml"/><Relationship Id="rId12" Type="http://schemas.openxmlformats.org/officeDocument/2006/relationships/ctrlProp" Target="../ctrlProps/ctrlProp749.xml"/><Relationship Id="rId17" Type="http://schemas.openxmlformats.org/officeDocument/2006/relationships/ctrlProp" Target="../ctrlProps/ctrlProp754.xml"/><Relationship Id="rId25" Type="http://schemas.openxmlformats.org/officeDocument/2006/relationships/ctrlProp" Target="../ctrlProps/ctrlProp762.xml"/><Relationship Id="rId33" Type="http://schemas.openxmlformats.org/officeDocument/2006/relationships/ctrlProp" Target="../ctrlProps/ctrlProp770.xml"/><Relationship Id="rId2" Type="http://schemas.openxmlformats.org/officeDocument/2006/relationships/drawing" Target="../drawings/drawing34.xml"/><Relationship Id="rId16" Type="http://schemas.openxmlformats.org/officeDocument/2006/relationships/ctrlProp" Target="../ctrlProps/ctrlProp753.xml"/><Relationship Id="rId20" Type="http://schemas.openxmlformats.org/officeDocument/2006/relationships/ctrlProp" Target="../ctrlProps/ctrlProp757.xml"/><Relationship Id="rId29" Type="http://schemas.openxmlformats.org/officeDocument/2006/relationships/ctrlProp" Target="../ctrlProps/ctrlProp766.xml"/><Relationship Id="rId1" Type="http://schemas.openxmlformats.org/officeDocument/2006/relationships/printerSettings" Target="../printerSettings/printerSettings39.bin"/><Relationship Id="rId6" Type="http://schemas.openxmlformats.org/officeDocument/2006/relationships/ctrlProp" Target="../ctrlProps/ctrlProp743.xml"/><Relationship Id="rId11" Type="http://schemas.openxmlformats.org/officeDocument/2006/relationships/ctrlProp" Target="../ctrlProps/ctrlProp748.xml"/><Relationship Id="rId24" Type="http://schemas.openxmlformats.org/officeDocument/2006/relationships/ctrlProp" Target="../ctrlProps/ctrlProp761.xml"/><Relationship Id="rId32" Type="http://schemas.openxmlformats.org/officeDocument/2006/relationships/ctrlProp" Target="../ctrlProps/ctrlProp769.xml"/><Relationship Id="rId5" Type="http://schemas.openxmlformats.org/officeDocument/2006/relationships/ctrlProp" Target="../ctrlProps/ctrlProp742.xml"/><Relationship Id="rId15" Type="http://schemas.openxmlformats.org/officeDocument/2006/relationships/ctrlProp" Target="../ctrlProps/ctrlProp752.xml"/><Relationship Id="rId23" Type="http://schemas.openxmlformats.org/officeDocument/2006/relationships/ctrlProp" Target="../ctrlProps/ctrlProp760.xml"/><Relationship Id="rId28" Type="http://schemas.openxmlformats.org/officeDocument/2006/relationships/ctrlProp" Target="../ctrlProps/ctrlProp765.xml"/><Relationship Id="rId10" Type="http://schemas.openxmlformats.org/officeDocument/2006/relationships/ctrlProp" Target="../ctrlProps/ctrlProp747.xml"/><Relationship Id="rId19" Type="http://schemas.openxmlformats.org/officeDocument/2006/relationships/ctrlProp" Target="../ctrlProps/ctrlProp756.xml"/><Relationship Id="rId31" Type="http://schemas.openxmlformats.org/officeDocument/2006/relationships/ctrlProp" Target="../ctrlProps/ctrlProp768.xml"/><Relationship Id="rId4" Type="http://schemas.openxmlformats.org/officeDocument/2006/relationships/ctrlProp" Target="../ctrlProps/ctrlProp741.xml"/><Relationship Id="rId9" Type="http://schemas.openxmlformats.org/officeDocument/2006/relationships/ctrlProp" Target="../ctrlProps/ctrlProp746.xml"/><Relationship Id="rId14" Type="http://schemas.openxmlformats.org/officeDocument/2006/relationships/ctrlProp" Target="../ctrlProps/ctrlProp751.xml"/><Relationship Id="rId22" Type="http://schemas.openxmlformats.org/officeDocument/2006/relationships/ctrlProp" Target="../ctrlProps/ctrlProp759.xml"/><Relationship Id="rId27" Type="http://schemas.openxmlformats.org/officeDocument/2006/relationships/ctrlProp" Target="../ctrlProps/ctrlProp764.xml"/><Relationship Id="rId30" Type="http://schemas.openxmlformats.org/officeDocument/2006/relationships/ctrlProp" Target="../ctrlProps/ctrlProp767.xml"/><Relationship Id="rId8" Type="http://schemas.openxmlformats.org/officeDocument/2006/relationships/ctrlProp" Target="../ctrlProps/ctrlProp74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776.xml"/><Relationship Id="rId13" Type="http://schemas.openxmlformats.org/officeDocument/2006/relationships/ctrlProp" Target="../ctrlProps/ctrlProp781.xml"/><Relationship Id="rId18" Type="http://schemas.openxmlformats.org/officeDocument/2006/relationships/ctrlProp" Target="../ctrlProps/ctrlProp786.xml"/><Relationship Id="rId26" Type="http://schemas.openxmlformats.org/officeDocument/2006/relationships/ctrlProp" Target="../ctrlProps/ctrlProp794.xml"/><Relationship Id="rId3" Type="http://schemas.openxmlformats.org/officeDocument/2006/relationships/vmlDrawing" Target="../drawings/vmlDrawing33.vml"/><Relationship Id="rId21" Type="http://schemas.openxmlformats.org/officeDocument/2006/relationships/ctrlProp" Target="../ctrlProps/ctrlProp789.xml"/><Relationship Id="rId7" Type="http://schemas.openxmlformats.org/officeDocument/2006/relationships/ctrlProp" Target="../ctrlProps/ctrlProp775.xml"/><Relationship Id="rId12" Type="http://schemas.openxmlformats.org/officeDocument/2006/relationships/ctrlProp" Target="../ctrlProps/ctrlProp780.xml"/><Relationship Id="rId17" Type="http://schemas.openxmlformats.org/officeDocument/2006/relationships/ctrlProp" Target="../ctrlProps/ctrlProp785.xml"/><Relationship Id="rId25" Type="http://schemas.openxmlformats.org/officeDocument/2006/relationships/ctrlProp" Target="../ctrlProps/ctrlProp793.xml"/><Relationship Id="rId2" Type="http://schemas.openxmlformats.org/officeDocument/2006/relationships/drawing" Target="../drawings/drawing35.xml"/><Relationship Id="rId16" Type="http://schemas.openxmlformats.org/officeDocument/2006/relationships/ctrlProp" Target="../ctrlProps/ctrlProp784.xml"/><Relationship Id="rId20" Type="http://schemas.openxmlformats.org/officeDocument/2006/relationships/ctrlProp" Target="../ctrlProps/ctrlProp788.xml"/><Relationship Id="rId29" Type="http://schemas.openxmlformats.org/officeDocument/2006/relationships/ctrlProp" Target="../ctrlProps/ctrlProp797.xml"/><Relationship Id="rId1" Type="http://schemas.openxmlformats.org/officeDocument/2006/relationships/printerSettings" Target="../printerSettings/printerSettings40.bin"/><Relationship Id="rId6" Type="http://schemas.openxmlformats.org/officeDocument/2006/relationships/ctrlProp" Target="../ctrlProps/ctrlProp774.xml"/><Relationship Id="rId11" Type="http://schemas.openxmlformats.org/officeDocument/2006/relationships/ctrlProp" Target="../ctrlProps/ctrlProp779.xml"/><Relationship Id="rId24" Type="http://schemas.openxmlformats.org/officeDocument/2006/relationships/ctrlProp" Target="../ctrlProps/ctrlProp792.xml"/><Relationship Id="rId32" Type="http://schemas.openxmlformats.org/officeDocument/2006/relationships/ctrlProp" Target="../ctrlProps/ctrlProp800.xml"/><Relationship Id="rId5" Type="http://schemas.openxmlformats.org/officeDocument/2006/relationships/ctrlProp" Target="../ctrlProps/ctrlProp773.xml"/><Relationship Id="rId15" Type="http://schemas.openxmlformats.org/officeDocument/2006/relationships/ctrlProp" Target="../ctrlProps/ctrlProp783.xml"/><Relationship Id="rId23" Type="http://schemas.openxmlformats.org/officeDocument/2006/relationships/ctrlProp" Target="../ctrlProps/ctrlProp791.xml"/><Relationship Id="rId28" Type="http://schemas.openxmlformats.org/officeDocument/2006/relationships/ctrlProp" Target="../ctrlProps/ctrlProp796.xml"/><Relationship Id="rId10" Type="http://schemas.openxmlformats.org/officeDocument/2006/relationships/ctrlProp" Target="../ctrlProps/ctrlProp778.xml"/><Relationship Id="rId19" Type="http://schemas.openxmlformats.org/officeDocument/2006/relationships/ctrlProp" Target="../ctrlProps/ctrlProp787.xml"/><Relationship Id="rId31" Type="http://schemas.openxmlformats.org/officeDocument/2006/relationships/ctrlProp" Target="../ctrlProps/ctrlProp799.xml"/><Relationship Id="rId4" Type="http://schemas.openxmlformats.org/officeDocument/2006/relationships/ctrlProp" Target="../ctrlProps/ctrlProp772.xml"/><Relationship Id="rId9" Type="http://schemas.openxmlformats.org/officeDocument/2006/relationships/ctrlProp" Target="../ctrlProps/ctrlProp777.xml"/><Relationship Id="rId14" Type="http://schemas.openxmlformats.org/officeDocument/2006/relationships/ctrlProp" Target="../ctrlProps/ctrlProp782.xml"/><Relationship Id="rId22" Type="http://schemas.openxmlformats.org/officeDocument/2006/relationships/ctrlProp" Target="../ctrlProps/ctrlProp790.xml"/><Relationship Id="rId27" Type="http://schemas.openxmlformats.org/officeDocument/2006/relationships/ctrlProp" Target="../ctrlProps/ctrlProp795.xml"/><Relationship Id="rId30" Type="http://schemas.openxmlformats.org/officeDocument/2006/relationships/ctrlProp" Target="../ctrlProps/ctrlProp798.xml"/></Relationships>
</file>

<file path=xl/worksheets/_rels/sheet41.xml.rels><?xml version="1.0" encoding="UTF-8" standalone="yes"?>
<Relationships xmlns="http://schemas.openxmlformats.org/package/2006/relationships"><Relationship Id="rId26" Type="http://schemas.openxmlformats.org/officeDocument/2006/relationships/ctrlProp" Target="../ctrlProps/ctrlProp823.xml"/><Relationship Id="rId21" Type="http://schemas.openxmlformats.org/officeDocument/2006/relationships/ctrlProp" Target="../ctrlProps/ctrlProp818.xml"/><Relationship Id="rId34" Type="http://schemas.openxmlformats.org/officeDocument/2006/relationships/ctrlProp" Target="../ctrlProps/ctrlProp831.xml"/><Relationship Id="rId42" Type="http://schemas.openxmlformats.org/officeDocument/2006/relationships/ctrlProp" Target="../ctrlProps/ctrlProp839.xml"/><Relationship Id="rId47" Type="http://schemas.openxmlformats.org/officeDocument/2006/relationships/ctrlProp" Target="../ctrlProps/ctrlProp844.xml"/><Relationship Id="rId50" Type="http://schemas.openxmlformats.org/officeDocument/2006/relationships/ctrlProp" Target="../ctrlProps/ctrlProp847.xml"/><Relationship Id="rId55" Type="http://schemas.openxmlformats.org/officeDocument/2006/relationships/ctrlProp" Target="../ctrlProps/ctrlProp852.xml"/><Relationship Id="rId63" Type="http://schemas.openxmlformats.org/officeDocument/2006/relationships/ctrlProp" Target="../ctrlProps/ctrlProp860.xml"/><Relationship Id="rId7" Type="http://schemas.openxmlformats.org/officeDocument/2006/relationships/ctrlProp" Target="../ctrlProps/ctrlProp804.xml"/><Relationship Id="rId2" Type="http://schemas.openxmlformats.org/officeDocument/2006/relationships/drawing" Target="../drawings/drawing36.xml"/><Relationship Id="rId16" Type="http://schemas.openxmlformats.org/officeDocument/2006/relationships/ctrlProp" Target="../ctrlProps/ctrlProp813.xml"/><Relationship Id="rId29" Type="http://schemas.openxmlformats.org/officeDocument/2006/relationships/ctrlProp" Target="../ctrlProps/ctrlProp826.xml"/><Relationship Id="rId11" Type="http://schemas.openxmlformats.org/officeDocument/2006/relationships/ctrlProp" Target="../ctrlProps/ctrlProp808.xml"/><Relationship Id="rId24" Type="http://schemas.openxmlformats.org/officeDocument/2006/relationships/ctrlProp" Target="../ctrlProps/ctrlProp821.xml"/><Relationship Id="rId32" Type="http://schemas.openxmlformats.org/officeDocument/2006/relationships/ctrlProp" Target="../ctrlProps/ctrlProp829.xml"/><Relationship Id="rId37" Type="http://schemas.openxmlformats.org/officeDocument/2006/relationships/ctrlProp" Target="../ctrlProps/ctrlProp834.xml"/><Relationship Id="rId40" Type="http://schemas.openxmlformats.org/officeDocument/2006/relationships/ctrlProp" Target="../ctrlProps/ctrlProp837.xml"/><Relationship Id="rId45" Type="http://schemas.openxmlformats.org/officeDocument/2006/relationships/ctrlProp" Target="../ctrlProps/ctrlProp842.xml"/><Relationship Id="rId53" Type="http://schemas.openxmlformats.org/officeDocument/2006/relationships/ctrlProp" Target="../ctrlProps/ctrlProp850.xml"/><Relationship Id="rId58" Type="http://schemas.openxmlformats.org/officeDocument/2006/relationships/ctrlProp" Target="../ctrlProps/ctrlProp855.xml"/><Relationship Id="rId5" Type="http://schemas.openxmlformats.org/officeDocument/2006/relationships/ctrlProp" Target="../ctrlProps/ctrlProp802.xml"/><Relationship Id="rId61" Type="http://schemas.openxmlformats.org/officeDocument/2006/relationships/ctrlProp" Target="../ctrlProps/ctrlProp858.xml"/><Relationship Id="rId19" Type="http://schemas.openxmlformats.org/officeDocument/2006/relationships/ctrlProp" Target="../ctrlProps/ctrlProp816.xml"/><Relationship Id="rId14" Type="http://schemas.openxmlformats.org/officeDocument/2006/relationships/ctrlProp" Target="../ctrlProps/ctrlProp811.xml"/><Relationship Id="rId22" Type="http://schemas.openxmlformats.org/officeDocument/2006/relationships/ctrlProp" Target="../ctrlProps/ctrlProp819.xml"/><Relationship Id="rId27" Type="http://schemas.openxmlformats.org/officeDocument/2006/relationships/ctrlProp" Target="../ctrlProps/ctrlProp824.xml"/><Relationship Id="rId30" Type="http://schemas.openxmlformats.org/officeDocument/2006/relationships/ctrlProp" Target="../ctrlProps/ctrlProp827.xml"/><Relationship Id="rId35" Type="http://schemas.openxmlformats.org/officeDocument/2006/relationships/ctrlProp" Target="../ctrlProps/ctrlProp832.xml"/><Relationship Id="rId43" Type="http://schemas.openxmlformats.org/officeDocument/2006/relationships/ctrlProp" Target="../ctrlProps/ctrlProp840.xml"/><Relationship Id="rId48" Type="http://schemas.openxmlformats.org/officeDocument/2006/relationships/ctrlProp" Target="../ctrlProps/ctrlProp845.xml"/><Relationship Id="rId56" Type="http://schemas.openxmlformats.org/officeDocument/2006/relationships/ctrlProp" Target="../ctrlProps/ctrlProp853.xml"/><Relationship Id="rId64" Type="http://schemas.openxmlformats.org/officeDocument/2006/relationships/ctrlProp" Target="../ctrlProps/ctrlProp861.xml"/><Relationship Id="rId8" Type="http://schemas.openxmlformats.org/officeDocument/2006/relationships/ctrlProp" Target="../ctrlProps/ctrlProp805.xml"/><Relationship Id="rId51" Type="http://schemas.openxmlformats.org/officeDocument/2006/relationships/ctrlProp" Target="../ctrlProps/ctrlProp848.xml"/><Relationship Id="rId3" Type="http://schemas.openxmlformats.org/officeDocument/2006/relationships/vmlDrawing" Target="../drawings/vmlDrawing34.vml"/><Relationship Id="rId12" Type="http://schemas.openxmlformats.org/officeDocument/2006/relationships/ctrlProp" Target="../ctrlProps/ctrlProp809.xml"/><Relationship Id="rId17" Type="http://schemas.openxmlformats.org/officeDocument/2006/relationships/ctrlProp" Target="../ctrlProps/ctrlProp814.xml"/><Relationship Id="rId25" Type="http://schemas.openxmlformats.org/officeDocument/2006/relationships/ctrlProp" Target="../ctrlProps/ctrlProp822.xml"/><Relationship Id="rId33" Type="http://schemas.openxmlformats.org/officeDocument/2006/relationships/ctrlProp" Target="../ctrlProps/ctrlProp830.xml"/><Relationship Id="rId38" Type="http://schemas.openxmlformats.org/officeDocument/2006/relationships/ctrlProp" Target="../ctrlProps/ctrlProp835.xml"/><Relationship Id="rId46" Type="http://schemas.openxmlformats.org/officeDocument/2006/relationships/ctrlProp" Target="../ctrlProps/ctrlProp843.xml"/><Relationship Id="rId59" Type="http://schemas.openxmlformats.org/officeDocument/2006/relationships/ctrlProp" Target="../ctrlProps/ctrlProp856.xml"/><Relationship Id="rId20" Type="http://schemas.openxmlformats.org/officeDocument/2006/relationships/ctrlProp" Target="../ctrlProps/ctrlProp817.xml"/><Relationship Id="rId41" Type="http://schemas.openxmlformats.org/officeDocument/2006/relationships/ctrlProp" Target="../ctrlProps/ctrlProp838.xml"/><Relationship Id="rId54" Type="http://schemas.openxmlformats.org/officeDocument/2006/relationships/ctrlProp" Target="../ctrlProps/ctrlProp851.xml"/><Relationship Id="rId62" Type="http://schemas.openxmlformats.org/officeDocument/2006/relationships/ctrlProp" Target="../ctrlProps/ctrlProp859.xml"/><Relationship Id="rId1" Type="http://schemas.openxmlformats.org/officeDocument/2006/relationships/printerSettings" Target="../printerSettings/printerSettings41.bin"/><Relationship Id="rId6" Type="http://schemas.openxmlformats.org/officeDocument/2006/relationships/ctrlProp" Target="../ctrlProps/ctrlProp803.xml"/><Relationship Id="rId15" Type="http://schemas.openxmlformats.org/officeDocument/2006/relationships/ctrlProp" Target="../ctrlProps/ctrlProp812.xml"/><Relationship Id="rId23" Type="http://schemas.openxmlformats.org/officeDocument/2006/relationships/ctrlProp" Target="../ctrlProps/ctrlProp820.xml"/><Relationship Id="rId28" Type="http://schemas.openxmlformats.org/officeDocument/2006/relationships/ctrlProp" Target="../ctrlProps/ctrlProp825.xml"/><Relationship Id="rId36" Type="http://schemas.openxmlformats.org/officeDocument/2006/relationships/ctrlProp" Target="../ctrlProps/ctrlProp833.xml"/><Relationship Id="rId49" Type="http://schemas.openxmlformats.org/officeDocument/2006/relationships/ctrlProp" Target="../ctrlProps/ctrlProp846.xml"/><Relationship Id="rId57" Type="http://schemas.openxmlformats.org/officeDocument/2006/relationships/ctrlProp" Target="../ctrlProps/ctrlProp854.xml"/><Relationship Id="rId10" Type="http://schemas.openxmlformats.org/officeDocument/2006/relationships/ctrlProp" Target="../ctrlProps/ctrlProp807.xml"/><Relationship Id="rId31" Type="http://schemas.openxmlformats.org/officeDocument/2006/relationships/ctrlProp" Target="../ctrlProps/ctrlProp828.xml"/><Relationship Id="rId44" Type="http://schemas.openxmlformats.org/officeDocument/2006/relationships/ctrlProp" Target="../ctrlProps/ctrlProp841.xml"/><Relationship Id="rId52" Type="http://schemas.openxmlformats.org/officeDocument/2006/relationships/ctrlProp" Target="../ctrlProps/ctrlProp849.xml"/><Relationship Id="rId60" Type="http://schemas.openxmlformats.org/officeDocument/2006/relationships/ctrlProp" Target="../ctrlProps/ctrlProp857.xml"/><Relationship Id="rId65" Type="http://schemas.openxmlformats.org/officeDocument/2006/relationships/ctrlProp" Target="../ctrlProps/ctrlProp862.xml"/><Relationship Id="rId4" Type="http://schemas.openxmlformats.org/officeDocument/2006/relationships/ctrlProp" Target="../ctrlProps/ctrlProp801.xml"/><Relationship Id="rId9" Type="http://schemas.openxmlformats.org/officeDocument/2006/relationships/ctrlProp" Target="../ctrlProps/ctrlProp806.xml"/><Relationship Id="rId13" Type="http://schemas.openxmlformats.org/officeDocument/2006/relationships/ctrlProp" Target="../ctrlProps/ctrlProp810.xml"/><Relationship Id="rId18" Type="http://schemas.openxmlformats.org/officeDocument/2006/relationships/ctrlProp" Target="../ctrlProps/ctrlProp815.xml"/><Relationship Id="rId39" Type="http://schemas.openxmlformats.org/officeDocument/2006/relationships/ctrlProp" Target="../ctrlProps/ctrlProp836.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67.xml"/><Relationship Id="rId13" Type="http://schemas.openxmlformats.org/officeDocument/2006/relationships/ctrlProp" Target="../ctrlProps/ctrlProp872.xml"/><Relationship Id="rId18" Type="http://schemas.openxmlformats.org/officeDocument/2006/relationships/ctrlProp" Target="../ctrlProps/ctrlProp877.xml"/><Relationship Id="rId3" Type="http://schemas.openxmlformats.org/officeDocument/2006/relationships/vmlDrawing" Target="../drawings/vmlDrawing35.vml"/><Relationship Id="rId21" Type="http://schemas.openxmlformats.org/officeDocument/2006/relationships/ctrlProp" Target="../ctrlProps/ctrlProp880.xml"/><Relationship Id="rId7" Type="http://schemas.openxmlformats.org/officeDocument/2006/relationships/ctrlProp" Target="../ctrlProps/ctrlProp866.xml"/><Relationship Id="rId12" Type="http://schemas.openxmlformats.org/officeDocument/2006/relationships/ctrlProp" Target="../ctrlProps/ctrlProp871.xml"/><Relationship Id="rId17" Type="http://schemas.openxmlformats.org/officeDocument/2006/relationships/ctrlProp" Target="../ctrlProps/ctrlProp876.xml"/><Relationship Id="rId2" Type="http://schemas.openxmlformats.org/officeDocument/2006/relationships/drawing" Target="../drawings/drawing37.xml"/><Relationship Id="rId16" Type="http://schemas.openxmlformats.org/officeDocument/2006/relationships/ctrlProp" Target="../ctrlProps/ctrlProp875.xml"/><Relationship Id="rId20" Type="http://schemas.openxmlformats.org/officeDocument/2006/relationships/ctrlProp" Target="../ctrlProps/ctrlProp879.xml"/><Relationship Id="rId1" Type="http://schemas.openxmlformats.org/officeDocument/2006/relationships/printerSettings" Target="../printerSettings/printerSettings42.bin"/><Relationship Id="rId6" Type="http://schemas.openxmlformats.org/officeDocument/2006/relationships/ctrlProp" Target="../ctrlProps/ctrlProp865.xml"/><Relationship Id="rId11" Type="http://schemas.openxmlformats.org/officeDocument/2006/relationships/ctrlProp" Target="../ctrlProps/ctrlProp870.xml"/><Relationship Id="rId5" Type="http://schemas.openxmlformats.org/officeDocument/2006/relationships/ctrlProp" Target="../ctrlProps/ctrlProp864.xml"/><Relationship Id="rId15" Type="http://schemas.openxmlformats.org/officeDocument/2006/relationships/ctrlProp" Target="../ctrlProps/ctrlProp874.xml"/><Relationship Id="rId23" Type="http://schemas.openxmlformats.org/officeDocument/2006/relationships/ctrlProp" Target="../ctrlProps/ctrlProp882.xml"/><Relationship Id="rId10" Type="http://schemas.openxmlformats.org/officeDocument/2006/relationships/ctrlProp" Target="../ctrlProps/ctrlProp869.xml"/><Relationship Id="rId19" Type="http://schemas.openxmlformats.org/officeDocument/2006/relationships/ctrlProp" Target="../ctrlProps/ctrlProp878.xml"/><Relationship Id="rId4" Type="http://schemas.openxmlformats.org/officeDocument/2006/relationships/ctrlProp" Target="../ctrlProps/ctrlProp863.xml"/><Relationship Id="rId9" Type="http://schemas.openxmlformats.org/officeDocument/2006/relationships/ctrlProp" Target="../ctrlProps/ctrlProp868.xml"/><Relationship Id="rId14" Type="http://schemas.openxmlformats.org/officeDocument/2006/relationships/ctrlProp" Target="../ctrlProps/ctrlProp873.xml"/><Relationship Id="rId22" Type="http://schemas.openxmlformats.org/officeDocument/2006/relationships/ctrlProp" Target="../ctrlProps/ctrlProp881.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887.xml"/><Relationship Id="rId13" Type="http://schemas.openxmlformats.org/officeDocument/2006/relationships/ctrlProp" Target="../ctrlProps/ctrlProp892.xml"/><Relationship Id="rId3" Type="http://schemas.openxmlformats.org/officeDocument/2006/relationships/vmlDrawing" Target="../drawings/vmlDrawing36.vml"/><Relationship Id="rId7" Type="http://schemas.openxmlformats.org/officeDocument/2006/relationships/ctrlProp" Target="../ctrlProps/ctrlProp886.xml"/><Relationship Id="rId12" Type="http://schemas.openxmlformats.org/officeDocument/2006/relationships/ctrlProp" Target="../ctrlProps/ctrlProp891.xml"/><Relationship Id="rId2" Type="http://schemas.openxmlformats.org/officeDocument/2006/relationships/drawing" Target="../drawings/drawing38.xml"/><Relationship Id="rId16" Type="http://schemas.openxmlformats.org/officeDocument/2006/relationships/ctrlProp" Target="../ctrlProps/ctrlProp895.xml"/><Relationship Id="rId1" Type="http://schemas.openxmlformats.org/officeDocument/2006/relationships/printerSettings" Target="../printerSettings/printerSettings43.bin"/><Relationship Id="rId6" Type="http://schemas.openxmlformats.org/officeDocument/2006/relationships/ctrlProp" Target="../ctrlProps/ctrlProp885.xml"/><Relationship Id="rId11" Type="http://schemas.openxmlformats.org/officeDocument/2006/relationships/ctrlProp" Target="../ctrlProps/ctrlProp890.xml"/><Relationship Id="rId5" Type="http://schemas.openxmlformats.org/officeDocument/2006/relationships/ctrlProp" Target="../ctrlProps/ctrlProp884.xml"/><Relationship Id="rId15" Type="http://schemas.openxmlformats.org/officeDocument/2006/relationships/ctrlProp" Target="../ctrlProps/ctrlProp894.xml"/><Relationship Id="rId10" Type="http://schemas.openxmlformats.org/officeDocument/2006/relationships/ctrlProp" Target="../ctrlProps/ctrlProp889.xml"/><Relationship Id="rId4" Type="http://schemas.openxmlformats.org/officeDocument/2006/relationships/ctrlProp" Target="../ctrlProps/ctrlProp883.xml"/><Relationship Id="rId9" Type="http://schemas.openxmlformats.org/officeDocument/2006/relationships/ctrlProp" Target="../ctrlProps/ctrlProp888.xml"/><Relationship Id="rId14" Type="http://schemas.openxmlformats.org/officeDocument/2006/relationships/ctrlProp" Target="../ctrlProps/ctrlProp893.xml"/></Relationships>
</file>

<file path=xl/worksheets/_rels/sheet44.xml.rels><?xml version="1.0" encoding="UTF-8" standalone="yes"?>
<Relationships xmlns="http://schemas.openxmlformats.org/package/2006/relationships"><Relationship Id="rId13" Type="http://schemas.openxmlformats.org/officeDocument/2006/relationships/ctrlProp" Target="../ctrlProps/ctrlProp905.xml"/><Relationship Id="rId18" Type="http://schemas.openxmlformats.org/officeDocument/2006/relationships/ctrlProp" Target="../ctrlProps/ctrlProp910.xml"/><Relationship Id="rId26" Type="http://schemas.openxmlformats.org/officeDocument/2006/relationships/ctrlProp" Target="../ctrlProps/ctrlProp918.xml"/><Relationship Id="rId3" Type="http://schemas.openxmlformats.org/officeDocument/2006/relationships/vmlDrawing" Target="../drawings/vmlDrawing37.vml"/><Relationship Id="rId21" Type="http://schemas.openxmlformats.org/officeDocument/2006/relationships/ctrlProp" Target="../ctrlProps/ctrlProp913.xml"/><Relationship Id="rId34" Type="http://schemas.openxmlformats.org/officeDocument/2006/relationships/ctrlProp" Target="../ctrlProps/ctrlProp926.xml"/><Relationship Id="rId7" Type="http://schemas.openxmlformats.org/officeDocument/2006/relationships/ctrlProp" Target="../ctrlProps/ctrlProp899.xml"/><Relationship Id="rId12" Type="http://schemas.openxmlformats.org/officeDocument/2006/relationships/ctrlProp" Target="../ctrlProps/ctrlProp904.xml"/><Relationship Id="rId17" Type="http://schemas.openxmlformats.org/officeDocument/2006/relationships/ctrlProp" Target="../ctrlProps/ctrlProp909.xml"/><Relationship Id="rId25" Type="http://schemas.openxmlformats.org/officeDocument/2006/relationships/ctrlProp" Target="../ctrlProps/ctrlProp917.xml"/><Relationship Id="rId33" Type="http://schemas.openxmlformats.org/officeDocument/2006/relationships/ctrlProp" Target="../ctrlProps/ctrlProp925.xml"/><Relationship Id="rId2" Type="http://schemas.openxmlformats.org/officeDocument/2006/relationships/drawing" Target="../drawings/drawing39.xml"/><Relationship Id="rId16" Type="http://schemas.openxmlformats.org/officeDocument/2006/relationships/ctrlProp" Target="../ctrlProps/ctrlProp908.xml"/><Relationship Id="rId20" Type="http://schemas.openxmlformats.org/officeDocument/2006/relationships/ctrlProp" Target="../ctrlProps/ctrlProp912.xml"/><Relationship Id="rId29" Type="http://schemas.openxmlformats.org/officeDocument/2006/relationships/ctrlProp" Target="../ctrlProps/ctrlProp921.xml"/><Relationship Id="rId1" Type="http://schemas.openxmlformats.org/officeDocument/2006/relationships/printerSettings" Target="../printerSettings/printerSettings44.bin"/><Relationship Id="rId6" Type="http://schemas.openxmlformats.org/officeDocument/2006/relationships/ctrlProp" Target="../ctrlProps/ctrlProp898.xml"/><Relationship Id="rId11" Type="http://schemas.openxmlformats.org/officeDocument/2006/relationships/ctrlProp" Target="../ctrlProps/ctrlProp903.xml"/><Relationship Id="rId24" Type="http://schemas.openxmlformats.org/officeDocument/2006/relationships/ctrlProp" Target="../ctrlProps/ctrlProp916.xml"/><Relationship Id="rId32" Type="http://schemas.openxmlformats.org/officeDocument/2006/relationships/ctrlProp" Target="../ctrlProps/ctrlProp924.xml"/><Relationship Id="rId5" Type="http://schemas.openxmlformats.org/officeDocument/2006/relationships/ctrlProp" Target="../ctrlProps/ctrlProp897.xml"/><Relationship Id="rId15" Type="http://schemas.openxmlformats.org/officeDocument/2006/relationships/ctrlProp" Target="../ctrlProps/ctrlProp907.xml"/><Relationship Id="rId23" Type="http://schemas.openxmlformats.org/officeDocument/2006/relationships/ctrlProp" Target="../ctrlProps/ctrlProp915.xml"/><Relationship Id="rId28" Type="http://schemas.openxmlformats.org/officeDocument/2006/relationships/ctrlProp" Target="../ctrlProps/ctrlProp920.xml"/><Relationship Id="rId36" Type="http://schemas.openxmlformats.org/officeDocument/2006/relationships/ctrlProp" Target="../ctrlProps/ctrlProp928.xml"/><Relationship Id="rId10" Type="http://schemas.openxmlformats.org/officeDocument/2006/relationships/ctrlProp" Target="../ctrlProps/ctrlProp902.xml"/><Relationship Id="rId19" Type="http://schemas.openxmlformats.org/officeDocument/2006/relationships/ctrlProp" Target="../ctrlProps/ctrlProp911.xml"/><Relationship Id="rId31" Type="http://schemas.openxmlformats.org/officeDocument/2006/relationships/ctrlProp" Target="../ctrlProps/ctrlProp923.xml"/><Relationship Id="rId4" Type="http://schemas.openxmlformats.org/officeDocument/2006/relationships/ctrlProp" Target="../ctrlProps/ctrlProp896.xml"/><Relationship Id="rId9" Type="http://schemas.openxmlformats.org/officeDocument/2006/relationships/ctrlProp" Target="../ctrlProps/ctrlProp901.xml"/><Relationship Id="rId14" Type="http://schemas.openxmlformats.org/officeDocument/2006/relationships/ctrlProp" Target="../ctrlProps/ctrlProp906.xml"/><Relationship Id="rId22" Type="http://schemas.openxmlformats.org/officeDocument/2006/relationships/ctrlProp" Target="../ctrlProps/ctrlProp914.xml"/><Relationship Id="rId27" Type="http://schemas.openxmlformats.org/officeDocument/2006/relationships/ctrlProp" Target="../ctrlProps/ctrlProp919.xml"/><Relationship Id="rId30" Type="http://schemas.openxmlformats.org/officeDocument/2006/relationships/ctrlProp" Target="../ctrlProps/ctrlProp922.xml"/><Relationship Id="rId35" Type="http://schemas.openxmlformats.org/officeDocument/2006/relationships/ctrlProp" Target="../ctrlProps/ctrlProp927.xml"/><Relationship Id="rId8" Type="http://schemas.openxmlformats.org/officeDocument/2006/relationships/ctrlProp" Target="../ctrlProps/ctrlProp900.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933.xml"/><Relationship Id="rId13" Type="http://schemas.openxmlformats.org/officeDocument/2006/relationships/ctrlProp" Target="../ctrlProps/ctrlProp938.xml"/><Relationship Id="rId3" Type="http://schemas.openxmlformats.org/officeDocument/2006/relationships/vmlDrawing" Target="../drawings/vmlDrawing38.vml"/><Relationship Id="rId7" Type="http://schemas.openxmlformats.org/officeDocument/2006/relationships/ctrlProp" Target="../ctrlProps/ctrlProp932.xml"/><Relationship Id="rId12" Type="http://schemas.openxmlformats.org/officeDocument/2006/relationships/ctrlProp" Target="../ctrlProps/ctrlProp937.xml"/><Relationship Id="rId17" Type="http://schemas.openxmlformats.org/officeDocument/2006/relationships/ctrlProp" Target="../ctrlProps/ctrlProp942.xml"/><Relationship Id="rId2" Type="http://schemas.openxmlformats.org/officeDocument/2006/relationships/drawing" Target="../drawings/drawing40.xml"/><Relationship Id="rId16" Type="http://schemas.openxmlformats.org/officeDocument/2006/relationships/ctrlProp" Target="../ctrlProps/ctrlProp941.xml"/><Relationship Id="rId1" Type="http://schemas.openxmlformats.org/officeDocument/2006/relationships/printerSettings" Target="../printerSettings/printerSettings45.bin"/><Relationship Id="rId6" Type="http://schemas.openxmlformats.org/officeDocument/2006/relationships/ctrlProp" Target="../ctrlProps/ctrlProp931.xml"/><Relationship Id="rId11" Type="http://schemas.openxmlformats.org/officeDocument/2006/relationships/ctrlProp" Target="../ctrlProps/ctrlProp936.xml"/><Relationship Id="rId5" Type="http://schemas.openxmlformats.org/officeDocument/2006/relationships/ctrlProp" Target="../ctrlProps/ctrlProp930.xml"/><Relationship Id="rId15" Type="http://schemas.openxmlformats.org/officeDocument/2006/relationships/ctrlProp" Target="../ctrlProps/ctrlProp940.xml"/><Relationship Id="rId10" Type="http://schemas.openxmlformats.org/officeDocument/2006/relationships/ctrlProp" Target="../ctrlProps/ctrlProp935.xml"/><Relationship Id="rId4" Type="http://schemas.openxmlformats.org/officeDocument/2006/relationships/ctrlProp" Target="../ctrlProps/ctrlProp929.xml"/><Relationship Id="rId9" Type="http://schemas.openxmlformats.org/officeDocument/2006/relationships/ctrlProp" Target="../ctrlProps/ctrlProp934.xml"/><Relationship Id="rId14" Type="http://schemas.openxmlformats.org/officeDocument/2006/relationships/ctrlProp" Target="../ctrlProps/ctrlProp939.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7" Type="http://schemas.openxmlformats.org/officeDocument/2006/relationships/ctrlProp" Target="../ctrlProps/ctrlProp6.xml"/><Relationship Id="rId2" Type="http://schemas.openxmlformats.org/officeDocument/2006/relationships/drawing" Target="../drawings/drawing4.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 Type="http://schemas.openxmlformats.org/officeDocument/2006/relationships/ctrlProp" Target="../ctrlProps/ctrlProp4.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8" Type="http://schemas.openxmlformats.org/officeDocument/2006/relationships/ctrlProp" Target="../ctrlProps/ctrlProp7.xml"/><Relationship Id="rId51" Type="http://schemas.openxmlformats.org/officeDocument/2006/relationships/ctrlProp" Target="../ctrlProps/ctrlProp50.xml"/><Relationship Id="rId3" Type="http://schemas.openxmlformats.org/officeDocument/2006/relationships/vmlDrawing" Target="../drawings/vmlDrawing4.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5.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92.xml"/><Relationship Id="rId18" Type="http://schemas.openxmlformats.org/officeDocument/2006/relationships/ctrlProp" Target="../ctrlProps/ctrlProp97.xml"/><Relationship Id="rId26" Type="http://schemas.openxmlformats.org/officeDocument/2006/relationships/ctrlProp" Target="../ctrlProps/ctrlProp105.xml"/><Relationship Id="rId39" Type="http://schemas.openxmlformats.org/officeDocument/2006/relationships/ctrlProp" Target="../ctrlProps/ctrlProp118.xml"/><Relationship Id="rId21" Type="http://schemas.openxmlformats.org/officeDocument/2006/relationships/ctrlProp" Target="../ctrlProps/ctrlProp100.xml"/><Relationship Id="rId34" Type="http://schemas.openxmlformats.org/officeDocument/2006/relationships/ctrlProp" Target="../ctrlProps/ctrlProp113.xml"/><Relationship Id="rId7" Type="http://schemas.openxmlformats.org/officeDocument/2006/relationships/ctrlProp" Target="../ctrlProps/ctrlProp86.xml"/><Relationship Id="rId2" Type="http://schemas.openxmlformats.org/officeDocument/2006/relationships/drawing" Target="../drawings/drawing6.xml"/><Relationship Id="rId16" Type="http://schemas.openxmlformats.org/officeDocument/2006/relationships/ctrlProp" Target="../ctrlProps/ctrlProp95.xml"/><Relationship Id="rId20" Type="http://schemas.openxmlformats.org/officeDocument/2006/relationships/ctrlProp" Target="../ctrlProps/ctrlProp99.xml"/><Relationship Id="rId29" Type="http://schemas.openxmlformats.org/officeDocument/2006/relationships/ctrlProp" Target="../ctrlProps/ctrlProp108.xml"/><Relationship Id="rId41" Type="http://schemas.openxmlformats.org/officeDocument/2006/relationships/comments" Target="../comments5.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11" Type="http://schemas.openxmlformats.org/officeDocument/2006/relationships/ctrlProp" Target="../ctrlProps/ctrlProp90.xml"/><Relationship Id="rId24" Type="http://schemas.openxmlformats.org/officeDocument/2006/relationships/ctrlProp" Target="../ctrlProps/ctrlProp103.xml"/><Relationship Id="rId32" Type="http://schemas.openxmlformats.org/officeDocument/2006/relationships/ctrlProp" Target="../ctrlProps/ctrlProp111.xml"/><Relationship Id="rId37" Type="http://schemas.openxmlformats.org/officeDocument/2006/relationships/ctrlProp" Target="../ctrlProps/ctrlProp116.xml"/><Relationship Id="rId40" Type="http://schemas.openxmlformats.org/officeDocument/2006/relationships/ctrlProp" Target="../ctrlProps/ctrlProp119.xml"/><Relationship Id="rId5" Type="http://schemas.openxmlformats.org/officeDocument/2006/relationships/ctrlProp" Target="../ctrlProps/ctrlProp84.xml"/><Relationship Id="rId15" Type="http://schemas.openxmlformats.org/officeDocument/2006/relationships/ctrlProp" Target="../ctrlProps/ctrlProp94.xml"/><Relationship Id="rId23" Type="http://schemas.openxmlformats.org/officeDocument/2006/relationships/ctrlProp" Target="../ctrlProps/ctrlProp102.xml"/><Relationship Id="rId28" Type="http://schemas.openxmlformats.org/officeDocument/2006/relationships/ctrlProp" Target="../ctrlProps/ctrlProp107.xml"/><Relationship Id="rId36" Type="http://schemas.openxmlformats.org/officeDocument/2006/relationships/ctrlProp" Target="../ctrlProps/ctrlProp115.xml"/><Relationship Id="rId10" Type="http://schemas.openxmlformats.org/officeDocument/2006/relationships/ctrlProp" Target="../ctrlProps/ctrlProp89.xml"/><Relationship Id="rId19" Type="http://schemas.openxmlformats.org/officeDocument/2006/relationships/ctrlProp" Target="../ctrlProps/ctrlProp98.xml"/><Relationship Id="rId31" Type="http://schemas.openxmlformats.org/officeDocument/2006/relationships/ctrlProp" Target="../ctrlProps/ctrlProp110.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 Id="rId22" Type="http://schemas.openxmlformats.org/officeDocument/2006/relationships/ctrlProp" Target="../ctrlProps/ctrlProp101.xml"/><Relationship Id="rId27" Type="http://schemas.openxmlformats.org/officeDocument/2006/relationships/ctrlProp" Target="../ctrlProps/ctrlProp106.xml"/><Relationship Id="rId30" Type="http://schemas.openxmlformats.org/officeDocument/2006/relationships/ctrlProp" Target="../ctrlProps/ctrlProp109.xml"/><Relationship Id="rId35" Type="http://schemas.openxmlformats.org/officeDocument/2006/relationships/ctrlProp" Target="../ctrlProps/ctrlProp114.xml"/><Relationship Id="rId8" Type="http://schemas.openxmlformats.org/officeDocument/2006/relationships/ctrlProp" Target="../ctrlProps/ctrlProp87.xml"/><Relationship Id="rId3" Type="http://schemas.openxmlformats.org/officeDocument/2006/relationships/vmlDrawing" Target="../drawings/vmlDrawing6.vml"/><Relationship Id="rId12" Type="http://schemas.openxmlformats.org/officeDocument/2006/relationships/ctrlProp" Target="../ctrlProps/ctrlProp91.xml"/><Relationship Id="rId17" Type="http://schemas.openxmlformats.org/officeDocument/2006/relationships/ctrlProp" Target="../ctrlProps/ctrlProp96.xml"/><Relationship Id="rId25" Type="http://schemas.openxmlformats.org/officeDocument/2006/relationships/ctrlProp" Target="../ctrlProps/ctrlProp104.xml"/><Relationship Id="rId33" Type="http://schemas.openxmlformats.org/officeDocument/2006/relationships/ctrlProp" Target="../ctrlProps/ctrlProp112.xml"/><Relationship Id="rId38" Type="http://schemas.openxmlformats.org/officeDocument/2006/relationships/ctrlProp" Target="../ctrlProps/ctrlProp117.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7" Type="http://schemas.openxmlformats.org/officeDocument/2006/relationships/ctrlProp" Target="../ctrlProps/ctrlProp123.xml"/><Relationship Id="rId2" Type="http://schemas.openxmlformats.org/officeDocument/2006/relationships/drawing" Target="../drawings/drawing7.xml"/><Relationship Id="rId16" Type="http://schemas.openxmlformats.org/officeDocument/2006/relationships/ctrlProp" Target="../ctrlProps/ctrlProp132.xml"/><Relationship Id="rId20" Type="http://schemas.openxmlformats.org/officeDocument/2006/relationships/ctrlProp" Target="../ctrlProps/ctrlProp136.xml"/><Relationship Id="rId29" Type="http://schemas.openxmlformats.org/officeDocument/2006/relationships/ctrlProp" Target="../ctrlProps/ctrlProp145.xml"/><Relationship Id="rId41"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ctrlProp" Target="../ctrlProps/ctrlProp122.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5" Type="http://schemas.openxmlformats.org/officeDocument/2006/relationships/ctrlProp" Target="../ctrlProps/ctrlProp121.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10" Type="http://schemas.openxmlformats.org/officeDocument/2006/relationships/ctrlProp" Target="../ctrlProps/ctrlProp126.xml"/><Relationship Id="rId19" Type="http://schemas.openxmlformats.org/officeDocument/2006/relationships/ctrlProp" Target="../ctrlProps/ctrlProp135.xml"/><Relationship Id="rId31" Type="http://schemas.openxmlformats.org/officeDocument/2006/relationships/ctrlProp" Target="../ctrlProps/ctrlProp147.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8" Type="http://schemas.openxmlformats.org/officeDocument/2006/relationships/ctrlProp" Target="../ctrlProps/ctrlProp124.xml"/><Relationship Id="rId3" Type="http://schemas.openxmlformats.org/officeDocument/2006/relationships/vmlDrawing" Target="../drawings/vmlDrawing7.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61.xml"/><Relationship Id="rId13" Type="http://schemas.openxmlformats.org/officeDocument/2006/relationships/ctrlProp" Target="../ctrlProps/ctrlProp166.xml"/><Relationship Id="rId18" Type="http://schemas.openxmlformats.org/officeDocument/2006/relationships/comments" Target="../comments7.xml"/><Relationship Id="rId3" Type="http://schemas.openxmlformats.org/officeDocument/2006/relationships/vmlDrawing" Target="../drawings/vmlDrawing8.vml"/><Relationship Id="rId7" Type="http://schemas.openxmlformats.org/officeDocument/2006/relationships/ctrlProp" Target="../ctrlProps/ctrlProp160.xml"/><Relationship Id="rId12" Type="http://schemas.openxmlformats.org/officeDocument/2006/relationships/ctrlProp" Target="../ctrlProps/ctrlProp165.xml"/><Relationship Id="rId17" Type="http://schemas.openxmlformats.org/officeDocument/2006/relationships/ctrlProp" Target="../ctrlProps/ctrlProp170.xml"/><Relationship Id="rId2" Type="http://schemas.openxmlformats.org/officeDocument/2006/relationships/drawing" Target="../drawings/drawing8.xml"/><Relationship Id="rId16" Type="http://schemas.openxmlformats.org/officeDocument/2006/relationships/ctrlProp" Target="../ctrlProps/ctrlProp169.xml"/><Relationship Id="rId1" Type="http://schemas.openxmlformats.org/officeDocument/2006/relationships/printerSettings" Target="../printerSettings/printerSettings9.bin"/><Relationship Id="rId6" Type="http://schemas.openxmlformats.org/officeDocument/2006/relationships/ctrlProp" Target="../ctrlProps/ctrlProp159.xml"/><Relationship Id="rId11" Type="http://schemas.openxmlformats.org/officeDocument/2006/relationships/ctrlProp" Target="../ctrlProps/ctrlProp164.xml"/><Relationship Id="rId5" Type="http://schemas.openxmlformats.org/officeDocument/2006/relationships/ctrlProp" Target="../ctrlProps/ctrlProp158.xml"/><Relationship Id="rId15" Type="http://schemas.openxmlformats.org/officeDocument/2006/relationships/ctrlProp" Target="../ctrlProps/ctrlProp168.xml"/><Relationship Id="rId10" Type="http://schemas.openxmlformats.org/officeDocument/2006/relationships/ctrlProp" Target="../ctrlProps/ctrlProp163.xml"/><Relationship Id="rId4" Type="http://schemas.openxmlformats.org/officeDocument/2006/relationships/ctrlProp" Target="../ctrlProps/ctrlProp157.xml"/><Relationship Id="rId9" Type="http://schemas.openxmlformats.org/officeDocument/2006/relationships/ctrlProp" Target="../ctrlProps/ctrlProp162.xml"/><Relationship Id="rId14" Type="http://schemas.openxmlformats.org/officeDocument/2006/relationships/ctrlProp" Target="../ctrlProps/ctrlProp1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93"/>
  <sheetViews>
    <sheetView showGridLines="0" tabSelected="1" zoomScaleNormal="100" zoomScaleSheetLayoutView="80" workbookViewId="0">
      <selection activeCell="D3" sqref="D3"/>
    </sheetView>
  </sheetViews>
  <sheetFormatPr defaultColWidth="8" defaultRowHeight="12" x14ac:dyDescent="0.15"/>
  <cols>
    <col min="1" max="1" width="1.5" style="17" customWidth="1"/>
    <col min="2" max="2" width="2.375" style="17" customWidth="1"/>
    <col min="3" max="3" width="2.875" style="17" customWidth="1"/>
    <col min="4" max="4" width="3.25" style="17" customWidth="1"/>
    <col min="5" max="19" width="2.5" style="17" customWidth="1"/>
    <col min="20" max="20" width="3.375" style="17" customWidth="1"/>
    <col min="21" max="22" width="2.375" style="17" customWidth="1"/>
    <col min="23" max="23" width="3.125" style="17" customWidth="1"/>
    <col min="24" max="24" width="3" style="17" customWidth="1"/>
    <col min="25" max="39" width="2.5" style="17" customWidth="1"/>
    <col min="40" max="40" width="3.625" style="17" customWidth="1"/>
    <col min="41" max="42" width="2.375" style="17" customWidth="1"/>
    <col min="43" max="43" width="3.375" style="17" customWidth="1"/>
    <col min="44" max="44" width="2.375" style="17" customWidth="1"/>
    <col min="45" max="45" width="11.625" style="17" customWidth="1"/>
    <col min="46" max="46" width="40.375" style="17" customWidth="1"/>
    <col min="47" max="47" width="13.125" style="17" customWidth="1"/>
    <col min="48" max="48" width="4.5" style="17" customWidth="1"/>
    <col min="49" max="49" width="3.25" style="17" customWidth="1"/>
    <col min="50" max="50" width="34.875" style="17" customWidth="1"/>
    <col min="51" max="261" width="8" style="17"/>
    <col min="262" max="262" width="1.5" style="17" customWidth="1"/>
    <col min="263" max="263" width="2.375" style="17" customWidth="1"/>
    <col min="264" max="264" width="2.875" style="17" customWidth="1"/>
    <col min="265" max="279" width="2.5" style="17" customWidth="1"/>
    <col min="280" max="281" width="2.375" style="17" customWidth="1"/>
    <col min="282" max="297" width="2.5" style="17" customWidth="1"/>
    <col min="298" max="299" width="2.375" style="17" customWidth="1"/>
    <col min="300" max="300" width="3.375" style="17" customWidth="1"/>
    <col min="301" max="301" width="2.375" style="17" customWidth="1"/>
    <col min="302" max="517" width="8" style="17"/>
    <col min="518" max="518" width="1.5" style="17" customWidth="1"/>
    <col min="519" max="519" width="2.375" style="17" customWidth="1"/>
    <col min="520" max="520" width="2.875" style="17" customWidth="1"/>
    <col min="521" max="535" width="2.5" style="17" customWidth="1"/>
    <col min="536" max="537" width="2.375" style="17" customWidth="1"/>
    <col min="538" max="553" width="2.5" style="17" customWidth="1"/>
    <col min="554" max="555" width="2.375" style="17" customWidth="1"/>
    <col min="556" max="556" width="3.375" style="17" customWidth="1"/>
    <col min="557" max="557" width="2.375" style="17" customWidth="1"/>
    <col min="558" max="773" width="8" style="17"/>
    <col min="774" max="774" width="1.5" style="17" customWidth="1"/>
    <col min="775" max="775" width="2.375" style="17" customWidth="1"/>
    <col min="776" max="776" width="2.875" style="17" customWidth="1"/>
    <col min="777" max="791" width="2.5" style="17" customWidth="1"/>
    <col min="792" max="793" width="2.375" style="17" customWidth="1"/>
    <col min="794" max="809" width="2.5" style="17" customWidth="1"/>
    <col min="810" max="811" width="2.375" style="17" customWidth="1"/>
    <col min="812" max="812" width="3.375" style="17" customWidth="1"/>
    <col min="813" max="813" width="2.375" style="17" customWidth="1"/>
    <col min="814" max="1029" width="8" style="17"/>
    <col min="1030" max="1030" width="1.5" style="17" customWidth="1"/>
    <col min="1031" max="1031" width="2.375" style="17" customWidth="1"/>
    <col min="1032" max="1032" width="2.875" style="17" customWidth="1"/>
    <col min="1033" max="1047" width="2.5" style="17" customWidth="1"/>
    <col min="1048" max="1049" width="2.375" style="17" customWidth="1"/>
    <col min="1050" max="1065" width="2.5" style="17" customWidth="1"/>
    <col min="1066" max="1067" width="2.375" style="17" customWidth="1"/>
    <col min="1068" max="1068" width="3.375" style="17" customWidth="1"/>
    <col min="1069" max="1069" width="2.375" style="17" customWidth="1"/>
    <col min="1070" max="1285" width="8" style="17"/>
    <col min="1286" max="1286" width="1.5" style="17" customWidth="1"/>
    <col min="1287" max="1287" width="2.375" style="17" customWidth="1"/>
    <col min="1288" max="1288" width="2.875" style="17" customWidth="1"/>
    <col min="1289" max="1303" width="2.5" style="17" customWidth="1"/>
    <col min="1304" max="1305" width="2.375" style="17" customWidth="1"/>
    <col min="1306" max="1321" width="2.5" style="17" customWidth="1"/>
    <col min="1322" max="1323" width="2.375" style="17" customWidth="1"/>
    <col min="1324" max="1324" width="3.375" style="17" customWidth="1"/>
    <col min="1325" max="1325" width="2.375" style="17" customWidth="1"/>
    <col min="1326" max="1541" width="8" style="17"/>
    <col min="1542" max="1542" width="1.5" style="17" customWidth="1"/>
    <col min="1543" max="1543" width="2.375" style="17" customWidth="1"/>
    <col min="1544" max="1544" width="2.875" style="17" customWidth="1"/>
    <col min="1545" max="1559" width="2.5" style="17" customWidth="1"/>
    <col min="1560" max="1561" width="2.375" style="17" customWidth="1"/>
    <col min="1562" max="1577" width="2.5" style="17" customWidth="1"/>
    <col min="1578" max="1579" width="2.375" style="17" customWidth="1"/>
    <col min="1580" max="1580" width="3.375" style="17" customWidth="1"/>
    <col min="1581" max="1581" width="2.375" style="17" customWidth="1"/>
    <col min="1582" max="1797" width="8" style="17"/>
    <col min="1798" max="1798" width="1.5" style="17" customWidth="1"/>
    <col min="1799" max="1799" width="2.375" style="17" customWidth="1"/>
    <col min="1800" max="1800" width="2.875" style="17" customWidth="1"/>
    <col min="1801" max="1815" width="2.5" style="17" customWidth="1"/>
    <col min="1816" max="1817" width="2.375" style="17" customWidth="1"/>
    <col min="1818" max="1833" width="2.5" style="17" customWidth="1"/>
    <col min="1834" max="1835" width="2.375" style="17" customWidth="1"/>
    <col min="1836" max="1836" width="3.375" style="17" customWidth="1"/>
    <col min="1837" max="1837" width="2.375" style="17" customWidth="1"/>
    <col min="1838" max="2053" width="8" style="17"/>
    <col min="2054" max="2054" width="1.5" style="17" customWidth="1"/>
    <col min="2055" max="2055" width="2.375" style="17" customWidth="1"/>
    <col min="2056" max="2056" width="2.875" style="17" customWidth="1"/>
    <col min="2057" max="2071" width="2.5" style="17" customWidth="1"/>
    <col min="2072" max="2073" width="2.375" style="17" customWidth="1"/>
    <col min="2074" max="2089" width="2.5" style="17" customWidth="1"/>
    <col min="2090" max="2091" width="2.375" style="17" customWidth="1"/>
    <col min="2092" max="2092" width="3.375" style="17" customWidth="1"/>
    <col min="2093" max="2093" width="2.375" style="17" customWidth="1"/>
    <col min="2094" max="2309" width="8" style="17"/>
    <col min="2310" max="2310" width="1.5" style="17" customWidth="1"/>
    <col min="2311" max="2311" width="2.375" style="17" customWidth="1"/>
    <col min="2312" max="2312" width="2.875" style="17" customWidth="1"/>
    <col min="2313" max="2327" width="2.5" style="17" customWidth="1"/>
    <col min="2328" max="2329" width="2.375" style="17" customWidth="1"/>
    <col min="2330" max="2345" width="2.5" style="17" customWidth="1"/>
    <col min="2346" max="2347" width="2.375" style="17" customWidth="1"/>
    <col min="2348" max="2348" width="3.375" style="17" customWidth="1"/>
    <col min="2349" max="2349" width="2.375" style="17" customWidth="1"/>
    <col min="2350" max="2565" width="8" style="17"/>
    <col min="2566" max="2566" width="1.5" style="17" customWidth="1"/>
    <col min="2567" max="2567" width="2.375" style="17" customWidth="1"/>
    <col min="2568" max="2568" width="2.875" style="17" customWidth="1"/>
    <col min="2569" max="2583" width="2.5" style="17" customWidth="1"/>
    <col min="2584" max="2585" width="2.375" style="17" customWidth="1"/>
    <col min="2586" max="2601" width="2.5" style="17" customWidth="1"/>
    <col min="2602" max="2603" width="2.375" style="17" customWidth="1"/>
    <col min="2604" max="2604" width="3.375" style="17" customWidth="1"/>
    <col min="2605" max="2605" width="2.375" style="17" customWidth="1"/>
    <col min="2606" max="2821" width="8" style="17"/>
    <col min="2822" max="2822" width="1.5" style="17" customWidth="1"/>
    <col min="2823" max="2823" width="2.375" style="17" customWidth="1"/>
    <col min="2824" max="2824" width="2.875" style="17" customWidth="1"/>
    <col min="2825" max="2839" width="2.5" style="17" customWidth="1"/>
    <col min="2840" max="2841" width="2.375" style="17" customWidth="1"/>
    <col min="2842" max="2857" width="2.5" style="17" customWidth="1"/>
    <col min="2858" max="2859" width="2.375" style="17" customWidth="1"/>
    <col min="2860" max="2860" width="3.375" style="17" customWidth="1"/>
    <col min="2861" max="2861" width="2.375" style="17" customWidth="1"/>
    <col min="2862" max="3077" width="8" style="17"/>
    <col min="3078" max="3078" width="1.5" style="17" customWidth="1"/>
    <col min="3079" max="3079" width="2.375" style="17" customWidth="1"/>
    <col min="3080" max="3080" width="2.875" style="17" customWidth="1"/>
    <col min="3081" max="3095" width="2.5" style="17" customWidth="1"/>
    <col min="3096" max="3097" width="2.375" style="17" customWidth="1"/>
    <col min="3098" max="3113" width="2.5" style="17" customWidth="1"/>
    <col min="3114" max="3115" width="2.375" style="17" customWidth="1"/>
    <col min="3116" max="3116" width="3.375" style="17" customWidth="1"/>
    <col min="3117" max="3117" width="2.375" style="17" customWidth="1"/>
    <col min="3118" max="3333" width="8" style="17"/>
    <col min="3334" max="3334" width="1.5" style="17" customWidth="1"/>
    <col min="3335" max="3335" width="2.375" style="17" customWidth="1"/>
    <col min="3336" max="3336" width="2.875" style="17" customWidth="1"/>
    <col min="3337" max="3351" width="2.5" style="17" customWidth="1"/>
    <col min="3352" max="3353" width="2.375" style="17" customWidth="1"/>
    <col min="3354" max="3369" width="2.5" style="17" customWidth="1"/>
    <col min="3370" max="3371" width="2.375" style="17" customWidth="1"/>
    <col min="3372" max="3372" width="3.375" style="17" customWidth="1"/>
    <col min="3373" max="3373" width="2.375" style="17" customWidth="1"/>
    <col min="3374" max="3589" width="8" style="17"/>
    <col min="3590" max="3590" width="1.5" style="17" customWidth="1"/>
    <col min="3591" max="3591" width="2.375" style="17" customWidth="1"/>
    <col min="3592" max="3592" width="2.875" style="17" customWidth="1"/>
    <col min="3593" max="3607" width="2.5" style="17" customWidth="1"/>
    <col min="3608" max="3609" width="2.375" style="17" customWidth="1"/>
    <col min="3610" max="3625" width="2.5" style="17" customWidth="1"/>
    <col min="3626" max="3627" width="2.375" style="17" customWidth="1"/>
    <col min="3628" max="3628" width="3.375" style="17" customWidth="1"/>
    <col min="3629" max="3629" width="2.375" style="17" customWidth="1"/>
    <col min="3630" max="3845" width="8" style="17"/>
    <col min="3846" max="3846" width="1.5" style="17" customWidth="1"/>
    <col min="3847" max="3847" width="2.375" style="17" customWidth="1"/>
    <col min="3848" max="3848" width="2.875" style="17" customWidth="1"/>
    <col min="3849" max="3863" width="2.5" style="17" customWidth="1"/>
    <col min="3864" max="3865" width="2.375" style="17" customWidth="1"/>
    <col min="3866" max="3881" width="2.5" style="17" customWidth="1"/>
    <col min="3882" max="3883" width="2.375" style="17" customWidth="1"/>
    <col min="3884" max="3884" width="3.375" style="17" customWidth="1"/>
    <col min="3885" max="3885" width="2.375" style="17" customWidth="1"/>
    <col min="3886" max="4101" width="8" style="17"/>
    <col min="4102" max="4102" width="1.5" style="17" customWidth="1"/>
    <col min="4103" max="4103" width="2.375" style="17" customWidth="1"/>
    <col min="4104" max="4104" width="2.875" style="17" customWidth="1"/>
    <col min="4105" max="4119" width="2.5" style="17" customWidth="1"/>
    <col min="4120" max="4121" width="2.375" style="17" customWidth="1"/>
    <col min="4122" max="4137" width="2.5" style="17" customWidth="1"/>
    <col min="4138" max="4139" width="2.375" style="17" customWidth="1"/>
    <col min="4140" max="4140" width="3.375" style="17" customWidth="1"/>
    <col min="4141" max="4141" width="2.375" style="17" customWidth="1"/>
    <col min="4142" max="4357" width="8" style="17"/>
    <col min="4358" max="4358" width="1.5" style="17" customWidth="1"/>
    <col min="4359" max="4359" width="2.375" style="17" customWidth="1"/>
    <col min="4360" max="4360" width="2.875" style="17" customWidth="1"/>
    <col min="4361" max="4375" width="2.5" style="17" customWidth="1"/>
    <col min="4376" max="4377" width="2.375" style="17" customWidth="1"/>
    <col min="4378" max="4393" width="2.5" style="17" customWidth="1"/>
    <col min="4394" max="4395" width="2.375" style="17" customWidth="1"/>
    <col min="4396" max="4396" width="3.375" style="17" customWidth="1"/>
    <col min="4397" max="4397" width="2.375" style="17" customWidth="1"/>
    <col min="4398" max="4613" width="8" style="17"/>
    <col min="4614" max="4614" width="1.5" style="17" customWidth="1"/>
    <col min="4615" max="4615" width="2.375" style="17" customWidth="1"/>
    <col min="4616" max="4616" width="2.875" style="17" customWidth="1"/>
    <col min="4617" max="4631" width="2.5" style="17" customWidth="1"/>
    <col min="4632" max="4633" width="2.375" style="17" customWidth="1"/>
    <col min="4634" max="4649" width="2.5" style="17" customWidth="1"/>
    <col min="4650" max="4651" width="2.375" style="17" customWidth="1"/>
    <col min="4652" max="4652" width="3.375" style="17" customWidth="1"/>
    <col min="4653" max="4653" width="2.375" style="17" customWidth="1"/>
    <col min="4654" max="4869" width="8" style="17"/>
    <col min="4870" max="4870" width="1.5" style="17" customWidth="1"/>
    <col min="4871" max="4871" width="2.375" style="17" customWidth="1"/>
    <col min="4872" max="4872" width="2.875" style="17" customWidth="1"/>
    <col min="4873" max="4887" width="2.5" style="17" customWidth="1"/>
    <col min="4888" max="4889" width="2.375" style="17" customWidth="1"/>
    <col min="4890" max="4905" width="2.5" style="17" customWidth="1"/>
    <col min="4906" max="4907" width="2.375" style="17" customWidth="1"/>
    <col min="4908" max="4908" width="3.375" style="17" customWidth="1"/>
    <col min="4909" max="4909" width="2.375" style="17" customWidth="1"/>
    <col min="4910" max="5125" width="8" style="17"/>
    <col min="5126" max="5126" width="1.5" style="17" customWidth="1"/>
    <col min="5127" max="5127" width="2.375" style="17" customWidth="1"/>
    <col min="5128" max="5128" width="2.875" style="17" customWidth="1"/>
    <col min="5129" max="5143" width="2.5" style="17" customWidth="1"/>
    <col min="5144" max="5145" width="2.375" style="17" customWidth="1"/>
    <col min="5146" max="5161" width="2.5" style="17" customWidth="1"/>
    <col min="5162" max="5163" width="2.375" style="17" customWidth="1"/>
    <col min="5164" max="5164" width="3.375" style="17" customWidth="1"/>
    <col min="5165" max="5165" width="2.375" style="17" customWidth="1"/>
    <col min="5166" max="5381" width="8" style="17"/>
    <col min="5382" max="5382" width="1.5" style="17" customWidth="1"/>
    <col min="5383" max="5383" width="2.375" style="17" customWidth="1"/>
    <col min="5384" max="5384" width="2.875" style="17" customWidth="1"/>
    <col min="5385" max="5399" width="2.5" style="17" customWidth="1"/>
    <col min="5400" max="5401" width="2.375" style="17" customWidth="1"/>
    <col min="5402" max="5417" width="2.5" style="17" customWidth="1"/>
    <col min="5418" max="5419" width="2.375" style="17" customWidth="1"/>
    <col min="5420" max="5420" width="3.375" style="17" customWidth="1"/>
    <col min="5421" max="5421" width="2.375" style="17" customWidth="1"/>
    <col min="5422" max="5637" width="8" style="17"/>
    <col min="5638" max="5638" width="1.5" style="17" customWidth="1"/>
    <col min="5639" max="5639" width="2.375" style="17" customWidth="1"/>
    <col min="5640" max="5640" width="2.875" style="17" customWidth="1"/>
    <col min="5641" max="5655" width="2.5" style="17" customWidth="1"/>
    <col min="5656" max="5657" width="2.375" style="17" customWidth="1"/>
    <col min="5658" max="5673" width="2.5" style="17" customWidth="1"/>
    <col min="5674" max="5675" width="2.375" style="17" customWidth="1"/>
    <col min="5676" max="5676" width="3.375" style="17" customWidth="1"/>
    <col min="5677" max="5677" width="2.375" style="17" customWidth="1"/>
    <col min="5678" max="5893" width="8" style="17"/>
    <col min="5894" max="5894" width="1.5" style="17" customWidth="1"/>
    <col min="5895" max="5895" width="2.375" style="17" customWidth="1"/>
    <col min="5896" max="5896" width="2.875" style="17" customWidth="1"/>
    <col min="5897" max="5911" width="2.5" style="17" customWidth="1"/>
    <col min="5912" max="5913" width="2.375" style="17" customWidth="1"/>
    <col min="5914" max="5929" width="2.5" style="17" customWidth="1"/>
    <col min="5930" max="5931" width="2.375" style="17" customWidth="1"/>
    <col min="5932" max="5932" width="3.375" style="17" customWidth="1"/>
    <col min="5933" max="5933" width="2.375" style="17" customWidth="1"/>
    <col min="5934" max="6149" width="8" style="17"/>
    <col min="6150" max="6150" width="1.5" style="17" customWidth="1"/>
    <col min="6151" max="6151" width="2.375" style="17" customWidth="1"/>
    <col min="6152" max="6152" width="2.875" style="17" customWidth="1"/>
    <col min="6153" max="6167" width="2.5" style="17" customWidth="1"/>
    <col min="6168" max="6169" width="2.375" style="17" customWidth="1"/>
    <col min="6170" max="6185" width="2.5" style="17" customWidth="1"/>
    <col min="6186" max="6187" width="2.375" style="17" customWidth="1"/>
    <col min="6188" max="6188" width="3.375" style="17" customWidth="1"/>
    <col min="6189" max="6189" width="2.375" style="17" customWidth="1"/>
    <col min="6190" max="6405" width="8" style="17"/>
    <col min="6406" max="6406" width="1.5" style="17" customWidth="1"/>
    <col min="6407" max="6407" width="2.375" style="17" customWidth="1"/>
    <col min="6408" max="6408" width="2.875" style="17" customWidth="1"/>
    <col min="6409" max="6423" width="2.5" style="17" customWidth="1"/>
    <col min="6424" max="6425" width="2.375" style="17" customWidth="1"/>
    <col min="6426" max="6441" width="2.5" style="17" customWidth="1"/>
    <col min="6442" max="6443" width="2.375" style="17" customWidth="1"/>
    <col min="6444" max="6444" width="3.375" style="17" customWidth="1"/>
    <col min="6445" max="6445" width="2.375" style="17" customWidth="1"/>
    <col min="6446" max="6661" width="8" style="17"/>
    <col min="6662" max="6662" width="1.5" style="17" customWidth="1"/>
    <col min="6663" max="6663" width="2.375" style="17" customWidth="1"/>
    <col min="6664" max="6664" width="2.875" style="17" customWidth="1"/>
    <col min="6665" max="6679" width="2.5" style="17" customWidth="1"/>
    <col min="6680" max="6681" width="2.375" style="17" customWidth="1"/>
    <col min="6682" max="6697" width="2.5" style="17" customWidth="1"/>
    <col min="6698" max="6699" width="2.375" style="17" customWidth="1"/>
    <col min="6700" max="6700" width="3.375" style="17" customWidth="1"/>
    <col min="6701" max="6701" width="2.375" style="17" customWidth="1"/>
    <col min="6702" max="6917" width="8" style="17"/>
    <col min="6918" max="6918" width="1.5" style="17" customWidth="1"/>
    <col min="6919" max="6919" width="2.375" style="17" customWidth="1"/>
    <col min="6920" max="6920" width="2.875" style="17" customWidth="1"/>
    <col min="6921" max="6935" width="2.5" style="17" customWidth="1"/>
    <col min="6936" max="6937" width="2.375" style="17" customWidth="1"/>
    <col min="6938" max="6953" width="2.5" style="17" customWidth="1"/>
    <col min="6954" max="6955" width="2.375" style="17" customWidth="1"/>
    <col min="6956" max="6956" width="3.375" style="17" customWidth="1"/>
    <col min="6957" max="6957" width="2.375" style="17" customWidth="1"/>
    <col min="6958" max="7173" width="8" style="17"/>
    <col min="7174" max="7174" width="1.5" style="17" customWidth="1"/>
    <col min="7175" max="7175" width="2.375" style="17" customWidth="1"/>
    <col min="7176" max="7176" width="2.875" style="17" customWidth="1"/>
    <col min="7177" max="7191" width="2.5" style="17" customWidth="1"/>
    <col min="7192" max="7193" width="2.375" style="17" customWidth="1"/>
    <col min="7194" max="7209" width="2.5" style="17" customWidth="1"/>
    <col min="7210" max="7211" width="2.375" style="17" customWidth="1"/>
    <col min="7212" max="7212" width="3.375" style="17" customWidth="1"/>
    <col min="7213" max="7213" width="2.375" style="17" customWidth="1"/>
    <col min="7214" max="7429" width="8" style="17"/>
    <col min="7430" max="7430" width="1.5" style="17" customWidth="1"/>
    <col min="7431" max="7431" width="2.375" style="17" customWidth="1"/>
    <col min="7432" max="7432" width="2.875" style="17" customWidth="1"/>
    <col min="7433" max="7447" width="2.5" style="17" customWidth="1"/>
    <col min="7448" max="7449" width="2.375" style="17" customWidth="1"/>
    <col min="7450" max="7465" width="2.5" style="17" customWidth="1"/>
    <col min="7466" max="7467" width="2.375" style="17" customWidth="1"/>
    <col min="7468" max="7468" width="3.375" style="17" customWidth="1"/>
    <col min="7469" max="7469" width="2.375" style="17" customWidth="1"/>
    <col min="7470" max="7685" width="8" style="17"/>
    <col min="7686" max="7686" width="1.5" style="17" customWidth="1"/>
    <col min="7687" max="7687" width="2.375" style="17" customWidth="1"/>
    <col min="7688" max="7688" width="2.875" style="17" customWidth="1"/>
    <col min="7689" max="7703" width="2.5" style="17" customWidth="1"/>
    <col min="7704" max="7705" width="2.375" style="17" customWidth="1"/>
    <col min="7706" max="7721" width="2.5" style="17" customWidth="1"/>
    <col min="7722" max="7723" width="2.375" style="17" customWidth="1"/>
    <col min="7724" max="7724" width="3.375" style="17" customWidth="1"/>
    <col min="7725" max="7725" width="2.375" style="17" customWidth="1"/>
    <col min="7726" max="7941" width="8" style="17"/>
    <col min="7942" max="7942" width="1.5" style="17" customWidth="1"/>
    <col min="7943" max="7943" width="2.375" style="17" customWidth="1"/>
    <col min="7944" max="7944" width="2.875" style="17" customWidth="1"/>
    <col min="7945" max="7959" width="2.5" style="17" customWidth="1"/>
    <col min="7960" max="7961" width="2.375" style="17" customWidth="1"/>
    <col min="7962" max="7977" width="2.5" style="17" customWidth="1"/>
    <col min="7978" max="7979" width="2.375" style="17" customWidth="1"/>
    <col min="7980" max="7980" width="3.375" style="17" customWidth="1"/>
    <col min="7981" max="7981" width="2.375" style="17" customWidth="1"/>
    <col min="7982" max="8197" width="8" style="17"/>
    <col min="8198" max="8198" width="1.5" style="17" customWidth="1"/>
    <col min="8199" max="8199" width="2.375" style="17" customWidth="1"/>
    <col min="8200" max="8200" width="2.875" style="17" customWidth="1"/>
    <col min="8201" max="8215" width="2.5" style="17" customWidth="1"/>
    <col min="8216" max="8217" width="2.375" style="17" customWidth="1"/>
    <col min="8218" max="8233" width="2.5" style="17" customWidth="1"/>
    <col min="8234" max="8235" width="2.375" style="17" customWidth="1"/>
    <col min="8236" max="8236" width="3.375" style="17" customWidth="1"/>
    <col min="8237" max="8237" width="2.375" style="17" customWidth="1"/>
    <col min="8238" max="8453" width="8" style="17"/>
    <col min="8454" max="8454" width="1.5" style="17" customWidth="1"/>
    <col min="8455" max="8455" width="2.375" style="17" customWidth="1"/>
    <col min="8456" max="8456" width="2.875" style="17" customWidth="1"/>
    <col min="8457" max="8471" width="2.5" style="17" customWidth="1"/>
    <col min="8472" max="8473" width="2.375" style="17" customWidth="1"/>
    <col min="8474" max="8489" width="2.5" style="17" customWidth="1"/>
    <col min="8490" max="8491" width="2.375" style="17" customWidth="1"/>
    <col min="8492" max="8492" width="3.375" style="17" customWidth="1"/>
    <col min="8493" max="8493" width="2.375" style="17" customWidth="1"/>
    <col min="8494" max="8709" width="8" style="17"/>
    <col min="8710" max="8710" width="1.5" style="17" customWidth="1"/>
    <col min="8711" max="8711" width="2.375" style="17" customWidth="1"/>
    <col min="8712" max="8712" width="2.875" style="17" customWidth="1"/>
    <col min="8713" max="8727" width="2.5" style="17" customWidth="1"/>
    <col min="8728" max="8729" width="2.375" style="17" customWidth="1"/>
    <col min="8730" max="8745" width="2.5" style="17" customWidth="1"/>
    <col min="8746" max="8747" width="2.375" style="17" customWidth="1"/>
    <col min="8748" max="8748" width="3.375" style="17" customWidth="1"/>
    <col min="8749" max="8749" width="2.375" style="17" customWidth="1"/>
    <col min="8750" max="8965" width="8" style="17"/>
    <col min="8966" max="8966" width="1.5" style="17" customWidth="1"/>
    <col min="8967" max="8967" width="2.375" style="17" customWidth="1"/>
    <col min="8968" max="8968" width="2.875" style="17" customWidth="1"/>
    <col min="8969" max="8983" width="2.5" style="17" customWidth="1"/>
    <col min="8984" max="8985" width="2.375" style="17" customWidth="1"/>
    <col min="8986" max="9001" width="2.5" style="17" customWidth="1"/>
    <col min="9002" max="9003" width="2.375" style="17" customWidth="1"/>
    <col min="9004" max="9004" width="3.375" style="17" customWidth="1"/>
    <col min="9005" max="9005" width="2.375" style="17" customWidth="1"/>
    <col min="9006" max="9221" width="8" style="17"/>
    <col min="9222" max="9222" width="1.5" style="17" customWidth="1"/>
    <col min="9223" max="9223" width="2.375" style="17" customWidth="1"/>
    <col min="9224" max="9224" width="2.875" style="17" customWidth="1"/>
    <col min="9225" max="9239" width="2.5" style="17" customWidth="1"/>
    <col min="9240" max="9241" width="2.375" style="17" customWidth="1"/>
    <col min="9242" max="9257" width="2.5" style="17" customWidth="1"/>
    <col min="9258" max="9259" width="2.375" style="17" customWidth="1"/>
    <col min="9260" max="9260" width="3.375" style="17" customWidth="1"/>
    <col min="9261" max="9261" width="2.375" style="17" customWidth="1"/>
    <col min="9262" max="9477" width="8" style="17"/>
    <col min="9478" max="9478" width="1.5" style="17" customWidth="1"/>
    <col min="9479" max="9479" width="2.375" style="17" customWidth="1"/>
    <col min="9480" max="9480" width="2.875" style="17" customWidth="1"/>
    <col min="9481" max="9495" width="2.5" style="17" customWidth="1"/>
    <col min="9496" max="9497" width="2.375" style="17" customWidth="1"/>
    <col min="9498" max="9513" width="2.5" style="17" customWidth="1"/>
    <col min="9514" max="9515" width="2.375" style="17" customWidth="1"/>
    <col min="9516" max="9516" width="3.375" style="17" customWidth="1"/>
    <col min="9517" max="9517" width="2.375" style="17" customWidth="1"/>
    <col min="9518" max="9733" width="8" style="17"/>
    <col min="9734" max="9734" width="1.5" style="17" customWidth="1"/>
    <col min="9735" max="9735" width="2.375" style="17" customWidth="1"/>
    <col min="9736" max="9736" width="2.875" style="17" customWidth="1"/>
    <col min="9737" max="9751" width="2.5" style="17" customWidth="1"/>
    <col min="9752" max="9753" width="2.375" style="17" customWidth="1"/>
    <col min="9754" max="9769" width="2.5" style="17" customWidth="1"/>
    <col min="9770" max="9771" width="2.375" style="17" customWidth="1"/>
    <col min="9772" max="9772" width="3.375" style="17" customWidth="1"/>
    <col min="9773" max="9773" width="2.375" style="17" customWidth="1"/>
    <col min="9774" max="9989" width="8" style="17"/>
    <col min="9990" max="9990" width="1.5" style="17" customWidth="1"/>
    <col min="9991" max="9991" width="2.375" style="17" customWidth="1"/>
    <col min="9992" max="9992" width="2.875" style="17" customWidth="1"/>
    <col min="9993" max="10007" width="2.5" style="17" customWidth="1"/>
    <col min="10008" max="10009" width="2.375" style="17" customWidth="1"/>
    <col min="10010" max="10025" width="2.5" style="17" customWidth="1"/>
    <col min="10026" max="10027" width="2.375" style="17" customWidth="1"/>
    <col min="10028" max="10028" width="3.375" style="17" customWidth="1"/>
    <col min="10029" max="10029" width="2.375" style="17" customWidth="1"/>
    <col min="10030" max="10245" width="8" style="17"/>
    <col min="10246" max="10246" width="1.5" style="17" customWidth="1"/>
    <col min="10247" max="10247" width="2.375" style="17" customWidth="1"/>
    <col min="10248" max="10248" width="2.875" style="17" customWidth="1"/>
    <col min="10249" max="10263" width="2.5" style="17" customWidth="1"/>
    <col min="10264" max="10265" width="2.375" style="17" customWidth="1"/>
    <col min="10266" max="10281" width="2.5" style="17" customWidth="1"/>
    <col min="10282" max="10283" width="2.375" style="17" customWidth="1"/>
    <col min="10284" max="10284" width="3.375" style="17" customWidth="1"/>
    <col min="10285" max="10285" width="2.375" style="17" customWidth="1"/>
    <col min="10286" max="10501" width="8" style="17"/>
    <col min="10502" max="10502" width="1.5" style="17" customWidth="1"/>
    <col min="10503" max="10503" width="2.375" style="17" customWidth="1"/>
    <col min="10504" max="10504" width="2.875" style="17" customWidth="1"/>
    <col min="10505" max="10519" width="2.5" style="17" customWidth="1"/>
    <col min="10520" max="10521" width="2.375" style="17" customWidth="1"/>
    <col min="10522" max="10537" width="2.5" style="17" customWidth="1"/>
    <col min="10538" max="10539" width="2.375" style="17" customWidth="1"/>
    <col min="10540" max="10540" width="3.375" style="17" customWidth="1"/>
    <col min="10541" max="10541" width="2.375" style="17" customWidth="1"/>
    <col min="10542" max="10757" width="8" style="17"/>
    <col min="10758" max="10758" width="1.5" style="17" customWidth="1"/>
    <col min="10759" max="10759" width="2.375" style="17" customWidth="1"/>
    <col min="10760" max="10760" width="2.875" style="17" customWidth="1"/>
    <col min="10761" max="10775" width="2.5" style="17" customWidth="1"/>
    <col min="10776" max="10777" width="2.375" style="17" customWidth="1"/>
    <col min="10778" max="10793" width="2.5" style="17" customWidth="1"/>
    <col min="10794" max="10795" width="2.375" style="17" customWidth="1"/>
    <col min="10796" max="10796" width="3.375" style="17" customWidth="1"/>
    <col min="10797" max="10797" width="2.375" style="17" customWidth="1"/>
    <col min="10798" max="11013" width="8" style="17"/>
    <col min="11014" max="11014" width="1.5" style="17" customWidth="1"/>
    <col min="11015" max="11015" width="2.375" style="17" customWidth="1"/>
    <col min="11016" max="11016" width="2.875" style="17" customWidth="1"/>
    <col min="11017" max="11031" width="2.5" style="17" customWidth="1"/>
    <col min="11032" max="11033" width="2.375" style="17" customWidth="1"/>
    <col min="11034" max="11049" width="2.5" style="17" customWidth="1"/>
    <col min="11050" max="11051" width="2.375" style="17" customWidth="1"/>
    <col min="11052" max="11052" width="3.375" style="17" customWidth="1"/>
    <col min="11053" max="11053" width="2.375" style="17" customWidth="1"/>
    <col min="11054" max="11269" width="8" style="17"/>
    <col min="11270" max="11270" width="1.5" style="17" customWidth="1"/>
    <col min="11271" max="11271" width="2.375" style="17" customWidth="1"/>
    <col min="11272" max="11272" width="2.875" style="17" customWidth="1"/>
    <col min="11273" max="11287" width="2.5" style="17" customWidth="1"/>
    <col min="11288" max="11289" width="2.375" style="17" customWidth="1"/>
    <col min="11290" max="11305" width="2.5" style="17" customWidth="1"/>
    <col min="11306" max="11307" width="2.375" style="17" customWidth="1"/>
    <col min="11308" max="11308" width="3.375" style="17" customWidth="1"/>
    <col min="11309" max="11309" width="2.375" style="17" customWidth="1"/>
    <col min="11310" max="11525" width="8" style="17"/>
    <col min="11526" max="11526" width="1.5" style="17" customWidth="1"/>
    <col min="11527" max="11527" width="2.375" style="17" customWidth="1"/>
    <col min="11528" max="11528" width="2.875" style="17" customWidth="1"/>
    <col min="11529" max="11543" width="2.5" style="17" customWidth="1"/>
    <col min="11544" max="11545" width="2.375" style="17" customWidth="1"/>
    <col min="11546" max="11561" width="2.5" style="17" customWidth="1"/>
    <col min="11562" max="11563" width="2.375" style="17" customWidth="1"/>
    <col min="11564" max="11564" width="3.375" style="17" customWidth="1"/>
    <col min="11565" max="11565" width="2.375" style="17" customWidth="1"/>
    <col min="11566" max="11781" width="8" style="17"/>
    <col min="11782" max="11782" width="1.5" style="17" customWidth="1"/>
    <col min="11783" max="11783" width="2.375" style="17" customWidth="1"/>
    <col min="11784" max="11784" width="2.875" style="17" customWidth="1"/>
    <col min="11785" max="11799" width="2.5" style="17" customWidth="1"/>
    <col min="11800" max="11801" width="2.375" style="17" customWidth="1"/>
    <col min="11802" max="11817" width="2.5" style="17" customWidth="1"/>
    <col min="11818" max="11819" width="2.375" style="17" customWidth="1"/>
    <col min="11820" max="11820" width="3.375" style="17" customWidth="1"/>
    <col min="11821" max="11821" width="2.375" style="17" customWidth="1"/>
    <col min="11822" max="12037" width="8" style="17"/>
    <col min="12038" max="12038" width="1.5" style="17" customWidth="1"/>
    <col min="12039" max="12039" width="2.375" style="17" customWidth="1"/>
    <col min="12040" max="12040" width="2.875" style="17" customWidth="1"/>
    <col min="12041" max="12055" width="2.5" style="17" customWidth="1"/>
    <col min="12056" max="12057" width="2.375" style="17" customWidth="1"/>
    <col min="12058" max="12073" width="2.5" style="17" customWidth="1"/>
    <col min="12074" max="12075" width="2.375" style="17" customWidth="1"/>
    <col min="12076" max="12076" width="3.375" style="17" customWidth="1"/>
    <col min="12077" max="12077" width="2.375" style="17" customWidth="1"/>
    <col min="12078" max="12293" width="8" style="17"/>
    <col min="12294" max="12294" width="1.5" style="17" customWidth="1"/>
    <col min="12295" max="12295" width="2.375" style="17" customWidth="1"/>
    <col min="12296" max="12296" width="2.875" style="17" customWidth="1"/>
    <col min="12297" max="12311" width="2.5" style="17" customWidth="1"/>
    <col min="12312" max="12313" width="2.375" style="17" customWidth="1"/>
    <col min="12314" max="12329" width="2.5" style="17" customWidth="1"/>
    <col min="12330" max="12331" width="2.375" style="17" customWidth="1"/>
    <col min="12332" max="12332" width="3.375" style="17" customWidth="1"/>
    <col min="12333" max="12333" width="2.375" style="17" customWidth="1"/>
    <col min="12334" max="12549" width="8" style="17"/>
    <col min="12550" max="12550" width="1.5" style="17" customWidth="1"/>
    <col min="12551" max="12551" width="2.375" style="17" customWidth="1"/>
    <col min="12552" max="12552" width="2.875" style="17" customWidth="1"/>
    <col min="12553" max="12567" width="2.5" style="17" customWidth="1"/>
    <col min="12568" max="12569" width="2.375" style="17" customWidth="1"/>
    <col min="12570" max="12585" width="2.5" style="17" customWidth="1"/>
    <col min="12586" max="12587" width="2.375" style="17" customWidth="1"/>
    <col min="12588" max="12588" width="3.375" style="17" customWidth="1"/>
    <col min="12589" max="12589" width="2.375" style="17" customWidth="1"/>
    <col min="12590" max="12805" width="8" style="17"/>
    <col min="12806" max="12806" width="1.5" style="17" customWidth="1"/>
    <col min="12807" max="12807" width="2.375" style="17" customWidth="1"/>
    <col min="12808" max="12808" width="2.875" style="17" customWidth="1"/>
    <col min="12809" max="12823" width="2.5" style="17" customWidth="1"/>
    <col min="12824" max="12825" width="2.375" style="17" customWidth="1"/>
    <col min="12826" max="12841" width="2.5" style="17" customWidth="1"/>
    <col min="12842" max="12843" width="2.375" style="17" customWidth="1"/>
    <col min="12844" max="12844" width="3.375" style="17" customWidth="1"/>
    <col min="12845" max="12845" width="2.375" style="17" customWidth="1"/>
    <col min="12846" max="13061" width="8" style="17"/>
    <col min="13062" max="13062" width="1.5" style="17" customWidth="1"/>
    <col min="13063" max="13063" width="2.375" style="17" customWidth="1"/>
    <col min="13064" max="13064" width="2.875" style="17" customWidth="1"/>
    <col min="13065" max="13079" width="2.5" style="17" customWidth="1"/>
    <col min="13080" max="13081" width="2.375" style="17" customWidth="1"/>
    <col min="13082" max="13097" width="2.5" style="17" customWidth="1"/>
    <col min="13098" max="13099" width="2.375" style="17" customWidth="1"/>
    <col min="13100" max="13100" width="3.375" style="17" customWidth="1"/>
    <col min="13101" max="13101" width="2.375" style="17" customWidth="1"/>
    <col min="13102" max="13317" width="8" style="17"/>
    <col min="13318" max="13318" width="1.5" style="17" customWidth="1"/>
    <col min="13319" max="13319" width="2.375" style="17" customWidth="1"/>
    <col min="13320" max="13320" width="2.875" style="17" customWidth="1"/>
    <col min="13321" max="13335" width="2.5" style="17" customWidth="1"/>
    <col min="13336" max="13337" width="2.375" style="17" customWidth="1"/>
    <col min="13338" max="13353" width="2.5" style="17" customWidth="1"/>
    <col min="13354" max="13355" width="2.375" style="17" customWidth="1"/>
    <col min="13356" max="13356" width="3.375" style="17" customWidth="1"/>
    <col min="13357" max="13357" width="2.375" style="17" customWidth="1"/>
    <col min="13358" max="13573" width="8" style="17"/>
    <col min="13574" max="13574" width="1.5" style="17" customWidth="1"/>
    <col min="13575" max="13575" width="2.375" style="17" customWidth="1"/>
    <col min="13576" max="13576" width="2.875" style="17" customWidth="1"/>
    <col min="13577" max="13591" width="2.5" style="17" customWidth="1"/>
    <col min="13592" max="13593" width="2.375" style="17" customWidth="1"/>
    <col min="13594" max="13609" width="2.5" style="17" customWidth="1"/>
    <col min="13610" max="13611" width="2.375" style="17" customWidth="1"/>
    <col min="13612" max="13612" width="3.375" style="17" customWidth="1"/>
    <col min="13613" max="13613" width="2.375" style="17" customWidth="1"/>
    <col min="13614" max="13829" width="8" style="17"/>
    <col min="13830" max="13830" width="1.5" style="17" customWidth="1"/>
    <col min="13831" max="13831" width="2.375" style="17" customWidth="1"/>
    <col min="13832" max="13832" width="2.875" style="17" customWidth="1"/>
    <col min="13833" max="13847" width="2.5" style="17" customWidth="1"/>
    <col min="13848" max="13849" width="2.375" style="17" customWidth="1"/>
    <col min="13850" max="13865" width="2.5" style="17" customWidth="1"/>
    <col min="13866" max="13867" width="2.375" style="17" customWidth="1"/>
    <col min="13868" max="13868" width="3.375" style="17" customWidth="1"/>
    <col min="13869" max="13869" width="2.375" style="17" customWidth="1"/>
    <col min="13870" max="14085" width="8" style="17"/>
    <col min="14086" max="14086" width="1.5" style="17" customWidth="1"/>
    <col min="14087" max="14087" width="2.375" style="17" customWidth="1"/>
    <col min="14088" max="14088" width="2.875" style="17" customWidth="1"/>
    <col min="14089" max="14103" width="2.5" style="17" customWidth="1"/>
    <col min="14104" max="14105" width="2.375" style="17" customWidth="1"/>
    <col min="14106" max="14121" width="2.5" style="17" customWidth="1"/>
    <col min="14122" max="14123" width="2.375" style="17" customWidth="1"/>
    <col min="14124" max="14124" width="3.375" style="17" customWidth="1"/>
    <col min="14125" max="14125" width="2.375" style="17" customWidth="1"/>
    <col min="14126" max="14341" width="8" style="17"/>
    <col min="14342" max="14342" width="1.5" style="17" customWidth="1"/>
    <col min="14343" max="14343" width="2.375" style="17" customWidth="1"/>
    <col min="14344" max="14344" width="2.875" style="17" customWidth="1"/>
    <col min="14345" max="14359" width="2.5" style="17" customWidth="1"/>
    <col min="14360" max="14361" width="2.375" style="17" customWidth="1"/>
    <col min="14362" max="14377" width="2.5" style="17" customWidth="1"/>
    <col min="14378" max="14379" width="2.375" style="17" customWidth="1"/>
    <col min="14380" max="14380" width="3.375" style="17" customWidth="1"/>
    <col min="14381" max="14381" width="2.375" style="17" customWidth="1"/>
    <col min="14382" max="14597" width="8" style="17"/>
    <col min="14598" max="14598" width="1.5" style="17" customWidth="1"/>
    <col min="14599" max="14599" width="2.375" style="17" customWidth="1"/>
    <col min="14600" max="14600" width="2.875" style="17" customWidth="1"/>
    <col min="14601" max="14615" width="2.5" style="17" customWidth="1"/>
    <col min="14616" max="14617" width="2.375" style="17" customWidth="1"/>
    <col min="14618" max="14633" width="2.5" style="17" customWidth="1"/>
    <col min="14634" max="14635" width="2.375" style="17" customWidth="1"/>
    <col min="14636" max="14636" width="3.375" style="17" customWidth="1"/>
    <col min="14637" max="14637" width="2.375" style="17" customWidth="1"/>
    <col min="14638" max="14853" width="8" style="17"/>
    <col min="14854" max="14854" width="1.5" style="17" customWidth="1"/>
    <col min="14855" max="14855" width="2.375" style="17" customWidth="1"/>
    <col min="14856" max="14856" width="2.875" style="17" customWidth="1"/>
    <col min="14857" max="14871" width="2.5" style="17" customWidth="1"/>
    <col min="14872" max="14873" width="2.375" style="17" customWidth="1"/>
    <col min="14874" max="14889" width="2.5" style="17" customWidth="1"/>
    <col min="14890" max="14891" width="2.375" style="17" customWidth="1"/>
    <col min="14892" max="14892" width="3.375" style="17" customWidth="1"/>
    <col min="14893" max="14893" width="2.375" style="17" customWidth="1"/>
    <col min="14894" max="15109" width="8" style="17"/>
    <col min="15110" max="15110" width="1.5" style="17" customWidth="1"/>
    <col min="15111" max="15111" width="2.375" style="17" customWidth="1"/>
    <col min="15112" max="15112" width="2.875" style="17" customWidth="1"/>
    <col min="15113" max="15127" width="2.5" style="17" customWidth="1"/>
    <col min="15128" max="15129" width="2.375" style="17" customWidth="1"/>
    <col min="15130" max="15145" width="2.5" style="17" customWidth="1"/>
    <col min="15146" max="15147" width="2.375" style="17" customWidth="1"/>
    <col min="15148" max="15148" width="3.375" style="17" customWidth="1"/>
    <col min="15149" max="15149" width="2.375" style="17" customWidth="1"/>
    <col min="15150" max="15365" width="8" style="17"/>
    <col min="15366" max="15366" width="1.5" style="17" customWidth="1"/>
    <col min="15367" max="15367" width="2.375" style="17" customWidth="1"/>
    <col min="15368" max="15368" width="2.875" style="17" customWidth="1"/>
    <col min="15369" max="15383" width="2.5" style="17" customWidth="1"/>
    <col min="15384" max="15385" width="2.375" style="17" customWidth="1"/>
    <col min="15386" max="15401" width="2.5" style="17" customWidth="1"/>
    <col min="15402" max="15403" width="2.375" style="17" customWidth="1"/>
    <col min="15404" max="15404" width="3.375" style="17" customWidth="1"/>
    <col min="15405" max="15405" width="2.375" style="17" customWidth="1"/>
    <col min="15406" max="15621" width="8" style="17"/>
    <col min="15622" max="15622" width="1.5" style="17" customWidth="1"/>
    <col min="15623" max="15623" width="2.375" style="17" customWidth="1"/>
    <col min="15624" max="15624" width="2.875" style="17" customWidth="1"/>
    <col min="15625" max="15639" width="2.5" style="17" customWidth="1"/>
    <col min="15640" max="15641" width="2.375" style="17" customWidth="1"/>
    <col min="15642" max="15657" width="2.5" style="17" customWidth="1"/>
    <col min="15658" max="15659" width="2.375" style="17" customWidth="1"/>
    <col min="15660" max="15660" width="3.375" style="17" customWidth="1"/>
    <col min="15661" max="15661" width="2.375" style="17" customWidth="1"/>
    <col min="15662" max="15877" width="8" style="17"/>
    <col min="15878" max="15878" width="1.5" style="17" customWidth="1"/>
    <col min="15879" max="15879" width="2.375" style="17" customWidth="1"/>
    <col min="15880" max="15880" width="2.875" style="17" customWidth="1"/>
    <col min="15881" max="15895" width="2.5" style="17" customWidth="1"/>
    <col min="15896" max="15897" width="2.375" style="17" customWidth="1"/>
    <col min="15898" max="15913" width="2.5" style="17" customWidth="1"/>
    <col min="15914" max="15915" width="2.375" style="17" customWidth="1"/>
    <col min="15916" max="15916" width="3.375" style="17" customWidth="1"/>
    <col min="15917" max="15917" width="2.375" style="17" customWidth="1"/>
    <col min="15918" max="16133" width="8" style="17"/>
    <col min="16134" max="16134" width="1.5" style="17" customWidth="1"/>
    <col min="16135" max="16135" width="2.375" style="17" customWidth="1"/>
    <col min="16136" max="16136" width="2.875" style="17" customWidth="1"/>
    <col min="16137" max="16151" width="2.5" style="17" customWidth="1"/>
    <col min="16152" max="16153" width="2.375" style="17" customWidth="1"/>
    <col min="16154" max="16169" width="2.5" style="17" customWidth="1"/>
    <col min="16170" max="16171" width="2.375" style="17" customWidth="1"/>
    <col min="16172" max="16172" width="3.375" style="17" customWidth="1"/>
    <col min="16173" max="16173" width="2.375" style="17" customWidth="1"/>
    <col min="16174" max="16384" width="8" style="17"/>
  </cols>
  <sheetData>
    <row r="1" spans="1:50" ht="18" customHeight="1" x14ac:dyDescent="0.15">
      <c r="B1" s="514" t="s">
        <v>1264</v>
      </c>
      <c r="C1" s="515"/>
      <c r="D1" s="515"/>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c r="AK1" s="515"/>
      <c r="AL1" s="515"/>
      <c r="AM1" s="515"/>
      <c r="AN1" s="515"/>
      <c r="AO1" s="515"/>
      <c r="AP1" s="515"/>
      <c r="AQ1" s="516"/>
      <c r="AR1" s="517"/>
      <c r="AS1" s="517"/>
      <c r="AT1" s="517"/>
      <c r="AU1" s="517"/>
      <c r="AV1" s="517"/>
      <c r="AW1" s="517"/>
    </row>
    <row r="2" spans="1:50" ht="9.9499999999999993" customHeight="1" x14ac:dyDescent="0.15">
      <c r="AQ2" s="517"/>
      <c r="AR2" s="517"/>
      <c r="AS2" s="517"/>
      <c r="AT2" s="517"/>
      <c r="AU2" s="517"/>
      <c r="AV2" s="517"/>
      <c r="AW2" s="517"/>
    </row>
    <row r="3" spans="1:50" s="521" customFormat="1" ht="15.95" customHeight="1" x14ac:dyDescent="0.15">
      <c r="A3" s="518"/>
      <c r="B3" s="507" t="s">
        <v>2207</v>
      </c>
      <c r="C3" s="506"/>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519"/>
      <c r="AR3" s="520"/>
      <c r="AS3" s="520"/>
      <c r="AT3" s="520"/>
      <c r="AU3" s="517"/>
      <c r="AV3" s="517"/>
      <c r="AW3" s="520"/>
    </row>
    <row r="4" spans="1:50" s="521" customFormat="1" ht="15.95" customHeight="1" x14ac:dyDescent="0.15">
      <c r="A4" s="518"/>
      <c r="B4" s="507"/>
      <c r="D4" s="522" t="s">
        <v>859</v>
      </c>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519"/>
      <c r="AR4" s="520"/>
      <c r="AS4" s="520"/>
      <c r="AT4" s="520"/>
      <c r="AU4" s="520"/>
      <c r="AV4" s="520"/>
      <c r="AW4" s="520"/>
    </row>
    <row r="5" spans="1:50" s="521" customFormat="1" ht="15.95" customHeight="1" x14ac:dyDescent="0.15">
      <c r="A5" s="378"/>
      <c r="B5" s="523" t="s">
        <v>1578</v>
      </c>
      <c r="C5" s="518"/>
      <c r="D5" s="377"/>
      <c r="E5" s="377"/>
      <c r="F5" s="377"/>
      <c r="G5" s="377"/>
      <c r="H5" s="377"/>
      <c r="I5" s="377"/>
      <c r="J5" s="377"/>
      <c r="K5" s="377"/>
      <c r="L5" s="377"/>
      <c r="M5" s="377"/>
      <c r="N5" s="377"/>
      <c r="O5" s="377"/>
      <c r="P5" s="377"/>
      <c r="Q5" s="377"/>
      <c r="R5" s="377"/>
      <c r="S5" s="377"/>
      <c r="T5" s="377"/>
      <c r="U5" s="377"/>
      <c r="V5" s="378"/>
      <c r="W5" s="378"/>
      <c r="X5" s="378"/>
      <c r="Y5" s="378"/>
      <c r="Z5" s="378"/>
      <c r="AA5" s="378"/>
      <c r="AB5" s="378"/>
      <c r="AC5" s="378"/>
      <c r="AD5" s="378"/>
      <c r="AE5" s="378"/>
      <c r="AF5" s="378"/>
      <c r="AG5" s="378"/>
      <c r="AH5" s="378"/>
      <c r="AI5" s="378"/>
      <c r="AJ5" s="378"/>
      <c r="AK5" s="378"/>
      <c r="AL5" s="378"/>
      <c r="AM5" s="378"/>
      <c r="AN5" s="378"/>
      <c r="AO5" s="378"/>
      <c r="AP5" s="378"/>
      <c r="AQ5" s="524"/>
      <c r="AR5" s="520"/>
      <c r="AS5" s="520"/>
      <c r="AT5" s="520"/>
      <c r="AU5" s="520"/>
      <c r="AV5" s="520"/>
      <c r="AW5" s="520"/>
    </row>
    <row r="6" spans="1:50" s="521" customFormat="1" ht="15.95" customHeight="1" x14ac:dyDescent="0.15">
      <c r="A6" s="378"/>
      <c r="B6" s="523"/>
      <c r="C6" s="518"/>
      <c r="D6" s="525" t="s">
        <v>860</v>
      </c>
      <c r="E6" s="377"/>
      <c r="F6" s="377"/>
      <c r="G6" s="377"/>
      <c r="H6" s="377"/>
      <c r="I6" s="377"/>
      <c r="J6" s="377"/>
      <c r="K6" s="377"/>
      <c r="L6" s="377"/>
      <c r="M6" s="377"/>
      <c r="N6" s="377"/>
      <c r="O6" s="377"/>
      <c r="P6" s="377"/>
      <c r="Q6" s="377"/>
      <c r="R6" s="377"/>
      <c r="S6" s="377"/>
      <c r="T6" s="377"/>
      <c r="U6" s="377"/>
      <c r="V6" s="378"/>
      <c r="W6" s="378"/>
      <c r="X6" s="378"/>
      <c r="Y6" s="378"/>
      <c r="Z6" s="378"/>
      <c r="AA6" s="378"/>
      <c r="AB6" s="378"/>
      <c r="AC6" s="378"/>
      <c r="AD6" s="378"/>
      <c r="AE6" s="378"/>
      <c r="AF6" s="378"/>
      <c r="AG6" s="378"/>
      <c r="AH6" s="378"/>
      <c r="AI6" s="378"/>
      <c r="AJ6" s="378"/>
      <c r="AK6" s="378"/>
      <c r="AL6" s="378"/>
      <c r="AM6" s="378"/>
      <c r="AN6" s="378"/>
      <c r="AO6" s="378"/>
      <c r="AP6" s="378"/>
      <c r="AQ6" s="524"/>
      <c r="AR6" s="520"/>
      <c r="AS6" s="520"/>
      <c r="AT6" s="520"/>
      <c r="AU6" s="520"/>
      <c r="AV6" s="520"/>
      <c r="AW6" s="520"/>
    </row>
    <row r="7" spans="1:50" s="521" customFormat="1" ht="15.95" customHeight="1" x14ac:dyDescent="0.15">
      <c r="A7" s="378"/>
      <c r="B7" s="523"/>
      <c r="C7" s="518"/>
      <c r="D7" s="506" t="s">
        <v>861</v>
      </c>
      <c r="F7" s="377"/>
      <c r="G7" s="377"/>
      <c r="H7" s="377"/>
      <c r="I7" s="377"/>
      <c r="J7" s="377"/>
      <c r="K7" s="377"/>
      <c r="L7" s="377"/>
      <c r="M7" s="377"/>
      <c r="N7" s="377"/>
      <c r="O7" s="377"/>
      <c r="P7" s="377"/>
      <c r="Q7" s="377"/>
      <c r="R7" s="377"/>
      <c r="S7" s="377"/>
      <c r="T7" s="377"/>
      <c r="U7" s="377"/>
      <c r="V7" s="378"/>
      <c r="W7" s="378"/>
      <c r="X7" s="378"/>
      <c r="Y7" s="378"/>
      <c r="Z7" s="378"/>
      <c r="AA7" s="378"/>
      <c r="AB7" s="378"/>
      <c r="AC7" s="378"/>
      <c r="AD7" s="378"/>
      <c r="AE7" s="378"/>
      <c r="AF7" s="378"/>
      <c r="AG7" s="378"/>
      <c r="AH7" s="378"/>
      <c r="AI7" s="378"/>
      <c r="AJ7" s="378"/>
      <c r="AK7" s="378"/>
      <c r="AL7" s="378"/>
      <c r="AM7" s="378"/>
      <c r="AN7" s="378"/>
      <c r="AO7" s="378"/>
      <c r="AP7" s="378"/>
      <c r="AQ7" s="524"/>
      <c r="AR7" s="520"/>
      <c r="AS7" s="520"/>
      <c r="AT7" s="520"/>
      <c r="AU7" s="520"/>
      <c r="AV7" s="520"/>
      <c r="AW7" s="520"/>
    </row>
    <row r="8" spans="1:50" s="521" customFormat="1" ht="15.95" customHeight="1" x14ac:dyDescent="0.15">
      <c r="A8" s="378"/>
      <c r="B8" s="526" t="s">
        <v>1579</v>
      </c>
      <c r="C8" s="518"/>
      <c r="D8" s="518"/>
      <c r="E8" s="506"/>
      <c r="F8" s="507"/>
      <c r="G8" s="507"/>
      <c r="H8" s="507"/>
      <c r="I8" s="527"/>
      <c r="J8" s="527"/>
      <c r="K8" s="527"/>
      <c r="L8" s="527"/>
      <c r="M8" s="527"/>
      <c r="N8" s="527"/>
      <c r="O8" s="527"/>
      <c r="P8" s="527"/>
      <c r="Q8" s="527"/>
      <c r="R8" s="527"/>
      <c r="S8" s="527"/>
      <c r="T8" s="527"/>
      <c r="U8" s="506"/>
      <c r="V8" s="506"/>
      <c r="W8" s="528"/>
      <c r="X8" s="506"/>
      <c r="Y8" s="506"/>
      <c r="Z8" s="506"/>
      <c r="AA8" s="529"/>
      <c r="AB8" s="529"/>
      <c r="AC8" s="529"/>
      <c r="AD8" s="378"/>
      <c r="AE8" s="378"/>
      <c r="AF8" s="378"/>
      <c r="AG8" s="378"/>
      <c r="AH8" s="378"/>
      <c r="AI8" s="378"/>
      <c r="AJ8" s="378"/>
      <c r="AK8" s="378"/>
      <c r="AL8" s="378"/>
      <c r="AM8" s="378"/>
      <c r="AN8" s="507"/>
      <c r="AO8" s="530"/>
      <c r="AP8" s="530"/>
      <c r="AQ8" s="531"/>
      <c r="AR8" s="518"/>
      <c r="AS8" s="518"/>
    </row>
    <row r="9" spans="1:50" s="521" customFormat="1" ht="15.95" customHeight="1" x14ac:dyDescent="0.15">
      <c r="A9" s="378"/>
      <c r="B9" s="526" t="s">
        <v>1520</v>
      </c>
      <c r="C9" s="518"/>
      <c r="D9" s="518"/>
      <c r="E9" s="506"/>
      <c r="F9" s="507"/>
      <c r="G9" s="507"/>
      <c r="H9" s="507"/>
      <c r="I9" s="527"/>
      <c r="J9" s="527"/>
      <c r="K9" s="527"/>
      <c r="L9" s="527"/>
      <c r="M9" s="527"/>
      <c r="N9" s="527"/>
      <c r="O9" s="527"/>
      <c r="P9" s="527"/>
      <c r="Q9" s="527"/>
      <c r="R9" s="527"/>
      <c r="S9" s="527"/>
      <c r="T9" s="527"/>
      <c r="U9" s="506"/>
      <c r="V9" s="506"/>
      <c r="W9" s="528"/>
      <c r="X9" s="506"/>
      <c r="Y9" s="506"/>
      <c r="Z9" s="506"/>
      <c r="AA9" s="529"/>
      <c r="AB9" s="529"/>
      <c r="AC9" s="529"/>
      <c r="AD9" s="378"/>
      <c r="AE9" s="378"/>
      <c r="AF9" s="378"/>
      <c r="AG9" s="378"/>
      <c r="AH9" s="378"/>
      <c r="AI9" s="378"/>
      <c r="AJ9" s="378"/>
      <c r="AK9" s="378"/>
      <c r="AL9" s="378"/>
      <c r="AM9" s="378"/>
      <c r="AN9" s="507"/>
      <c r="AO9" s="530"/>
      <c r="AP9" s="530"/>
      <c r="AQ9" s="531"/>
      <c r="AR9" s="518"/>
      <c r="AS9" s="518"/>
    </row>
    <row r="10" spans="1:50" s="521" customFormat="1" ht="15.95" customHeight="1" x14ac:dyDescent="0.15">
      <c r="A10" s="378"/>
      <c r="B10" s="526" t="s">
        <v>1521</v>
      </c>
      <c r="C10" s="518"/>
      <c r="D10" s="518"/>
      <c r="E10" s="506"/>
      <c r="F10" s="507"/>
      <c r="G10" s="507"/>
      <c r="H10" s="507"/>
      <c r="I10" s="527"/>
      <c r="J10" s="527"/>
      <c r="K10" s="527"/>
      <c r="L10" s="527"/>
      <c r="M10" s="527"/>
      <c r="N10" s="527"/>
      <c r="O10" s="527"/>
      <c r="P10" s="527"/>
      <c r="Q10" s="527"/>
      <c r="R10" s="527"/>
      <c r="S10" s="527"/>
      <c r="T10" s="527"/>
      <c r="U10" s="506"/>
      <c r="V10" s="506"/>
      <c r="W10" s="528"/>
      <c r="X10" s="506"/>
      <c r="Y10" s="506"/>
      <c r="Z10" s="506"/>
      <c r="AA10" s="529"/>
      <c r="AB10" s="529"/>
      <c r="AC10" s="529"/>
      <c r="AD10" s="378"/>
      <c r="AE10" s="378"/>
      <c r="AF10" s="378"/>
      <c r="AG10" s="378"/>
      <c r="AH10" s="378"/>
      <c r="AI10" s="378"/>
      <c r="AJ10" s="378"/>
      <c r="AK10" s="378"/>
      <c r="AL10" s="378"/>
      <c r="AM10" s="378"/>
      <c r="AN10" s="507"/>
      <c r="AO10" s="530"/>
      <c r="AP10" s="530"/>
      <c r="AQ10" s="531"/>
      <c r="AR10" s="518"/>
      <c r="AS10" s="518"/>
    </row>
    <row r="11" spans="1:50" ht="15.95" customHeight="1" x14ac:dyDescent="0.15">
      <c r="A11" s="2494"/>
      <c r="B11" s="2494"/>
      <c r="C11" s="32" t="s">
        <v>862</v>
      </c>
      <c r="D11" s="32"/>
      <c r="E11" s="532"/>
      <c r="F11" s="32"/>
      <c r="G11" s="32"/>
      <c r="H11" s="32"/>
      <c r="I11" s="32"/>
      <c r="J11" s="32"/>
      <c r="K11" s="32"/>
      <c r="L11" s="32"/>
      <c r="M11" s="32"/>
      <c r="N11" s="32"/>
      <c r="O11" s="32"/>
      <c r="P11" s="533"/>
      <c r="Q11" s="533"/>
      <c r="R11" s="533"/>
      <c r="S11" s="533"/>
      <c r="T11" s="533"/>
      <c r="U11" s="533"/>
      <c r="V11" s="533"/>
      <c r="W11" s="534"/>
      <c r="X11" s="533"/>
      <c r="Y11" s="533"/>
      <c r="Z11" s="533"/>
      <c r="AA11" s="32"/>
      <c r="AB11" s="32"/>
      <c r="AC11" s="32"/>
      <c r="AD11" s="32"/>
      <c r="AE11" s="32"/>
      <c r="AF11" s="32"/>
      <c r="AG11" s="32"/>
      <c r="AH11" s="32"/>
      <c r="AI11" s="32"/>
      <c r="AJ11" s="32"/>
      <c r="AK11" s="2505" t="s">
        <v>863</v>
      </c>
      <c r="AL11" s="2505"/>
      <c r="AM11" s="2505"/>
      <c r="AN11" s="2505"/>
      <c r="AO11" s="2505"/>
      <c r="AP11" s="2505"/>
      <c r="AQ11" s="21"/>
      <c r="AS11" s="17" t="s">
        <v>2298</v>
      </c>
    </row>
    <row r="12" spans="1:50" ht="14.1" customHeight="1" x14ac:dyDescent="0.15">
      <c r="A12" s="2494"/>
      <c r="B12" s="2494"/>
      <c r="C12" s="2506" t="s">
        <v>864</v>
      </c>
      <c r="D12" s="2507"/>
      <c r="E12" s="2507"/>
      <c r="F12" s="2507"/>
      <c r="G12" s="2507"/>
      <c r="H12" s="2507"/>
      <c r="I12" s="2507"/>
      <c r="J12" s="2507"/>
      <c r="K12" s="2507"/>
      <c r="L12" s="2507"/>
      <c r="M12" s="2507"/>
      <c r="N12" s="2507"/>
      <c r="O12" s="2507"/>
      <c r="P12" s="2507"/>
      <c r="Q12" s="2507"/>
      <c r="R12" s="2507"/>
      <c r="S12" s="2507"/>
      <c r="T12" s="2508"/>
      <c r="U12" s="2509" t="s">
        <v>865</v>
      </c>
      <c r="V12" s="2510"/>
      <c r="W12" s="2511" t="s">
        <v>864</v>
      </c>
      <c r="X12" s="2507"/>
      <c r="Y12" s="2507"/>
      <c r="Z12" s="2507"/>
      <c r="AA12" s="2507"/>
      <c r="AB12" s="2507"/>
      <c r="AC12" s="2507"/>
      <c r="AD12" s="2507"/>
      <c r="AE12" s="2507"/>
      <c r="AF12" s="2507"/>
      <c r="AG12" s="2507"/>
      <c r="AH12" s="2507"/>
      <c r="AI12" s="2507"/>
      <c r="AJ12" s="2507"/>
      <c r="AK12" s="2507"/>
      <c r="AL12" s="2507"/>
      <c r="AM12" s="2507"/>
      <c r="AN12" s="2508"/>
      <c r="AO12" s="2509" t="s">
        <v>865</v>
      </c>
      <c r="AP12" s="2510"/>
      <c r="AQ12" s="1454"/>
      <c r="AS12" s="535"/>
      <c r="AT12" s="2499" t="s">
        <v>2210</v>
      </c>
      <c r="AU12" s="2499"/>
      <c r="AV12" s="2499" t="s">
        <v>1580</v>
      </c>
      <c r="AW12" s="2501" t="s">
        <v>55</v>
      </c>
      <c r="AX12" s="2502"/>
    </row>
    <row r="13" spans="1:50" ht="14.1" customHeight="1" x14ac:dyDescent="0.15">
      <c r="A13" s="2494"/>
      <c r="B13" s="2494"/>
      <c r="C13" s="2484">
        <v>1</v>
      </c>
      <c r="D13" s="536" t="s">
        <v>1581</v>
      </c>
      <c r="E13" s="536"/>
      <c r="F13" s="2474"/>
      <c r="G13" s="2474"/>
      <c r="H13" s="2487"/>
      <c r="I13" s="2487"/>
      <c r="J13" s="2474"/>
      <c r="K13" s="2474"/>
      <c r="L13" s="2487"/>
      <c r="M13" s="2487"/>
      <c r="N13" s="2474"/>
      <c r="O13" s="2474"/>
      <c r="P13" s="2487"/>
      <c r="Q13" s="2487"/>
      <c r="R13" s="2487"/>
      <c r="S13" s="2487"/>
      <c r="T13" s="497"/>
      <c r="U13" s="2506"/>
      <c r="V13" s="2515"/>
      <c r="W13" s="537">
        <v>16</v>
      </c>
      <c r="X13" s="6099" t="s">
        <v>2305</v>
      </c>
      <c r="Y13" s="2487"/>
      <c r="Z13" s="2487"/>
      <c r="AA13" s="2487"/>
      <c r="AB13" s="2487"/>
      <c r="AC13" s="2487"/>
      <c r="AD13" s="2474"/>
      <c r="AE13" s="2474"/>
      <c r="AF13" s="2487"/>
      <c r="AG13" s="2487"/>
      <c r="AH13" s="2487"/>
      <c r="AI13" s="2487"/>
      <c r="AJ13" s="2487"/>
      <c r="AK13" s="2487"/>
      <c r="AL13" s="2487"/>
      <c r="AM13" s="2487"/>
      <c r="AN13" s="2487"/>
      <c r="AO13" s="2506"/>
      <c r="AP13" s="2508"/>
      <c r="AQ13" s="21"/>
      <c r="AS13" s="2512" t="s">
        <v>866</v>
      </c>
      <c r="AT13" s="2395" t="s">
        <v>867</v>
      </c>
      <c r="AU13" s="6082" t="s">
        <v>2211</v>
      </c>
      <c r="AV13" s="2393"/>
      <c r="AW13" s="208"/>
      <c r="AX13" s="214"/>
    </row>
    <row r="14" spans="1:50" ht="14.1" customHeight="1" x14ac:dyDescent="0.15">
      <c r="A14" s="2494"/>
      <c r="B14" s="2494"/>
      <c r="C14" s="2484">
        <v>2</v>
      </c>
      <c r="D14" s="536" t="s">
        <v>868</v>
      </c>
      <c r="E14" s="2474"/>
      <c r="F14" s="2474"/>
      <c r="G14" s="2474"/>
      <c r="H14" s="2474"/>
      <c r="I14" s="2474"/>
      <c r="J14" s="2474"/>
      <c r="K14" s="2474"/>
      <c r="L14" s="2474"/>
      <c r="M14" s="2474"/>
      <c r="N14" s="2474"/>
      <c r="O14" s="2474"/>
      <c r="P14" s="2474"/>
      <c r="Q14" s="2474"/>
      <c r="R14" s="2474"/>
      <c r="S14" s="2474"/>
      <c r="T14" s="2474"/>
      <c r="U14" s="2506"/>
      <c r="V14" s="2515"/>
      <c r="W14" s="538"/>
      <c r="X14" s="1047" t="s">
        <v>1522</v>
      </c>
      <c r="Y14" s="2487"/>
      <c r="Z14" s="2487"/>
      <c r="AA14" s="2474"/>
      <c r="AB14" s="2474"/>
      <c r="AC14" s="2474"/>
      <c r="AD14" s="2487"/>
      <c r="AE14" s="2474"/>
      <c r="AF14" s="2487"/>
      <c r="AG14" s="2487"/>
      <c r="AH14" s="2487"/>
      <c r="AI14" s="2487"/>
      <c r="AJ14" s="2487"/>
      <c r="AK14" s="2487"/>
      <c r="AL14" s="2487"/>
      <c r="AM14" s="2487"/>
      <c r="AN14" s="2497"/>
      <c r="AO14" s="2521"/>
      <c r="AP14" s="2522"/>
      <c r="AQ14" s="21"/>
      <c r="AS14" s="2513"/>
      <c r="AT14" s="2396" t="s">
        <v>2299</v>
      </c>
      <c r="AU14" s="6083" t="s">
        <v>2212</v>
      </c>
      <c r="AV14" s="2394"/>
      <c r="AW14" s="147"/>
      <c r="AX14" s="146"/>
    </row>
    <row r="15" spans="1:50" ht="14.1" customHeight="1" x14ac:dyDescent="0.15">
      <c r="A15" s="2494"/>
      <c r="B15" s="2494"/>
      <c r="C15" s="2484">
        <v>3</v>
      </c>
      <c r="D15" s="536" t="s">
        <v>1639</v>
      </c>
      <c r="E15" s="2474"/>
      <c r="F15" s="2474"/>
      <c r="G15" s="2474"/>
      <c r="H15" s="497"/>
      <c r="I15" s="497"/>
      <c r="J15" s="497"/>
      <c r="K15" s="497"/>
      <c r="L15" s="497"/>
      <c r="M15" s="497"/>
      <c r="N15" s="497"/>
      <c r="O15" s="497"/>
      <c r="P15" s="497"/>
      <c r="Q15" s="497"/>
      <c r="R15" s="497"/>
      <c r="S15" s="497"/>
      <c r="T15" s="2474"/>
      <c r="U15" s="2506"/>
      <c r="V15" s="2515"/>
      <c r="W15" s="540"/>
      <c r="X15" s="556" t="s">
        <v>1515</v>
      </c>
      <c r="Y15" s="536"/>
      <c r="Z15" s="536"/>
      <c r="AA15" s="2474"/>
      <c r="AB15" s="2474"/>
      <c r="AC15" s="2474"/>
      <c r="AD15" s="2474"/>
      <c r="AE15" s="2474"/>
      <c r="AF15" s="2474"/>
      <c r="AG15" s="2474"/>
      <c r="AH15" s="2474"/>
      <c r="AI15" s="2474"/>
      <c r="AJ15" s="2474"/>
      <c r="AK15" s="2474"/>
      <c r="AL15" s="2474"/>
      <c r="AM15" s="2474"/>
      <c r="AN15" s="2497"/>
      <c r="AO15" s="2519"/>
      <c r="AP15" s="2520"/>
      <c r="AQ15" s="21"/>
      <c r="AS15" s="2513"/>
      <c r="AT15" s="2396" t="s">
        <v>869</v>
      </c>
      <c r="AU15" s="539" t="s">
        <v>2213</v>
      </c>
      <c r="AV15" s="2394"/>
      <c r="AW15" s="147"/>
      <c r="AX15" s="146"/>
    </row>
    <row r="16" spans="1:50" ht="14.1" customHeight="1" x14ac:dyDescent="0.15">
      <c r="A16" s="2494"/>
      <c r="B16" s="2494"/>
      <c r="C16" s="2484">
        <v>4</v>
      </c>
      <c r="D16" s="1461" t="s">
        <v>2300</v>
      </c>
      <c r="E16" s="2474"/>
      <c r="F16" s="2474"/>
      <c r="G16" s="2474"/>
      <c r="H16" s="541"/>
      <c r="I16" s="542"/>
      <c r="J16" s="542"/>
      <c r="K16" s="497"/>
      <c r="L16" s="543"/>
      <c r="M16" s="541"/>
      <c r="N16" s="2474"/>
      <c r="O16" s="2474"/>
      <c r="P16" s="2474"/>
      <c r="Q16" s="2474"/>
      <c r="R16" s="2474"/>
      <c r="S16" s="2474"/>
      <c r="T16" s="2474"/>
      <c r="U16" s="2481"/>
      <c r="V16" s="2485"/>
      <c r="W16" s="540"/>
      <c r="X16" s="544" t="s">
        <v>2278</v>
      </c>
      <c r="Y16" s="536"/>
      <c r="Z16" s="536"/>
      <c r="AA16" s="2474"/>
      <c r="AB16" s="2474"/>
      <c r="AC16" s="2474"/>
      <c r="AD16" s="2474"/>
      <c r="AE16" s="2474"/>
      <c r="AF16" s="2474"/>
      <c r="AG16" s="2474"/>
      <c r="AH16" s="2474"/>
      <c r="AI16" s="2474"/>
      <c r="AJ16" s="2474"/>
      <c r="AK16" s="2474"/>
      <c r="AL16" s="2474"/>
      <c r="AM16" s="2474"/>
      <c r="AN16" s="2497"/>
      <c r="AO16" s="2490"/>
      <c r="AP16" s="2491"/>
      <c r="AQ16" s="21"/>
      <c r="AS16" s="2514"/>
      <c r="AT16" s="2396" t="s">
        <v>870</v>
      </c>
      <c r="AU16" s="6084" t="s">
        <v>2214</v>
      </c>
      <c r="AV16" s="2394"/>
      <c r="AW16" s="207"/>
      <c r="AX16" s="182"/>
    </row>
    <row r="17" spans="1:51" ht="14.1" customHeight="1" x14ac:dyDescent="0.15">
      <c r="A17" s="2494"/>
      <c r="B17" s="2494"/>
      <c r="C17" s="2484">
        <v>5</v>
      </c>
      <c r="D17" s="2487" t="s">
        <v>1582</v>
      </c>
      <c r="E17" s="2487"/>
      <c r="F17" s="2474"/>
      <c r="G17" s="2474"/>
      <c r="H17" s="541"/>
      <c r="I17" s="542"/>
      <c r="J17" s="542"/>
      <c r="K17" s="497"/>
      <c r="L17" s="543"/>
      <c r="M17" s="541"/>
      <c r="N17" s="2474"/>
      <c r="O17" s="2474"/>
      <c r="P17" s="2474"/>
      <c r="Q17" s="2474"/>
      <c r="R17" s="2474"/>
      <c r="S17" s="2474"/>
      <c r="T17" s="536"/>
      <c r="U17" s="2481"/>
      <c r="V17" s="2485"/>
      <c r="W17" s="540"/>
      <c r="X17" s="544" t="s">
        <v>2279</v>
      </c>
      <c r="Y17" s="536"/>
      <c r="Z17" s="536"/>
      <c r="AA17" s="2474"/>
      <c r="AB17" s="2474"/>
      <c r="AC17" s="2474"/>
      <c r="AD17" s="2474"/>
      <c r="AE17" s="2474"/>
      <c r="AF17" s="2474"/>
      <c r="AG17" s="2474"/>
      <c r="AH17" s="2474"/>
      <c r="AI17" s="2474"/>
      <c r="AJ17" s="2474"/>
      <c r="AK17" s="2474"/>
      <c r="AL17" s="2474"/>
      <c r="AM17" s="2474"/>
      <c r="AN17" s="2497"/>
      <c r="AO17" s="2490"/>
      <c r="AP17" s="2491"/>
      <c r="AQ17" s="21"/>
      <c r="AS17" s="2512" t="s">
        <v>871</v>
      </c>
      <c r="AT17" s="2395" t="s">
        <v>872</v>
      </c>
      <c r="AU17" s="6085" t="s">
        <v>2215</v>
      </c>
      <c r="AV17" s="2393"/>
      <c r="AW17" s="339" t="s">
        <v>16</v>
      </c>
      <c r="AX17" s="2503" t="s">
        <v>873</v>
      </c>
    </row>
    <row r="18" spans="1:51" ht="14.1" customHeight="1" x14ac:dyDescent="0.15">
      <c r="A18" s="2494"/>
      <c r="B18" s="2494"/>
      <c r="C18" s="2484">
        <v>6</v>
      </c>
      <c r="D18" s="536" t="s">
        <v>874</v>
      </c>
      <c r="E18" s="536"/>
      <c r="F18" s="2487"/>
      <c r="G18" s="545"/>
      <c r="H18" s="545"/>
      <c r="I18" s="545"/>
      <c r="J18" s="545"/>
      <c r="K18" s="545"/>
      <c r="L18" s="545"/>
      <c r="M18" s="545"/>
      <c r="N18" s="545"/>
      <c r="O18" s="545"/>
      <c r="P18" s="545"/>
      <c r="Q18" s="2487"/>
      <c r="R18" s="2487"/>
      <c r="S18" s="2487"/>
      <c r="T18" s="545"/>
      <c r="U18" s="2481"/>
      <c r="V18" s="2485"/>
      <c r="W18" s="540"/>
      <c r="X18" s="544" t="s">
        <v>2280</v>
      </c>
      <c r="Y18" s="536"/>
      <c r="Z18" s="536"/>
      <c r="AA18" s="2474"/>
      <c r="AB18" s="2474"/>
      <c r="AC18" s="2474"/>
      <c r="AD18" s="2474"/>
      <c r="AE18" s="2474"/>
      <c r="AF18" s="2474"/>
      <c r="AG18" s="2474"/>
      <c r="AH18" s="2474"/>
      <c r="AI18" s="2474"/>
      <c r="AJ18" s="2474"/>
      <c r="AK18" s="2474"/>
      <c r="AL18" s="2474"/>
      <c r="AM18" s="2474"/>
      <c r="AN18" s="2497"/>
      <c r="AO18" s="2490"/>
      <c r="AP18" s="2491"/>
      <c r="AQ18" s="21"/>
      <c r="AS18" s="2513"/>
      <c r="AT18" s="2396" t="s">
        <v>875</v>
      </c>
      <c r="AU18" s="539" t="s">
        <v>2216</v>
      </c>
      <c r="AV18" s="2394"/>
      <c r="AW18" s="2473"/>
      <c r="AX18" s="2504"/>
    </row>
    <row r="19" spans="1:51" ht="14.1" customHeight="1" x14ac:dyDescent="0.15">
      <c r="A19" s="2494"/>
      <c r="B19" s="2494"/>
      <c r="C19" s="2484">
        <v>7</v>
      </c>
      <c r="D19" s="428" t="s">
        <v>1516</v>
      </c>
      <c r="E19" s="2486"/>
      <c r="F19" s="1947"/>
      <c r="G19" s="1947"/>
      <c r="H19" s="1947"/>
      <c r="I19" s="1947"/>
      <c r="J19" s="1947"/>
      <c r="K19" s="1947"/>
      <c r="L19" s="1947"/>
      <c r="M19" s="1947"/>
      <c r="N19" s="1947"/>
      <c r="O19" s="1947"/>
      <c r="P19" s="2486"/>
      <c r="Q19" s="1947"/>
      <c r="R19" s="1947"/>
      <c r="S19" s="1947"/>
      <c r="T19" s="1957"/>
      <c r="U19" s="2506"/>
      <c r="V19" s="2515"/>
      <c r="W19" s="540"/>
      <c r="X19" s="2516" t="s">
        <v>2309</v>
      </c>
      <c r="Y19" s="2517"/>
      <c r="Z19" s="2517"/>
      <c r="AA19" s="2517"/>
      <c r="AB19" s="2517"/>
      <c r="AC19" s="2517"/>
      <c r="AD19" s="2517"/>
      <c r="AE19" s="2517"/>
      <c r="AF19" s="2517"/>
      <c r="AG19" s="2517"/>
      <c r="AH19" s="2517"/>
      <c r="AI19" s="2517"/>
      <c r="AJ19" s="2517"/>
      <c r="AK19" s="2517"/>
      <c r="AL19" s="2517"/>
      <c r="AM19" s="2517"/>
      <c r="AN19" s="2518"/>
      <c r="AO19" s="2519"/>
      <c r="AP19" s="2520"/>
      <c r="AQ19" s="21"/>
      <c r="AS19" s="2514"/>
      <c r="AT19" s="2397" t="s">
        <v>876</v>
      </c>
      <c r="AU19" s="6086" t="s">
        <v>2217</v>
      </c>
      <c r="AV19" s="546"/>
      <c r="AW19" s="1148" t="s">
        <v>16</v>
      </c>
      <c r="AX19" s="182" t="s">
        <v>877</v>
      </c>
    </row>
    <row r="20" spans="1:51" ht="14.1" customHeight="1" x14ac:dyDescent="0.15">
      <c r="A20" s="2494"/>
      <c r="B20" s="2494"/>
      <c r="C20" s="2484">
        <v>8</v>
      </c>
      <c r="D20" s="2474" t="s">
        <v>1583</v>
      </c>
      <c r="E20" s="2487"/>
      <c r="F20" s="545"/>
      <c r="G20" s="545"/>
      <c r="H20" s="545"/>
      <c r="I20" s="545"/>
      <c r="J20" s="545"/>
      <c r="K20" s="545"/>
      <c r="L20" s="545"/>
      <c r="M20" s="545"/>
      <c r="N20" s="545"/>
      <c r="O20" s="545"/>
      <c r="P20" s="2487"/>
      <c r="Q20" s="545"/>
      <c r="R20" s="545"/>
      <c r="S20" s="545"/>
      <c r="T20" s="497"/>
      <c r="U20" s="2481"/>
      <c r="V20" s="2485"/>
      <c r="W20" s="540"/>
      <c r="X20" s="2492"/>
      <c r="Y20" s="2479"/>
      <c r="Z20" s="2479"/>
      <c r="AA20" s="2479"/>
      <c r="AB20" s="2479"/>
      <c r="AC20" s="2479"/>
      <c r="AD20" s="2479"/>
      <c r="AE20" s="2479"/>
      <c r="AF20" s="2479"/>
      <c r="AG20" s="2479"/>
      <c r="AH20" s="2479"/>
      <c r="AI20" s="2479"/>
      <c r="AJ20" s="2479"/>
      <c r="AK20" s="2479"/>
      <c r="AL20" s="2479"/>
      <c r="AM20" s="2479"/>
      <c r="AN20" s="2480"/>
      <c r="AO20" s="2490"/>
      <c r="AP20" s="2491"/>
      <c r="AQ20" s="21"/>
      <c r="AS20" s="2470"/>
      <c r="AT20" s="2398"/>
      <c r="AU20" s="6087"/>
      <c r="AV20" s="2468"/>
      <c r="AW20" s="322"/>
      <c r="AX20" s="146"/>
    </row>
    <row r="21" spans="1:51" ht="14.1" customHeight="1" x14ac:dyDescent="0.15">
      <c r="A21" s="2494"/>
      <c r="B21" s="2494"/>
      <c r="C21" s="2484">
        <v>9</v>
      </c>
      <c r="D21" s="2487" t="s">
        <v>880</v>
      </c>
      <c r="E21" s="2474"/>
      <c r="F21" s="2474"/>
      <c r="G21" s="2474"/>
      <c r="H21" s="2474"/>
      <c r="I21" s="2474"/>
      <c r="J21" s="2474"/>
      <c r="K21" s="2474"/>
      <c r="L21" s="2474"/>
      <c r="M21" s="2474"/>
      <c r="N21" s="2474"/>
      <c r="O21" s="2474"/>
      <c r="P21" s="2474"/>
      <c r="Q21" s="2474"/>
      <c r="R21" s="2474"/>
      <c r="S21" s="2474"/>
      <c r="T21" s="2475"/>
      <c r="U21" s="2506"/>
      <c r="V21" s="2515"/>
      <c r="W21" s="150"/>
      <c r="X21" s="6100" t="s">
        <v>2306</v>
      </c>
      <c r="Y21" s="2487"/>
      <c r="Z21" s="536"/>
      <c r="AA21" s="2487"/>
      <c r="AB21" s="2487"/>
      <c r="AC21" s="2487"/>
      <c r="AD21" s="536"/>
      <c r="AE21" s="2474"/>
      <c r="AF21" s="2474"/>
      <c r="AG21" s="2474"/>
      <c r="AH21" s="2474"/>
      <c r="AI21" s="2474"/>
      <c r="AJ21" s="2474"/>
      <c r="AK21" s="2474"/>
      <c r="AL21" s="2474"/>
      <c r="AM21" s="2474"/>
      <c r="AN21" s="2475"/>
      <c r="AO21" s="2519"/>
      <c r="AP21" s="2520"/>
      <c r="AQ21" s="21"/>
      <c r="AS21" s="2525" t="s">
        <v>878</v>
      </c>
      <c r="AT21" s="2395" t="s">
        <v>879</v>
      </c>
      <c r="AU21" s="6085" t="s">
        <v>2218</v>
      </c>
      <c r="AV21" s="2393"/>
      <c r="AW21" s="339" t="s">
        <v>16</v>
      </c>
      <c r="AX21" s="214" t="s">
        <v>877</v>
      </c>
    </row>
    <row r="22" spans="1:51" ht="14.1" customHeight="1" x14ac:dyDescent="0.15">
      <c r="A22" s="2494"/>
      <c r="B22" s="2494"/>
      <c r="C22" s="2484">
        <v>10</v>
      </c>
      <c r="D22" s="2486" t="s">
        <v>1584</v>
      </c>
      <c r="E22" s="428"/>
      <c r="F22" s="1948"/>
      <c r="G22" s="1948"/>
      <c r="H22" s="1948"/>
      <c r="I22" s="1948"/>
      <c r="J22" s="1948"/>
      <c r="K22" s="1948"/>
      <c r="L22" s="1948"/>
      <c r="M22" s="1948"/>
      <c r="N22" s="1948"/>
      <c r="O22" s="1948"/>
      <c r="P22" s="1948"/>
      <c r="Q22" s="1948"/>
      <c r="R22" s="1948"/>
      <c r="S22" s="1948"/>
      <c r="T22" s="1949"/>
      <c r="U22" s="2530"/>
      <c r="V22" s="2531"/>
      <c r="W22" s="149">
        <v>17</v>
      </c>
      <c r="X22" s="2532" t="s">
        <v>1523</v>
      </c>
      <c r="Y22" s="2533"/>
      <c r="Z22" s="2533"/>
      <c r="AA22" s="2533"/>
      <c r="AB22" s="2533"/>
      <c r="AC22" s="2533"/>
      <c r="AD22" s="2533"/>
      <c r="AE22" s="2533"/>
      <c r="AF22" s="2533"/>
      <c r="AG22" s="2533"/>
      <c r="AH22" s="2533"/>
      <c r="AI22" s="2533"/>
      <c r="AJ22" s="2533"/>
      <c r="AK22" s="2533"/>
      <c r="AL22" s="2533"/>
      <c r="AM22" s="2533"/>
      <c r="AN22" s="2534"/>
      <c r="AO22" s="2537"/>
      <c r="AP22" s="2538"/>
      <c r="AQ22" s="21"/>
      <c r="AS22" s="2526"/>
      <c r="AT22" s="2396" t="s">
        <v>881</v>
      </c>
      <c r="AU22" s="539" t="s">
        <v>2219</v>
      </c>
      <c r="AV22" s="2394"/>
      <c r="AW22" s="322" t="s">
        <v>16</v>
      </c>
      <c r="AX22" s="2504" t="s">
        <v>882</v>
      </c>
    </row>
    <row r="23" spans="1:51" ht="14.1" customHeight="1" x14ac:dyDescent="0.15">
      <c r="A23" s="2494"/>
      <c r="B23" s="2494"/>
      <c r="C23" s="2484">
        <v>11</v>
      </c>
      <c r="D23" s="428" t="s">
        <v>1585</v>
      </c>
      <c r="E23" s="2486"/>
      <c r="F23" s="1947"/>
      <c r="G23" s="1947"/>
      <c r="H23" s="1947"/>
      <c r="I23" s="1947"/>
      <c r="J23" s="1947"/>
      <c r="K23" s="1947"/>
      <c r="L23" s="1947"/>
      <c r="M23" s="1947"/>
      <c r="N23" s="1947"/>
      <c r="O23" s="1947"/>
      <c r="P23" s="2486"/>
      <c r="Q23" s="2486"/>
      <c r="R23" s="2486"/>
      <c r="S23" s="2486"/>
      <c r="T23" s="1957"/>
      <c r="U23" s="2506"/>
      <c r="V23" s="2515"/>
      <c r="W23" s="150"/>
      <c r="X23" s="2535"/>
      <c r="Y23" s="2535"/>
      <c r="Z23" s="2535"/>
      <c r="AA23" s="2535"/>
      <c r="AB23" s="2535"/>
      <c r="AC23" s="2535"/>
      <c r="AD23" s="2535"/>
      <c r="AE23" s="2535"/>
      <c r="AF23" s="2535"/>
      <c r="AG23" s="2535"/>
      <c r="AH23" s="2535"/>
      <c r="AI23" s="2535"/>
      <c r="AJ23" s="2535"/>
      <c r="AK23" s="2535"/>
      <c r="AL23" s="2535"/>
      <c r="AM23" s="2535"/>
      <c r="AN23" s="2536"/>
      <c r="AO23" s="2523"/>
      <c r="AP23" s="2524"/>
      <c r="AQ23" s="1454"/>
      <c r="AS23" s="2527"/>
      <c r="AT23" s="2396" t="s">
        <v>883</v>
      </c>
      <c r="AU23" s="6084" t="s">
        <v>2220</v>
      </c>
      <c r="AV23" s="2394"/>
      <c r="AW23" s="2498"/>
      <c r="AX23" s="2574"/>
    </row>
    <row r="24" spans="1:51" ht="14.1" customHeight="1" x14ac:dyDescent="0.15">
      <c r="A24" s="2494"/>
      <c r="B24" s="2494"/>
      <c r="C24" s="2484">
        <v>12</v>
      </c>
      <c r="D24" s="536" t="s">
        <v>1586</v>
      </c>
      <c r="E24" s="2487"/>
      <c r="F24" s="2487"/>
      <c r="G24" s="545"/>
      <c r="H24" s="545"/>
      <c r="I24" s="545"/>
      <c r="J24" s="545"/>
      <c r="K24" s="545"/>
      <c r="L24" s="545"/>
      <c r="M24" s="545"/>
      <c r="N24" s="2487"/>
      <c r="O24" s="545"/>
      <c r="P24" s="545"/>
      <c r="Q24" s="545"/>
      <c r="R24" s="545"/>
      <c r="S24" s="545"/>
      <c r="T24" s="497"/>
      <c r="U24" s="2506"/>
      <c r="V24" s="2515"/>
      <c r="W24" s="153">
        <v>18</v>
      </c>
      <c r="X24" s="536" t="s">
        <v>1587</v>
      </c>
      <c r="Y24" s="2500"/>
      <c r="Z24" s="483"/>
      <c r="AA24" s="576"/>
      <c r="AB24" s="576"/>
      <c r="AC24" s="576"/>
      <c r="AD24" s="2500"/>
      <c r="AE24" s="2500"/>
      <c r="AF24" s="2500"/>
      <c r="AG24" s="2500"/>
      <c r="AH24" s="2500"/>
      <c r="AI24" s="2500"/>
      <c r="AJ24" s="2500"/>
      <c r="AK24" s="2500"/>
      <c r="AL24" s="2500"/>
      <c r="AM24" s="2500"/>
      <c r="AN24" s="151"/>
      <c r="AO24" s="2488"/>
      <c r="AP24" s="2489"/>
      <c r="AQ24" s="1454"/>
      <c r="AS24" s="2525" t="s">
        <v>878</v>
      </c>
      <c r="AT24" s="2395" t="s">
        <v>884</v>
      </c>
      <c r="AU24" s="6082" t="s">
        <v>2221</v>
      </c>
      <c r="AV24" s="2393"/>
      <c r="AW24" s="339" t="s">
        <v>16</v>
      </c>
      <c r="AX24" s="2575" t="s">
        <v>2222</v>
      </c>
    </row>
    <row r="25" spans="1:51" ht="14.1" customHeight="1" x14ac:dyDescent="0.15">
      <c r="A25" s="2494"/>
      <c r="B25" s="2494"/>
      <c r="C25" s="2484">
        <v>13</v>
      </c>
      <c r="D25" s="2487" t="s">
        <v>885</v>
      </c>
      <c r="E25" s="2487"/>
      <c r="F25" s="536"/>
      <c r="G25" s="545"/>
      <c r="H25" s="545"/>
      <c r="I25" s="545"/>
      <c r="J25" s="545"/>
      <c r="K25" s="545"/>
      <c r="L25" s="545"/>
      <c r="M25" s="545"/>
      <c r="N25" s="545"/>
      <c r="O25" s="545"/>
      <c r="P25" s="545"/>
      <c r="Q25" s="545"/>
      <c r="R25" s="545"/>
      <c r="S25" s="545"/>
      <c r="T25" s="497"/>
      <c r="U25" s="2506"/>
      <c r="V25" s="2515"/>
      <c r="W25" s="186">
        <v>19</v>
      </c>
      <c r="X25" s="2550" t="s">
        <v>2307</v>
      </c>
      <c r="Y25" s="2551"/>
      <c r="Z25" s="2551"/>
      <c r="AA25" s="2551"/>
      <c r="AB25" s="2551"/>
      <c r="AC25" s="2551"/>
      <c r="AD25" s="2551"/>
      <c r="AE25" s="2551"/>
      <c r="AF25" s="2551"/>
      <c r="AG25" s="2551"/>
      <c r="AH25" s="2551"/>
      <c r="AI25" s="2551"/>
      <c r="AJ25" s="2551"/>
      <c r="AK25" s="2551"/>
      <c r="AL25" s="2551"/>
      <c r="AM25" s="2551"/>
      <c r="AN25" s="2551"/>
      <c r="AO25" s="1791"/>
      <c r="AP25" s="1792"/>
      <c r="AQ25" s="21"/>
      <c r="AS25" s="2526"/>
      <c r="AT25" s="2396" t="s">
        <v>2301</v>
      </c>
      <c r="AU25" s="6083" t="s">
        <v>2223</v>
      </c>
      <c r="AV25" s="2394"/>
      <c r="AW25" s="322"/>
      <c r="AX25" s="2576"/>
    </row>
    <row r="26" spans="1:51" ht="14.1" customHeight="1" x14ac:dyDescent="0.15">
      <c r="A26" s="2494"/>
      <c r="B26" s="2494"/>
      <c r="C26" s="2484">
        <v>14</v>
      </c>
      <c r="D26" s="1998" t="s">
        <v>2304</v>
      </c>
      <c r="E26" s="2487"/>
      <c r="F26" s="536"/>
      <c r="G26" s="545"/>
      <c r="H26" s="545"/>
      <c r="I26" s="545"/>
      <c r="J26" s="545"/>
      <c r="K26" s="548"/>
      <c r="L26" s="548"/>
      <c r="M26" s="548"/>
      <c r="N26" s="548"/>
      <c r="O26" s="548"/>
      <c r="P26" s="549"/>
      <c r="Q26" s="548"/>
      <c r="R26" s="548"/>
      <c r="S26" s="548"/>
      <c r="T26" s="550"/>
      <c r="U26" s="2506"/>
      <c r="V26" s="2515"/>
      <c r="W26" s="2548"/>
      <c r="X26" s="2539" t="s">
        <v>1905</v>
      </c>
      <c r="Y26" s="2540"/>
      <c r="Z26" s="2540"/>
      <c r="AA26" s="2540"/>
      <c r="AB26" s="2540"/>
      <c r="AC26" s="2540"/>
      <c r="AD26" s="2540"/>
      <c r="AE26" s="2540"/>
      <c r="AF26" s="2540"/>
      <c r="AG26" s="2540"/>
      <c r="AH26" s="2540"/>
      <c r="AI26" s="2540"/>
      <c r="AJ26" s="2540"/>
      <c r="AK26" s="2540"/>
      <c r="AL26" s="2540"/>
      <c r="AM26" s="2540"/>
      <c r="AN26" s="2541"/>
      <c r="AO26" s="2528"/>
      <c r="AP26" s="2529"/>
      <c r="AQ26" s="21"/>
      <c r="AS26" s="2526"/>
      <c r="AT26" s="2396" t="s">
        <v>886</v>
      </c>
      <c r="AU26" s="539" t="s">
        <v>2224</v>
      </c>
      <c r="AV26" s="2394"/>
      <c r="AW26" s="147"/>
      <c r="AX26" s="2576"/>
    </row>
    <row r="27" spans="1:51" ht="14.1" customHeight="1" x14ac:dyDescent="0.15">
      <c r="A27" s="2494"/>
      <c r="B27" s="2494"/>
      <c r="C27" s="2484">
        <v>15</v>
      </c>
      <c r="D27" s="536" t="s">
        <v>1588</v>
      </c>
      <c r="E27" s="536"/>
      <c r="F27" s="2474"/>
      <c r="G27" s="2474"/>
      <c r="H27" s="2474"/>
      <c r="I27" s="2474"/>
      <c r="J27" s="2474"/>
      <c r="K27" s="545"/>
      <c r="L27" s="545"/>
      <c r="M27" s="545"/>
      <c r="N27" s="545"/>
      <c r="O27" s="545"/>
      <c r="P27" s="545"/>
      <c r="Q27" s="545"/>
      <c r="R27" s="545"/>
      <c r="S27" s="545"/>
      <c r="T27" s="497"/>
      <c r="U27" s="2506"/>
      <c r="V27" s="2515"/>
      <c r="W27" s="2548"/>
      <c r="X27" s="2542" t="s">
        <v>2281</v>
      </c>
      <c r="Y27" s="2543"/>
      <c r="Z27" s="2543"/>
      <c r="AA27" s="2543"/>
      <c r="AB27" s="2543"/>
      <c r="AC27" s="2543"/>
      <c r="AD27" s="2543"/>
      <c r="AE27" s="2543"/>
      <c r="AF27" s="2543"/>
      <c r="AG27" s="2543"/>
      <c r="AH27" s="2543"/>
      <c r="AI27" s="2543"/>
      <c r="AJ27" s="2543"/>
      <c r="AK27" s="2543"/>
      <c r="AL27" s="2543"/>
      <c r="AM27" s="2543"/>
      <c r="AN27" s="2544"/>
      <c r="AO27" s="2528"/>
      <c r="AP27" s="2529"/>
      <c r="AQ27" s="21"/>
      <c r="AS27" s="2527"/>
      <c r="AT27" s="2399" t="s">
        <v>887</v>
      </c>
      <c r="AU27" s="6084" t="s">
        <v>2225</v>
      </c>
      <c r="AV27" s="2469"/>
      <c r="AW27" s="207"/>
      <c r="AX27" s="2577"/>
    </row>
    <row r="28" spans="1:51" ht="14.1" customHeight="1" x14ac:dyDescent="0.15">
      <c r="A28" s="2494"/>
      <c r="B28" s="2494"/>
      <c r="C28" s="2484"/>
      <c r="D28" s="536"/>
      <c r="E28" s="2487"/>
      <c r="F28" s="536"/>
      <c r="G28" s="545"/>
      <c r="H28" s="545"/>
      <c r="I28" s="545"/>
      <c r="J28" s="545"/>
      <c r="K28" s="548"/>
      <c r="L28" s="548"/>
      <c r="M28" s="548"/>
      <c r="N28" s="548"/>
      <c r="O28" s="548"/>
      <c r="P28" s="549"/>
      <c r="Q28" s="548"/>
      <c r="R28" s="548"/>
      <c r="S28" s="548"/>
      <c r="T28" s="550"/>
      <c r="U28" s="2506"/>
      <c r="V28" s="2515"/>
      <c r="W28" s="2549"/>
      <c r="X28" s="2545"/>
      <c r="Y28" s="2546"/>
      <c r="Z28" s="2546"/>
      <c r="AA28" s="2546"/>
      <c r="AB28" s="2546"/>
      <c r="AC28" s="2546"/>
      <c r="AD28" s="2546"/>
      <c r="AE28" s="2546"/>
      <c r="AF28" s="2546"/>
      <c r="AG28" s="2546"/>
      <c r="AH28" s="2546"/>
      <c r="AI28" s="2546"/>
      <c r="AJ28" s="2546"/>
      <c r="AK28" s="2546"/>
      <c r="AL28" s="2546"/>
      <c r="AM28" s="2546"/>
      <c r="AN28" s="2547"/>
      <c r="AO28" s="2506"/>
      <c r="AP28" s="2508"/>
      <c r="AQ28" s="21"/>
      <c r="AS28" s="2512" t="s">
        <v>888</v>
      </c>
      <c r="AT28" s="2552" t="s">
        <v>1589</v>
      </c>
      <c r="AU28" s="6088" t="s">
        <v>2226</v>
      </c>
      <c r="AV28" s="2578"/>
      <c r="AW28" s="2587" t="s">
        <v>1590</v>
      </c>
      <c r="AX28" s="2581" t="s">
        <v>889</v>
      </c>
    </row>
    <row r="29" spans="1:51" ht="14.1" customHeight="1" x14ac:dyDescent="0.15">
      <c r="A29" s="2494"/>
      <c r="B29" s="2494"/>
      <c r="C29" s="2484"/>
      <c r="D29" s="536"/>
      <c r="E29" s="2487"/>
      <c r="F29" s="536"/>
      <c r="G29" s="545"/>
      <c r="H29" s="545"/>
      <c r="I29" s="545"/>
      <c r="J29" s="545"/>
      <c r="K29" s="548"/>
      <c r="L29" s="548"/>
      <c r="M29" s="548"/>
      <c r="N29" s="548"/>
      <c r="O29" s="548"/>
      <c r="P29" s="549"/>
      <c r="Q29" s="548"/>
      <c r="R29" s="548"/>
      <c r="S29" s="548"/>
      <c r="T29" s="550"/>
      <c r="U29" s="2506"/>
      <c r="V29" s="2515"/>
      <c r="W29" s="1948">
        <v>20</v>
      </c>
      <c r="X29" s="2557" t="s">
        <v>2308</v>
      </c>
      <c r="Y29" s="2540"/>
      <c r="Z29" s="2540"/>
      <c r="AA29" s="2540"/>
      <c r="AB29" s="2540"/>
      <c r="AC29" s="2540"/>
      <c r="AD29" s="2540"/>
      <c r="AE29" s="2540"/>
      <c r="AF29" s="2540"/>
      <c r="AG29" s="2540"/>
      <c r="AH29" s="2540"/>
      <c r="AI29" s="2540"/>
      <c r="AJ29" s="2540"/>
      <c r="AK29" s="2540"/>
      <c r="AL29" s="2540"/>
      <c r="AM29" s="2540"/>
      <c r="AN29" s="2541"/>
      <c r="AO29" s="2506"/>
      <c r="AP29" s="2508"/>
      <c r="AQ29" s="21"/>
      <c r="AS29" s="2513"/>
      <c r="AT29" s="2553"/>
      <c r="AU29" s="6089"/>
      <c r="AV29" s="2579"/>
      <c r="AW29" s="2588"/>
      <c r="AX29" s="2582"/>
      <c r="AY29" s="6090" t="s">
        <v>2227</v>
      </c>
    </row>
    <row r="30" spans="1:51" ht="14.1" customHeight="1" x14ac:dyDescent="0.15">
      <c r="A30" s="2494"/>
      <c r="B30" s="2494"/>
      <c r="C30" s="2484"/>
      <c r="D30" s="536"/>
      <c r="E30" s="2487"/>
      <c r="F30" s="536"/>
      <c r="G30" s="545"/>
      <c r="H30" s="545"/>
      <c r="I30" s="545"/>
      <c r="J30" s="545"/>
      <c r="K30" s="548"/>
      <c r="L30" s="548"/>
      <c r="M30" s="548"/>
      <c r="N30" s="548"/>
      <c r="O30" s="548"/>
      <c r="P30" s="549"/>
      <c r="Q30" s="548"/>
      <c r="R30" s="548"/>
      <c r="S30" s="548"/>
      <c r="T30" s="550"/>
      <c r="U30" s="2506"/>
      <c r="V30" s="2515"/>
      <c r="W30" s="2474">
        <v>21</v>
      </c>
      <c r="X30" s="2558" t="s">
        <v>2316</v>
      </c>
      <c r="Y30" s="2559"/>
      <c r="Z30" s="2559"/>
      <c r="AA30" s="2559"/>
      <c r="AB30" s="2559"/>
      <c r="AC30" s="2559"/>
      <c r="AD30" s="2559"/>
      <c r="AE30" s="2559"/>
      <c r="AF30" s="2559"/>
      <c r="AG30" s="2559"/>
      <c r="AH30" s="2559"/>
      <c r="AI30" s="2559"/>
      <c r="AJ30" s="2559"/>
      <c r="AK30" s="2559"/>
      <c r="AL30" s="2559"/>
      <c r="AM30" s="2559"/>
      <c r="AN30" s="2560"/>
      <c r="AO30" s="2506"/>
      <c r="AP30" s="2508"/>
      <c r="AQ30" s="21"/>
      <c r="AS30" s="2513"/>
      <c r="AT30" s="2553"/>
      <c r="AU30" s="6089"/>
      <c r="AV30" s="2579"/>
      <c r="AW30" s="2588"/>
      <c r="AX30" s="2582"/>
    </row>
    <row r="31" spans="1:51" ht="14.1" customHeight="1" x14ac:dyDescent="0.15">
      <c r="A31" s="2494"/>
      <c r="B31" s="2494"/>
      <c r="C31" s="2484"/>
      <c r="D31" s="536"/>
      <c r="E31" s="2487"/>
      <c r="F31" s="536"/>
      <c r="G31" s="545"/>
      <c r="H31" s="545"/>
      <c r="I31" s="545"/>
      <c r="J31" s="545"/>
      <c r="K31" s="548"/>
      <c r="L31" s="548"/>
      <c r="M31" s="548"/>
      <c r="N31" s="548"/>
      <c r="O31" s="548"/>
      <c r="P31" s="549"/>
      <c r="Q31" s="548"/>
      <c r="R31" s="548"/>
      <c r="S31" s="548"/>
      <c r="T31" s="550"/>
      <c r="U31" s="2506"/>
      <c r="V31" s="2515"/>
      <c r="W31" s="2474"/>
      <c r="X31" s="6091"/>
      <c r="Y31" s="536"/>
      <c r="Z31" s="536"/>
      <c r="AA31" s="2474"/>
      <c r="AB31" s="2474"/>
      <c r="AC31" s="2474"/>
      <c r="AD31" s="2474"/>
      <c r="AE31" s="536"/>
      <c r="AF31" s="2474"/>
      <c r="AG31" s="2474"/>
      <c r="AH31" s="2474"/>
      <c r="AI31" s="2474"/>
      <c r="AJ31" s="2474"/>
      <c r="AK31" s="2474"/>
      <c r="AL31" s="2474"/>
      <c r="AM31" s="2474"/>
      <c r="AN31" s="2474"/>
      <c r="AO31" s="2506"/>
      <c r="AP31" s="2508"/>
      <c r="AQ31" s="21"/>
      <c r="AS31" s="2513"/>
      <c r="AT31" s="2554"/>
      <c r="AU31" s="6092"/>
      <c r="AV31" s="2580"/>
      <c r="AW31" s="2588"/>
      <c r="AX31" s="2504" t="s">
        <v>891</v>
      </c>
      <c r="AY31" s="17" t="s">
        <v>2228</v>
      </c>
    </row>
    <row r="32" spans="1:51" ht="14.1" customHeight="1" x14ac:dyDescent="0.15">
      <c r="A32" s="2494"/>
      <c r="B32" s="2494"/>
      <c r="C32" s="2494"/>
      <c r="D32" s="1454" t="s">
        <v>890</v>
      </c>
      <c r="E32" s="1454"/>
      <c r="F32" s="1454"/>
      <c r="G32" s="1454"/>
      <c r="H32" s="1454"/>
      <c r="I32" s="1454"/>
      <c r="J32" s="1454"/>
      <c r="K32" s="1454"/>
      <c r="L32" s="1454"/>
      <c r="M32" s="1454"/>
      <c r="N32" s="1454"/>
      <c r="O32" s="1454"/>
      <c r="P32" s="1454"/>
      <c r="Q32" s="1454"/>
      <c r="R32" s="1454"/>
      <c r="S32" s="1454"/>
      <c r="T32" s="1454"/>
      <c r="U32" s="31"/>
      <c r="V32" s="31"/>
      <c r="W32" s="40"/>
      <c r="X32" s="31"/>
      <c r="Y32" s="31"/>
      <c r="Z32" s="2494"/>
      <c r="AA32" s="2494"/>
      <c r="AB32" s="2494"/>
      <c r="AC32" s="2494"/>
      <c r="AD32" s="2494"/>
      <c r="AE32" s="2494"/>
      <c r="AF32" s="2494"/>
      <c r="AG32" s="2494"/>
      <c r="AH32" s="2494"/>
      <c r="AI32" s="2494"/>
      <c r="AJ32" s="2494"/>
      <c r="AK32" s="2494"/>
      <c r="AL32" s="2494"/>
      <c r="AM32" s="2494"/>
      <c r="AN32" s="2494"/>
      <c r="AO32" s="2494"/>
      <c r="AP32" s="2494"/>
      <c r="AS32" s="2513"/>
      <c r="AT32" s="2555" t="s">
        <v>1591</v>
      </c>
      <c r="AU32" s="6093" t="s">
        <v>2229</v>
      </c>
      <c r="AV32" s="2583"/>
      <c r="AW32" s="2473" t="s">
        <v>1590</v>
      </c>
      <c r="AX32" s="2504"/>
      <c r="AY32" s="17" t="s">
        <v>2228</v>
      </c>
    </row>
    <row r="33" spans="1:50" ht="14.1" customHeight="1" x14ac:dyDescent="0.15">
      <c r="A33" s="2494"/>
      <c r="B33" s="2494"/>
      <c r="C33" s="56"/>
      <c r="D33" s="56"/>
      <c r="E33" s="1454"/>
      <c r="F33" s="1454"/>
      <c r="G33" s="1454"/>
      <c r="H33" s="1454"/>
      <c r="I33" s="1454"/>
      <c r="J33" s="1454"/>
      <c r="K33" s="1454"/>
      <c r="L33" s="1454"/>
      <c r="M33" s="1454"/>
      <c r="N33" s="1454"/>
      <c r="O33" s="1454"/>
      <c r="P33" s="1454"/>
      <c r="Q33" s="2494"/>
      <c r="R33" s="2494"/>
      <c r="S33" s="2494"/>
      <c r="T33" s="56"/>
      <c r="U33" s="31"/>
      <c r="V33" s="31"/>
      <c r="W33" s="552"/>
      <c r="X33" s="31"/>
      <c r="Y33" s="31"/>
      <c r="Z33" s="31"/>
      <c r="AA33" s="2494"/>
      <c r="AB33" s="2494"/>
      <c r="AC33" s="2494"/>
      <c r="AD33" s="2494"/>
      <c r="AE33" s="2494"/>
      <c r="AS33" s="2513"/>
      <c r="AT33" s="2556"/>
      <c r="AU33" s="6094"/>
      <c r="AV33" s="2580"/>
      <c r="AW33" s="147"/>
      <c r="AX33" s="2504"/>
    </row>
    <row r="34" spans="1:50" ht="14.1" customHeight="1" x14ac:dyDescent="0.15">
      <c r="A34" s="2494"/>
      <c r="B34" s="2494"/>
      <c r="C34" s="38" t="s">
        <v>892</v>
      </c>
      <c r="D34" s="532"/>
      <c r="E34" s="38"/>
      <c r="F34" s="38"/>
      <c r="G34" s="38"/>
      <c r="H34" s="38"/>
      <c r="I34" s="38"/>
      <c r="J34" s="38"/>
      <c r="K34" s="38"/>
      <c r="L34" s="38"/>
      <c r="M34" s="38"/>
      <c r="N34" s="38"/>
      <c r="O34" s="38"/>
      <c r="P34" s="38"/>
      <c r="Q34" s="38"/>
      <c r="R34" s="38"/>
      <c r="S34" s="38"/>
      <c r="T34" s="38"/>
      <c r="U34" s="533"/>
      <c r="V34" s="533"/>
      <c r="AK34" s="2505" t="s">
        <v>893</v>
      </c>
      <c r="AL34" s="2505"/>
      <c r="AM34" s="2505"/>
      <c r="AN34" s="2505"/>
      <c r="AO34" s="2505"/>
      <c r="AP34" s="2505"/>
      <c r="AS34" s="2514"/>
      <c r="AT34" s="553"/>
      <c r="AU34" s="553"/>
      <c r="AV34" s="554"/>
      <c r="AW34" s="1148" t="s">
        <v>39</v>
      </c>
      <c r="AX34" s="182" t="s">
        <v>894</v>
      </c>
    </row>
    <row r="35" spans="1:50" ht="14.1" customHeight="1" x14ac:dyDescent="0.15">
      <c r="A35" s="2494"/>
      <c r="B35" s="2494"/>
      <c r="C35" s="2506" t="s">
        <v>864</v>
      </c>
      <c r="D35" s="2507"/>
      <c r="E35" s="2507"/>
      <c r="F35" s="2507"/>
      <c r="G35" s="2507"/>
      <c r="H35" s="2507"/>
      <c r="I35" s="2507"/>
      <c r="J35" s="2507"/>
      <c r="K35" s="2507"/>
      <c r="L35" s="2507"/>
      <c r="M35" s="2507"/>
      <c r="N35" s="2507"/>
      <c r="O35" s="2507"/>
      <c r="P35" s="2507"/>
      <c r="Q35" s="2507"/>
      <c r="R35" s="2507"/>
      <c r="S35" s="2507"/>
      <c r="T35" s="2508"/>
      <c r="U35" s="2509" t="s">
        <v>865</v>
      </c>
      <c r="V35" s="2564"/>
      <c r="W35" s="2511" t="s">
        <v>864</v>
      </c>
      <c r="X35" s="2507"/>
      <c r="Y35" s="2507"/>
      <c r="Z35" s="2507"/>
      <c r="AA35" s="2507"/>
      <c r="AB35" s="2507"/>
      <c r="AC35" s="2507"/>
      <c r="AD35" s="2507"/>
      <c r="AE35" s="2507"/>
      <c r="AF35" s="2507"/>
      <c r="AG35" s="2507"/>
      <c r="AH35" s="2507"/>
      <c r="AI35" s="2507"/>
      <c r="AJ35" s="2507"/>
      <c r="AK35" s="2507"/>
      <c r="AL35" s="2507"/>
      <c r="AM35" s="2507"/>
      <c r="AN35" s="2508"/>
      <c r="AO35" s="2509" t="s">
        <v>865</v>
      </c>
      <c r="AP35" s="2510"/>
      <c r="AQ35" s="21"/>
    </row>
    <row r="36" spans="1:50" ht="14.1" customHeight="1" x14ac:dyDescent="0.15">
      <c r="A36" s="2494"/>
      <c r="B36" s="2494"/>
      <c r="C36" s="513" t="s">
        <v>895</v>
      </c>
      <c r="D36" s="536"/>
      <c r="E36" s="2474"/>
      <c r="F36" s="2474"/>
      <c r="G36" s="2474"/>
      <c r="H36" s="2474"/>
      <c r="I36" s="2474"/>
      <c r="J36" s="2474"/>
      <c r="K36" s="2474"/>
      <c r="L36" s="2474"/>
      <c r="M36" s="2487"/>
      <c r="N36" s="536"/>
      <c r="O36" s="2487"/>
      <c r="P36" s="2487"/>
      <c r="Q36" s="2487"/>
      <c r="R36" s="2487"/>
      <c r="S36" s="2487"/>
      <c r="T36" s="2487"/>
      <c r="U36" s="2521"/>
      <c r="V36" s="2561"/>
      <c r="W36" s="537" t="s">
        <v>2310</v>
      </c>
      <c r="X36" s="536"/>
      <c r="Y36" s="536"/>
      <c r="Z36" s="536"/>
      <c r="AA36" s="2474"/>
      <c r="AB36" s="2474"/>
      <c r="AC36" s="2474"/>
      <c r="AD36" s="2474"/>
      <c r="AE36" s="2474"/>
      <c r="AF36" s="2474"/>
      <c r="AG36" s="2474"/>
      <c r="AH36" s="2474"/>
      <c r="AI36" s="2474"/>
      <c r="AJ36" s="2474"/>
      <c r="AK36" s="2474"/>
      <c r="AL36" s="2474"/>
      <c r="AM36" s="2474"/>
      <c r="AN36" s="2474"/>
      <c r="AO36" s="2506"/>
      <c r="AP36" s="2508"/>
      <c r="AQ36" s="21"/>
      <c r="AS36" s="17" t="s">
        <v>896</v>
      </c>
    </row>
    <row r="37" spans="1:50" ht="14.1" customHeight="1" x14ac:dyDescent="0.15">
      <c r="A37" s="2494"/>
      <c r="B37" s="2494"/>
      <c r="C37" s="555"/>
      <c r="D37" s="556">
        <v>1</v>
      </c>
      <c r="E37" s="2562" t="s">
        <v>1592</v>
      </c>
      <c r="F37" s="2562"/>
      <c r="G37" s="2562"/>
      <c r="H37" s="2562"/>
      <c r="I37" s="2562"/>
      <c r="J37" s="2562"/>
      <c r="K37" s="2562"/>
      <c r="L37" s="2562"/>
      <c r="M37" s="2562"/>
      <c r="N37" s="2562"/>
      <c r="O37" s="2562"/>
      <c r="P37" s="2562"/>
      <c r="Q37" s="2562"/>
      <c r="R37" s="2562"/>
      <c r="S37" s="2562"/>
      <c r="T37" s="2563"/>
      <c r="U37" s="2521"/>
      <c r="V37" s="2561"/>
      <c r="W37" s="538"/>
      <c r="X37" s="2487">
        <v>1</v>
      </c>
      <c r="Y37" s="2562" t="s">
        <v>1593</v>
      </c>
      <c r="Z37" s="2562"/>
      <c r="AA37" s="2562"/>
      <c r="AB37" s="2562"/>
      <c r="AC37" s="2562"/>
      <c r="AD37" s="2562"/>
      <c r="AE37" s="2562"/>
      <c r="AF37" s="2562"/>
      <c r="AG37" s="2562"/>
      <c r="AH37" s="2562"/>
      <c r="AI37" s="2562"/>
      <c r="AJ37" s="2562"/>
      <c r="AK37" s="2562"/>
      <c r="AL37" s="2562"/>
      <c r="AM37" s="2562"/>
      <c r="AN37" s="2563"/>
      <c r="AO37" s="2506"/>
      <c r="AP37" s="2508"/>
      <c r="AQ37" s="21"/>
      <c r="AS37" s="535"/>
      <c r="AT37" s="2499" t="s">
        <v>2210</v>
      </c>
      <c r="AU37" s="2499"/>
      <c r="AV37" s="535" t="s">
        <v>1580</v>
      </c>
      <c r="AW37" s="2501" t="s">
        <v>55</v>
      </c>
      <c r="AX37" s="2502"/>
    </row>
    <row r="38" spans="1:50" ht="14.1" customHeight="1" x14ac:dyDescent="0.15">
      <c r="A38" s="2494"/>
      <c r="B38" s="2494"/>
      <c r="C38" s="557"/>
      <c r="D38" s="556">
        <v>2</v>
      </c>
      <c r="E38" s="2562" t="s">
        <v>1594</v>
      </c>
      <c r="F38" s="2562"/>
      <c r="G38" s="2562"/>
      <c r="H38" s="2562"/>
      <c r="I38" s="2562"/>
      <c r="J38" s="2562"/>
      <c r="K38" s="2562"/>
      <c r="L38" s="2562"/>
      <c r="M38" s="2562"/>
      <c r="N38" s="2562"/>
      <c r="O38" s="2562"/>
      <c r="P38" s="2562"/>
      <c r="Q38" s="2562"/>
      <c r="R38" s="2562"/>
      <c r="S38" s="2562"/>
      <c r="T38" s="2563"/>
      <c r="U38" s="2521"/>
      <c r="V38" s="2561"/>
      <c r="W38" s="538"/>
      <c r="X38" s="2487">
        <v>2</v>
      </c>
      <c r="Y38" s="2565" t="s">
        <v>897</v>
      </c>
      <c r="Z38" s="2565"/>
      <c r="AA38" s="2565"/>
      <c r="AB38" s="2565"/>
      <c r="AC38" s="2565"/>
      <c r="AD38" s="2565"/>
      <c r="AE38" s="2565"/>
      <c r="AF38" s="2565"/>
      <c r="AG38" s="2565"/>
      <c r="AH38" s="2565"/>
      <c r="AI38" s="2565"/>
      <c r="AJ38" s="2565"/>
      <c r="AK38" s="2565"/>
      <c r="AL38" s="2565"/>
      <c r="AM38" s="2565"/>
      <c r="AN38" s="2566"/>
      <c r="AO38" s="2506"/>
      <c r="AP38" s="2508"/>
      <c r="AQ38" s="21"/>
      <c r="AS38" s="2512" t="s">
        <v>866</v>
      </c>
      <c r="AT38" s="2395" t="s">
        <v>2230</v>
      </c>
      <c r="AU38" s="6082" t="s">
        <v>2231</v>
      </c>
      <c r="AV38" s="2393"/>
      <c r="AW38" s="6095"/>
      <c r="AX38" s="660"/>
    </row>
    <row r="39" spans="1:50" ht="14.1" customHeight="1" x14ac:dyDescent="0.15">
      <c r="A39" s="2494"/>
      <c r="B39" s="2494"/>
      <c r="C39" s="557"/>
      <c r="D39" s="556">
        <v>3</v>
      </c>
      <c r="E39" s="2562" t="s">
        <v>898</v>
      </c>
      <c r="F39" s="2562"/>
      <c r="G39" s="2562"/>
      <c r="H39" s="2562"/>
      <c r="I39" s="2562"/>
      <c r="J39" s="2562"/>
      <c r="K39" s="2562"/>
      <c r="L39" s="2562"/>
      <c r="M39" s="2562"/>
      <c r="N39" s="2562"/>
      <c r="O39" s="2562"/>
      <c r="P39" s="2562"/>
      <c r="Q39" s="2562"/>
      <c r="R39" s="2562"/>
      <c r="S39" s="2562"/>
      <c r="T39" s="2563"/>
      <c r="U39" s="2521"/>
      <c r="V39" s="2561"/>
      <c r="W39" s="154"/>
      <c r="X39" s="556">
        <v>3</v>
      </c>
      <c r="Y39" s="2562" t="s">
        <v>1595</v>
      </c>
      <c r="Z39" s="2562"/>
      <c r="AA39" s="2562"/>
      <c r="AB39" s="2562"/>
      <c r="AC39" s="2562"/>
      <c r="AD39" s="2562"/>
      <c r="AE39" s="2562"/>
      <c r="AF39" s="2562"/>
      <c r="AG39" s="2562"/>
      <c r="AH39" s="2562"/>
      <c r="AI39" s="2562"/>
      <c r="AJ39" s="2562"/>
      <c r="AK39" s="2562"/>
      <c r="AL39" s="2562"/>
      <c r="AM39" s="2562"/>
      <c r="AN39" s="2563"/>
      <c r="AO39" s="2506"/>
      <c r="AP39" s="2508"/>
      <c r="AQ39" s="21"/>
      <c r="AS39" s="2513"/>
      <c r="AT39" s="2396" t="s">
        <v>2232</v>
      </c>
      <c r="AU39" s="539" t="s">
        <v>2233</v>
      </c>
      <c r="AV39" s="2394"/>
      <c r="AW39" s="668"/>
      <c r="AX39" s="663"/>
    </row>
    <row r="40" spans="1:50" ht="14.1" customHeight="1" x14ac:dyDescent="0.15">
      <c r="A40" s="2494"/>
      <c r="B40" s="2494"/>
      <c r="C40" s="557"/>
      <c r="D40" s="556">
        <v>4</v>
      </c>
      <c r="E40" s="2517" t="s">
        <v>899</v>
      </c>
      <c r="F40" s="2517"/>
      <c r="G40" s="2517"/>
      <c r="H40" s="2517"/>
      <c r="I40" s="2517"/>
      <c r="J40" s="2517"/>
      <c r="K40" s="2517"/>
      <c r="L40" s="2517"/>
      <c r="M40" s="2517"/>
      <c r="N40" s="2517"/>
      <c r="O40" s="2517"/>
      <c r="P40" s="2517"/>
      <c r="Q40" s="2517"/>
      <c r="R40" s="2517"/>
      <c r="S40" s="2517"/>
      <c r="T40" s="2518"/>
      <c r="U40" s="2476"/>
      <c r="V40" s="2477"/>
      <c r="W40" s="540"/>
      <c r="X40" s="2487">
        <v>4</v>
      </c>
      <c r="Y40" s="2562" t="s">
        <v>1596</v>
      </c>
      <c r="Z40" s="2562"/>
      <c r="AA40" s="2562"/>
      <c r="AB40" s="2562"/>
      <c r="AC40" s="2562"/>
      <c r="AD40" s="2562"/>
      <c r="AE40" s="2562"/>
      <c r="AF40" s="2562"/>
      <c r="AG40" s="2562"/>
      <c r="AH40" s="2562"/>
      <c r="AI40" s="2562"/>
      <c r="AJ40" s="2562"/>
      <c r="AK40" s="2562"/>
      <c r="AL40" s="2562"/>
      <c r="AM40" s="2562"/>
      <c r="AN40" s="2563"/>
      <c r="AO40" s="2506"/>
      <c r="AP40" s="2508"/>
      <c r="AQ40" s="21"/>
      <c r="AS40" s="2513"/>
      <c r="AT40" s="2396" t="s">
        <v>2234</v>
      </c>
      <c r="AU40" s="539" t="s">
        <v>2235</v>
      </c>
      <c r="AV40" s="2394"/>
      <c r="AW40" s="668"/>
      <c r="AX40" s="663"/>
    </row>
    <row r="41" spans="1:50" ht="14.1" customHeight="1" x14ac:dyDescent="0.15">
      <c r="A41" s="2494"/>
      <c r="B41" s="2494"/>
      <c r="C41" s="555"/>
      <c r="D41" s="556">
        <v>5</v>
      </c>
      <c r="E41" s="2562" t="s">
        <v>900</v>
      </c>
      <c r="F41" s="2562"/>
      <c r="G41" s="2562"/>
      <c r="H41" s="2562"/>
      <c r="I41" s="2562"/>
      <c r="J41" s="2562"/>
      <c r="K41" s="2562"/>
      <c r="L41" s="2562"/>
      <c r="M41" s="2562"/>
      <c r="N41" s="2562"/>
      <c r="O41" s="2562"/>
      <c r="P41" s="2562"/>
      <c r="Q41" s="2562"/>
      <c r="R41" s="2562"/>
      <c r="S41" s="2562"/>
      <c r="T41" s="2563"/>
      <c r="U41" s="2521"/>
      <c r="V41" s="2561"/>
      <c r="W41" s="540"/>
      <c r="X41" s="2487">
        <v>5</v>
      </c>
      <c r="Y41" s="2562" t="s">
        <v>1597</v>
      </c>
      <c r="Z41" s="2562"/>
      <c r="AA41" s="2562"/>
      <c r="AB41" s="2562"/>
      <c r="AC41" s="2562"/>
      <c r="AD41" s="2562"/>
      <c r="AE41" s="2562"/>
      <c r="AF41" s="2562"/>
      <c r="AG41" s="2562"/>
      <c r="AH41" s="2562"/>
      <c r="AI41" s="2562"/>
      <c r="AJ41" s="2562"/>
      <c r="AK41" s="2562"/>
      <c r="AL41" s="2562"/>
      <c r="AM41" s="2562"/>
      <c r="AN41" s="2563"/>
      <c r="AO41" s="2506"/>
      <c r="AP41" s="2508"/>
      <c r="AQ41" s="21"/>
      <c r="AS41" s="2513"/>
      <c r="AT41" s="539" t="s">
        <v>2302</v>
      </c>
      <c r="AU41" s="539" t="s">
        <v>2236</v>
      </c>
      <c r="AV41" s="2394"/>
      <c r="AW41" s="668"/>
      <c r="AX41" s="663"/>
    </row>
    <row r="42" spans="1:50" ht="14.1" customHeight="1" x14ac:dyDescent="0.15">
      <c r="A42" s="2494"/>
      <c r="B42" s="2494"/>
      <c r="C42" s="557"/>
      <c r="D42" s="558">
        <v>6</v>
      </c>
      <c r="E42" s="2567" t="s">
        <v>901</v>
      </c>
      <c r="F42" s="2567"/>
      <c r="G42" s="2567"/>
      <c r="H42" s="2567"/>
      <c r="I42" s="2567"/>
      <c r="J42" s="2567"/>
      <c r="K42" s="2567"/>
      <c r="L42" s="2567"/>
      <c r="M42" s="2567"/>
      <c r="N42" s="2567"/>
      <c r="O42" s="2567"/>
      <c r="P42" s="2567"/>
      <c r="Q42" s="2567"/>
      <c r="R42" s="2567"/>
      <c r="S42" s="2567"/>
      <c r="T42" s="2568"/>
      <c r="U42" s="1043"/>
      <c r="V42" s="1044"/>
      <c r="W42" s="540"/>
      <c r="X42" s="2487">
        <v>6</v>
      </c>
      <c r="Y42" s="2474" t="s">
        <v>902</v>
      </c>
      <c r="Z42" s="2474"/>
      <c r="AA42" s="2474"/>
      <c r="AB42" s="2474"/>
      <c r="AC42" s="2474"/>
      <c r="AD42" s="2474"/>
      <c r="AE42" s="2474"/>
      <c r="AF42" s="2474"/>
      <c r="AG42" s="2474"/>
      <c r="AH42" s="2474"/>
      <c r="AI42" s="2474"/>
      <c r="AJ42" s="2474"/>
      <c r="AK42" s="2474"/>
      <c r="AL42" s="2474"/>
      <c r="AM42" s="2474"/>
      <c r="AN42" s="2474"/>
      <c r="AO42" s="2506"/>
      <c r="AP42" s="2508"/>
      <c r="AQ42" s="21"/>
      <c r="AS42" s="2513"/>
      <c r="AT42" s="2400" t="s">
        <v>2303</v>
      </c>
      <c r="AU42" s="539" t="s">
        <v>2237</v>
      </c>
      <c r="AV42" s="2394"/>
      <c r="AW42" s="668"/>
      <c r="AX42" s="663"/>
    </row>
    <row r="43" spans="1:50" ht="14.1" customHeight="1" x14ac:dyDescent="0.15">
      <c r="A43" s="2494"/>
      <c r="B43" s="2494"/>
      <c r="C43" s="557"/>
      <c r="D43" s="504"/>
      <c r="E43" s="2569" t="s">
        <v>905</v>
      </c>
      <c r="F43" s="2569"/>
      <c r="G43" s="2569"/>
      <c r="H43" s="2569"/>
      <c r="I43" s="2569"/>
      <c r="J43" s="2569"/>
      <c r="K43" s="2569"/>
      <c r="L43" s="2569"/>
      <c r="M43" s="2569"/>
      <c r="N43" s="2569"/>
      <c r="O43" s="2569"/>
      <c r="P43" s="2569"/>
      <c r="Q43" s="2569"/>
      <c r="R43" s="2569"/>
      <c r="S43" s="2569"/>
      <c r="T43" s="2570"/>
      <c r="U43" s="1045"/>
      <c r="V43" s="1046"/>
      <c r="W43" s="540"/>
      <c r="X43" s="556">
        <v>7</v>
      </c>
      <c r="Y43" s="2474" t="s">
        <v>903</v>
      </c>
      <c r="Z43" s="2474"/>
      <c r="AA43" s="2474"/>
      <c r="AB43" s="2474"/>
      <c r="AC43" s="2474"/>
      <c r="AD43" s="2474"/>
      <c r="AE43" s="2474"/>
      <c r="AF43" s="2474"/>
      <c r="AG43" s="2474"/>
      <c r="AH43" s="2474"/>
      <c r="AI43" s="2474"/>
      <c r="AJ43" s="2474"/>
      <c r="AK43" s="2474"/>
      <c r="AL43" s="2474"/>
      <c r="AM43" s="2474"/>
      <c r="AN43" s="2474"/>
      <c r="AO43" s="2481"/>
      <c r="AP43" s="2482"/>
      <c r="AQ43" s="21"/>
      <c r="AS43" s="2513"/>
      <c r="AT43" s="2396" t="s">
        <v>2238</v>
      </c>
      <c r="AU43" s="539" t="s">
        <v>2239</v>
      </c>
      <c r="AV43" s="2394"/>
      <c r="AW43" s="668"/>
      <c r="AX43" s="663"/>
    </row>
    <row r="44" spans="1:50" ht="14.1" customHeight="1" x14ac:dyDescent="0.15">
      <c r="A44" s="2494"/>
      <c r="B44" s="2494"/>
      <c r="C44" s="557"/>
      <c r="D44" s="504"/>
      <c r="E44" s="2569"/>
      <c r="F44" s="2569"/>
      <c r="G44" s="2569"/>
      <c r="H44" s="2569"/>
      <c r="I44" s="2569"/>
      <c r="J44" s="2569"/>
      <c r="K44" s="2569"/>
      <c r="L44" s="2569"/>
      <c r="M44" s="2569"/>
      <c r="N44" s="2569"/>
      <c r="O44" s="2569"/>
      <c r="P44" s="2569"/>
      <c r="Q44" s="2569"/>
      <c r="R44" s="2569"/>
      <c r="S44" s="2569"/>
      <c r="T44" s="2570"/>
      <c r="U44" s="1045"/>
      <c r="V44" s="1046"/>
      <c r="W44" s="152"/>
      <c r="X44" s="556">
        <v>8</v>
      </c>
      <c r="Y44" s="2474" t="s">
        <v>1526</v>
      </c>
      <c r="Z44" s="2474"/>
      <c r="AA44" s="2474"/>
      <c r="AB44" s="2474"/>
      <c r="AC44" s="2474"/>
      <c r="AD44" s="2474"/>
      <c r="AE44" s="2474"/>
      <c r="AF44" s="2474"/>
      <c r="AG44" s="2474"/>
      <c r="AH44" s="2474"/>
      <c r="AI44" s="2474"/>
      <c r="AJ44" s="2474"/>
      <c r="AK44" s="2474"/>
      <c r="AL44" s="2474"/>
      <c r="AM44" s="2474"/>
      <c r="AN44" s="2474"/>
      <c r="AO44" s="2481"/>
      <c r="AP44" s="2482"/>
      <c r="AQ44" s="21"/>
      <c r="AS44" s="2513"/>
      <c r="AT44" s="2399" t="s">
        <v>2240</v>
      </c>
      <c r="AU44" s="6083" t="s">
        <v>2241</v>
      </c>
      <c r="AV44" s="2394"/>
      <c r="AW44" s="668"/>
      <c r="AX44" s="663"/>
    </row>
    <row r="45" spans="1:50" ht="14.1" customHeight="1" x14ac:dyDescent="0.15">
      <c r="A45" s="2494"/>
      <c r="B45" s="2494"/>
      <c r="C45" s="557"/>
      <c r="D45" s="175"/>
      <c r="E45" s="2571"/>
      <c r="F45" s="2571"/>
      <c r="G45" s="2571"/>
      <c r="H45" s="2571"/>
      <c r="I45" s="2571"/>
      <c r="J45" s="2571"/>
      <c r="K45" s="2571"/>
      <c r="L45" s="2571"/>
      <c r="M45" s="2571"/>
      <c r="N45" s="2571"/>
      <c r="O45" s="2571"/>
      <c r="P45" s="2571"/>
      <c r="Q45" s="2571"/>
      <c r="R45" s="2571"/>
      <c r="S45" s="2571"/>
      <c r="T45" s="2572"/>
      <c r="U45" s="1048"/>
      <c r="V45" s="1049"/>
      <c r="W45" s="152"/>
      <c r="X45" s="556">
        <v>9</v>
      </c>
      <c r="Y45" s="2474" t="s">
        <v>904</v>
      </c>
      <c r="Z45" s="2493"/>
      <c r="AA45" s="2474"/>
      <c r="AB45" s="2474"/>
      <c r="AC45" s="2474"/>
      <c r="AD45" s="2474"/>
      <c r="AE45" s="2474"/>
      <c r="AF45" s="2474"/>
      <c r="AG45" s="2474"/>
      <c r="AH45" s="2474"/>
      <c r="AI45" s="2474"/>
      <c r="AJ45" s="2474"/>
      <c r="AK45" s="2474"/>
      <c r="AL45" s="2474"/>
      <c r="AM45" s="2474"/>
      <c r="AN45" s="2474"/>
      <c r="AO45" s="2481"/>
      <c r="AP45" s="2482"/>
      <c r="AQ45" s="21"/>
      <c r="AS45" s="2471"/>
      <c r="AT45" s="1050"/>
      <c r="AU45" s="1050"/>
      <c r="AV45" s="2394"/>
      <c r="AW45" s="668"/>
      <c r="AX45" s="663"/>
    </row>
    <row r="46" spans="1:50" ht="14.1" customHeight="1" x14ac:dyDescent="0.15">
      <c r="A46" s="2494"/>
      <c r="B46" s="2494"/>
      <c r="C46" s="557"/>
      <c r="D46" s="556">
        <v>7</v>
      </c>
      <c r="E46" s="2487" t="s">
        <v>907</v>
      </c>
      <c r="F46" s="2474"/>
      <c r="G46" s="2474"/>
      <c r="H46" s="2487"/>
      <c r="I46" s="2487"/>
      <c r="J46" s="2487"/>
      <c r="K46" s="2487"/>
      <c r="L46" s="2487"/>
      <c r="M46" s="2487"/>
      <c r="N46" s="2487"/>
      <c r="O46" s="536"/>
      <c r="P46" s="2487"/>
      <c r="Q46" s="2487"/>
      <c r="R46" s="2487"/>
      <c r="S46" s="2487"/>
      <c r="T46" s="2487"/>
      <c r="U46" s="2476"/>
      <c r="V46" s="2477"/>
      <c r="W46" s="152"/>
      <c r="X46" s="556"/>
      <c r="Y46" s="2474"/>
      <c r="Z46" s="2474"/>
      <c r="AA46" s="2474"/>
      <c r="AB46" s="2474"/>
      <c r="AC46" s="2474"/>
      <c r="AD46" s="2474"/>
      <c r="AE46" s="2474"/>
      <c r="AF46" s="2474"/>
      <c r="AG46" s="2474"/>
      <c r="AH46" s="2474"/>
      <c r="AI46" s="2474"/>
      <c r="AJ46" s="2474"/>
      <c r="AK46" s="2474"/>
      <c r="AL46" s="2474"/>
      <c r="AM46" s="2474"/>
      <c r="AN46" s="2474"/>
      <c r="AO46" s="2481"/>
      <c r="AP46" s="2482"/>
      <c r="AQ46" s="21"/>
      <c r="AS46" s="2470"/>
      <c r="AT46" s="6096"/>
      <c r="AU46" s="6096"/>
      <c r="AV46" s="2394"/>
      <c r="AW46" s="668"/>
      <c r="AX46" s="663"/>
    </row>
    <row r="47" spans="1:50" ht="13.5" customHeight="1" x14ac:dyDescent="0.15">
      <c r="A47" s="2494"/>
      <c r="B47" s="2494"/>
      <c r="C47" s="557"/>
      <c r="D47" s="556">
        <v>8</v>
      </c>
      <c r="E47" s="536" t="s">
        <v>908</v>
      </c>
      <c r="F47" s="2474"/>
      <c r="G47" s="2487"/>
      <c r="H47" s="2487"/>
      <c r="I47" s="2487"/>
      <c r="J47" s="2487"/>
      <c r="K47" s="2487"/>
      <c r="L47" s="2487"/>
      <c r="M47" s="2487"/>
      <c r="N47" s="2487"/>
      <c r="O47" s="2487"/>
      <c r="P47" s="536"/>
      <c r="Q47" s="2487"/>
      <c r="R47" s="2487"/>
      <c r="S47" s="2487"/>
      <c r="T47" s="2487"/>
      <c r="U47" s="2521"/>
      <c r="V47" s="2561"/>
      <c r="W47" s="559" t="s">
        <v>906</v>
      </c>
      <c r="X47" s="2474"/>
      <c r="Y47" s="2474"/>
      <c r="Z47" s="2474"/>
      <c r="AA47" s="2474"/>
      <c r="AB47" s="536"/>
      <c r="AC47" s="2474"/>
      <c r="AD47" s="2474"/>
      <c r="AE47" s="2474"/>
      <c r="AF47" s="536"/>
      <c r="AG47" s="2474"/>
      <c r="AH47" s="2474"/>
      <c r="AI47" s="2474"/>
      <c r="AJ47" s="2474"/>
      <c r="AK47" s="2474"/>
      <c r="AL47" s="2474"/>
      <c r="AM47" s="2474"/>
      <c r="AN47" s="2474"/>
      <c r="AO47" s="2521"/>
      <c r="AP47" s="2522"/>
      <c r="AQ47" s="21"/>
      <c r="AS47" s="2471"/>
      <c r="AT47" s="6096"/>
      <c r="AU47" s="6096"/>
      <c r="AV47" s="2394"/>
      <c r="AW47" s="668"/>
      <c r="AX47" s="663"/>
    </row>
    <row r="48" spans="1:50" ht="14.25" x14ac:dyDescent="0.15">
      <c r="A48" s="2494"/>
      <c r="B48" s="2494"/>
      <c r="C48" s="557"/>
      <c r="D48" s="556">
        <v>9</v>
      </c>
      <c r="E48" s="536" t="s">
        <v>1598</v>
      </c>
      <c r="F48" s="2474"/>
      <c r="G48" s="2487"/>
      <c r="H48" s="2474"/>
      <c r="I48" s="2474"/>
      <c r="J48" s="2474"/>
      <c r="K48" s="2474"/>
      <c r="L48" s="2474"/>
      <c r="M48" s="2474"/>
      <c r="N48" s="2474"/>
      <c r="O48" s="2474"/>
      <c r="P48" s="2474"/>
      <c r="Q48" s="2474"/>
      <c r="R48" s="2474"/>
      <c r="S48" s="2474"/>
      <c r="T48" s="2474"/>
      <c r="U48" s="2521"/>
      <c r="V48" s="2561"/>
      <c r="W48" s="540"/>
      <c r="X48" s="536">
        <v>1</v>
      </c>
      <c r="Y48" s="2562" t="s">
        <v>1599</v>
      </c>
      <c r="Z48" s="2562"/>
      <c r="AA48" s="2562"/>
      <c r="AB48" s="2562"/>
      <c r="AC48" s="2562"/>
      <c r="AD48" s="2562"/>
      <c r="AE48" s="2562"/>
      <c r="AF48" s="2562"/>
      <c r="AG48" s="2562"/>
      <c r="AH48" s="2562"/>
      <c r="AI48" s="2562"/>
      <c r="AJ48" s="2562"/>
      <c r="AK48" s="2562"/>
      <c r="AL48" s="2562"/>
      <c r="AM48" s="2562"/>
      <c r="AN48" s="2563"/>
      <c r="AO48" s="2521"/>
      <c r="AP48" s="2522"/>
      <c r="AQ48" s="21"/>
      <c r="AS48" s="2472"/>
      <c r="AT48" s="6097"/>
      <c r="AU48" s="6097"/>
      <c r="AV48" s="546"/>
      <c r="AW48" s="671"/>
      <c r="AX48" s="672"/>
    </row>
    <row r="49" spans="1:50" ht="14.1" customHeight="1" x14ac:dyDescent="0.15">
      <c r="A49" s="2494"/>
      <c r="B49" s="2494"/>
      <c r="C49" s="560"/>
      <c r="D49" s="556">
        <v>10</v>
      </c>
      <c r="E49" s="2474" t="s">
        <v>1600</v>
      </c>
      <c r="F49" s="2474"/>
      <c r="G49" s="536"/>
      <c r="H49" s="2487"/>
      <c r="I49" s="2487"/>
      <c r="J49" s="2487"/>
      <c r="K49" s="2487"/>
      <c r="L49" s="2487"/>
      <c r="M49" s="2487"/>
      <c r="N49" s="2487"/>
      <c r="O49" s="2487"/>
      <c r="P49" s="2487"/>
      <c r="Q49" s="2487"/>
      <c r="R49" s="2487"/>
      <c r="S49" s="2487"/>
      <c r="T49" s="2487"/>
      <c r="U49" s="2521"/>
      <c r="V49" s="2561"/>
      <c r="W49" s="561"/>
      <c r="X49" s="536">
        <v>2</v>
      </c>
      <c r="Y49" s="2562" t="s">
        <v>2282</v>
      </c>
      <c r="Z49" s="2562"/>
      <c r="AA49" s="2562"/>
      <c r="AB49" s="2562"/>
      <c r="AC49" s="2562"/>
      <c r="AD49" s="2562"/>
      <c r="AE49" s="2562"/>
      <c r="AF49" s="2562"/>
      <c r="AG49" s="2562"/>
      <c r="AH49" s="2562"/>
      <c r="AI49" s="2562"/>
      <c r="AJ49" s="2562"/>
      <c r="AK49" s="2562"/>
      <c r="AL49" s="2562"/>
      <c r="AM49" s="2562"/>
      <c r="AN49" s="2563"/>
      <c r="AO49" s="2521"/>
      <c r="AP49" s="2522"/>
      <c r="AQ49" s="1454"/>
      <c r="AS49" s="2584" t="s">
        <v>909</v>
      </c>
      <c r="AT49" s="2401" t="s">
        <v>2242</v>
      </c>
      <c r="AU49" s="6082" t="s">
        <v>2243</v>
      </c>
      <c r="AV49" s="2393"/>
      <c r="AW49" s="6095"/>
      <c r="AX49" s="660"/>
    </row>
    <row r="50" spans="1:50" ht="14.1" customHeight="1" x14ac:dyDescent="0.15">
      <c r="A50" s="2494"/>
      <c r="B50" s="2494"/>
      <c r="C50" s="504"/>
      <c r="D50" s="558"/>
      <c r="E50" s="498" t="s">
        <v>2087</v>
      </c>
      <c r="F50" s="2483"/>
      <c r="G50" s="1975"/>
      <c r="H50" s="498"/>
      <c r="I50" s="498"/>
      <c r="J50" s="498"/>
      <c r="K50" s="498"/>
      <c r="L50" s="498"/>
      <c r="M50" s="498"/>
      <c r="N50" s="498"/>
      <c r="O50" s="498"/>
      <c r="P50" s="498"/>
      <c r="Q50" s="498"/>
      <c r="R50" s="498"/>
      <c r="S50" s="498"/>
      <c r="T50" s="498"/>
      <c r="U50" s="1976"/>
      <c r="V50" s="1977"/>
      <c r="W50" s="540"/>
      <c r="X50" s="536">
        <v>3</v>
      </c>
      <c r="Y50" s="2562" t="s">
        <v>1601</v>
      </c>
      <c r="Z50" s="2562"/>
      <c r="AA50" s="2562"/>
      <c r="AB50" s="2562"/>
      <c r="AC50" s="2562"/>
      <c r="AD50" s="2562"/>
      <c r="AE50" s="2562"/>
      <c r="AF50" s="2562"/>
      <c r="AG50" s="2562"/>
      <c r="AH50" s="2562"/>
      <c r="AI50" s="2562"/>
      <c r="AJ50" s="2562"/>
      <c r="AK50" s="2562"/>
      <c r="AL50" s="2562"/>
      <c r="AM50" s="2562"/>
      <c r="AN50" s="2563"/>
      <c r="AO50" s="2521"/>
      <c r="AP50" s="2522"/>
      <c r="AQ50" s="1454"/>
      <c r="AS50" s="2585"/>
      <c r="AT50" s="2396" t="s">
        <v>2244</v>
      </c>
      <c r="AU50" s="539" t="s">
        <v>2245</v>
      </c>
      <c r="AV50" s="2394"/>
      <c r="AW50" s="668"/>
      <c r="AX50" s="663"/>
    </row>
    <row r="51" spans="1:50" ht="14.1" customHeight="1" x14ac:dyDescent="0.15">
      <c r="A51" s="2494"/>
      <c r="B51" s="2494"/>
      <c r="C51" s="504"/>
      <c r="D51" s="175"/>
      <c r="E51" s="576" t="s">
        <v>2002</v>
      </c>
      <c r="F51" s="576"/>
      <c r="G51" s="483"/>
      <c r="H51" s="2500"/>
      <c r="I51" s="2500"/>
      <c r="J51" s="2500"/>
      <c r="K51" s="2500"/>
      <c r="L51" s="2500"/>
      <c r="M51" s="2500"/>
      <c r="N51" s="2500"/>
      <c r="O51" s="2500"/>
      <c r="P51" s="2500"/>
      <c r="Q51" s="2500"/>
      <c r="R51" s="2500"/>
      <c r="S51" s="2500"/>
      <c r="T51" s="2500"/>
      <c r="U51" s="1978"/>
      <c r="V51" s="1979"/>
      <c r="W51" s="538"/>
      <c r="X51" s="536">
        <v>4</v>
      </c>
      <c r="Y51" s="2562" t="s">
        <v>1602</v>
      </c>
      <c r="Z51" s="2562"/>
      <c r="AA51" s="2562"/>
      <c r="AB51" s="2562"/>
      <c r="AC51" s="2562"/>
      <c r="AD51" s="2562"/>
      <c r="AE51" s="2562"/>
      <c r="AF51" s="2562"/>
      <c r="AG51" s="2562"/>
      <c r="AH51" s="2562"/>
      <c r="AI51" s="2562"/>
      <c r="AJ51" s="2562"/>
      <c r="AK51" s="2562"/>
      <c r="AL51" s="2562"/>
      <c r="AM51" s="2562"/>
      <c r="AN51" s="2563"/>
      <c r="AO51" s="2521"/>
      <c r="AP51" s="2522"/>
      <c r="AQ51" s="21"/>
      <c r="AS51" s="2585"/>
      <c r="AT51" s="2396" t="s">
        <v>2246</v>
      </c>
      <c r="AU51" s="539" t="s">
        <v>2247</v>
      </c>
      <c r="AV51" s="2394"/>
      <c r="AW51" s="668" t="s">
        <v>910</v>
      </c>
      <c r="AX51" s="663"/>
    </row>
    <row r="52" spans="1:50" ht="14.1" customHeight="1" x14ac:dyDescent="0.15">
      <c r="A52" s="2494"/>
      <c r="B52" s="2494"/>
      <c r="C52" s="504"/>
      <c r="D52" s="1454"/>
      <c r="E52" s="2494"/>
      <c r="F52" s="576"/>
      <c r="G52" s="483"/>
      <c r="H52" s="2500"/>
      <c r="I52" s="2500"/>
      <c r="J52" s="2500"/>
      <c r="K52" s="2500"/>
      <c r="L52" s="2500"/>
      <c r="M52" s="2500"/>
      <c r="N52" s="2500"/>
      <c r="O52" s="2500"/>
      <c r="P52" s="2500"/>
      <c r="Q52" s="2500"/>
      <c r="R52" s="2500"/>
      <c r="S52" s="2500"/>
      <c r="T52" s="2500"/>
      <c r="U52" s="1048"/>
      <c r="V52" s="1049"/>
      <c r="W52" s="538"/>
      <c r="X52" s="536">
        <v>5</v>
      </c>
      <c r="Y52" s="2562" t="s">
        <v>1640</v>
      </c>
      <c r="Z52" s="2562"/>
      <c r="AA52" s="2562"/>
      <c r="AB52" s="2562"/>
      <c r="AC52" s="2562"/>
      <c r="AD52" s="2562"/>
      <c r="AE52" s="2562"/>
      <c r="AF52" s="2562"/>
      <c r="AG52" s="2562"/>
      <c r="AH52" s="2562"/>
      <c r="AI52" s="2562"/>
      <c r="AJ52" s="2562"/>
      <c r="AK52" s="2562"/>
      <c r="AL52" s="2562"/>
      <c r="AM52" s="2562"/>
      <c r="AN52" s="2563"/>
      <c r="AO52" s="2521"/>
      <c r="AP52" s="2522"/>
      <c r="AQ52" s="21"/>
      <c r="AS52" s="2585"/>
      <c r="AT52" s="2396" t="s">
        <v>2248</v>
      </c>
      <c r="AU52" s="539" t="s">
        <v>2249</v>
      </c>
      <c r="AV52" s="2394"/>
      <c r="AW52" s="668" t="s">
        <v>913</v>
      </c>
      <c r="AX52" s="663"/>
    </row>
    <row r="53" spans="1:50" ht="14.1" customHeight="1" x14ac:dyDescent="0.15">
      <c r="A53" s="2494"/>
      <c r="B53" s="2494"/>
      <c r="C53" s="513" t="s">
        <v>911</v>
      </c>
      <c r="D53" s="2483"/>
      <c r="E53" s="498"/>
      <c r="F53" s="2474"/>
      <c r="G53" s="2487"/>
      <c r="H53" s="2487"/>
      <c r="I53" s="2487"/>
      <c r="J53" s="2487"/>
      <c r="K53" s="2487"/>
      <c r="L53" s="2487"/>
      <c r="M53" s="2487"/>
      <c r="N53" s="2487"/>
      <c r="O53" s="2487"/>
      <c r="P53" s="536"/>
      <c r="Q53" s="2487"/>
      <c r="R53" s="2487"/>
      <c r="S53" s="2487"/>
      <c r="T53" s="2487"/>
      <c r="U53" s="2521"/>
      <c r="V53" s="2561"/>
      <c r="W53" s="540"/>
      <c r="X53" s="536">
        <v>6</v>
      </c>
      <c r="Y53" s="2562" t="s">
        <v>912</v>
      </c>
      <c r="Z53" s="2562"/>
      <c r="AA53" s="2562"/>
      <c r="AB53" s="2562"/>
      <c r="AC53" s="2562"/>
      <c r="AD53" s="2562"/>
      <c r="AE53" s="2562"/>
      <c r="AF53" s="2562"/>
      <c r="AG53" s="2562"/>
      <c r="AH53" s="2562"/>
      <c r="AI53" s="2562"/>
      <c r="AJ53" s="2562"/>
      <c r="AK53" s="2562"/>
      <c r="AL53" s="2562"/>
      <c r="AM53" s="2562"/>
      <c r="AN53" s="2563"/>
      <c r="AO53" s="2521"/>
      <c r="AP53" s="2522"/>
      <c r="AQ53" s="21"/>
      <c r="AS53" s="2585"/>
      <c r="AT53" s="2396" t="s">
        <v>2250</v>
      </c>
      <c r="AU53" s="539" t="s">
        <v>2251</v>
      </c>
      <c r="AV53" s="2394"/>
      <c r="AW53" s="668"/>
      <c r="AX53" s="663"/>
    </row>
    <row r="54" spans="1:50" ht="14.1" customHeight="1" x14ac:dyDescent="0.15">
      <c r="A54" s="2494"/>
      <c r="B54" s="2494"/>
      <c r="C54" s="557"/>
      <c r="D54" s="556">
        <v>1</v>
      </c>
      <c r="E54" s="2562" t="s">
        <v>914</v>
      </c>
      <c r="F54" s="2562"/>
      <c r="G54" s="2562"/>
      <c r="H54" s="2562"/>
      <c r="I54" s="2562"/>
      <c r="J54" s="2562"/>
      <c r="K54" s="2562"/>
      <c r="L54" s="2562"/>
      <c r="M54" s="2562"/>
      <c r="N54" s="2562"/>
      <c r="O54" s="2562"/>
      <c r="P54" s="2562"/>
      <c r="Q54" s="2562"/>
      <c r="R54" s="2562"/>
      <c r="S54" s="2562"/>
      <c r="T54" s="2563"/>
      <c r="U54" s="2521"/>
      <c r="V54" s="2561"/>
      <c r="W54" s="540"/>
      <c r="X54" s="536">
        <v>7</v>
      </c>
      <c r="Y54" s="2562" t="s">
        <v>1605</v>
      </c>
      <c r="Z54" s="2562"/>
      <c r="AA54" s="2562"/>
      <c r="AB54" s="2562"/>
      <c r="AC54" s="2562"/>
      <c r="AD54" s="2562"/>
      <c r="AE54" s="2562"/>
      <c r="AF54" s="2562"/>
      <c r="AG54" s="2562"/>
      <c r="AH54" s="2562"/>
      <c r="AI54" s="2562"/>
      <c r="AJ54" s="2562"/>
      <c r="AK54" s="2562"/>
      <c r="AL54" s="2562"/>
      <c r="AM54" s="2562"/>
      <c r="AN54" s="2563"/>
      <c r="AO54" s="2521"/>
      <c r="AP54" s="2522"/>
      <c r="AQ54" s="1454"/>
      <c r="AS54" s="2585"/>
      <c r="AT54" s="2396" t="s">
        <v>2252</v>
      </c>
      <c r="AU54" s="539" t="s">
        <v>2253</v>
      </c>
      <c r="AV54" s="2394"/>
      <c r="AW54" s="668"/>
      <c r="AX54" s="663"/>
    </row>
    <row r="55" spans="1:50" ht="14.1" customHeight="1" x14ac:dyDescent="0.15">
      <c r="A55" s="2494"/>
      <c r="B55" s="2494"/>
      <c r="C55" s="557"/>
      <c r="D55" s="556">
        <v>2</v>
      </c>
      <c r="E55" s="2474" t="s">
        <v>1603</v>
      </c>
      <c r="F55" s="2474"/>
      <c r="G55" s="2474"/>
      <c r="H55" s="2487"/>
      <c r="I55" s="2487"/>
      <c r="J55" s="2487"/>
      <c r="K55" s="2487"/>
      <c r="L55" s="2487"/>
      <c r="M55" s="2487"/>
      <c r="N55" s="2487"/>
      <c r="O55" s="2487"/>
      <c r="P55" s="2487"/>
      <c r="Q55" s="2487"/>
      <c r="R55" s="2487"/>
      <c r="S55" s="2487"/>
      <c r="T55" s="2487"/>
      <c r="U55" s="2521"/>
      <c r="V55" s="2561"/>
      <c r="W55" s="540"/>
      <c r="X55" s="536">
        <v>8</v>
      </c>
      <c r="Y55" s="2562" t="s">
        <v>1607</v>
      </c>
      <c r="Z55" s="2562"/>
      <c r="AA55" s="2562"/>
      <c r="AB55" s="2562"/>
      <c r="AC55" s="2562"/>
      <c r="AD55" s="2562"/>
      <c r="AE55" s="2562"/>
      <c r="AF55" s="2562"/>
      <c r="AG55" s="2562"/>
      <c r="AH55" s="2562"/>
      <c r="AI55" s="2562"/>
      <c r="AJ55" s="2562"/>
      <c r="AK55" s="2562"/>
      <c r="AL55" s="2562"/>
      <c r="AM55" s="2562"/>
      <c r="AN55" s="2563"/>
      <c r="AO55" s="2521"/>
      <c r="AP55" s="2522"/>
      <c r="AQ55" s="21"/>
      <c r="AS55" s="2585"/>
      <c r="AT55" s="2396" t="s">
        <v>2254</v>
      </c>
      <c r="AU55" s="539" t="s">
        <v>2255</v>
      </c>
      <c r="AV55" s="2394"/>
      <c r="AW55" s="668"/>
      <c r="AX55" s="663"/>
    </row>
    <row r="56" spans="1:50" ht="14.1" customHeight="1" x14ac:dyDescent="0.15">
      <c r="A56" s="2494"/>
      <c r="B56" s="2494"/>
      <c r="C56" s="10"/>
      <c r="D56" s="556">
        <v>3</v>
      </c>
      <c r="E56" s="2474" t="s">
        <v>1604</v>
      </c>
      <c r="F56" s="2474"/>
      <c r="U56" s="208"/>
      <c r="V56" s="563"/>
      <c r="W56" s="561"/>
      <c r="X56" s="536">
        <v>9</v>
      </c>
      <c r="Y56" s="2517" t="s">
        <v>1609</v>
      </c>
      <c r="Z56" s="2517"/>
      <c r="AA56" s="2517"/>
      <c r="AB56" s="2517"/>
      <c r="AC56" s="2517"/>
      <c r="AD56" s="2517"/>
      <c r="AE56" s="2517"/>
      <c r="AF56" s="2517"/>
      <c r="AG56" s="2517"/>
      <c r="AH56" s="2517"/>
      <c r="AI56" s="2517"/>
      <c r="AJ56" s="2517"/>
      <c r="AK56" s="2517"/>
      <c r="AL56" s="2517"/>
      <c r="AM56" s="2517"/>
      <c r="AN56" s="2518"/>
      <c r="AO56" s="2521"/>
      <c r="AP56" s="2522"/>
      <c r="AQ56" s="21"/>
      <c r="AS56" s="2585"/>
      <c r="AT56" s="2396" t="s">
        <v>2256</v>
      </c>
      <c r="AU56" s="539" t="s">
        <v>2257</v>
      </c>
      <c r="AV56" s="2394"/>
      <c r="AW56" s="668"/>
      <c r="AX56" s="663"/>
    </row>
    <row r="57" spans="1:50" ht="14.1" customHeight="1" x14ac:dyDescent="0.15">
      <c r="A57" s="2494"/>
      <c r="B57" s="2494"/>
      <c r="C57" s="560"/>
      <c r="D57" s="556">
        <v>4</v>
      </c>
      <c r="E57" s="2562" t="s">
        <v>1524</v>
      </c>
      <c r="F57" s="2562"/>
      <c r="G57" s="2562"/>
      <c r="H57" s="2562"/>
      <c r="I57" s="2562"/>
      <c r="J57" s="2562"/>
      <c r="K57" s="2562"/>
      <c r="L57" s="2562"/>
      <c r="M57" s="2562"/>
      <c r="N57" s="2562"/>
      <c r="O57" s="2562"/>
      <c r="P57" s="2562"/>
      <c r="Q57" s="2562"/>
      <c r="R57" s="2562"/>
      <c r="S57" s="2562"/>
      <c r="T57" s="2563"/>
      <c r="U57" s="218"/>
      <c r="V57" s="564"/>
      <c r="W57" s="561"/>
      <c r="X57" s="536">
        <v>10</v>
      </c>
      <c r="Y57" s="2562" t="s">
        <v>1611</v>
      </c>
      <c r="Z57" s="2562"/>
      <c r="AA57" s="2562"/>
      <c r="AB57" s="2562"/>
      <c r="AC57" s="2562"/>
      <c r="AD57" s="2562"/>
      <c r="AE57" s="2562"/>
      <c r="AF57" s="2562"/>
      <c r="AG57" s="2562"/>
      <c r="AH57" s="2562"/>
      <c r="AI57" s="2562"/>
      <c r="AJ57" s="2562"/>
      <c r="AK57" s="2562"/>
      <c r="AL57" s="2562"/>
      <c r="AM57" s="2562"/>
      <c r="AN57" s="2563"/>
      <c r="AO57" s="2521"/>
      <c r="AP57" s="2522"/>
      <c r="AQ57" s="21"/>
      <c r="AS57" s="2585"/>
      <c r="AT57" s="2400" t="s">
        <v>2258</v>
      </c>
      <c r="AU57" s="539" t="s">
        <v>2259</v>
      </c>
      <c r="AV57" s="2394"/>
      <c r="AW57" s="668"/>
      <c r="AX57" s="663"/>
    </row>
    <row r="58" spans="1:50" ht="14.1" customHeight="1" x14ac:dyDescent="0.15">
      <c r="A58" s="2494"/>
      <c r="B58" s="2494"/>
      <c r="C58" s="560"/>
      <c r="D58" s="556">
        <v>5</v>
      </c>
      <c r="E58" s="566" t="s">
        <v>1606</v>
      </c>
      <c r="F58" s="2474"/>
      <c r="G58" s="2474"/>
      <c r="H58" s="2474"/>
      <c r="I58" s="2474"/>
      <c r="J58" s="2474"/>
      <c r="K58" s="2474"/>
      <c r="L58" s="2474"/>
      <c r="M58" s="2474"/>
      <c r="N58" s="2474"/>
      <c r="O58" s="2474"/>
      <c r="P58" s="2474"/>
      <c r="Q58" s="2474"/>
      <c r="R58" s="2474"/>
      <c r="S58" s="2474"/>
      <c r="T58" s="2475"/>
      <c r="U58" s="218"/>
      <c r="V58" s="564"/>
      <c r="W58" s="561"/>
      <c r="X58" s="536">
        <v>11</v>
      </c>
      <c r="Y58" s="2562" t="s">
        <v>915</v>
      </c>
      <c r="Z58" s="2562"/>
      <c r="AA58" s="2562"/>
      <c r="AB58" s="2562"/>
      <c r="AC58" s="2562"/>
      <c r="AD58" s="2562"/>
      <c r="AE58" s="2562"/>
      <c r="AF58" s="2562"/>
      <c r="AG58" s="2562"/>
      <c r="AH58" s="2562"/>
      <c r="AI58" s="2562"/>
      <c r="AJ58" s="2562"/>
      <c r="AK58" s="2562"/>
      <c r="AL58" s="2562"/>
      <c r="AM58" s="2562"/>
      <c r="AN58" s="2563"/>
      <c r="AO58" s="2521"/>
      <c r="AP58" s="2522"/>
      <c r="AQ58" s="21"/>
      <c r="AS58" s="2585"/>
      <c r="AT58" s="539" t="s">
        <v>2260</v>
      </c>
      <c r="AU58" s="539" t="s">
        <v>2261</v>
      </c>
      <c r="AV58" s="2394"/>
      <c r="AW58" s="668"/>
      <c r="AX58" s="663"/>
    </row>
    <row r="59" spans="1:50" ht="14.1" customHeight="1" x14ac:dyDescent="0.15">
      <c r="A59" s="2494"/>
      <c r="B59" s="2494"/>
      <c r="C59" s="560"/>
      <c r="D59" s="556">
        <v>6</v>
      </c>
      <c r="E59" s="2474" t="s">
        <v>1608</v>
      </c>
      <c r="F59" s="2474"/>
      <c r="G59" s="2474"/>
      <c r="H59" s="2474"/>
      <c r="I59" s="2474"/>
      <c r="J59" s="2474"/>
      <c r="K59" s="2474"/>
      <c r="L59" s="2474"/>
      <c r="M59" s="2474"/>
      <c r="N59" s="2474"/>
      <c r="O59" s="2474"/>
      <c r="P59" s="2474"/>
      <c r="Q59" s="2474"/>
      <c r="R59" s="2474"/>
      <c r="S59" s="2474"/>
      <c r="T59" s="2475"/>
      <c r="U59" s="218"/>
      <c r="V59" s="564"/>
      <c r="W59" s="170"/>
      <c r="X59" s="544">
        <v>12</v>
      </c>
      <c r="Y59" s="2517" t="s">
        <v>1517</v>
      </c>
      <c r="Z59" s="2517"/>
      <c r="AA59" s="2517"/>
      <c r="AB59" s="2517"/>
      <c r="AC59" s="2517"/>
      <c r="AD59" s="2517"/>
      <c r="AE59" s="2517"/>
      <c r="AF59" s="2517"/>
      <c r="AG59" s="2517"/>
      <c r="AH59" s="2517"/>
      <c r="AI59" s="2517"/>
      <c r="AJ59" s="2517"/>
      <c r="AK59" s="2517"/>
      <c r="AL59" s="2517"/>
      <c r="AM59" s="2517"/>
      <c r="AN59" s="2518"/>
      <c r="AO59" s="2476"/>
      <c r="AP59" s="2478"/>
      <c r="AQ59" s="21"/>
      <c r="AS59" s="2585"/>
      <c r="AT59" s="2400" t="s">
        <v>2262</v>
      </c>
      <c r="AU59" s="539" t="s">
        <v>2263</v>
      </c>
      <c r="AV59" s="2394"/>
      <c r="AW59" s="668"/>
      <c r="AX59" s="663"/>
    </row>
    <row r="60" spans="1:50" ht="14.1" customHeight="1" x14ac:dyDescent="0.15">
      <c r="A60" s="2494"/>
      <c r="B60" s="2494"/>
      <c r="C60" s="565"/>
      <c r="D60" s="556">
        <v>7</v>
      </c>
      <c r="E60" s="2474" t="s">
        <v>1610</v>
      </c>
      <c r="F60" s="2474"/>
      <c r="G60" s="2474"/>
      <c r="H60" s="2474"/>
      <c r="I60" s="2474"/>
      <c r="J60" s="2474"/>
      <c r="K60" s="2474"/>
      <c r="L60" s="2474"/>
      <c r="M60" s="2474"/>
      <c r="N60" s="2474"/>
      <c r="O60" s="2474"/>
      <c r="P60" s="2474"/>
      <c r="Q60" s="2474"/>
      <c r="R60" s="2474"/>
      <c r="S60" s="2474"/>
      <c r="T60" s="2475"/>
      <c r="U60" s="218"/>
      <c r="V60" s="564"/>
      <c r="W60" s="170"/>
      <c r="X60" s="544">
        <v>13</v>
      </c>
      <c r="Y60" s="2562" t="s">
        <v>1518</v>
      </c>
      <c r="Z60" s="2562"/>
      <c r="AA60" s="2562"/>
      <c r="AB60" s="2562"/>
      <c r="AC60" s="2562"/>
      <c r="AD60" s="2562"/>
      <c r="AE60" s="2562"/>
      <c r="AF60" s="2562"/>
      <c r="AG60" s="2562"/>
      <c r="AH60" s="2562"/>
      <c r="AI60" s="2562"/>
      <c r="AJ60" s="2562"/>
      <c r="AK60" s="2562"/>
      <c r="AL60" s="2562"/>
      <c r="AM60" s="2562"/>
      <c r="AN60" s="2563"/>
      <c r="AO60" s="2476"/>
      <c r="AP60" s="2478"/>
      <c r="AQ60" s="21"/>
      <c r="AS60" s="2585"/>
      <c r="AT60" s="2396" t="s">
        <v>2264</v>
      </c>
      <c r="AU60" s="539" t="s">
        <v>2265</v>
      </c>
      <c r="AV60" s="2394"/>
      <c r="AW60" s="668"/>
      <c r="AX60" s="663"/>
    </row>
    <row r="61" spans="1:50" ht="14.1" customHeight="1" x14ac:dyDescent="0.15">
      <c r="A61" s="2494"/>
      <c r="B61" s="2494"/>
      <c r="C61" s="560"/>
      <c r="D61" s="556">
        <v>8</v>
      </c>
      <c r="E61" s="2474" t="s">
        <v>1525</v>
      </c>
      <c r="F61" s="566"/>
      <c r="G61" s="566"/>
      <c r="H61" s="566"/>
      <c r="I61" s="566"/>
      <c r="J61" s="566"/>
      <c r="K61" s="566"/>
      <c r="L61" s="566"/>
      <c r="M61" s="566"/>
      <c r="N61" s="566"/>
      <c r="O61" s="566"/>
      <c r="P61" s="566"/>
      <c r="Q61" s="566"/>
      <c r="R61" s="566"/>
      <c r="S61" s="566"/>
      <c r="T61" s="567"/>
      <c r="U61" s="218"/>
      <c r="V61" s="564"/>
      <c r="W61" s="170"/>
      <c r="X61" s="544">
        <v>14</v>
      </c>
      <c r="Y61" s="2517" t="s">
        <v>1613</v>
      </c>
      <c r="Z61" s="2517"/>
      <c r="AA61" s="2517"/>
      <c r="AB61" s="2517"/>
      <c r="AC61" s="2517"/>
      <c r="AD61" s="2517"/>
      <c r="AE61" s="2517"/>
      <c r="AF61" s="2517"/>
      <c r="AG61" s="2517"/>
      <c r="AH61" s="2517"/>
      <c r="AI61" s="2517"/>
      <c r="AJ61" s="2517"/>
      <c r="AK61" s="2517"/>
      <c r="AL61" s="2517"/>
      <c r="AM61" s="2517"/>
      <c r="AN61" s="2518"/>
      <c r="AO61" s="2476"/>
      <c r="AP61" s="2478"/>
      <c r="AQ61" s="21"/>
      <c r="AS61" s="2585"/>
      <c r="AT61" s="2400" t="s">
        <v>2266</v>
      </c>
      <c r="AU61" s="539" t="s">
        <v>2267</v>
      </c>
      <c r="AV61" s="2394"/>
      <c r="AW61" s="668"/>
      <c r="AX61" s="663"/>
    </row>
    <row r="62" spans="1:50" ht="14.1" customHeight="1" x14ac:dyDescent="0.15">
      <c r="A62" s="2494"/>
      <c r="B62" s="2494"/>
      <c r="C62" s="560"/>
      <c r="D62" s="556">
        <v>9</v>
      </c>
      <c r="E62" s="2474" t="s">
        <v>1612</v>
      </c>
      <c r="F62" s="2474"/>
      <c r="G62" s="566"/>
      <c r="H62" s="566"/>
      <c r="I62" s="566"/>
      <c r="J62" s="566"/>
      <c r="K62" s="566"/>
      <c r="L62" s="566"/>
      <c r="M62" s="566"/>
      <c r="N62" s="566"/>
      <c r="O62" s="566"/>
      <c r="P62" s="566"/>
      <c r="Q62" s="566"/>
      <c r="R62" s="566"/>
      <c r="S62" s="566"/>
      <c r="T62" s="567"/>
      <c r="U62" s="218"/>
      <c r="V62" s="564"/>
      <c r="W62" s="170"/>
      <c r="X62" s="544">
        <v>15</v>
      </c>
      <c r="Y62" s="2474" t="s">
        <v>916</v>
      </c>
      <c r="Z62" s="2474"/>
      <c r="AA62" s="2474"/>
      <c r="AB62" s="2474"/>
      <c r="AC62" s="2474"/>
      <c r="AD62" s="2474"/>
      <c r="AE62" s="2474"/>
      <c r="AF62" s="2474"/>
      <c r="AG62" s="2474"/>
      <c r="AH62" s="2474"/>
      <c r="AI62" s="2474"/>
      <c r="AJ62" s="2474"/>
      <c r="AK62" s="2474"/>
      <c r="AL62" s="2474"/>
      <c r="AM62" s="2474"/>
      <c r="AN62" s="2474"/>
      <c r="AO62" s="2476"/>
      <c r="AP62" s="2478"/>
      <c r="AQ62" s="21"/>
      <c r="AS62" s="2585"/>
      <c r="AT62" s="2396" t="s">
        <v>2268</v>
      </c>
      <c r="AU62" s="539" t="s">
        <v>2269</v>
      </c>
      <c r="AV62" s="2394"/>
      <c r="AW62" s="668"/>
      <c r="AX62" s="663"/>
    </row>
    <row r="63" spans="1:50" ht="14.1" customHeight="1" x14ac:dyDescent="0.15">
      <c r="A63" s="2494"/>
      <c r="B63" s="2494"/>
      <c r="C63" s="560"/>
      <c r="D63" s="556">
        <v>10</v>
      </c>
      <c r="E63" s="2474" t="s">
        <v>918</v>
      </c>
      <c r="F63" s="2474"/>
      <c r="G63" s="566"/>
      <c r="H63" s="566"/>
      <c r="I63" s="566"/>
      <c r="J63" s="566"/>
      <c r="K63" s="566"/>
      <c r="L63" s="566"/>
      <c r="M63" s="566"/>
      <c r="N63" s="566"/>
      <c r="O63" s="566"/>
      <c r="P63" s="566"/>
      <c r="Q63" s="566"/>
      <c r="R63" s="566"/>
      <c r="S63" s="566"/>
      <c r="T63" s="567"/>
      <c r="U63" s="218"/>
      <c r="V63" s="564"/>
      <c r="W63" s="170"/>
      <c r="X63" s="544">
        <v>16</v>
      </c>
      <c r="Y63" s="2474" t="s">
        <v>917</v>
      </c>
      <c r="Z63" s="2474"/>
      <c r="AA63" s="2474"/>
      <c r="AB63" s="2474"/>
      <c r="AC63" s="2474"/>
      <c r="AD63" s="2474"/>
      <c r="AE63" s="2474"/>
      <c r="AF63" s="2474"/>
      <c r="AG63" s="2474"/>
      <c r="AH63" s="2474"/>
      <c r="AI63" s="2474"/>
      <c r="AJ63" s="2474"/>
      <c r="AK63" s="2474"/>
      <c r="AL63" s="2474"/>
      <c r="AM63" s="2474"/>
      <c r="AN63" s="2474"/>
      <c r="AO63" s="2476"/>
      <c r="AP63" s="2478"/>
      <c r="AQ63" s="21"/>
      <c r="AS63" s="2585"/>
      <c r="AT63" s="539" t="s">
        <v>2270</v>
      </c>
      <c r="AU63" s="539" t="s">
        <v>2271</v>
      </c>
      <c r="AV63" s="2394"/>
      <c r="AW63" s="668"/>
      <c r="AX63" s="663"/>
    </row>
    <row r="64" spans="1:50" ht="14.1" customHeight="1" x14ac:dyDescent="0.15">
      <c r="A64" s="2494"/>
      <c r="B64" s="2494"/>
      <c r="C64" s="560"/>
      <c r="D64" s="556">
        <v>11</v>
      </c>
      <c r="E64" s="2474" t="s">
        <v>920</v>
      </c>
      <c r="F64" s="2474"/>
      <c r="G64" s="566"/>
      <c r="H64" s="566"/>
      <c r="I64" s="566"/>
      <c r="J64" s="566"/>
      <c r="K64" s="566"/>
      <c r="L64" s="566"/>
      <c r="M64" s="566"/>
      <c r="N64" s="566"/>
      <c r="O64" s="566"/>
      <c r="P64" s="566"/>
      <c r="Q64" s="566"/>
      <c r="R64" s="566"/>
      <c r="S64" s="566"/>
      <c r="T64" s="567"/>
      <c r="U64" s="218"/>
      <c r="V64" s="564"/>
      <c r="W64" s="170"/>
      <c r="X64" s="544">
        <v>17</v>
      </c>
      <c r="Y64" s="2474" t="s">
        <v>919</v>
      </c>
      <c r="Z64" s="2474"/>
      <c r="AA64" s="2474"/>
      <c r="AB64" s="2474"/>
      <c r="AC64" s="2474"/>
      <c r="AD64" s="2474"/>
      <c r="AE64" s="2474"/>
      <c r="AF64" s="2474"/>
      <c r="AG64" s="2474"/>
      <c r="AH64" s="2474"/>
      <c r="AI64" s="2474"/>
      <c r="AJ64" s="2474"/>
      <c r="AK64" s="2474"/>
      <c r="AL64" s="2474"/>
      <c r="AM64" s="2474"/>
      <c r="AN64" s="2474"/>
      <c r="AO64" s="2476"/>
      <c r="AP64" s="2478"/>
      <c r="AQ64" s="21"/>
      <c r="AS64" s="2586"/>
      <c r="AT64" s="2397" t="s">
        <v>2272</v>
      </c>
      <c r="AU64" s="6098" t="s">
        <v>2273</v>
      </c>
      <c r="AV64" s="546"/>
      <c r="AW64" s="671"/>
      <c r="AX64" s="672"/>
    </row>
    <row r="65" spans="1:43" ht="14.1" customHeight="1" x14ac:dyDescent="0.15">
      <c r="A65" s="2494"/>
      <c r="B65" s="2494"/>
      <c r="C65" s="560"/>
      <c r="D65" s="556">
        <v>12</v>
      </c>
      <c r="E65" s="2474" t="s">
        <v>922</v>
      </c>
      <c r="F65" s="2474"/>
      <c r="G65" s="566"/>
      <c r="H65" s="566"/>
      <c r="I65" s="566"/>
      <c r="J65" s="566"/>
      <c r="K65" s="566"/>
      <c r="L65" s="566"/>
      <c r="M65" s="566"/>
      <c r="N65" s="566"/>
      <c r="O65" s="566"/>
      <c r="P65" s="566"/>
      <c r="Q65" s="566"/>
      <c r="R65" s="566"/>
      <c r="S65" s="566"/>
      <c r="T65" s="567"/>
      <c r="U65" s="218"/>
      <c r="V65" s="564"/>
      <c r="W65" s="568" t="s">
        <v>921</v>
      </c>
      <c r="X65" s="2474"/>
      <c r="Y65" s="2474"/>
      <c r="Z65" s="2474"/>
      <c r="AA65" s="2474"/>
      <c r="AB65" s="2474"/>
      <c r="AC65" s="2474"/>
      <c r="AD65" s="2474"/>
      <c r="AE65" s="2474"/>
      <c r="AF65" s="2474"/>
      <c r="AG65" s="2474"/>
      <c r="AH65" s="2474"/>
      <c r="AI65" s="2474"/>
      <c r="AJ65" s="2474"/>
      <c r="AK65" s="2474"/>
      <c r="AL65" s="2474"/>
      <c r="AM65" s="2474"/>
      <c r="AN65" s="2474"/>
      <c r="AO65" s="2506"/>
      <c r="AP65" s="2508"/>
      <c r="AQ65" s="21"/>
    </row>
    <row r="66" spans="1:43" ht="14.1" customHeight="1" x14ac:dyDescent="0.15">
      <c r="A66" s="2494"/>
      <c r="B66" s="2494"/>
      <c r="C66" s="560"/>
      <c r="D66" s="556">
        <v>13</v>
      </c>
      <c r="E66" s="2483" t="s">
        <v>1519</v>
      </c>
      <c r="F66" s="2474"/>
      <c r="G66" s="566"/>
      <c r="H66" s="566"/>
      <c r="I66" s="566"/>
      <c r="J66" s="566"/>
      <c r="K66" s="566"/>
      <c r="L66" s="566"/>
      <c r="M66" s="566"/>
      <c r="N66" s="566"/>
      <c r="O66" s="566"/>
      <c r="P66" s="566"/>
      <c r="Q66" s="566"/>
      <c r="R66" s="566"/>
      <c r="S66" s="566"/>
      <c r="T66" s="567"/>
      <c r="U66" s="218"/>
      <c r="V66" s="564"/>
      <c r="W66" s="538"/>
      <c r="X66" s="2496">
        <v>1</v>
      </c>
      <c r="Y66" s="2562" t="s">
        <v>1959</v>
      </c>
      <c r="Z66" s="2562"/>
      <c r="AA66" s="2562"/>
      <c r="AB66" s="2562"/>
      <c r="AC66" s="2562"/>
      <c r="AD66" s="2562"/>
      <c r="AE66" s="2562"/>
      <c r="AF66" s="2562"/>
      <c r="AG66" s="2562"/>
      <c r="AH66" s="2562"/>
      <c r="AI66" s="2562"/>
      <c r="AJ66" s="2562"/>
      <c r="AK66" s="2562"/>
      <c r="AL66" s="2562"/>
      <c r="AM66" s="2562"/>
      <c r="AN66" s="2563"/>
      <c r="AO66" s="2506"/>
      <c r="AP66" s="2508"/>
      <c r="AQ66" s="21"/>
    </row>
    <row r="67" spans="1:43" ht="14.1" customHeight="1" x14ac:dyDescent="0.15">
      <c r="A67" s="2494"/>
      <c r="B67" s="2494"/>
      <c r="C67" s="560"/>
      <c r="D67" s="556"/>
      <c r="E67" s="2483"/>
      <c r="F67" s="2474"/>
      <c r="G67" s="566"/>
      <c r="H67" s="566"/>
      <c r="I67" s="566"/>
      <c r="J67" s="566"/>
      <c r="K67" s="566"/>
      <c r="L67" s="566"/>
      <c r="M67" s="566"/>
      <c r="N67" s="566"/>
      <c r="O67" s="566"/>
      <c r="P67" s="566"/>
      <c r="Q67" s="566"/>
      <c r="R67" s="566"/>
      <c r="S67" s="566"/>
      <c r="T67" s="567"/>
      <c r="U67" s="218"/>
      <c r="V67" s="564"/>
      <c r="W67" s="538"/>
      <c r="X67" s="2496">
        <v>2</v>
      </c>
      <c r="Y67" s="2562" t="s">
        <v>1614</v>
      </c>
      <c r="Z67" s="2562"/>
      <c r="AA67" s="2562"/>
      <c r="AB67" s="2562"/>
      <c r="AC67" s="2562"/>
      <c r="AD67" s="2562"/>
      <c r="AE67" s="2562"/>
      <c r="AF67" s="2562"/>
      <c r="AG67" s="2562"/>
      <c r="AH67" s="2562"/>
      <c r="AI67" s="2562"/>
      <c r="AJ67" s="2562"/>
      <c r="AK67" s="2562"/>
      <c r="AL67" s="2562"/>
      <c r="AM67" s="2562"/>
      <c r="AN67" s="2563"/>
      <c r="AO67" s="2506"/>
      <c r="AP67" s="2508"/>
      <c r="AQ67" s="21"/>
    </row>
    <row r="68" spans="1:43" ht="14.1" customHeight="1" x14ac:dyDescent="0.15">
      <c r="A68" s="2494"/>
      <c r="B68" s="2494"/>
      <c r="C68" s="207"/>
      <c r="D68" s="556"/>
      <c r="E68" s="2474"/>
      <c r="F68" s="2474"/>
      <c r="G68" s="2474"/>
      <c r="H68" s="2474"/>
      <c r="I68" s="2474"/>
      <c r="J68" s="2474"/>
      <c r="K68" s="2474"/>
      <c r="L68" s="2474"/>
      <c r="M68" s="2474"/>
      <c r="N68" s="2474"/>
      <c r="O68" s="2474"/>
      <c r="P68" s="2474"/>
      <c r="Q68" s="2474"/>
      <c r="R68" s="2474"/>
      <c r="S68" s="2474"/>
      <c r="T68" s="2475"/>
      <c r="U68" s="218"/>
      <c r="V68" s="564"/>
      <c r="W68" s="538"/>
      <c r="X68" s="2496">
        <v>3</v>
      </c>
      <c r="Y68" s="2562" t="s">
        <v>1615</v>
      </c>
      <c r="Z68" s="2562"/>
      <c r="AA68" s="2562"/>
      <c r="AB68" s="2562"/>
      <c r="AC68" s="2562"/>
      <c r="AD68" s="2562"/>
      <c r="AE68" s="2562"/>
      <c r="AF68" s="2562"/>
      <c r="AG68" s="2562"/>
      <c r="AH68" s="2562"/>
      <c r="AI68" s="2562"/>
      <c r="AJ68" s="2562"/>
      <c r="AK68" s="2562"/>
      <c r="AL68" s="2562"/>
      <c r="AM68" s="2562"/>
      <c r="AN68" s="2563"/>
      <c r="AO68" s="2506"/>
      <c r="AP68" s="2508"/>
      <c r="AQ68" s="21"/>
    </row>
    <row r="69" spans="1:43" ht="14.1" customHeight="1" x14ac:dyDescent="0.15">
      <c r="A69" s="2494"/>
      <c r="B69" s="2494"/>
      <c r="C69" s="558" t="s">
        <v>2317</v>
      </c>
      <c r="D69" s="2487"/>
      <c r="E69" s="129"/>
      <c r="F69" s="129"/>
      <c r="G69" s="129"/>
      <c r="H69" s="129"/>
      <c r="I69" s="2474"/>
      <c r="J69" s="536"/>
      <c r="K69" s="2487"/>
      <c r="L69" s="2487"/>
      <c r="M69" s="2487"/>
      <c r="N69" s="2487"/>
      <c r="O69" s="2487"/>
      <c r="P69" s="2487"/>
      <c r="Q69" s="2487"/>
      <c r="R69" s="2487"/>
      <c r="S69" s="2487"/>
      <c r="T69" s="2487"/>
      <c r="W69" s="538"/>
      <c r="X69" s="2496">
        <v>4</v>
      </c>
      <c r="Y69" s="2562" t="s">
        <v>1616</v>
      </c>
      <c r="Z69" s="2562"/>
      <c r="AA69" s="2562"/>
      <c r="AB69" s="2562"/>
      <c r="AC69" s="2562"/>
      <c r="AD69" s="2562"/>
      <c r="AE69" s="2562"/>
      <c r="AF69" s="2562"/>
      <c r="AG69" s="2562"/>
      <c r="AH69" s="2562"/>
      <c r="AI69" s="2562"/>
      <c r="AJ69" s="2562"/>
      <c r="AK69" s="2562"/>
      <c r="AL69" s="2562"/>
      <c r="AM69" s="2562"/>
      <c r="AN69" s="2563"/>
      <c r="AO69" s="2506"/>
      <c r="AP69" s="2508"/>
      <c r="AQ69" s="21"/>
    </row>
    <row r="70" spans="1:43" ht="14.1" customHeight="1" x14ac:dyDescent="0.15">
      <c r="A70" s="2494"/>
      <c r="B70" s="2494"/>
      <c r="C70" s="560"/>
      <c r="D70" s="2484">
        <v>1</v>
      </c>
      <c r="E70" s="2474" t="s">
        <v>923</v>
      </c>
      <c r="F70" s="2474"/>
      <c r="G70" s="2474"/>
      <c r="H70" s="2474"/>
      <c r="I70" s="2474"/>
      <c r="J70" s="2474"/>
      <c r="K70" s="2474"/>
      <c r="L70" s="2474"/>
      <c r="M70" s="2474"/>
      <c r="N70" s="2474"/>
      <c r="O70" s="2474"/>
      <c r="P70" s="2474"/>
      <c r="Q70" s="2474"/>
      <c r="R70" s="2474"/>
      <c r="S70" s="2474"/>
      <c r="T70" s="2475"/>
      <c r="U70" s="2481"/>
      <c r="V70" s="2485"/>
      <c r="W70" s="154"/>
      <c r="X70" s="2484">
        <v>5</v>
      </c>
      <c r="Y70" s="2562" t="s">
        <v>924</v>
      </c>
      <c r="Z70" s="2562"/>
      <c r="AA70" s="2562"/>
      <c r="AB70" s="2562"/>
      <c r="AC70" s="2562"/>
      <c r="AD70" s="2562"/>
      <c r="AE70" s="2562"/>
      <c r="AF70" s="2562"/>
      <c r="AG70" s="2562"/>
      <c r="AH70" s="2562"/>
      <c r="AI70" s="2562"/>
      <c r="AJ70" s="2562"/>
      <c r="AK70" s="2562"/>
      <c r="AL70" s="2562"/>
      <c r="AM70" s="2562"/>
      <c r="AN70" s="2563"/>
      <c r="AO70" s="2506"/>
      <c r="AP70" s="2508"/>
      <c r="AQ70" s="21"/>
    </row>
    <row r="71" spans="1:43" ht="14.1" customHeight="1" x14ac:dyDescent="0.15">
      <c r="A71" s="2494"/>
      <c r="B71" s="2494"/>
      <c r="C71" s="560"/>
      <c r="D71" s="2484">
        <v>2</v>
      </c>
      <c r="E71" s="2474" t="s">
        <v>925</v>
      </c>
      <c r="F71" s="2474"/>
      <c r="G71" s="2474"/>
      <c r="H71" s="2474"/>
      <c r="I71" s="2474"/>
      <c r="J71" s="2474"/>
      <c r="K71" s="2474"/>
      <c r="L71" s="2474"/>
      <c r="M71" s="2474"/>
      <c r="N71" s="2474"/>
      <c r="O71" s="2474"/>
      <c r="P71" s="2474"/>
      <c r="Q71" s="2474"/>
      <c r="R71" s="2474"/>
      <c r="S71" s="2474"/>
      <c r="T71" s="2475"/>
      <c r="U71" s="2481"/>
      <c r="V71" s="2485"/>
      <c r="W71" s="538"/>
      <c r="X71" s="2496">
        <v>6</v>
      </c>
      <c r="Y71" s="2573" t="s">
        <v>320</v>
      </c>
      <c r="Z71" s="2562"/>
      <c r="AA71" s="2562"/>
      <c r="AB71" s="2562"/>
      <c r="AC71" s="2562"/>
      <c r="AD71" s="2562"/>
      <c r="AE71" s="2562"/>
      <c r="AF71" s="2562"/>
      <c r="AG71" s="2562"/>
      <c r="AH71" s="2562"/>
      <c r="AI71" s="2562"/>
      <c r="AJ71" s="2562"/>
      <c r="AK71" s="2562"/>
      <c r="AL71" s="2562"/>
      <c r="AM71" s="2562"/>
      <c r="AN71" s="2563"/>
      <c r="AO71" s="2506"/>
      <c r="AP71" s="2508"/>
      <c r="AQ71" s="21"/>
    </row>
    <row r="72" spans="1:43" ht="14.1" customHeight="1" x14ac:dyDescent="0.15">
      <c r="A72" s="2494"/>
      <c r="B72" s="2494"/>
      <c r="C72" s="569"/>
      <c r="D72" s="2484">
        <v>3</v>
      </c>
      <c r="E72" s="758" t="s">
        <v>926</v>
      </c>
      <c r="F72" s="758"/>
      <c r="G72" s="758"/>
      <c r="H72" s="758"/>
      <c r="I72" s="758"/>
      <c r="J72" s="758"/>
      <c r="K72" s="758"/>
      <c r="L72" s="758"/>
      <c r="M72" s="758"/>
      <c r="N72" s="758"/>
      <c r="O72" s="758"/>
      <c r="P72" s="758"/>
      <c r="Q72" s="758"/>
      <c r="R72" s="758"/>
      <c r="S72" s="758"/>
      <c r="T72" s="570"/>
      <c r="U72" s="2481"/>
      <c r="V72" s="2485"/>
      <c r="W72" s="538"/>
      <c r="X72" s="2496">
        <v>7</v>
      </c>
      <c r="Y72" s="2562" t="s">
        <v>2311</v>
      </c>
      <c r="Z72" s="2562"/>
      <c r="AA72" s="2562"/>
      <c r="AB72" s="2562"/>
      <c r="AC72" s="2562"/>
      <c r="AD72" s="2562"/>
      <c r="AE72" s="2562"/>
      <c r="AF72" s="2562"/>
      <c r="AG72" s="2562"/>
      <c r="AH72" s="2562"/>
      <c r="AI72" s="2562"/>
      <c r="AJ72" s="2562"/>
      <c r="AK72" s="2562"/>
      <c r="AL72" s="2562"/>
      <c r="AM72" s="2562"/>
      <c r="AN72" s="2563"/>
      <c r="AO72" s="2506"/>
      <c r="AP72" s="2508"/>
      <c r="AQ72" s="21"/>
    </row>
    <row r="73" spans="1:43" ht="14.1" customHeight="1" x14ac:dyDescent="0.15">
      <c r="A73" s="2494"/>
      <c r="B73" s="2494"/>
      <c r="C73" s="569"/>
      <c r="D73" s="2484">
        <v>4</v>
      </c>
      <c r="E73" s="758" t="s">
        <v>927</v>
      </c>
      <c r="F73" s="758"/>
      <c r="G73" s="758"/>
      <c r="H73" s="758"/>
      <c r="I73" s="758"/>
      <c r="J73" s="758"/>
      <c r="K73" s="758"/>
      <c r="L73" s="758"/>
      <c r="M73" s="758"/>
      <c r="N73" s="758"/>
      <c r="O73" s="758"/>
      <c r="P73" s="758"/>
      <c r="Q73" s="758"/>
      <c r="R73" s="758"/>
      <c r="S73" s="758"/>
      <c r="T73" s="570"/>
      <c r="U73" s="2481"/>
      <c r="V73" s="2485"/>
      <c r="W73" s="538"/>
      <c r="X73" s="2496">
        <v>8</v>
      </c>
      <c r="Y73" s="2562" t="s">
        <v>928</v>
      </c>
      <c r="Z73" s="2562"/>
      <c r="AA73" s="2562"/>
      <c r="AB73" s="2562"/>
      <c r="AC73" s="2562"/>
      <c r="AD73" s="2562"/>
      <c r="AE73" s="2562"/>
      <c r="AF73" s="2562"/>
      <c r="AG73" s="2562"/>
      <c r="AH73" s="2562"/>
      <c r="AI73" s="2562"/>
      <c r="AJ73" s="2562"/>
      <c r="AK73" s="2562"/>
      <c r="AL73" s="2562"/>
      <c r="AM73" s="2562"/>
      <c r="AN73" s="2563"/>
      <c r="AO73" s="2506"/>
      <c r="AP73" s="2508"/>
      <c r="AQ73" s="21"/>
    </row>
    <row r="74" spans="1:43" ht="14.1" customHeight="1" x14ac:dyDescent="0.15">
      <c r="A74" s="2494"/>
      <c r="B74" s="2494"/>
      <c r="C74" s="569"/>
      <c r="D74" s="2484">
        <v>5</v>
      </c>
      <c r="E74" s="2474" t="s">
        <v>1617</v>
      </c>
      <c r="F74" s="2474"/>
      <c r="G74" s="2474"/>
      <c r="H74" s="2474"/>
      <c r="I74" s="2474"/>
      <c r="J74" s="2474"/>
      <c r="K74" s="2474"/>
      <c r="L74" s="2474"/>
      <c r="M74" s="2474"/>
      <c r="N74" s="2474"/>
      <c r="O74" s="2474"/>
      <c r="P74" s="2474"/>
      <c r="Q74" s="2474"/>
      <c r="R74" s="2474"/>
      <c r="S74" s="2474"/>
      <c r="T74" s="2475"/>
      <c r="U74" s="2481"/>
      <c r="V74" s="2485"/>
      <c r="W74" s="538"/>
      <c r="X74" s="2496">
        <v>9</v>
      </c>
      <c r="Y74" s="2562" t="s">
        <v>2312</v>
      </c>
      <c r="Z74" s="2562"/>
      <c r="AA74" s="2562"/>
      <c r="AB74" s="2562"/>
      <c r="AC74" s="2562"/>
      <c r="AD74" s="2562"/>
      <c r="AE74" s="2562"/>
      <c r="AF74" s="2562"/>
      <c r="AG74" s="2562"/>
      <c r="AH74" s="2562"/>
      <c r="AI74" s="2562"/>
      <c r="AJ74" s="2562"/>
      <c r="AK74" s="2562"/>
      <c r="AL74" s="2562"/>
      <c r="AM74" s="2562"/>
      <c r="AN74" s="2563"/>
      <c r="AO74" s="2506"/>
      <c r="AP74" s="2508"/>
      <c r="AQ74" s="21"/>
    </row>
    <row r="75" spans="1:43" ht="14.1" customHeight="1" x14ac:dyDescent="0.15">
      <c r="A75" s="53"/>
      <c r="B75" s="53"/>
      <c r="C75" s="147"/>
      <c r="D75" s="2484">
        <v>6</v>
      </c>
      <c r="E75" s="2474" t="s">
        <v>929</v>
      </c>
      <c r="F75" s="2474"/>
      <c r="G75" s="2474"/>
      <c r="H75" s="2474"/>
      <c r="I75" s="2474"/>
      <c r="J75" s="2474"/>
      <c r="K75" s="2474"/>
      <c r="L75" s="2474"/>
      <c r="M75" s="2474"/>
      <c r="N75" s="2474"/>
      <c r="O75" s="2474"/>
      <c r="P75" s="2474"/>
      <c r="Q75" s="2474"/>
      <c r="R75" s="2474"/>
      <c r="S75" s="2474"/>
      <c r="T75" s="2475"/>
      <c r="U75" s="2481"/>
      <c r="V75" s="2485"/>
      <c r="W75" s="547"/>
      <c r="X75" s="2496">
        <v>10</v>
      </c>
      <c r="Y75" s="2474" t="s">
        <v>930</v>
      </c>
      <c r="Z75" s="2474"/>
      <c r="AA75" s="2474"/>
      <c r="AB75" s="2474"/>
      <c r="AC75" s="2474"/>
      <c r="AD75" s="2474"/>
      <c r="AE75" s="2474"/>
      <c r="AF75" s="2474"/>
      <c r="AG75" s="2474"/>
      <c r="AH75" s="2474"/>
      <c r="AI75" s="2474"/>
      <c r="AJ75" s="2474"/>
      <c r="AK75" s="2474"/>
      <c r="AL75" s="2474"/>
      <c r="AM75" s="2474"/>
      <c r="AN75" s="2474"/>
      <c r="AO75" s="2481"/>
      <c r="AP75" s="2482"/>
      <c r="AQ75" s="53"/>
    </row>
    <row r="76" spans="1:43" ht="14.1" customHeight="1" x14ac:dyDescent="0.15">
      <c r="A76" s="53"/>
      <c r="B76" s="53"/>
      <c r="C76" s="207"/>
      <c r="D76" s="2484">
        <v>7</v>
      </c>
      <c r="E76" s="2474" t="s">
        <v>1638</v>
      </c>
      <c r="F76" s="2474"/>
      <c r="G76" s="2474"/>
      <c r="H76" s="2474"/>
      <c r="I76" s="2474"/>
      <c r="J76" s="2474"/>
      <c r="K76" s="2474"/>
      <c r="L76" s="2474"/>
      <c r="M76" s="2474"/>
      <c r="N76" s="2474"/>
      <c r="O76" s="2474"/>
      <c r="P76" s="2474"/>
      <c r="Q76" s="2474"/>
      <c r="R76" s="2474"/>
      <c r="S76" s="2474"/>
      <c r="T76" s="2475"/>
      <c r="U76" s="2481"/>
      <c r="V76" s="2485"/>
      <c r="W76" s="152" t="s">
        <v>931</v>
      </c>
      <c r="X76" s="2474"/>
      <c r="Y76" s="2474"/>
      <c r="Z76" s="2474"/>
      <c r="AA76" s="2474"/>
      <c r="AB76" s="2474"/>
      <c r="AC76" s="2487"/>
      <c r="AD76" s="2474"/>
      <c r="AE76" s="2474"/>
      <c r="AF76" s="2487"/>
      <c r="AG76" s="2487"/>
      <c r="AH76" s="2487"/>
      <c r="AI76" s="497"/>
      <c r="AJ76" s="497"/>
      <c r="AK76" s="497"/>
      <c r="AL76" s="497"/>
      <c r="AM76" s="497"/>
      <c r="AN76" s="536"/>
      <c r="AO76" s="2476"/>
      <c r="AP76" s="2478"/>
      <c r="AQ76" s="53"/>
    </row>
    <row r="77" spans="1:43" ht="14.1" customHeight="1" x14ac:dyDescent="0.15">
      <c r="A77" s="53"/>
      <c r="B77" s="53"/>
      <c r="C77" s="513" t="s">
        <v>932</v>
      </c>
      <c r="D77" s="2474"/>
      <c r="E77" s="2474"/>
      <c r="F77" s="2474"/>
      <c r="G77" s="2474"/>
      <c r="H77" s="2474"/>
      <c r="I77" s="2487"/>
      <c r="J77" s="2474"/>
      <c r="K77" s="2474"/>
      <c r="L77" s="2487"/>
      <c r="M77" s="2487"/>
      <c r="N77" s="2487"/>
      <c r="O77" s="497"/>
      <c r="P77" s="497"/>
      <c r="Q77" s="497"/>
      <c r="R77" s="497"/>
      <c r="S77" s="497"/>
      <c r="T77" s="536"/>
      <c r="U77" s="2481"/>
      <c r="V77" s="2485"/>
      <c r="W77" s="540"/>
      <c r="X77" s="2496">
        <v>1</v>
      </c>
      <c r="Y77" s="2517" t="s">
        <v>933</v>
      </c>
      <c r="Z77" s="2517"/>
      <c r="AA77" s="2517"/>
      <c r="AB77" s="2517"/>
      <c r="AC77" s="2517"/>
      <c r="AD77" s="2517"/>
      <c r="AE77" s="2517"/>
      <c r="AF77" s="2517"/>
      <c r="AG77" s="2517"/>
      <c r="AH77" s="2517"/>
      <c r="AI77" s="2517"/>
      <c r="AJ77" s="2517"/>
      <c r="AK77" s="2517"/>
      <c r="AL77" s="2517"/>
      <c r="AM77" s="2517"/>
      <c r="AN77" s="2518"/>
      <c r="AO77" s="2476"/>
      <c r="AP77" s="2478"/>
      <c r="AQ77" s="53"/>
    </row>
    <row r="78" spans="1:43" ht="13.5" x14ac:dyDescent="0.15">
      <c r="C78" s="557"/>
      <c r="D78" s="2496">
        <v>1</v>
      </c>
      <c r="E78" s="2474" t="s">
        <v>1618</v>
      </c>
      <c r="F78" s="2474"/>
      <c r="G78" s="2474"/>
      <c r="H78" s="2474"/>
      <c r="I78" s="2474"/>
      <c r="J78" s="2474"/>
      <c r="K78" s="2474"/>
      <c r="L78" s="2474"/>
      <c r="M78" s="2474"/>
      <c r="N78" s="2474"/>
      <c r="O78" s="2474"/>
      <c r="P78" s="2474"/>
      <c r="Q78" s="2474"/>
      <c r="R78" s="2474"/>
      <c r="S78" s="2474"/>
      <c r="T78" s="2475"/>
      <c r="U78" s="2521"/>
      <c r="V78" s="2561"/>
      <c r="W78" s="540"/>
      <c r="X78" s="2496">
        <v>2</v>
      </c>
      <c r="Y78" s="2517" t="s">
        <v>934</v>
      </c>
      <c r="Z78" s="2517"/>
      <c r="AA78" s="2517"/>
      <c r="AB78" s="2517"/>
      <c r="AC78" s="2517"/>
      <c r="AD78" s="2517"/>
      <c r="AE78" s="2517"/>
      <c r="AF78" s="2517"/>
      <c r="AG78" s="2517"/>
      <c r="AH78" s="2517"/>
      <c r="AI78" s="2517"/>
      <c r="AJ78" s="2517"/>
      <c r="AK78" s="2517"/>
      <c r="AL78" s="2517"/>
      <c r="AM78" s="2517"/>
      <c r="AN78" s="2518"/>
      <c r="AO78" s="2476"/>
      <c r="AP78" s="2478"/>
    </row>
    <row r="79" spans="1:43" ht="13.5" x14ac:dyDescent="0.15">
      <c r="C79" s="557"/>
      <c r="D79" s="2496">
        <v>2</v>
      </c>
      <c r="E79" s="2474" t="s">
        <v>2318</v>
      </c>
      <c r="F79" s="2474"/>
      <c r="G79" s="2474"/>
      <c r="H79" s="2474"/>
      <c r="I79" s="2474"/>
      <c r="J79" s="2474"/>
      <c r="K79" s="2474"/>
      <c r="L79" s="2474"/>
      <c r="M79" s="2474"/>
      <c r="N79" s="2474"/>
      <c r="O79" s="2474"/>
      <c r="P79" s="2474"/>
      <c r="Q79" s="2474"/>
      <c r="R79" s="2474"/>
      <c r="S79" s="2474"/>
      <c r="T79" s="2475"/>
      <c r="U79" s="2521"/>
      <c r="V79" s="2561"/>
      <c r="W79" s="540"/>
      <c r="X79" s="2496">
        <v>3</v>
      </c>
      <c r="Y79" s="2517" t="s">
        <v>2313</v>
      </c>
      <c r="Z79" s="2517"/>
      <c r="AA79" s="2517"/>
      <c r="AB79" s="2517"/>
      <c r="AC79" s="2517"/>
      <c r="AD79" s="2517"/>
      <c r="AE79" s="2517"/>
      <c r="AF79" s="2517"/>
      <c r="AG79" s="2517"/>
      <c r="AH79" s="2517"/>
      <c r="AI79" s="2517"/>
      <c r="AJ79" s="2517"/>
      <c r="AK79" s="2517"/>
      <c r="AL79" s="2517"/>
      <c r="AM79" s="2517"/>
      <c r="AN79" s="2518"/>
      <c r="AO79" s="2476"/>
      <c r="AP79" s="2478"/>
    </row>
    <row r="80" spans="1:43" ht="13.5" x14ac:dyDescent="0.15">
      <c r="C80" s="557"/>
      <c r="D80" s="2496">
        <v>3</v>
      </c>
      <c r="E80" s="2474" t="s">
        <v>1619</v>
      </c>
      <c r="F80" s="2474"/>
      <c r="G80" s="2474"/>
      <c r="H80" s="2474"/>
      <c r="I80" s="2474"/>
      <c r="J80" s="2474"/>
      <c r="K80" s="2474"/>
      <c r="L80" s="2474"/>
      <c r="M80" s="2474"/>
      <c r="N80" s="2474"/>
      <c r="O80" s="2474"/>
      <c r="P80" s="2474"/>
      <c r="Q80" s="2474"/>
      <c r="R80" s="2474"/>
      <c r="S80" s="2474"/>
      <c r="T80" s="2475"/>
      <c r="U80" s="2521"/>
      <c r="V80" s="2561"/>
      <c r="W80" s="540"/>
      <c r="X80" s="2496">
        <v>4</v>
      </c>
      <c r="Y80" s="2474" t="s">
        <v>2314</v>
      </c>
      <c r="Z80" s="2474"/>
      <c r="AA80" s="2474"/>
      <c r="AB80" s="2474"/>
      <c r="AC80" s="2474"/>
      <c r="AD80" s="2474"/>
      <c r="AE80" s="2474"/>
      <c r="AF80" s="2474"/>
      <c r="AG80" s="2474"/>
      <c r="AH80" s="2474"/>
      <c r="AI80" s="2474"/>
      <c r="AJ80" s="2474"/>
      <c r="AK80" s="2474"/>
      <c r="AL80" s="2474"/>
      <c r="AM80" s="2474"/>
      <c r="AN80" s="2475"/>
      <c r="AO80" s="2476"/>
      <c r="AP80" s="2478"/>
    </row>
    <row r="81" spans="3:42" ht="13.5" x14ac:dyDescent="0.15">
      <c r="C81" s="557"/>
      <c r="D81" s="2496">
        <v>4</v>
      </c>
      <c r="E81" s="2562" t="s">
        <v>1620</v>
      </c>
      <c r="F81" s="2562"/>
      <c r="G81" s="2562"/>
      <c r="H81" s="2562"/>
      <c r="I81" s="2562"/>
      <c r="J81" s="2562"/>
      <c r="K81" s="2562"/>
      <c r="L81" s="2562"/>
      <c r="M81" s="2562"/>
      <c r="N81" s="2562"/>
      <c r="O81" s="2562"/>
      <c r="P81" s="2562"/>
      <c r="Q81" s="2562"/>
      <c r="R81" s="2562"/>
      <c r="S81" s="2562"/>
      <c r="T81" s="2563"/>
      <c r="U81" s="2521"/>
      <c r="V81" s="2561"/>
      <c r="W81" s="540"/>
      <c r="X81" s="2496">
        <v>5</v>
      </c>
      <c r="Y81" s="2562" t="s">
        <v>2315</v>
      </c>
      <c r="Z81" s="2562"/>
      <c r="AA81" s="2562"/>
      <c r="AB81" s="2562"/>
      <c r="AC81" s="2562"/>
      <c r="AD81" s="2562"/>
      <c r="AE81" s="2562"/>
      <c r="AF81" s="2562"/>
      <c r="AG81" s="2562"/>
      <c r="AH81" s="2562"/>
      <c r="AI81" s="2562"/>
      <c r="AJ81" s="2562"/>
      <c r="AK81" s="2562"/>
      <c r="AL81" s="2562"/>
      <c r="AM81" s="2562"/>
      <c r="AN81" s="2563"/>
      <c r="AO81" s="2521"/>
      <c r="AP81" s="2522"/>
    </row>
    <row r="82" spans="3:42" ht="13.5" x14ac:dyDescent="0.15">
      <c r="C82" s="562"/>
      <c r="D82" s="2496"/>
      <c r="E82" s="2562"/>
      <c r="F82" s="2562"/>
      <c r="G82" s="2562"/>
      <c r="H82" s="2562"/>
      <c r="I82" s="2562"/>
      <c r="J82" s="2562"/>
      <c r="K82" s="2562"/>
      <c r="L82" s="2562"/>
      <c r="M82" s="2562"/>
      <c r="N82" s="2562"/>
      <c r="O82" s="2562"/>
      <c r="P82" s="2562"/>
      <c r="Q82" s="2562"/>
      <c r="R82" s="2562"/>
      <c r="S82" s="2562"/>
      <c r="T82" s="2563"/>
      <c r="U82" s="2521"/>
      <c r="V82" s="2561"/>
      <c r="W82" s="571"/>
      <c r="X82" s="2496">
        <v>6</v>
      </c>
      <c r="Y82" s="2562" t="s">
        <v>935</v>
      </c>
      <c r="Z82" s="2562"/>
      <c r="AA82" s="2562"/>
      <c r="AB82" s="2562"/>
      <c r="AC82" s="2562"/>
      <c r="AD82" s="2562"/>
      <c r="AE82" s="2562"/>
      <c r="AF82" s="2562"/>
      <c r="AG82" s="2562"/>
      <c r="AH82" s="2562"/>
      <c r="AI82" s="2562"/>
      <c r="AJ82" s="2562"/>
      <c r="AK82" s="2562"/>
      <c r="AL82" s="2562"/>
      <c r="AM82" s="2562"/>
      <c r="AN82" s="2563"/>
      <c r="AO82" s="2521"/>
      <c r="AP82" s="2522"/>
    </row>
    <row r="87" spans="3:42" x14ac:dyDescent="0.15">
      <c r="Y87" s="34"/>
      <c r="Z87" s="34"/>
      <c r="AA87" s="34"/>
      <c r="AB87" s="34"/>
      <c r="AC87" s="34"/>
    </row>
    <row r="88" spans="3:42" x14ac:dyDescent="0.15">
      <c r="Y88" s="34"/>
      <c r="Z88" s="2495"/>
      <c r="AA88" s="2494"/>
      <c r="AB88" s="2494"/>
      <c r="AC88" s="34"/>
    </row>
    <row r="89" spans="3:42" x14ac:dyDescent="0.15">
      <c r="Y89" s="34"/>
      <c r="Z89" s="1454"/>
      <c r="AA89" s="1454"/>
      <c r="AB89" s="2494"/>
      <c r="AC89" s="34"/>
    </row>
    <row r="90" spans="3:42" x14ac:dyDescent="0.15">
      <c r="Y90" s="34"/>
      <c r="Z90" s="2495"/>
      <c r="AA90" s="2494"/>
      <c r="AB90" s="2494"/>
      <c r="AC90" s="34"/>
    </row>
    <row r="91" spans="3:42" x14ac:dyDescent="0.15">
      <c r="Y91" s="34"/>
      <c r="Z91" s="2494"/>
      <c r="AA91" s="2494"/>
      <c r="AB91" s="2494"/>
      <c r="AC91" s="34"/>
    </row>
    <row r="92" spans="3:42" x14ac:dyDescent="0.15">
      <c r="Y92" s="34"/>
      <c r="Z92" s="1454"/>
      <c r="AA92" s="56"/>
      <c r="AB92" s="2494"/>
      <c r="AC92" s="34"/>
    </row>
    <row r="93" spans="3:42" x14ac:dyDescent="0.15">
      <c r="Y93" s="34"/>
      <c r="Z93" s="34"/>
      <c r="AA93" s="34"/>
      <c r="AB93" s="34"/>
      <c r="AC93" s="34"/>
    </row>
  </sheetData>
  <mergeCells count="157">
    <mergeCell ref="AX22:AX23"/>
    <mergeCell ref="AX24:AX27"/>
    <mergeCell ref="AV28:AV31"/>
    <mergeCell ref="AX28:AX30"/>
    <mergeCell ref="AX31:AX33"/>
    <mergeCell ref="AV32:AV33"/>
    <mergeCell ref="AW37:AX37"/>
    <mergeCell ref="AS38:AS44"/>
    <mergeCell ref="AS49:AS64"/>
    <mergeCell ref="AU28:AU31"/>
    <mergeCell ref="AW28:AW31"/>
    <mergeCell ref="E81:T81"/>
    <mergeCell ref="U81:V81"/>
    <mergeCell ref="Y81:AN81"/>
    <mergeCell ref="AO81:AP81"/>
    <mergeCell ref="E82:T82"/>
    <mergeCell ref="U82:V82"/>
    <mergeCell ref="Y82:AN82"/>
    <mergeCell ref="AO82:AP82"/>
    <mergeCell ref="Y77:AN77"/>
    <mergeCell ref="U78:V78"/>
    <mergeCell ref="Y78:AN78"/>
    <mergeCell ref="U79:V79"/>
    <mergeCell ref="Y79:AN79"/>
    <mergeCell ref="U80:V80"/>
    <mergeCell ref="Y72:AN72"/>
    <mergeCell ref="AO72:AP72"/>
    <mergeCell ref="Y73:AN73"/>
    <mergeCell ref="AO73:AP73"/>
    <mergeCell ref="Y74:AN74"/>
    <mergeCell ref="AO74:AP74"/>
    <mergeCell ref="Y69:AN69"/>
    <mergeCell ref="AO69:AP69"/>
    <mergeCell ref="Y70:AN70"/>
    <mergeCell ref="AO70:AP70"/>
    <mergeCell ref="Y71:AN71"/>
    <mergeCell ref="AO71:AP71"/>
    <mergeCell ref="Y66:AN66"/>
    <mergeCell ref="AO66:AP66"/>
    <mergeCell ref="Y67:AN67"/>
    <mergeCell ref="AO67:AP67"/>
    <mergeCell ref="Y68:AN68"/>
    <mergeCell ref="AO68:AP68"/>
    <mergeCell ref="Y58:AN58"/>
    <mergeCell ref="AO58:AP58"/>
    <mergeCell ref="Y59:AN59"/>
    <mergeCell ref="Y60:AN60"/>
    <mergeCell ref="Y61:AN61"/>
    <mergeCell ref="AO65:AP65"/>
    <mergeCell ref="E57:T57"/>
    <mergeCell ref="Y54:AN54"/>
    <mergeCell ref="AO54:AP54"/>
    <mergeCell ref="U53:V53"/>
    <mergeCell ref="Y50:AN50"/>
    <mergeCell ref="AO50:AP50"/>
    <mergeCell ref="E54:T54"/>
    <mergeCell ref="U54:V54"/>
    <mergeCell ref="Y51:AN51"/>
    <mergeCell ref="AO51:AP51"/>
    <mergeCell ref="Y55:AN55"/>
    <mergeCell ref="AO55:AP55"/>
    <mergeCell ref="Y56:AN56"/>
    <mergeCell ref="AO56:AP56"/>
    <mergeCell ref="Y57:AN57"/>
    <mergeCell ref="AO57:AP57"/>
    <mergeCell ref="U55:V55"/>
    <mergeCell ref="Y52:AN52"/>
    <mergeCell ref="AO52:AP52"/>
    <mergeCell ref="Y53:AN53"/>
    <mergeCell ref="AO53:AP53"/>
    <mergeCell ref="U48:V48"/>
    <mergeCell ref="Y48:AN48"/>
    <mergeCell ref="AO48:AP48"/>
    <mergeCell ref="U49:V49"/>
    <mergeCell ref="Y49:AN49"/>
    <mergeCell ref="AO49:AP49"/>
    <mergeCell ref="E42:T42"/>
    <mergeCell ref="AO42:AP42"/>
    <mergeCell ref="E43:T45"/>
    <mergeCell ref="U47:V47"/>
    <mergeCell ref="AO47:AP47"/>
    <mergeCell ref="E40:T40"/>
    <mergeCell ref="Y40:AN40"/>
    <mergeCell ref="AO40:AP40"/>
    <mergeCell ref="E41:T41"/>
    <mergeCell ref="U41:V41"/>
    <mergeCell ref="Y41:AN41"/>
    <mergeCell ref="AO41:AP41"/>
    <mergeCell ref="E38:T38"/>
    <mergeCell ref="U38:V38"/>
    <mergeCell ref="Y38:AN38"/>
    <mergeCell ref="AO38:AP38"/>
    <mergeCell ref="E39:T39"/>
    <mergeCell ref="U39:V39"/>
    <mergeCell ref="Y39:AN39"/>
    <mergeCell ref="AO39:AP39"/>
    <mergeCell ref="U36:V36"/>
    <mergeCell ref="AO36:AP36"/>
    <mergeCell ref="E37:T37"/>
    <mergeCell ref="U37:V37"/>
    <mergeCell ref="Y37:AN37"/>
    <mergeCell ref="AO37:AP37"/>
    <mergeCell ref="C35:T35"/>
    <mergeCell ref="U35:V35"/>
    <mergeCell ref="W35:AN35"/>
    <mergeCell ref="AO35:AP35"/>
    <mergeCell ref="U29:V29"/>
    <mergeCell ref="AO29:AP29"/>
    <mergeCell ref="U30:V30"/>
    <mergeCell ref="AO30:AP30"/>
    <mergeCell ref="AT28:AT31"/>
    <mergeCell ref="AT32:AT33"/>
    <mergeCell ref="AU32:AU33"/>
    <mergeCell ref="AK34:AP34"/>
    <mergeCell ref="U28:V28"/>
    <mergeCell ref="AO28:AP28"/>
    <mergeCell ref="AS28:AS34"/>
    <mergeCell ref="U31:V31"/>
    <mergeCell ref="AO31:AP31"/>
    <mergeCell ref="X29:AN29"/>
    <mergeCell ref="X30:AN30"/>
    <mergeCell ref="U23:V23"/>
    <mergeCell ref="AO23:AP23"/>
    <mergeCell ref="U24:V24"/>
    <mergeCell ref="AS24:AS27"/>
    <mergeCell ref="U25:V25"/>
    <mergeCell ref="U26:V26"/>
    <mergeCell ref="AO26:AP26"/>
    <mergeCell ref="U21:V22"/>
    <mergeCell ref="AO21:AP21"/>
    <mergeCell ref="AS21:AS23"/>
    <mergeCell ref="X22:AN23"/>
    <mergeCell ref="AO22:AP22"/>
    <mergeCell ref="U27:V27"/>
    <mergeCell ref="AO27:AP27"/>
    <mergeCell ref="X26:AN26"/>
    <mergeCell ref="X27:AN28"/>
    <mergeCell ref="W26:W28"/>
    <mergeCell ref="X25:AN25"/>
    <mergeCell ref="AW12:AX12"/>
    <mergeCell ref="AX17:AX18"/>
    <mergeCell ref="AK11:AP11"/>
    <mergeCell ref="C12:T12"/>
    <mergeCell ref="U12:V12"/>
    <mergeCell ref="W12:AN12"/>
    <mergeCell ref="AO12:AP12"/>
    <mergeCell ref="AS17:AS19"/>
    <mergeCell ref="U19:V19"/>
    <mergeCell ref="X19:AN19"/>
    <mergeCell ref="AO19:AP19"/>
    <mergeCell ref="U13:V13"/>
    <mergeCell ref="AO13:AP13"/>
    <mergeCell ref="AS13:AS16"/>
    <mergeCell ref="U14:V14"/>
    <mergeCell ref="AO14:AP14"/>
    <mergeCell ref="U15:V15"/>
    <mergeCell ref="AO15:AP15"/>
  </mergeCells>
  <phoneticPr fontId="3"/>
  <printOptions horizontalCentered="1"/>
  <pageMargins left="0.70866141732283472" right="0.31496062992125984" top="0.39370078740157483" bottom="0" header="0.19685039370078741" footer="0.51181102362204722"/>
  <pageSetup paperSize="9" scale="74" orientation="portrait" r:id="rId1"/>
  <headerFooter alignWithMargins="0"/>
  <colBreaks count="1" manualBreakCount="1">
    <brk id="43" max="81"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CR81"/>
  <sheetViews>
    <sheetView zoomScaleNormal="100" zoomScaleSheetLayoutView="100" workbookViewId="0">
      <selection activeCell="AN4" sqref="AN4"/>
    </sheetView>
  </sheetViews>
  <sheetFormatPr defaultColWidth="8" defaultRowHeight="12" x14ac:dyDescent="0.15"/>
  <cols>
    <col min="1" max="1" width="0.875" style="759" customWidth="1"/>
    <col min="2" max="30" width="2" style="759" customWidth="1"/>
    <col min="31" max="31" width="4.375" style="759" customWidth="1"/>
    <col min="32" max="33" width="2.75" style="759" customWidth="1"/>
    <col min="34" max="34" width="2.25" style="759" customWidth="1"/>
    <col min="35" max="35" width="2.75" style="759" customWidth="1"/>
    <col min="36" max="36" width="2.75" style="980" customWidth="1"/>
    <col min="37" max="38" width="2" style="759" customWidth="1"/>
    <col min="39" max="39" width="2" style="980" customWidth="1"/>
    <col min="40" max="40" width="2" style="759" customWidth="1"/>
    <col min="41" max="41" width="2" style="981" customWidth="1"/>
    <col min="42" max="42" width="2" style="982" customWidth="1"/>
    <col min="43" max="45" width="2" style="759" customWidth="1"/>
    <col min="46" max="46" width="5.75" style="759" customWidth="1"/>
    <col min="47" max="61" width="2.375" style="759" customWidth="1"/>
    <col min="62" max="71" width="2.625" style="759" customWidth="1"/>
    <col min="72" max="82" width="2.375" style="759" customWidth="1"/>
    <col min="83" max="83" width="7.25" style="759" customWidth="1"/>
    <col min="84" max="84" width="6.875" style="759" customWidth="1"/>
    <col min="85" max="85" width="4.875" style="759" customWidth="1"/>
    <col min="86" max="90" width="2.375" style="759" customWidth="1"/>
    <col min="91" max="121" width="2.5" style="759" customWidth="1"/>
    <col min="122" max="16384" width="8" style="759"/>
  </cols>
  <sheetData>
    <row r="1" spans="2:75" ht="14.1" customHeight="1" thickBot="1" x14ac:dyDescent="0.2">
      <c r="B1" s="3625" t="s">
        <v>1332</v>
      </c>
      <c r="C1" s="3625"/>
      <c r="D1" s="3625"/>
      <c r="E1" s="3625"/>
      <c r="F1" s="3625"/>
      <c r="G1" s="3625"/>
      <c r="H1" s="3625"/>
      <c r="I1" s="3625"/>
      <c r="J1" s="3625"/>
      <c r="K1" s="3625"/>
      <c r="L1" s="3625"/>
      <c r="M1" s="3625"/>
      <c r="N1" s="3625"/>
      <c r="O1" s="3625"/>
      <c r="P1" s="3625"/>
      <c r="Q1" s="3625"/>
      <c r="R1" s="3625"/>
      <c r="S1" s="3625"/>
      <c r="T1" s="3625"/>
      <c r="U1" s="3625"/>
      <c r="V1" s="3625"/>
      <c r="W1" s="3625"/>
      <c r="X1" s="3625"/>
      <c r="Y1" s="3625"/>
      <c r="Z1" s="3625"/>
      <c r="AA1" s="3625"/>
      <c r="AB1" s="3625"/>
      <c r="AC1" s="3625"/>
      <c r="AD1" s="3625"/>
      <c r="AE1" s="3625"/>
      <c r="AF1" s="3625"/>
      <c r="AG1" s="3625"/>
      <c r="AH1" s="3625"/>
      <c r="AI1" s="3625"/>
      <c r="AJ1" s="3625"/>
      <c r="AK1" s="3625"/>
      <c r="AL1" s="3625"/>
      <c r="AM1" s="3625"/>
      <c r="AN1" s="3625"/>
      <c r="AO1" s="3625"/>
      <c r="AP1" s="3625"/>
      <c r="AQ1" s="3625"/>
      <c r="AR1" s="3625"/>
      <c r="AS1" s="3625"/>
      <c r="AT1" s="3625"/>
      <c r="BN1" s="3649" t="s">
        <v>2100</v>
      </c>
      <c r="BO1" s="3649"/>
      <c r="BP1" s="3649"/>
      <c r="BQ1" s="3649"/>
      <c r="BR1" s="3649"/>
    </row>
    <row r="2" spans="2:75" ht="14.1" customHeight="1" thickBot="1" x14ac:dyDescent="0.2">
      <c r="Q2" s="968"/>
      <c r="R2" s="968"/>
      <c r="S2" s="968"/>
      <c r="T2" s="968"/>
      <c r="U2" s="968"/>
      <c r="V2" s="968"/>
      <c r="W2" s="968"/>
      <c r="X2" s="968"/>
      <c r="Y2" s="968"/>
      <c r="Z2" s="968"/>
      <c r="AA2" s="968"/>
      <c r="AB2" s="968"/>
      <c r="AC2" s="968"/>
      <c r="AD2" s="968"/>
      <c r="AE2" s="968"/>
      <c r="AF2" s="968"/>
      <c r="AG2" s="969"/>
      <c r="AH2" s="969"/>
      <c r="AI2" s="969"/>
      <c r="AJ2" s="969"/>
      <c r="AK2" s="969"/>
      <c r="AL2" s="969"/>
      <c r="AM2" s="969"/>
      <c r="AN2" s="969"/>
      <c r="AO2" s="969"/>
      <c r="AP2" s="969"/>
      <c r="AQ2" s="969"/>
      <c r="AR2" s="969"/>
      <c r="AS2" s="2132"/>
      <c r="AT2" s="970" t="s">
        <v>1334</v>
      </c>
      <c r="AV2" s="3650" t="s">
        <v>1335</v>
      </c>
      <c r="AW2" s="3651"/>
      <c r="AX2" s="3651"/>
      <c r="AY2" s="3651"/>
      <c r="AZ2" s="3651"/>
      <c r="BA2" s="3651"/>
      <c r="BB2" s="3651"/>
      <c r="BC2" s="3651"/>
      <c r="BD2" s="3651"/>
      <c r="BE2" s="3651"/>
      <c r="BF2" s="3651"/>
      <c r="BG2" s="3651"/>
      <c r="BH2" s="3651"/>
      <c r="BI2" s="3651"/>
      <c r="BJ2" s="3651"/>
      <c r="BK2" s="3651"/>
      <c r="BL2" s="3651"/>
      <c r="BM2" s="3652"/>
    </row>
    <row r="3" spans="2:75" ht="14.1" customHeight="1" x14ac:dyDescent="0.15">
      <c r="B3" s="3626" t="s">
        <v>277</v>
      </c>
      <c r="C3" s="3627"/>
      <c r="D3" s="3627"/>
      <c r="E3" s="3627"/>
      <c r="F3" s="3627"/>
      <c r="G3" s="3627"/>
      <c r="H3" s="3627"/>
      <c r="I3" s="3627"/>
      <c r="J3" s="3627"/>
      <c r="K3" s="3627"/>
      <c r="L3" s="3627"/>
      <c r="M3" s="3627"/>
      <c r="N3" s="3627"/>
      <c r="O3" s="3627"/>
      <c r="P3" s="3627"/>
      <c r="Q3" s="3627"/>
      <c r="R3" s="3627"/>
      <c r="S3" s="3627"/>
      <c r="T3" s="3627"/>
      <c r="U3" s="3627"/>
      <c r="V3" s="3627"/>
      <c r="W3" s="3627"/>
      <c r="X3" s="3627"/>
      <c r="Y3" s="3627"/>
      <c r="Z3" s="3627"/>
      <c r="AA3" s="3627"/>
      <c r="AB3" s="3627"/>
      <c r="AC3" s="3627"/>
      <c r="AD3" s="3627"/>
      <c r="AE3" s="3627"/>
      <c r="AF3" s="3627"/>
      <c r="AG3" s="3627"/>
      <c r="AH3" s="3627"/>
      <c r="AI3" s="3629" t="s">
        <v>187</v>
      </c>
      <c r="AJ3" s="3627"/>
      <c r="AK3" s="3627"/>
      <c r="AL3" s="3627"/>
      <c r="AM3" s="3627"/>
      <c r="AN3" s="3627"/>
      <c r="AO3" s="3627"/>
      <c r="AP3" s="3627"/>
      <c r="AQ3" s="3627"/>
      <c r="AR3" s="3627"/>
      <c r="AS3" s="3627"/>
      <c r="AT3" s="3659"/>
      <c r="AV3" s="3653"/>
      <c r="AW3" s="3654"/>
      <c r="AX3" s="3654"/>
      <c r="AY3" s="3654"/>
      <c r="AZ3" s="3654"/>
      <c r="BA3" s="3654"/>
      <c r="BB3" s="3654"/>
      <c r="BC3" s="3654"/>
      <c r="BD3" s="3654"/>
      <c r="BE3" s="3654"/>
      <c r="BF3" s="3654"/>
      <c r="BG3" s="3654"/>
      <c r="BH3" s="3654"/>
      <c r="BI3" s="3654"/>
      <c r="BJ3" s="3654"/>
      <c r="BK3" s="3654"/>
      <c r="BL3" s="3654"/>
      <c r="BM3" s="3655"/>
      <c r="BN3" s="813"/>
    </row>
    <row r="4" spans="2:75" ht="13.5" customHeight="1" x14ac:dyDescent="0.15">
      <c r="B4" s="773"/>
      <c r="C4" s="4037" t="s">
        <v>1336</v>
      </c>
      <c r="D4" s="4037"/>
      <c r="E4" s="4037"/>
      <c r="F4" s="4037"/>
      <c r="G4" s="4037"/>
      <c r="H4" s="4037"/>
      <c r="I4" s="4037"/>
      <c r="J4" s="4037"/>
      <c r="K4" s="4037"/>
      <c r="L4" s="4037"/>
      <c r="M4" s="4037"/>
      <c r="N4" s="4037"/>
      <c r="O4" s="4037"/>
      <c r="P4" s="4037"/>
      <c r="Q4" s="4037"/>
      <c r="R4" s="4037"/>
      <c r="S4" s="4037"/>
      <c r="T4" s="4037"/>
      <c r="U4" s="4037"/>
      <c r="V4" s="4037"/>
      <c r="W4" s="4037"/>
      <c r="X4" s="4037"/>
      <c r="Y4" s="4037"/>
      <c r="Z4" s="4037"/>
      <c r="AA4" s="4037"/>
      <c r="AB4" s="4037"/>
      <c r="AC4" s="4037"/>
      <c r="AD4" s="4037"/>
      <c r="AE4" s="4037"/>
      <c r="AF4" s="4037"/>
      <c r="AG4" s="4037"/>
      <c r="AH4" s="4038"/>
      <c r="AI4" s="2074"/>
      <c r="AJ4" s="2075"/>
      <c r="AK4" s="2075"/>
      <c r="AL4" s="2075"/>
      <c r="AM4" s="2075"/>
      <c r="AN4" s="2075"/>
      <c r="AO4" s="2075"/>
      <c r="AP4" s="2075"/>
      <c r="AQ4" s="2075"/>
      <c r="AR4" s="2075"/>
      <c r="AS4" s="2075"/>
      <c r="AT4" s="2076"/>
      <c r="AV4" s="3653"/>
      <c r="AW4" s="3654"/>
      <c r="AX4" s="3654"/>
      <c r="AY4" s="3654"/>
      <c r="AZ4" s="3654"/>
      <c r="BA4" s="3654"/>
      <c r="BB4" s="3654"/>
      <c r="BC4" s="3654"/>
      <c r="BD4" s="3654"/>
      <c r="BE4" s="3654"/>
      <c r="BF4" s="3654"/>
      <c r="BG4" s="3654"/>
      <c r="BH4" s="3654"/>
      <c r="BI4" s="3654"/>
      <c r="BJ4" s="3654"/>
      <c r="BK4" s="3654"/>
      <c r="BL4" s="3654"/>
      <c r="BM4" s="3655"/>
      <c r="BN4" s="813"/>
    </row>
    <row r="5" spans="2:75" ht="13.5" customHeight="1" thickBot="1" x14ac:dyDescent="0.2">
      <c r="B5" s="773"/>
      <c r="C5" s="2030"/>
      <c r="D5" s="3662" t="s">
        <v>1337</v>
      </c>
      <c r="E5" s="3662"/>
      <c r="F5" s="3662"/>
      <c r="G5" s="3662"/>
      <c r="H5" s="3662"/>
      <c r="I5" s="3662"/>
      <c r="J5" s="3662"/>
      <c r="K5" s="3662"/>
      <c r="L5" s="3662"/>
      <c r="M5" s="3662"/>
      <c r="N5" s="3662"/>
      <c r="O5" s="3662"/>
      <c r="P5" s="3662"/>
      <c r="Q5" s="3662"/>
      <c r="R5" s="3662"/>
      <c r="S5" s="3662"/>
      <c r="T5" s="2030"/>
      <c r="U5" s="2030"/>
      <c r="V5" s="2030"/>
      <c r="W5" s="2030"/>
      <c r="X5" s="2030"/>
      <c r="Y5" s="2030"/>
      <c r="Z5" s="2030"/>
      <c r="AA5" s="2030"/>
      <c r="AB5" s="2030"/>
      <c r="AC5" s="2030"/>
      <c r="AD5" s="2030"/>
      <c r="AE5" s="2030"/>
      <c r="AF5" s="2030"/>
      <c r="AG5" s="2030"/>
      <c r="AH5" s="2030"/>
      <c r="AI5" s="3664" t="s">
        <v>1338</v>
      </c>
      <c r="AJ5" s="3665"/>
      <c r="AK5" s="3665"/>
      <c r="AL5" s="3665"/>
      <c r="AM5" s="3665"/>
      <c r="AN5" s="3665"/>
      <c r="AO5" s="3665"/>
      <c r="AP5" s="3665"/>
      <c r="AQ5" s="3665"/>
      <c r="AR5" s="3665"/>
      <c r="AS5" s="3665"/>
      <c r="AT5" s="3666"/>
      <c r="AV5" s="3656"/>
      <c r="AW5" s="3657"/>
      <c r="AX5" s="3657"/>
      <c r="AY5" s="3657"/>
      <c r="AZ5" s="3657"/>
      <c r="BA5" s="3657"/>
      <c r="BB5" s="3657"/>
      <c r="BC5" s="3657"/>
      <c r="BD5" s="3657"/>
      <c r="BE5" s="3657"/>
      <c r="BF5" s="3657"/>
      <c r="BG5" s="3657"/>
      <c r="BH5" s="3657"/>
      <c r="BI5" s="3657"/>
      <c r="BJ5" s="3657"/>
      <c r="BK5" s="3657"/>
      <c r="BL5" s="3657"/>
      <c r="BM5" s="3658"/>
      <c r="BN5" s="813"/>
    </row>
    <row r="6" spans="2:75" ht="13.5" customHeight="1" x14ac:dyDescent="0.15">
      <c r="B6" s="773"/>
      <c r="C6" s="2030" t="s">
        <v>2126</v>
      </c>
      <c r="D6" s="2030"/>
      <c r="E6" s="2030"/>
      <c r="F6" s="2030"/>
      <c r="G6" s="2030"/>
      <c r="H6" s="2030"/>
      <c r="I6" s="2030"/>
      <c r="J6" s="2030"/>
      <c r="K6" s="2030"/>
      <c r="L6" s="2030"/>
      <c r="M6" s="2030"/>
      <c r="N6" s="2030"/>
      <c r="O6" s="2030"/>
      <c r="P6" s="2030"/>
      <c r="Q6" s="2030"/>
      <c r="R6" s="2079"/>
      <c r="S6" s="2030"/>
      <c r="T6" s="2030"/>
      <c r="U6" s="799"/>
      <c r="V6" s="799"/>
      <c r="W6" s="778"/>
      <c r="X6" s="778"/>
      <c r="Y6" s="778"/>
      <c r="Z6" s="778"/>
      <c r="AA6" s="778"/>
      <c r="AB6" s="778"/>
      <c r="AC6" s="778"/>
      <c r="AD6" s="778"/>
      <c r="AE6" s="792"/>
      <c r="AF6" s="792"/>
      <c r="AG6" s="792"/>
      <c r="AH6" s="792"/>
      <c r="AI6" s="3664"/>
      <c r="AJ6" s="3665"/>
      <c r="AK6" s="3665"/>
      <c r="AL6" s="3665"/>
      <c r="AM6" s="3665"/>
      <c r="AN6" s="3665"/>
      <c r="AO6" s="3665"/>
      <c r="AP6" s="3665"/>
      <c r="AQ6" s="3665"/>
      <c r="AR6" s="3665"/>
      <c r="AS6" s="3665"/>
      <c r="AT6" s="3666"/>
      <c r="AV6" s="813"/>
      <c r="AW6" s="813"/>
      <c r="AX6" s="813"/>
      <c r="AY6" s="813"/>
      <c r="AZ6" s="813"/>
      <c r="BA6" s="813"/>
      <c r="BB6" s="813"/>
      <c r="BC6" s="813"/>
      <c r="BD6" s="813"/>
      <c r="BE6" s="813"/>
      <c r="BF6" s="813"/>
      <c r="BG6" s="813"/>
      <c r="BH6" s="813"/>
      <c r="BI6" s="813"/>
      <c r="BJ6" s="813"/>
      <c r="BK6" s="813"/>
      <c r="BL6" s="813"/>
      <c r="BM6" s="813"/>
      <c r="BN6" s="813"/>
    </row>
    <row r="7" spans="2:75" ht="13.5" customHeight="1" x14ac:dyDescent="0.15">
      <c r="B7" s="773"/>
      <c r="C7" s="3328" t="s">
        <v>278</v>
      </c>
      <c r="D7" s="3329"/>
      <c r="E7" s="3329"/>
      <c r="F7" s="3329"/>
      <c r="G7" s="3329"/>
      <c r="H7" s="3329"/>
      <c r="I7" s="3329"/>
      <c r="J7" s="3329"/>
      <c r="K7" s="3329"/>
      <c r="L7" s="3329"/>
      <c r="M7" s="3330"/>
      <c r="N7" s="3667" t="s">
        <v>279</v>
      </c>
      <c r="O7" s="3668"/>
      <c r="P7" s="3668"/>
      <c r="Q7" s="3668"/>
      <c r="R7" s="3668"/>
      <c r="S7" s="3668"/>
      <c r="T7" s="3668"/>
      <c r="U7" s="3669"/>
      <c r="V7" s="3670" t="s">
        <v>48</v>
      </c>
      <c r="W7" s="3329"/>
      <c r="X7" s="3329"/>
      <c r="Y7" s="3329"/>
      <c r="Z7" s="3329"/>
      <c r="AA7" s="3329"/>
      <c r="AB7" s="3329"/>
      <c r="AC7" s="3329"/>
      <c r="AD7" s="3329"/>
      <c r="AE7" s="3329"/>
      <c r="AF7" s="3329"/>
      <c r="AG7" s="3329"/>
      <c r="AH7" s="3329"/>
      <c r="AI7" s="3330"/>
      <c r="AJ7" s="3329" t="s">
        <v>280</v>
      </c>
      <c r="AK7" s="3329"/>
      <c r="AL7" s="3329"/>
      <c r="AM7" s="3329"/>
      <c r="AN7" s="3329"/>
      <c r="AO7" s="3329"/>
      <c r="AP7" s="3329"/>
      <c r="AQ7" s="3330"/>
      <c r="AT7" s="798"/>
      <c r="AV7" s="796" t="s">
        <v>1340</v>
      </c>
      <c r="AW7" s="796"/>
      <c r="AX7" s="796"/>
      <c r="AY7" s="796"/>
      <c r="AZ7" s="796"/>
      <c r="BA7" s="796"/>
      <c r="BB7" s="796"/>
      <c r="BC7" s="796"/>
      <c r="BD7" s="796"/>
      <c r="BE7" s="796"/>
      <c r="BF7" s="796"/>
      <c r="BG7" s="796"/>
    </row>
    <row r="8" spans="2:75" ht="13.5" customHeight="1" x14ac:dyDescent="0.15">
      <c r="B8" s="773"/>
      <c r="C8" s="2031"/>
      <c r="D8" s="2032"/>
      <c r="E8" s="3671" t="s">
        <v>1341</v>
      </c>
      <c r="F8" s="3671"/>
      <c r="G8" s="3671"/>
      <c r="H8" s="3671"/>
      <c r="I8" s="3671"/>
      <c r="J8" s="3671"/>
      <c r="K8" s="3671"/>
      <c r="L8" s="3671"/>
      <c r="M8" s="3672"/>
      <c r="N8" s="3673"/>
      <c r="O8" s="3674"/>
      <c r="P8" s="3674"/>
      <c r="Q8" s="3674"/>
      <c r="R8" s="3674"/>
      <c r="S8" s="3674"/>
      <c r="T8" s="3674"/>
      <c r="U8" s="3675"/>
      <c r="V8" s="2080"/>
      <c r="W8" s="2035"/>
      <c r="X8" s="3671" t="s">
        <v>281</v>
      </c>
      <c r="Y8" s="3671"/>
      <c r="Z8" s="3671"/>
      <c r="AA8" s="3671"/>
      <c r="AB8" s="3671"/>
      <c r="AC8" s="3671"/>
      <c r="AD8" s="3671"/>
      <c r="AE8" s="3671"/>
      <c r="AF8" s="3671"/>
      <c r="AG8" s="3671"/>
      <c r="AH8" s="3671"/>
      <c r="AI8" s="3672"/>
      <c r="AJ8" s="3676"/>
      <c r="AK8" s="3633"/>
      <c r="AL8" s="3633"/>
      <c r="AM8" s="3633"/>
      <c r="AN8" s="3633"/>
      <c r="AO8" s="3633"/>
      <c r="AP8" s="3633"/>
      <c r="AQ8" s="3634"/>
      <c r="AT8" s="798"/>
      <c r="AV8" s="796"/>
      <c r="AW8" s="796" t="s">
        <v>296</v>
      </c>
      <c r="AX8" s="796"/>
      <c r="AY8" s="796"/>
      <c r="AZ8" s="796"/>
      <c r="BA8" s="796"/>
      <c r="BB8" s="796"/>
      <c r="BC8" s="796"/>
      <c r="BD8" s="796"/>
      <c r="BE8" s="796"/>
      <c r="BF8" s="796"/>
      <c r="BG8" s="796"/>
    </row>
    <row r="9" spans="2:75" ht="13.5" customHeight="1" x14ac:dyDescent="0.15">
      <c r="B9" s="773"/>
      <c r="C9" s="2031"/>
      <c r="D9" s="2032"/>
      <c r="E9" s="3671" t="s">
        <v>1344</v>
      </c>
      <c r="F9" s="3671"/>
      <c r="G9" s="3671"/>
      <c r="H9" s="3671"/>
      <c r="I9" s="3671"/>
      <c r="J9" s="3671"/>
      <c r="K9" s="3671"/>
      <c r="L9" s="3671"/>
      <c r="M9" s="3672"/>
      <c r="N9" s="3673"/>
      <c r="O9" s="3674"/>
      <c r="P9" s="3674"/>
      <c r="Q9" s="3674"/>
      <c r="R9" s="3674"/>
      <c r="S9" s="3674"/>
      <c r="T9" s="3674"/>
      <c r="U9" s="3675"/>
      <c r="V9" s="2081"/>
      <c r="W9" s="2032"/>
      <c r="X9" s="3633" t="s">
        <v>282</v>
      </c>
      <c r="Y9" s="3633"/>
      <c r="Z9" s="3633"/>
      <c r="AA9" s="3633"/>
      <c r="AB9" s="3633"/>
      <c r="AC9" s="3633"/>
      <c r="AD9" s="3677"/>
      <c r="AE9" s="3677"/>
      <c r="AF9" s="3677"/>
      <c r="AG9" s="3677"/>
      <c r="AH9" s="3677"/>
      <c r="AI9" s="2033" t="s">
        <v>216</v>
      </c>
      <c r="AJ9" s="3676"/>
      <c r="AK9" s="3633"/>
      <c r="AL9" s="3633"/>
      <c r="AM9" s="3633"/>
      <c r="AN9" s="3633"/>
      <c r="AO9" s="3633"/>
      <c r="AP9" s="3633"/>
      <c r="AQ9" s="3634"/>
      <c r="AT9" s="798"/>
      <c r="AV9" s="796" t="s">
        <v>637</v>
      </c>
      <c r="AW9" s="796"/>
      <c r="AX9" s="796"/>
      <c r="AY9" s="796"/>
      <c r="AZ9" s="796"/>
      <c r="BA9" s="796"/>
      <c r="BB9" s="796"/>
      <c r="BC9" s="796"/>
      <c r="BD9" s="796"/>
      <c r="BE9" s="796"/>
      <c r="BF9" s="796"/>
      <c r="BG9" s="796"/>
      <c r="BI9" s="796" t="s">
        <v>638</v>
      </c>
      <c r="BJ9" s="796"/>
      <c r="BK9" s="796"/>
      <c r="BL9" s="796"/>
      <c r="BM9" s="796"/>
    </row>
    <row r="10" spans="2:75" ht="13.5" customHeight="1" x14ac:dyDescent="0.15">
      <c r="B10" s="773"/>
      <c r="C10" s="2031"/>
      <c r="D10" s="2032"/>
      <c r="E10" s="3633" t="s">
        <v>2101</v>
      </c>
      <c r="F10" s="3633"/>
      <c r="G10" s="3633"/>
      <c r="H10" s="3633"/>
      <c r="I10" s="3633"/>
      <c r="J10" s="3633"/>
      <c r="K10" s="3633"/>
      <c r="L10" s="3633"/>
      <c r="M10" s="4039"/>
      <c r="N10" s="3674"/>
      <c r="O10" s="3674"/>
      <c r="P10" s="3674"/>
      <c r="Q10" s="3674"/>
      <c r="R10" s="3674"/>
      <c r="S10" s="3674"/>
      <c r="T10" s="3674"/>
      <c r="U10" s="3675"/>
      <c r="V10" s="2081"/>
      <c r="W10" s="2032"/>
      <c r="X10" s="3671" t="s">
        <v>283</v>
      </c>
      <c r="Y10" s="3671"/>
      <c r="Z10" s="3671"/>
      <c r="AA10" s="3671"/>
      <c r="AB10" s="3671"/>
      <c r="AC10" s="3671"/>
      <c r="AD10" s="3671"/>
      <c r="AE10" s="3671"/>
      <c r="AF10" s="3671"/>
      <c r="AG10" s="3671"/>
      <c r="AH10" s="3671"/>
      <c r="AI10" s="3672"/>
      <c r="AJ10" s="3676"/>
      <c r="AK10" s="3633"/>
      <c r="AL10" s="3633"/>
      <c r="AM10" s="3633"/>
      <c r="AN10" s="3633"/>
      <c r="AO10" s="3633"/>
      <c r="AP10" s="3633"/>
      <c r="AQ10" s="3634"/>
      <c r="AT10" s="798"/>
      <c r="AV10" s="796"/>
      <c r="AW10" s="796" t="s">
        <v>297</v>
      </c>
      <c r="AX10" s="796"/>
      <c r="AY10" s="796"/>
      <c r="AZ10" s="796"/>
      <c r="BA10" s="796"/>
      <c r="BB10" s="796"/>
      <c r="BC10" s="796"/>
      <c r="BD10" s="796"/>
      <c r="BE10" s="796"/>
      <c r="BF10" s="796"/>
      <c r="BG10" s="796"/>
      <c r="BI10" s="796"/>
      <c r="BJ10" s="796" t="s">
        <v>639</v>
      </c>
      <c r="BK10" s="796"/>
      <c r="BL10" s="796"/>
      <c r="BM10" s="796"/>
    </row>
    <row r="11" spans="2:75" ht="13.5" customHeight="1" x14ac:dyDescent="0.15">
      <c r="B11" s="773"/>
      <c r="C11" s="2031"/>
      <c r="D11" s="2032"/>
      <c r="E11" s="3671" t="s">
        <v>858</v>
      </c>
      <c r="F11" s="3671"/>
      <c r="G11" s="3671"/>
      <c r="H11" s="3671"/>
      <c r="I11" s="3671"/>
      <c r="J11" s="3671"/>
      <c r="K11" s="3671"/>
      <c r="L11" s="3671"/>
      <c r="M11" s="2232"/>
      <c r="N11" s="3674"/>
      <c r="O11" s="3674"/>
      <c r="P11" s="3674"/>
      <c r="Q11" s="3674"/>
      <c r="R11" s="3674"/>
      <c r="S11" s="3674"/>
      <c r="T11" s="3674"/>
      <c r="U11" s="3675"/>
      <c r="V11" s="2081"/>
      <c r="W11" s="2032"/>
      <c r="X11" s="3633" t="s">
        <v>1346</v>
      </c>
      <c r="Y11" s="3633"/>
      <c r="Z11" s="3633"/>
      <c r="AA11" s="3633"/>
      <c r="AB11" s="3633"/>
      <c r="AC11" s="3633"/>
      <c r="AD11" s="3677"/>
      <c r="AE11" s="3677"/>
      <c r="AF11" s="3677"/>
      <c r="AG11" s="3677"/>
      <c r="AH11" s="3677"/>
      <c r="AI11" s="2033" t="s">
        <v>216</v>
      </c>
      <c r="AJ11" s="3676"/>
      <c r="AK11" s="3633"/>
      <c r="AL11" s="3633"/>
      <c r="AM11" s="3633"/>
      <c r="AN11" s="3633"/>
      <c r="AO11" s="3633"/>
      <c r="AP11" s="3633"/>
      <c r="AQ11" s="3634"/>
      <c r="AT11" s="798"/>
      <c r="AV11" s="796"/>
      <c r="AW11" s="3678" t="s">
        <v>298</v>
      </c>
      <c r="AX11" s="3678"/>
      <c r="AY11" s="3678"/>
      <c r="AZ11" s="3678"/>
      <c r="BA11" s="3678"/>
      <c r="BB11" s="3678"/>
      <c r="BC11" s="3678"/>
      <c r="BD11" s="3678"/>
      <c r="BE11" s="3678"/>
      <c r="BF11" s="3678"/>
      <c r="BG11" s="796"/>
      <c r="BI11" s="796"/>
      <c r="BJ11" s="3678" t="s">
        <v>640</v>
      </c>
      <c r="BK11" s="3678"/>
      <c r="BL11" s="3678"/>
      <c r="BM11" s="3678"/>
      <c r="BN11" s="3678"/>
      <c r="BO11" s="3678"/>
      <c r="BP11" s="3678"/>
      <c r="BQ11" s="3678"/>
      <c r="BR11" s="3678"/>
      <c r="BS11" s="3678"/>
    </row>
    <row r="12" spans="2:75" ht="13.5" customHeight="1" x14ac:dyDescent="0.15">
      <c r="B12" s="773"/>
      <c r="C12" s="2031"/>
      <c r="D12" s="2032"/>
      <c r="E12" s="3633" t="s">
        <v>1960</v>
      </c>
      <c r="F12" s="3633"/>
      <c r="G12" s="3633"/>
      <c r="H12" s="3633"/>
      <c r="I12" s="3633"/>
      <c r="J12" s="3633"/>
      <c r="K12" s="3633"/>
      <c r="L12" s="3633"/>
      <c r="M12" s="2236"/>
      <c r="N12" s="3674"/>
      <c r="O12" s="3674"/>
      <c r="P12" s="3674"/>
      <c r="Q12" s="3674"/>
      <c r="R12" s="3674"/>
      <c r="S12" s="3674"/>
      <c r="T12" s="3674"/>
      <c r="U12" s="3675"/>
      <c r="V12" s="2081"/>
      <c r="W12" s="2032"/>
      <c r="X12" s="3671" t="s">
        <v>284</v>
      </c>
      <c r="Y12" s="3671"/>
      <c r="Z12" s="3671"/>
      <c r="AA12" s="3671"/>
      <c r="AB12" s="3671"/>
      <c r="AC12" s="3671"/>
      <c r="AD12" s="3671"/>
      <c r="AE12" s="3671"/>
      <c r="AF12" s="3671"/>
      <c r="AG12" s="3671"/>
      <c r="AH12" s="3671"/>
      <c r="AI12" s="3672"/>
      <c r="AJ12" s="3676"/>
      <c r="AK12" s="3633"/>
      <c r="AL12" s="3633"/>
      <c r="AM12" s="3633"/>
      <c r="AN12" s="3633"/>
      <c r="AO12" s="3633"/>
      <c r="AP12" s="3633"/>
      <c r="AQ12" s="3679"/>
      <c r="AT12" s="798"/>
      <c r="AW12" s="3678"/>
      <c r="AX12" s="3678"/>
      <c r="AY12" s="3678"/>
      <c r="AZ12" s="3678"/>
      <c r="BA12" s="3678"/>
      <c r="BB12" s="3678"/>
      <c r="BC12" s="3678"/>
      <c r="BD12" s="3678"/>
      <c r="BE12" s="3678"/>
      <c r="BF12" s="3678"/>
      <c r="BJ12" s="3678"/>
      <c r="BK12" s="3678"/>
      <c r="BL12" s="3678"/>
      <c r="BM12" s="3678"/>
      <c r="BN12" s="3678"/>
      <c r="BO12" s="3678"/>
      <c r="BP12" s="3678"/>
      <c r="BQ12" s="3678"/>
      <c r="BR12" s="3678"/>
      <c r="BS12" s="3678"/>
    </row>
    <row r="13" spans="2:75" ht="13.5" customHeight="1" x14ac:dyDescent="0.15">
      <c r="B13" s="773"/>
      <c r="C13" s="2082"/>
      <c r="D13" s="2083"/>
      <c r="E13" s="4042" t="s">
        <v>1961</v>
      </c>
      <c r="F13" s="4042"/>
      <c r="G13" s="4042"/>
      <c r="H13" s="4042"/>
      <c r="I13" s="4042"/>
      <c r="J13" s="4042"/>
      <c r="K13" s="4042"/>
      <c r="L13" s="2237"/>
      <c r="M13" s="2233"/>
      <c r="N13" s="3681"/>
      <c r="O13" s="3681"/>
      <c r="P13" s="3681"/>
      <c r="Q13" s="3681"/>
      <c r="R13" s="3681"/>
      <c r="S13" s="3681"/>
      <c r="T13" s="3681"/>
      <c r="U13" s="3682"/>
      <c r="V13" s="2081"/>
      <c r="W13" s="2032"/>
      <c r="X13" s="3633"/>
      <c r="Y13" s="3633"/>
      <c r="Z13" s="3633"/>
      <c r="AA13" s="3633"/>
      <c r="AB13" s="3633"/>
      <c r="AC13" s="3633"/>
      <c r="AD13" s="3633"/>
      <c r="AE13" s="3633"/>
      <c r="AF13" s="3633"/>
      <c r="AG13" s="3633"/>
      <c r="AH13" s="3633"/>
      <c r="AI13" s="3634"/>
      <c r="AJ13" s="3676"/>
      <c r="AK13" s="3633"/>
      <c r="AL13" s="3633"/>
      <c r="AM13" s="3633"/>
      <c r="AN13" s="3633"/>
      <c r="AO13" s="3633"/>
      <c r="AP13" s="3633"/>
      <c r="AQ13" s="3634"/>
      <c r="AT13" s="798"/>
      <c r="AV13" s="796" t="s">
        <v>636</v>
      </c>
      <c r="AW13" s="936"/>
      <c r="AX13" s="936"/>
      <c r="AY13" s="936"/>
      <c r="AZ13" s="936"/>
      <c r="BA13" s="972"/>
      <c r="BB13" s="972"/>
      <c r="BC13" s="936"/>
      <c r="BD13" s="936"/>
      <c r="BE13" s="936"/>
      <c r="BF13" s="936"/>
      <c r="BG13" s="936"/>
      <c r="BH13" s="936"/>
      <c r="BI13" s="936"/>
      <c r="BJ13" s="936"/>
      <c r="BK13" s="936"/>
      <c r="BL13" s="936"/>
      <c r="BM13" s="936"/>
      <c r="BN13" s="936"/>
      <c r="BO13" s="938"/>
      <c r="BP13" s="796"/>
      <c r="BQ13" s="796"/>
      <c r="BR13" s="796"/>
      <c r="BS13" s="796"/>
    </row>
    <row r="14" spans="2:75" ht="13.5" customHeight="1" x14ac:dyDescent="0.15">
      <c r="B14" s="773"/>
      <c r="C14" s="795"/>
      <c r="D14" s="2030"/>
      <c r="E14" s="2030"/>
      <c r="F14" s="2030"/>
      <c r="G14" s="2030"/>
      <c r="H14" s="2030"/>
      <c r="I14" s="2030"/>
      <c r="J14" s="2030"/>
      <c r="K14" s="2030"/>
      <c r="L14" s="2030"/>
      <c r="M14" s="2030"/>
      <c r="N14" s="2030"/>
      <c r="O14" s="2030"/>
      <c r="P14" s="2030"/>
      <c r="Q14" s="2030"/>
      <c r="R14" s="2030"/>
      <c r="S14" s="2030"/>
      <c r="T14" s="2030"/>
      <c r="U14" s="2030"/>
      <c r="V14" s="2030"/>
      <c r="W14" s="2030"/>
      <c r="X14" s="2030"/>
      <c r="Y14" s="2030"/>
      <c r="Z14" s="2030"/>
      <c r="AA14" s="2084"/>
      <c r="AB14" s="2084"/>
      <c r="AC14" s="2084"/>
      <c r="AD14" s="2084"/>
      <c r="AE14" s="795"/>
      <c r="AF14" s="795"/>
      <c r="AG14" s="795"/>
      <c r="AH14" s="2085"/>
      <c r="AI14" s="2086"/>
      <c r="AJ14" s="2034"/>
      <c r="AK14" s="795"/>
      <c r="AL14" s="795"/>
      <c r="AM14" s="2034"/>
      <c r="AN14" s="795"/>
      <c r="AO14" s="2087"/>
      <c r="AP14" s="2088"/>
      <c r="AQ14" s="769"/>
      <c r="AR14" s="778"/>
      <c r="AS14" s="778"/>
      <c r="AT14" s="798"/>
    </row>
    <row r="15" spans="2:75" ht="13.5" customHeight="1" x14ac:dyDescent="0.15">
      <c r="B15" s="773"/>
      <c r="C15" s="4040" t="s">
        <v>2103</v>
      </c>
      <c r="D15" s="4040"/>
      <c r="E15" s="4040"/>
      <c r="F15" s="4040"/>
      <c r="G15" s="4040"/>
      <c r="H15" s="4040"/>
      <c r="I15" s="4040"/>
      <c r="J15" s="4040"/>
      <c r="K15" s="4040"/>
      <c r="L15" s="4040"/>
      <c r="M15" s="4040"/>
      <c r="N15" s="4040"/>
      <c r="O15" s="4040"/>
      <c r="P15" s="4040"/>
      <c r="Q15" s="4040"/>
      <c r="R15" s="4040"/>
      <c r="S15" s="4040"/>
      <c r="T15" s="4040"/>
      <c r="U15" s="4040"/>
      <c r="V15" s="4040"/>
      <c r="W15" s="4040"/>
      <c r="X15" s="4040"/>
      <c r="Y15" s="4040"/>
      <c r="Z15" s="4040"/>
      <c r="AA15" s="4040"/>
      <c r="AB15" s="4040"/>
      <c r="AC15" s="4040"/>
      <c r="AD15" s="4040"/>
      <c r="AE15" s="4040"/>
      <c r="AF15" s="4040"/>
      <c r="AG15" s="4040"/>
      <c r="AH15" s="4040"/>
      <c r="AI15" s="4040"/>
      <c r="AJ15" s="4040"/>
      <c r="AK15" s="4040"/>
      <c r="AL15" s="4040"/>
      <c r="AM15" s="4040"/>
      <c r="AN15" s="4040"/>
      <c r="AO15" s="4040"/>
      <c r="AP15" s="4040"/>
      <c r="AQ15" s="4040"/>
      <c r="AR15" s="4040"/>
      <c r="AS15" s="4040"/>
      <c r="AT15" s="4041"/>
      <c r="BG15" s="759" t="s">
        <v>633</v>
      </c>
      <c r="BR15" s="796"/>
      <c r="BS15" s="796"/>
    </row>
    <row r="16" spans="2:75" ht="13.5" customHeight="1" x14ac:dyDescent="0.15">
      <c r="B16" s="773"/>
      <c r="C16" s="795" t="s">
        <v>1348</v>
      </c>
      <c r="E16" s="2089"/>
      <c r="F16" s="795"/>
      <c r="G16" s="795"/>
      <c r="H16" s="2089"/>
      <c r="I16" s="2089"/>
      <c r="J16" s="2089"/>
      <c r="K16" s="2089"/>
      <c r="L16" s="2089"/>
      <c r="M16" s="2089"/>
      <c r="N16" s="2034"/>
      <c r="O16" s="2034"/>
      <c r="P16" s="2034"/>
      <c r="Q16" s="2034"/>
      <c r="R16" s="2034"/>
      <c r="S16" s="2034"/>
      <c r="T16" s="2034"/>
      <c r="U16" s="2034"/>
      <c r="V16" s="2090"/>
      <c r="W16" s="2030"/>
      <c r="X16" s="2030"/>
      <c r="Y16" s="2030"/>
      <c r="Z16" s="2030"/>
      <c r="AA16" s="2030"/>
      <c r="AB16" s="2036"/>
      <c r="AC16" s="1454"/>
      <c r="AD16" s="1454"/>
      <c r="AE16" s="2040"/>
      <c r="AF16" s="2040"/>
      <c r="AG16" s="2036" t="s">
        <v>1782</v>
      </c>
      <c r="AH16" s="1454"/>
      <c r="AI16" s="1454"/>
      <c r="AJ16" s="2040"/>
      <c r="AK16" s="2040"/>
      <c r="AL16" s="2040"/>
      <c r="AM16" s="1456"/>
      <c r="AN16" s="1454"/>
      <c r="AO16" s="1454"/>
      <c r="AP16" s="2088"/>
      <c r="AQ16" s="769"/>
      <c r="AR16" s="778"/>
      <c r="AS16" s="778"/>
      <c r="AT16" s="798"/>
      <c r="AV16" s="796" t="s">
        <v>293</v>
      </c>
      <c r="AW16" s="796"/>
      <c r="AX16" s="796"/>
      <c r="AY16" s="796"/>
      <c r="AZ16" s="796"/>
      <c r="BA16" s="796"/>
      <c r="BB16" s="973"/>
      <c r="BC16" s="796"/>
      <c r="BD16" s="796"/>
      <c r="BE16" s="796"/>
      <c r="BF16" s="816"/>
      <c r="BG16" s="815"/>
      <c r="BH16" s="759" t="s">
        <v>293</v>
      </c>
      <c r="BR16" s="796"/>
      <c r="BS16" s="796"/>
      <c r="BT16" s="796"/>
      <c r="BU16" s="796"/>
      <c r="BV16" s="796"/>
      <c r="BW16" s="796"/>
    </row>
    <row r="17" spans="2:69" s="796" customFormat="1" ht="13.5" customHeight="1" x14ac:dyDescent="0.15">
      <c r="B17" s="2093"/>
      <c r="C17" s="3297" t="s">
        <v>49</v>
      </c>
      <c r="D17" s="3301"/>
      <c r="E17" s="3298"/>
      <c r="F17" s="3694" t="s">
        <v>285</v>
      </c>
      <c r="G17" s="3695"/>
      <c r="H17" s="3696"/>
      <c r="I17" s="3328" t="s">
        <v>50</v>
      </c>
      <c r="J17" s="3329"/>
      <c r="K17" s="3329"/>
      <c r="L17" s="3329"/>
      <c r="M17" s="3329"/>
      <c r="N17" s="3329"/>
      <c r="O17" s="3329"/>
      <c r="P17" s="3329"/>
      <c r="Q17" s="3329"/>
      <c r="R17" s="3329"/>
      <c r="S17" s="3329"/>
      <c r="T17" s="3329"/>
      <c r="U17" s="3329"/>
      <c r="V17" s="3329"/>
      <c r="W17" s="3329"/>
      <c r="X17" s="3330"/>
      <c r="Y17" s="3703" t="s">
        <v>2104</v>
      </c>
      <c r="Z17" s="3704"/>
      <c r="AA17" s="3705"/>
      <c r="AB17" s="3328" t="s">
        <v>1349</v>
      </c>
      <c r="AC17" s="3329"/>
      <c r="AD17" s="3329"/>
      <c r="AE17" s="3329"/>
      <c r="AF17" s="3329"/>
      <c r="AG17" s="3330"/>
      <c r="AH17" s="3712" t="s">
        <v>1350</v>
      </c>
      <c r="AI17" s="3713"/>
      <c r="AJ17" s="3713"/>
      <c r="AK17" s="3713"/>
      <c r="AL17" s="3713"/>
      <c r="AM17" s="3713"/>
      <c r="AN17" s="3713"/>
      <c r="AO17" s="3713"/>
      <c r="AP17" s="3713"/>
      <c r="AQ17" s="3713"/>
      <c r="AR17" s="3714"/>
      <c r="AS17" s="2133"/>
      <c r="AT17" s="912"/>
      <c r="AV17" s="3539" t="s">
        <v>294</v>
      </c>
      <c r="AW17" s="3540"/>
      <c r="AX17" s="3540"/>
      <c r="AY17" s="3541"/>
      <c r="AZ17" s="3545">
        <v>40</v>
      </c>
      <c r="BA17" s="3546"/>
      <c r="BB17" s="3546"/>
      <c r="BC17" s="3549" t="s">
        <v>1351</v>
      </c>
      <c r="BD17" s="3549"/>
      <c r="BE17" s="3550"/>
      <c r="BF17" s="816"/>
      <c r="BG17" s="815"/>
      <c r="BH17" s="3539" t="s">
        <v>294</v>
      </c>
      <c r="BI17" s="3540"/>
      <c r="BJ17" s="3540"/>
      <c r="BK17" s="3541"/>
      <c r="BL17" s="3683">
        <v>40</v>
      </c>
      <c r="BM17" s="3684"/>
      <c r="BN17" s="3684"/>
      <c r="BO17" s="3549" t="s">
        <v>1351</v>
      </c>
      <c r="BP17" s="3549"/>
      <c r="BQ17" s="3550"/>
    </row>
    <row r="18" spans="2:69" s="796" customFormat="1" ht="13.5" customHeight="1" x14ac:dyDescent="0.15">
      <c r="B18" s="2093"/>
      <c r="C18" s="3688"/>
      <c r="D18" s="3689"/>
      <c r="E18" s="3690"/>
      <c r="F18" s="3697"/>
      <c r="G18" s="3698"/>
      <c r="H18" s="3699"/>
      <c r="I18" s="3624" t="s">
        <v>286</v>
      </c>
      <c r="J18" s="3721"/>
      <c r="K18" s="3726" t="s">
        <v>287</v>
      </c>
      <c r="L18" s="3721"/>
      <c r="M18" s="3726" t="s">
        <v>288</v>
      </c>
      <c r="N18" s="3721"/>
      <c r="O18" s="3747" t="s">
        <v>1352</v>
      </c>
      <c r="P18" s="3748"/>
      <c r="Q18" s="3726" t="s">
        <v>289</v>
      </c>
      <c r="R18" s="3721"/>
      <c r="S18" s="3726" t="s">
        <v>290</v>
      </c>
      <c r="T18" s="3721"/>
      <c r="U18" s="3726" t="s">
        <v>291</v>
      </c>
      <c r="V18" s="3721"/>
      <c r="W18" s="3753" t="s">
        <v>185</v>
      </c>
      <c r="X18" s="3754"/>
      <c r="Y18" s="3706"/>
      <c r="Z18" s="3707"/>
      <c r="AA18" s="3708"/>
      <c r="AB18" s="3759" t="s">
        <v>185</v>
      </c>
      <c r="AC18" s="3760"/>
      <c r="AD18" s="3761"/>
      <c r="AE18" s="2094" t="s">
        <v>747</v>
      </c>
      <c r="AF18" s="3746" t="s">
        <v>748</v>
      </c>
      <c r="AG18" s="3298"/>
      <c r="AH18" s="3715"/>
      <c r="AI18" s="3716"/>
      <c r="AJ18" s="3716"/>
      <c r="AK18" s="3716"/>
      <c r="AL18" s="3716"/>
      <c r="AM18" s="3716"/>
      <c r="AN18" s="3716"/>
      <c r="AO18" s="3716"/>
      <c r="AP18" s="3716"/>
      <c r="AQ18" s="3716"/>
      <c r="AR18" s="3717"/>
      <c r="AS18" s="2133"/>
      <c r="AT18" s="912"/>
      <c r="AV18" s="3542"/>
      <c r="AW18" s="3543"/>
      <c r="AX18" s="3543"/>
      <c r="AY18" s="3544"/>
      <c r="AZ18" s="3547"/>
      <c r="BA18" s="3548"/>
      <c r="BB18" s="3548"/>
      <c r="BC18" s="3551"/>
      <c r="BD18" s="3551"/>
      <c r="BE18" s="3552"/>
      <c r="BF18" s="816"/>
      <c r="BG18" s="815"/>
      <c r="BH18" s="3542"/>
      <c r="BI18" s="3543"/>
      <c r="BJ18" s="3543"/>
      <c r="BK18" s="3544"/>
      <c r="BL18" s="3685"/>
      <c r="BM18" s="3686"/>
      <c r="BN18" s="3686"/>
      <c r="BO18" s="3551"/>
      <c r="BP18" s="3551"/>
      <c r="BQ18" s="3552"/>
    </row>
    <row r="19" spans="2:69" s="796" customFormat="1" ht="13.5" customHeight="1" x14ac:dyDescent="0.15">
      <c r="B19" s="2093"/>
      <c r="C19" s="3688"/>
      <c r="D19" s="3689"/>
      <c r="E19" s="3690"/>
      <c r="F19" s="3697"/>
      <c r="G19" s="3698"/>
      <c r="H19" s="3699"/>
      <c r="I19" s="3722"/>
      <c r="J19" s="3723"/>
      <c r="K19" s="3727"/>
      <c r="L19" s="3723"/>
      <c r="M19" s="3727"/>
      <c r="N19" s="3723"/>
      <c r="O19" s="3749"/>
      <c r="P19" s="3750"/>
      <c r="Q19" s="3727"/>
      <c r="R19" s="3723"/>
      <c r="S19" s="3727"/>
      <c r="T19" s="3723"/>
      <c r="U19" s="3727"/>
      <c r="V19" s="3723"/>
      <c r="W19" s="3755"/>
      <c r="X19" s="3756"/>
      <c r="Y19" s="3706"/>
      <c r="Z19" s="3707"/>
      <c r="AA19" s="3708"/>
      <c r="AB19" s="3762"/>
      <c r="AC19" s="3763"/>
      <c r="AD19" s="3764"/>
      <c r="AE19" s="2095" t="s">
        <v>749</v>
      </c>
      <c r="AF19" s="3727" t="s">
        <v>750</v>
      </c>
      <c r="AG19" s="3639"/>
      <c r="AH19" s="3715"/>
      <c r="AI19" s="3716"/>
      <c r="AJ19" s="3716"/>
      <c r="AK19" s="3716"/>
      <c r="AL19" s="3716"/>
      <c r="AM19" s="3716"/>
      <c r="AN19" s="3716"/>
      <c r="AO19" s="3716"/>
      <c r="AP19" s="3716"/>
      <c r="AQ19" s="3716"/>
      <c r="AR19" s="3717"/>
      <c r="AS19" s="2133"/>
      <c r="AT19" s="912"/>
      <c r="AV19" s="3563" t="s">
        <v>2105</v>
      </c>
      <c r="AW19" s="3564"/>
      <c r="AX19" s="3564"/>
      <c r="AY19" s="3565"/>
      <c r="AZ19" s="3557">
        <f>AZ26</f>
        <v>0</v>
      </c>
      <c r="BA19" s="3570"/>
      <c r="BB19" s="3570"/>
      <c r="BC19" s="3549" t="s">
        <v>1351</v>
      </c>
      <c r="BD19" s="3549"/>
      <c r="BE19" s="3550"/>
      <c r="BF19" s="816"/>
      <c r="BG19" s="815"/>
      <c r="BH19" s="3563" t="s">
        <v>2105</v>
      </c>
      <c r="BI19" s="3564"/>
      <c r="BJ19" s="3564"/>
      <c r="BK19" s="3565"/>
      <c r="BL19" s="3729">
        <f>BL26</f>
        <v>114</v>
      </c>
      <c r="BM19" s="3730"/>
      <c r="BN19" s="3730"/>
      <c r="BO19" s="3549" t="s">
        <v>1351</v>
      </c>
      <c r="BP19" s="3549"/>
      <c r="BQ19" s="3550"/>
    </row>
    <row r="20" spans="2:69" s="796" customFormat="1" ht="13.5" customHeight="1" thickBot="1" x14ac:dyDescent="0.2">
      <c r="B20" s="773"/>
      <c r="C20" s="3691"/>
      <c r="D20" s="3692"/>
      <c r="E20" s="3693"/>
      <c r="F20" s="3700"/>
      <c r="G20" s="3701"/>
      <c r="H20" s="3702"/>
      <c r="I20" s="3724"/>
      <c r="J20" s="3725"/>
      <c r="K20" s="3728"/>
      <c r="L20" s="3725"/>
      <c r="M20" s="3728"/>
      <c r="N20" s="3725"/>
      <c r="O20" s="3751"/>
      <c r="P20" s="3752"/>
      <c r="Q20" s="3728"/>
      <c r="R20" s="3725"/>
      <c r="S20" s="3728"/>
      <c r="T20" s="3725"/>
      <c r="U20" s="3728"/>
      <c r="V20" s="3725"/>
      <c r="W20" s="3757"/>
      <c r="X20" s="3758"/>
      <c r="Y20" s="3709"/>
      <c r="Z20" s="3710"/>
      <c r="AA20" s="3711"/>
      <c r="AB20" s="3765"/>
      <c r="AC20" s="3766"/>
      <c r="AD20" s="3767"/>
      <c r="AE20" s="2096"/>
      <c r="AF20" s="3776" t="s">
        <v>292</v>
      </c>
      <c r="AG20" s="3621"/>
      <c r="AH20" s="3718"/>
      <c r="AI20" s="3719"/>
      <c r="AJ20" s="3719"/>
      <c r="AK20" s="3719"/>
      <c r="AL20" s="3719"/>
      <c r="AM20" s="3719"/>
      <c r="AN20" s="3719"/>
      <c r="AO20" s="3719"/>
      <c r="AP20" s="3719"/>
      <c r="AQ20" s="3719"/>
      <c r="AR20" s="3720"/>
      <c r="AS20" s="2133"/>
      <c r="AT20" s="912"/>
      <c r="AV20" s="3566"/>
      <c r="AW20" s="3567"/>
      <c r="AX20" s="3567"/>
      <c r="AY20" s="3568"/>
      <c r="AZ20" s="3734"/>
      <c r="BA20" s="3735"/>
      <c r="BB20" s="3735"/>
      <c r="BC20" s="3490"/>
      <c r="BD20" s="3490"/>
      <c r="BE20" s="3736"/>
      <c r="BF20" s="816"/>
      <c r="BG20" s="815"/>
      <c r="BH20" s="3566"/>
      <c r="BI20" s="3737"/>
      <c r="BJ20" s="3737"/>
      <c r="BK20" s="3568"/>
      <c r="BL20" s="3731"/>
      <c r="BM20" s="3732"/>
      <c r="BN20" s="3732"/>
      <c r="BO20" s="3733"/>
      <c r="BP20" s="3733"/>
      <c r="BQ20" s="3562"/>
    </row>
    <row r="21" spans="2:69" s="796" customFormat="1" ht="13.5" customHeight="1" x14ac:dyDescent="0.15">
      <c r="B21" s="2093"/>
      <c r="C21" s="3738" t="s">
        <v>1353</v>
      </c>
      <c r="D21" s="3739"/>
      <c r="E21" s="2097"/>
      <c r="F21" s="3740" t="s">
        <v>222</v>
      </c>
      <c r="G21" s="3741"/>
      <c r="H21" s="3742"/>
      <c r="I21" s="3743">
        <v>0</v>
      </c>
      <c r="J21" s="3744"/>
      <c r="K21" s="3745">
        <v>0</v>
      </c>
      <c r="L21" s="3744"/>
      <c r="M21" s="3745">
        <v>0</v>
      </c>
      <c r="N21" s="3744"/>
      <c r="O21" s="3745">
        <v>0</v>
      </c>
      <c r="P21" s="3744"/>
      <c r="Q21" s="3745">
        <v>0</v>
      </c>
      <c r="R21" s="3744"/>
      <c r="S21" s="3745">
        <v>2</v>
      </c>
      <c r="T21" s="3744"/>
      <c r="U21" s="3745">
        <v>0</v>
      </c>
      <c r="V21" s="3744"/>
      <c r="W21" s="3768">
        <f>SUM(Q21:V21)</f>
        <v>2</v>
      </c>
      <c r="X21" s="3769"/>
      <c r="Y21" s="3770" t="s">
        <v>183</v>
      </c>
      <c r="Z21" s="3771"/>
      <c r="AA21" s="3772"/>
      <c r="AB21" s="3770" t="s">
        <v>183</v>
      </c>
      <c r="AC21" s="3771"/>
      <c r="AD21" s="3773"/>
      <c r="AE21" s="2098" t="s">
        <v>183</v>
      </c>
      <c r="AF21" s="3774" t="s">
        <v>752</v>
      </c>
      <c r="AG21" s="3775"/>
      <c r="AH21" s="2099" t="s">
        <v>749</v>
      </c>
      <c r="AI21" s="3777" t="s">
        <v>1354</v>
      </c>
      <c r="AJ21" s="3777"/>
      <c r="AK21" s="3777"/>
      <c r="AL21" s="3777"/>
      <c r="AM21" s="3777"/>
      <c r="AN21" s="3777"/>
      <c r="AO21" s="3777"/>
      <c r="AP21" s="3777"/>
      <c r="AQ21" s="3777"/>
      <c r="AR21" s="3778"/>
      <c r="AS21" s="978"/>
      <c r="AT21" s="912"/>
      <c r="AV21" s="3512" t="s">
        <v>292</v>
      </c>
      <c r="AW21" s="3513"/>
      <c r="AX21" s="3513"/>
      <c r="AY21" s="3514"/>
      <c r="AZ21" s="3535">
        <f>IF(ISERROR(AZ19/AZ17),"",(AZ19/AZ17))</f>
        <v>0</v>
      </c>
      <c r="BA21" s="3536"/>
      <c r="BB21" s="3536"/>
      <c r="BC21" s="3488" t="s">
        <v>183</v>
      </c>
      <c r="BD21" s="3488"/>
      <c r="BE21" s="3489"/>
      <c r="BF21" s="816"/>
      <c r="BG21" s="815"/>
      <c r="BH21" s="3512" t="s">
        <v>292</v>
      </c>
      <c r="BI21" s="3513"/>
      <c r="BJ21" s="3513"/>
      <c r="BK21" s="3514"/>
      <c r="BL21" s="3518">
        <f>IF(ISERROR(BL19/BL17),"",(BL19/BL17))</f>
        <v>2.85</v>
      </c>
      <c r="BM21" s="3519"/>
      <c r="BN21" s="3519"/>
      <c r="BO21" s="3488" t="s">
        <v>183</v>
      </c>
      <c r="BP21" s="3488"/>
      <c r="BQ21" s="3489"/>
    </row>
    <row r="22" spans="2:69" s="796" customFormat="1" ht="13.5" customHeight="1" thickBot="1" x14ac:dyDescent="0.2">
      <c r="B22" s="773"/>
      <c r="C22" s="3838" t="s">
        <v>1355</v>
      </c>
      <c r="D22" s="3839"/>
      <c r="E22" s="3840"/>
      <c r="F22" s="3844">
        <v>90.6</v>
      </c>
      <c r="G22" s="3845"/>
      <c r="H22" s="3846"/>
      <c r="I22" s="3850"/>
      <c r="J22" s="3851"/>
      <c r="K22" s="3854"/>
      <c r="L22" s="3851"/>
      <c r="M22" s="3854"/>
      <c r="N22" s="3851"/>
      <c r="O22" s="3854"/>
      <c r="P22" s="3851"/>
      <c r="Q22" s="3854"/>
      <c r="R22" s="3851"/>
      <c r="S22" s="3854">
        <v>28</v>
      </c>
      <c r="T22" s="3851"/>
      <c r="U22" s="3854"/>
      <c r="V22" s="3851"/>
      <c r="W22" s="3834">
        <f>SUM(I22:V23)</f>
        <v>28</v>
      </c>
      <c r="X22" s="3835"/>
      <c r="Y22" s="3781">
        <f>IF(W22=0,"",ROUNDDOWN(I22/3,1)+ROUNDDOWN((K22+M22)/6,1)+ROUNDDOWN(O22/15,1)+ROUNDDOWN((S22+U22)/30,1))</f>
        <v>0.9</v>
      </c>
      <c r="Z22" s="3782"/>
      <c r="AA22" s="3783"/>
      <c r="AB22" s="3787">
        <f>IF(AE22+AF23=0,"",AE22+AF23)</f>
        <v>1.9</v>
      </c>
      <c r="AC22" s="3788"/>
      <c r="AD22" s="3789"/>
      <c r="AE22" s="3793">
        <v>1</v>
      </c>
      <c r="AF22" s="3795">
        <v>2</v>
      </c>
      <c r="AG22" s="3796"/>
      <c r="AH22" s="2100" t="s">
        <v>750</v>
      </c>
      <c r="AI22" s="3797" t="s">
        <v>2106</v>
      </c>
      <c r="AJ22" s="3797"/>
      <c r="AK22" s="3797"/>
      <c r="AL22" s="3797"/>
      <c r="AM22" s="3797"/>
      <c r="AN22" s="3797"/>
      <c r="AO22" s="3797"/>
      <c r="AP22" s="3797"/>
      <c r="AQ22" s="3797"/>
      <c r="AR22" s="3798"/>
      <c r="AS22" s="978"/>
      <c r="AT22" s="912"/>
      <c r="AV22" s="3515"/>
      <c r="AW22" s="3516"/>
      <c r="AX22" s="3516"/>
      <c r="AY22" s="3517"/>
      <c r="AZ22" s="3537"/>
      <c r="BA22" s="3538"/>
      <c r="BB22" s="3538"/>
      <c r="BC22" s="3490"/>
      <c r="BD22" s="3490"/>
      <c r="BE22" s="3491"/>
      <c r="BF22" s="816"/>
      <c r="BG22" s="815"/>
      <c r="BH22" s="3515"/>
      <c r="BI22" s="3516"/>
      <c r="BJ22" s="3516"/>
      <c r="BK22" s="3517"/>
      <c r="BL22" s="3520"/>
      <c r="BM22" s="3521"/>
      <c r="BN22" s="3521"/>
      <c r="BO22" s="3490"/>
      <c r="BP22" s="3490"/>
      <c r="BQ22" s="3491"/>
    </row>
    <row r="23" spans="2:69" s="796" customFormat="1" ht="13.5" customHeight="1" thickBot="1" x14ac:dyDescent="0.2">
      <c r="B23" s="773"/>
      <c r="C23" s="3841"/>
      <c r="D23" s="3842"/>
      <c r="E23" s="3843"/>
      <c r="F23" s="3847"/>
      <c r="G23" s="3848"/>
      <c r="H23" s="3849"/>
      <c r="I23" s="3852"/>
      <c r="J23" s="3853"/>
      <c r="K23" s="3855"/>
      <c r="L23" s="3853"/>
      <c r="M23" s="3855"/>
      <c r="N23" s="3853"/>
      <c r="O23" s="3855"/>
      <c r="P23" s="3853"/>
      <c r="Q23" s="3855"/>
      <c r="R23" s="3853"/>
      <c r="S23" s="3855"/>
      <c r="T23" s="3853"/>
      <c r="U23" s="3855"/>
      <c r="V23" s="3853"/>
      <c r="W23" s="3836"/>
      <c r="X23" s="3837"/>
      <c r="Y23" s="3784"/>
      <c r="Z23" s="3785"/>
      <c r="AA23" s="3786"/>
      <c r="AB23" s="3790"/>
      <c r="AC23" s="3791"/>
      <c r="AD23" s="3792"/>
      <c r="AE23" s="3794"/>
      <c r="AF23" s="3799">
        <v>0.9</v>
      </c>
      <c r="AG23" s="3800"/>
      <c r="AH23" s="2101"/>
      <c r="AI23" s="3801"/>
      <c r="AJ23" s="3801"/>
      <c r="AK23" s="3801"/>
      <c r="AL23" s="3801"/>
      <c r="AM23" s="3801"/>
      <c r="AN23" s="3801"/>
      <c r="AO23" s="3801"/>
      <c r="AP23" s="3801"/>
      <c r="AQ23" s="3801"/>
      <c r="AR23" s="3802"/>
      <c r="AS23" s="978"/>
      <c r="AT23" s="912"/>
      <c r="AV23" s="3504" t="s">
        <v>2107</v>
      </c>
      <c r="AW23" s="3504"/>
      <c r="AX23" s="3504"/>
      <c r="AY23" s="3504"/>
      <c r="AZ23" s="3504"/>
      <c r="BA23" s="3504"/>
      <c r="BB23" s="3504"/>
      <c r="BC23" s="3504"/>
      <c r="BD23" s="3504"/>
      <c r="BE23" s="3504"/>
      <c r="BF23" s="816"/>
      <c r="BG23" s="2102"/>
      <c r="BH23" s="3779" t="s">
        <v>2108</v>
      </c>
      <c r="BI23" s="3779"/>
      <c r="BJ23" s="3779"/>
      <c r="BK23" s="3779"/>
      <c r="BL23" s="3779"/>
      <c r="BM23" s="3779"/>
      <c r="BN23" s="3779"/>
      <c r="BO23" s="3779"/>
      <c r="BP23" s="3779"/>
      <c r="BQ23" s="3779"/>
    </row>
    <row r="24" spans="2:69" s="796" customFormat="1" ht="13.5" customHeight="1" thickTop="1" x14ac:dyDescent="0.15">
      <c r="B24" s="2093"/>
      <c r="C24" s="3865"/>
      <c r="D24" s="3866"/>
      <c r="E24" s="3867"/>
      <c r="F24" s="3871"/>
      <c r="G24" s="3872"/>
      <c r="H24" s="3873"/>
      <c r="I24" s="3880">
        <v>0</v>
      </c>
      <c r="J24" s="3862"/>
      <c r="K24" s="3861">
        <v>0</v>
      </c>
      <c r="L24" s="3862"/>
      <c r="M24" s="3861">
        <v>0</v>
      </c>
      <c r="N24" s="3862"/>
      <c r="O24" s="3861">
        <v>0</v>
      </c>
      <c r="P24" s="3862"/>
      <c r="Q24" s="3861">
        <v>0</v>
      </c>
      <c r="R24" s="3862"/>
      <c r="S24" s="3861">
        <v>0</v>
      </c>
      <c r="T24" s="3862"/>
      <c r="U24" s="3861">
        <v>0</v>
      </c>
      <c r="V24" s="3862"/>
      <c r="W24" s="3863">
        <f>SUM(I24:V24)</f>
        <v>0</v>
      </c>
      <c r="X24" s="3864"/>
      <c r="Y24" s="3806" t="str">
        <f>IF(W25=0,"",ROUNDDOWN(I25/3,1)+ROUNDDOWN((K25+M25)/6,1)+ROUNDDOWN(O25/6,1)+ROUNDDOWN(Q25/15,1)+ROUNDDOWN((S25+U25)/30,1))</f>
        <v/>
      </c>
      <c r="Z24" s="3807"/>
      <c r="AA24" s="3808"/>
      <c r="AB24" s="3812" t="str">
        <f>IF(AE24+AF26=0,"",AE24+AF26)</f>
        <v/>
      </c>
      <c r="AC24" s="3813"/>
      <c r="AD24" s="3814"/>
      <c r="AE24" s="3821"/>
      <c r="AF24" s="3824"/>
      <c r="AG24" s="3825"/>
      <c r="AH24" s="2103" t="s">
        <v>749</v>
      </c>
      <c r="AI24" s="3803"/>
      <c r="AJ24" s="3803"/>
      <c r="AK24" s="3803"/>
      <c r="AL24" s="3803"/>
      <c r="AM24" s="3804"/>
      <c r="AN24" s="3803"/>
      <c r="AO24" s="3803"/>
      <c r="AP24" s="3803"/>
      <c r="AQ24" s="3803"/>
      <c r="AR24" s="3805"/>
      <c r="AS24" s="2134"/>
      <c r="AT24" s="912"/>
      <c r="AV24" s="3505"/>
      <c r="AW24" s="3505"/>
      <c r="AX24" s="3505"/>
      <c r="AY24" s="3505"/>
      <c r="AZ24" s="3505"/>
      <c r="BA24" s="3505"/>
      <c r="BB24" s="3505"/>
      <c r="BC24" s="3505"/>
      <c r="BD24" s="3505"/>
      <c r="BE24" s="3505"/>
      <c r="BF24" s="816"/>
      <c r="BG24" s="2102"/>
      <c r="BH24" s="3780"/>
      <c r="BI24" s="3780"/>
      <c r="BJ24" s="3780"/>
      <c r="BK24" s="3780"/>
      <c r="BL24" s="3780"/>
      <c r="BM24" s="3780"/>
      <c r="BN24" s="3780"/>
      <c r="BO24" s="3780"/>
      <c r="BP24" s="3780"/>
      <c r="BQ24" s="3780"/>
    </row>
    <row r="25" spans="2:69" s="796" customFormat="1" ht="13.5" customHeight="1" thickBot="1" x14ac:dyDescent="0.2">
      <c r="B25" s="773"/>
      <c r="C25" s="3838"/>
      <c r="D25" s="3839"/>
      <c r="E25" s="3840"/>
      <c r="F25" s="3874"/>
      <c r="G25" s="3875"/>
      <c r="H25" s="3876"/>
      <c r="I25" s="3850"/>
      <c r="J25" s="3851"/>
      <c r="K25" s="3854"/>
      <c r="L25" s="3851"/>
      <c r="M25" s="3854"/>
      <c r="N25" s="3851"/>
      <c r="O25" s="3854"/>
      <c r="P25" s="3851"/>
      <c r="Q25" s="3854"/>
      <c r="R25" s="3851"/>
      <c r="S25" s="3854"/>
      <c r="T25" s="3851"/>
      <c r="U25" s="3854"/>
      <c r="V25" s="3851"/>
      <c r="W25" s="3348">
        <f>SUM(I25:V26)</f>
        <v>0</v>
      </c>
      <c r="X25" s="3859"/>
      <c r="Y25" s="3809"/>
      <c r="Z25" s="3810"/>
      <c r="AA25" s="3811"/>
      <c r="AB25" s="3815"/>
      <c r="AC25" s="3816"/>
      <c r="AD25" s="3817"/>
      <c r="AE25" s="3822"/>
      <c r="AF25" s="3826"/>
      <c r="AG25" s="3827"/>
      <c r="AH25" s="2100" t="s">
        <v>750</v>
      </c>
      <c r="AI25" s="3893"/>
      <c r="AJ25" s="3893"/>
      <c r="AK25" s="3893"/>
      <c r="AL25" s="3893"/>
      <c r="AM25" s="3893"/>
      <c r="AN25" s="3893"/>
      <c r="AO25" s="3893"/>
      <c r="AP25" s="3893"/>
      <c r="AQ25" s="3893"/>
      <c r="AR25" s="3894"/>
      <c r="AS25" s="2134"/>
      <c r="AT25" s="912"/>
      <c r="AV25" s="3828"/>
      <c r="AW25" s="3829"/>
      <c r="AX25" s="3829"/>
      <c r="AY25" s="3830"/>
      <c r="AZ25" s="3831" t="s">
        <v>1358</v>
      </c>
      <c r="BA25" s="3832"/>
      <c r="BB25" s="3832"/>
      <c r="BC25" s="3832"/>
      <c r="BD25" s="3832"/>
      <c r="BE25" s="3833"/>
      <c r="BF25" s="816"/>
      <c r="BG25" s="815"/>
      <c r="BH25" s="3310"/>
      <c r="BI25" s="3311"/>
      <c r="BJ25" s="3311"/>
      <c r="BK25" s="3312"/>
      <c r="BL25" s="3497" t="s">
        <v>729</v>
      </c>
      <c r="BM25" s="3498"/>
      <c r="BN25" s="3498"/>
      <c r="BO25" s="3498"/>
      <c r="BP25" s="3498"/>
      <c r="BQ25" s="3499"/>
    </row>
    <row r="26" spans="2:69" s="796" customFormat="1" ht="13.5" customHeight="1" thickBot="1" x14ac:dyDescent="0.2">
      <c r="B26" s="773"/>
      <c r="C26" s="3868"/>
      <c r="D26" s="3869"/>
      <c r="E26" s="3870"/>
      <c r="F26" s="3877"/>
      <c r="G26" s="3878"/>
      <c r="H26" s="3879"/>
      <c r="I26" s="3856"/>
      <c r="J26" s="3857"/>
      <c r="K26" s="3858"/>
      <c r="L26" s="3857"/>
      <c r="M26" s="3858"/>
      <c r="N26" s="3857"/>
      <c r="O26" s="3858"/>
      <c r="P26" s="3857"/>
      <c r="Q26" s="3858"/>
      <c r="R26" s="3857"/>
      <c r="S26" s="3858"/>
      <c r="T26" s="3857"/>
      <c r="U26" s="3858"/>
      <c r="V26" s="3857"/>
      <c r="W26" s="3350"/>
      <c r="X26" s="3860"/>
      <c r="Y26" s="3809"/>
      <c r="Z26" s="3810"/>
      <c r="AA26" s="3811"/>
      <c r="AB26" s="3818"/>
      <c r="AC26" s="3819"/>
      <c r="AD26" s="3820"/>
      <c r="AE26" s="3823"/>
      <c r="AF26" s="3881">
        <v>0</v>
      </c>
      <c r="AG26" s="3882"/>
      <c r="AH26" s="2104"/>
      <c r="AI26" s="3883"/>
      <c r="AJ26" s="3883"/>
      <c r="AK26" s="3883"/>
      <c r="AL26" s="3883"/>
      <c r="AM26" s="3883"/>
      <c r="AN26" s="3883"/>
      <c r="AO26" s="3883"/>
      <c r="AP26" s="3883"/>
      <c r="AQ26" s="3883"/>
      <c r="AR26" s="3884"/>
      <c r="AS26" s="2134"/>
      <c r="AT26" s="912"/>
      <c r="AV26" s="3459">
        <f>COUNTA(AZ27:BB32)</f>
        <v>0</v>
      </c>
      <c r="AW26" s="3460"/>
      <c r="AX26" s="3460"/>
      <c r="AY26" s="3460"/>
      <c r="AZ26" s="3885">
        <f>SUM(AZ27:BB41)</f>
        <v>0</v>
      </c>
      <c r="BA26" s="3885"/>
      <c r="BB26" s="3886"/>
      <c r="BC26" s="855" t="s">
        <v>634</v>
      </c>
      <c r="BD26" s="856"/>
      <c r="BE26" s="857"/>
      <c r="BF26" s="816"/>
      <c r="BG26" s="815"/>
      <c r="BH26" s="3459">
        <f>COUNTA(BL27:BN41)</f>
        <v>4</v>
      </c>
      <c r="BI26" s="3460"/>
      <c r="BJ26" s="3460"/>
      <c r="BK26" s="3460"/>
      <c r="BL26" s="3887">
        <f>SUM(BL27:BN41)</f>
        <v>114</v>
      </c>
      <c r="BM26" s="3887"/>
      <c r="BN26" s="3888"/>
      <c r="BO26" s="855" t="s">
        <v>634</v>
      </c>
      <c r="BP26" s="2105"/>
      <c r="BQ26" s="2106"/>
    </row>
    <row r="27" spans="2:69" s="796" customFormat="1" ht="13.5" customHeight="1" x14ac:dyDescent="0.15">
      <c r="B27" s="2093"/>
      <c r="C27" s="3738"/>
      <c r="D27" s="3739"/>
      <c r="E27" s="3905"/>
      <c r="F27" s="3906"/>
      <c r="G27" s="3907"/>
      <c r="H27" s="3908"/>
      <c r="I27" s="3743">
        <v>0</v>
      </c>
      <c r="J27" s="3744"/>
      <c r="K27" s="3745">
        <v>0</v>
      </c>
      <c r="L27" s="3744"/>
      <c r="M27" s="3745">
        <v>0</v>
      </c>
      <c r="N27" s="3744"/>
      <c r="O27" s="3745">
        <v>0</v>
      </c>
      <c r="P27" s="3744"/>
      <c r="Q27" s="3745">
        <v>0</v>
      </c>
      <c r="R27" s="3744"/>
      <c r="S27" s="3745">
        <v>0</v>
      </c>
      <c r="T27" s="3744"/>
      <c r="U27" s="3745">
        <v>0</v>
      </c>
      <c r="V27" s="3895"/>
      <c r="W27" s="3768">
        <f>SUM(I27:V27)</f>
        <v>0</v>
      </c>
      <c r="X27" s="3769"/>
      <c r="Y27" s="3896" t="str">
        <f>IF(W28=0,"",ROUNDDOWN(I28/3,1)+ROUNDDOWN((K28+M28)/6,1)+ROUNDDOWN(O28/6,1)+ROUNDDOWN(Q28/15,1)+ROUNDDOWN((S28+U28)/30,1))</f>
        <v/>
      </c>
      <c r="Z27" s="3897"/>
      <c r="AA27" s="3898"/>
      <c r="AB27" s="3902" t="str">
        <f>IF(AE27+AF29=0,"",AE27+AF29)</f>
        <v/>
      </c>
      <c r="AC27" s="3903"/>
      <c r="AD27" s="3904"/>
      <c r="AE27" s="3913"/>
      <c r="AF27" s="3916"/>
      <c r="AG27" s="3917"/>
      <c r="AH27" s="2099" t="s">
        <v>749</v>
      </c>
      <c r="AI27" s="3918"/>
      <c r="AJ27" s="3918"/>
      <c r="AK27" s="3918"/>
      <c r="AL27" s="3918"/>
      <c r="AM27" s="3918"/>
      <c r="AN27" s="3918"/>
      <c r="AO27" s="3918"/>
      <c r="AP27" s="3918"/>
      <c r="AQ27" s="3918"/>
      <c r="AR27" s="3919"/>
      <c r="AS27" s="2134"/>
      <c r="AT27" s="912"/>
      <c r="AV27" s="3310">
        <v>1</v>
      </c>
      <c r="AW27" s="3311"/>
      <c r="AX27" s="3311"/>
      <c r="AY27" s="3312"/>
      <c r="AZ27" s="3889"/>
      <c r="BA27" s="3890"/>
      <c r="BB27" s="3890"/>
      <c r="BC27" s="2027" t="s">
        <v>634</v>
      </c>
      <c r="BD27" s="2028"/>
      <c r="BE27" s="865"/>
      <c r="BF27" s="816"/>
      <c r="BG27" s="815"/>
      <c r="BH27" s="3310">
        <v>1</v>
      </c>
      <c r="BI27" s="3311"/>
      <c r="BJ27" s="3311"/>
      <c r="BK27" s="3312"/>
      <c r="BL27" s="3891">
        <v>40</v>
      </c>
      <c r="BM27" s="3892"/>
      <c r="BN27" s="3892"/>
      <c r="BO27" s="2027" t="s">
        <v>634</v>
      </c>
      <c r="BP27" s="2028"/>
      <c r="BQ27" s="2107"/>
    </row>
    <row r="28" spans="2:69" s="796" customFormat="1" ht="13.5" customHeight="1" x14ac:dyDescent="0.15">
      <c r="B28" s="773"/>
      <c r="C28" s="3838"/>
      <c r="D28" s="3839"/>
      <c r="E28" s="3840"/>
      <c r="F28" s="3874"/>
      <c r="G28" s="3875"/>
      <c r="H28" s="3876"/>
      <c r="I28" s="3909"/>
      <c r="J28" s="3910"/>
      <c r="K28" s="3910"/>
      <c r="L28" s="3910"/>
      <c r="M28" s="3910"/>
      <c r="N28" s="3910"/>
      <c r="O28" s="3910"/>
      <c r="P28" s="3910"/>
      <c r="Q28" s="3910"/>
      <c r="R28" s="3910"/>
      <c r="S28" s="3910"/>
      <c r="T28" s="3910"/>
      <c r="U28" s="3910"/>
      <c r="V28" s="3854"/>
      <c r="W28" s="3348">
        <f>SUM(I28:V29)</f>
        <v>0</v>
      </c>
      <c r="X28" s="3859"/>
      <c r="Y28" s="3809"/>
      <c r="Z28" s="3810"/>
      <c r="AA28" s="3811"/>
      <c r="AB28" s="3815"/>
      <c r="AC28" s="3816"/>
      <c r="AD28" s="3817"/>
      <c r="AE28" s="3914"/>
      <c r="AF28" s="3826"/>
      <c r="AG28" s="3827"/>
      <c r="AH28" s="2110" t="s">
        <v>750</v>
      </c>
      <c r="AI28" s="3923"/>
      <c r="AJ28" s="3923"/>
      <c r="AK28" s="3923"/>
      <c r="AL28" s="3923"/>
      <c r="AM28" s="3923"/>
      <c r="AN28" s="3923"/>
      <c r="AO28" s="3923"/>
      <c r="AP28" s="3923"/>
      <c r="AQ28" s="3923"/>
      <c r="AR28" s="3924"/>
      <c r="AS28" s="2134"/>
      <c r="AT28" s="912"/>
      <c r="AV28" s="3310">
        <v>2</v>
      </c>
      <c r="AW28" s="3311"/>
      <c r="AX28" s="3311"/>
      <c r="AY28" s="3312"/>
      <c r="AZ28" s="3889"/>
      <c r="BA28" s="3890"/>
      <c r="BB28" s="3890"/>
      <c r="BC28" s="2027" t="s">
        <v>634</v>
      </c>
      <c r="BD28" s="874"/>
      <c r="BE28" s="875"/>
      <c r="BF28" s="816"/>
      <c r="BG28" s="815"/>
      <c r="BH28" s="3310">
        <v>2</v>
      </c>
      <c r="BI28" s="3311"/>
      <c r="BJ28" s="3311"/>
      <c r="BK28" s="3312"/>
      <c r="BL28" s="3891">
        <v>34</v>
      </c>
      <c r="BM28" s="3892"/>
      <c r="BN28" s="3892"/>
      <c r="BO28" s="2027" t="s">
        <v>634</v>
      </c>
      <c r="BP28" s="2108"/>
      <c r="BQ28" s="2109"/>
    </row>
    <row r="29" spans="2:69" s="796" customFormat="1" ht="13.5" customHeight="1" x14ac:dyDescent="0.15">
      <c r="B29" s="773"/>
      <c r="C29" s="3868"/>
      <c r="D29" s="3869"/>
      <c r="E29" s="3870"/>
      <c r="F29" s="3877"/>
      <c r="G29" s="3878"/>
      <c r="H29" s="3879"/>
      <c r="I29" s="3911"/>
      <c r="J29" s="3912"/>
      <c r="K29" s="3912"/>
      <c r="L29" s="3912"/>
      <c r="M29" s="3912"/>
      <c r="N29" s="3912"/>
      <c r="O29" s="3912"/>
      <c r="P29" s="3912"/>
      <c r="Q29" s="3912"/>
      <c r="R29" s="3912"/>
      <c r="S29" s="3912"/>
      <c r="T29" s="3912"/>
      <c r="U29" s="3912"/>
      <c r="V29" s="3858"/>
      <c r="W29" s="3350"/>
      <c r="X29" s="3860"/>
      <c r="Y29" s="3899"/>
      <c r="Z29" s="3900"/>
      <c r="AA29" s="3901"/>
      <c r="AB29" s="3818"/>
      <c r="AC29" s="3819"/>
      <c r="AD29" s="3820"/>
      <c r="AE29" s="3915"/>
      <c r="AF29" s="3881">
        <v>0</v>
      </c>
      <c r="AG29" s="3882"/>
      <c r="AH29" s="2111"/>
      <c r="AI29" s="3921"/>
      <c r="AJ29" s="3921"/>
      <c r="AK29" s="3921"/>
      <c r="AL29" s="3921"/>
      <c r="AM29" s="3921"/>
      <c r="AN29" s="3921"/>
      <c r="AO29" s="3921"/>
      <c r="AP29" s="3921"/>
      <c r="AQ29" s="3921"/>
      <c r="AR29" s="3922"/>
      <c r="AS29" s="2134"/>
      <c r="AT29" s="912"/>
      <c r="AV29" s="3310">
        <v>3</v>
      </c>
      <c r="AW29" s="3311"/>
      <c r="AX29" s="3311"/>
      <c r="AY29" s="3312"/>
      <c r="AZ29" s="3889"/>
      <c r="BA29" s="3890"/>
      <c r="BB29" s="3890"/>
      <c r="BC29" s="2027" t="s">
        <v>634</v>
      </c>
      <c r="BD29" s="874"/>
      <c r="BE29" s="875"/>
      <c r="BF29" s="816"/>
      <c r="BG29" s="815"/>
      <c r="BH29" s="3310">
        <v>3</v>
      </c>
      <c r="BI29" s="3311"/>
      <c r="BJ29" s="3311"/>
      <c r="BK29" s="3312"/>
      <c r="BL29" s="3891">
        <v>20</v>
      </c>
      <c r="BM29" s="3892"/>
      <c r="BN29" s="3892"/>
      <c r="BO29" s="2027" t="s">
        <v>634</v>
      </c>
      <c r="BP29" s="2108"/>
      <c r="BQ29" s="2109"/>
    </row>
    <row r="30" spans="2:69" s="796" customFormat="1" ht="13.5" customHeight="1" x14ac:dyDescent="0.15">
      <c r="B30" s="2093"/>
      <c r="C30" s="3738"/>
      <c r="D30" s="3739"/>
      <c r="E30" s="3905"/>
      <c r="F30" s="3906"/>
      <c r="G30" s="3907"/>
      <c r="H30" s="3908"/>
      <c r="I30" s="3743">
        <v>0</v>
      </c>
      <c r="J30" s="3744"/>
      <c r="K30" s="3745">
        <v>0</v>
      </c>
      <c r="L30" s="3744"/>
      <c r="M30" s="3745">
        <v>0</v>
      </c>
      <c r="N30" s="3744"/>
      <c r="O30" s="3745">
        <v>0</v>
      </c>
      <c r="P30" s="3744"/>
      <c r="Q30" s="3745">
        <v>0</v>
      </c>
      <c r="R30" s="3744"/>
      <c r="S30" s="3745">
        <v>0</v>
      </c>
      <c r="T30" s="3744"/>
      <c r="U30" s="3745">
        <v>0</v>
      </c>
      <c r="V30" s="3895"/>
      <c r="W30" s="3768">
        <f>SUM(I30:V30)</f>
        <v>0</v>
      </c>
      <c r="X30" s="3769"/>
      <c r="Y30" s="3896" t="str">
        <f>IF(W31=0,"",ROUNDDOWN(I31/3,1)+ROUNDDOWN((K31+M31)/6,1)+ROUNDDOWN(O31/6,1)+ROUNDDOWN(Q31/15,1)+ROUNDDOWN((S31+U31)/30,1))</f>
        <v/>
      </c>
      <c r="Z30" s="3897"/>
      <c r="AA30" s="3898"/>
      <c r="AB30" s="3902" t="str">
        <f>IF(AE30+AF32=0,"",AE30+AF32)</f>
        <v/>
      </c>
      <c r="AC30" s="3903"/>
      <c r="AD30" s="3904"/>
      <c r="AE30" s="3920"/>
      <c r="AF30" s="3916"/>
      <c r="AG30" s="3917"/>
      <c r="AH30" s="2099" t="s">
        <v>749</v>
      </c>
      <c r="AI30" s="3918"/>
      <c r="AJ30" s="3918"/>
      <c r="AK30" s="3918"/>
      <c r="AL30" s="3918"/>
      <c r="AM30" s="3918"/>
      <c r="AN30" s="3918"/>
      <c r="AO30" s="3918"/>
      <c r="AP30" s="3918"/>
      <c r="AQ30" s="3918"/>
      <c r="AR30" s="3919"/>
      <c r="AS30" s="2134"/>
      <c r="AT30" s="912"/>
      <c r="AV30" s="3310">
        <v>4</v>
      </c>
      <c r="AW30" s="3311"/>
      <c r="AX30" s="3311"/>
      <c r="AY30" s="3312"/>
      <c r="AZ30" s="3889"/>
      <c r="BA30" s="3890"/>
      <c r="BB30" s="3890"/>
      <c r="BC30" s="2027" t="s">
        <v>634</v>
      </c>
      <c r="BD30" s="874"/>
      <c r="BE30" s="875"/>
      <c r="BF30" s="816"/>
      <c r="BG30" s="815"/>
      <c r="BH30" s="3310">
        <v>4</v>
      </c>
      <c r="BI30" s="3311"/>
      <c r="BJ30" s="3311"/>
      <c r="BK30" s="3312"/>
      <c r="BL30" s="3891">
        <v>20</v>
      </c>
      <c r="BM30" s="3892"/>
      <c r="BN30" s="3892"/>
      <c r="BO30" s="2027" t="s">
        <v>634</v>
      </c>
      <c r="BP30" s="2108"/>
      <c r="BQ30" s="2109"/>
    </row>
    <row r="31" spans="2:69" s="796" customFormat="1" ht="13.5" customHeight="1" x14ac:dyDescent="0.15">
      <c r="B31" s="773"/>
      <c r="C31" s="3838"/>
      <c r="D31" s="3839"/>
      <c r="E31" s="3840"/>
      <c r="F31" s="3874"/>
      <c r="G31" s="3875"/>
      <c r="H31" s="3876"/>
      <c r="I31" s="3909"/>
      <c r="J31" s="3910"/>
      <c r="K31" s="3910"/>
      <c r="L31" s="3910"/>
      <c r="M31" s="3910"/>
      <c r="N31" s="3910"/>
      <c r="O31" s="3910"/>
      <c r="P31" s="3910"/>
      <c r="Q31" s="3910"/>
      <c r="R31" s="3910"/>
      <c r="S31" s="3910"/>
      <c r="T31" s="3910"/>
      <c r="U31" s="3910"/>
      <c r="V31" s="3854"/>
      <c r="W31" s="3348">
        <f>SUM(I31:V32)</f>
        <v>0</v>
      </c>
      <c r="X31" s="3859"/>
      <c r="Y31" s="3809"/>
      <c r="Z31" s="3810"/>
      <c r="AA31" s="3811"/>
      <c r="AB31" s="3815"/>
      <c r="AC31" s="3816"/>
      <c r="AD31" s="3817"/>
      <c r="AE31" s="3822"/>
      <c r="AF31" s="3826"/>
      <c r="AG31" s="3827"/>
      <c r="AH31" s="2100" t="s">
        <v>750</v>
      </c>
      <c r="AI31" s="3893"/>
      <c r="AJ31" s="3893"/>
      <c r="AK31" s="3893"/>
      <c r="AL31" s="3893"/>
      <c r="AM31" s="3893"/>
      <c r="AN31" s="3893"/>
      <c r="AO31" s="3893"/>
      <c r="AP31" s="3893"/>
      <c r="AQ31" s="3893"/>
      <c r="AR31" s="3894"/>
      <c r="AS31" s="2134"/>
      <c r="AT31" s="912"/>
      <c r="AV31" s="3310">
        <v>5</v>
      </c>
      <c r="AW31" s="3311"/>
      <c r="AX31" s="3311"/>
      <c r="AY31" s="3312"/>
      <c r="AZ31" s="3889"/>
      <c r="BA31" s="3890"/>
      <c r="BB31" s="3890"/>
      <c r="BC31" s="2027" t="s">
        <v>634</v>
      </c>
      <c r="BD31" s="874"/>
      <c r="BE31" s="875"/>
      <c r="BF31" s="816"/>
      <c r="BG31" s="815"/>
      <c r="BH31" s="3310">
        <v>5</v>
      </c>
      <c r="BI31" s="3311"/>
      <c r="BJ31" s="3311"/>
      <c r="BK31" s="3312"/>
      <c r="BL31" s="3891"/>
      <c r="BM31" s="3892"/>
      <c r="BN31" s="3892"/>
      <c r="BO31" s="2027" t="s">
        <v>634</v>
      </c>
      <c r="BP31" s="2108"/>
      <c r="BQ31" s="2109"/>
    </row>
    <row r="32" spans="2:69" s="796" customFormat="1" ht="13.5" customHeight="1" x14ac:dyDescent="0.15">
      <c r="B32" s="773"/>
      <c r="C32" s="3868"/>
      <c r="D32" s="3869"/>
      <c r="E32" s="3870"/>
      <c r="F32" s="3877"/>
      <c r="G32" s="3878"/>
      <c r="H32" s="3879"/>
      <c r="I32" s="3911"/>
      <c r="J32" s="3912"/>
      <c r="K32" s="3912"/>
      <c r="L32" s="3912"/>
      <c r="M32" s="3912"/>
      <c r="N32" s="3912"/>
      <c r="O32" s="3912"/>
      <c r="P32" s="3912"/>
      <c r="Q32" s="3912"/>
      <c r="R32" s="3912"/>
      <c r="S32" s="3912"/>
      <c r="T32" s="3912"/>
      <c r="U32" s="3912"/>
      <c r="V32" s="3858"/>
      <c r="W32" s="3350"/>
      <c r="X32" s="3860"/>
      <c r="Y32" s="3899"/>
      <c r="Z32" s="3900"/>
      <c r="AA32" s="3901"/>
      <c r="AB32" s="3818"/>
      <c r="AC32" s="3819"/>
      <c r="AD32" s="3820"/>
      <c r="AE32" s="3823"/>
      <c r="AF32" s="3881">
        <v>0</v>
      </c>
      <c r="AG32" s="3882"/>
      <c r="AH32" s="2104"/>
      <c r="AI32" s="3883"/>
      <c r="AJ32" s="3883"/>
      <c r="AK32" s="3883"/>
      <c r="AL32" s="3883"/>
      <c r="AM32" s="3883"/>
      <c r="AN32" s="3883"/>
      <c r="AO32" s="3883"/>
      <c r="AP32" s="3883"/>
      <c r="AQ32" s="3883"/>
      <c r="AR32" s="3884"/>
      <c r="AS32" s="2134"/>
      <c r="AT32" s="912"/>
      <c r="AV32" s="3310">
        <v>6</v>
      </c>
      <c r="AW32" s="3311"/>
      <c r="AX32" s="3311"/>
      <c r="AY32" s="3312"/>
      <c r="AZ32" s="3889"/>
      <c r="BA32" s="3890"/>
      <c r="BB32" s="3890"/>
      <c r="BC32" s="2027" t="s">
        <v>634</v>
      </c>
      <c r="BD32" s="2028"/>
      <c r="BE32" s="865"/>
      <c r="BF32" s="882"/>
      <c r="BG32" s="883"/>
      <c r="BH32" s="3310">
        <v>6</v>
      </c>
      <c r="BI32" s="3311"/>
      <c r="BJ32" s="3311"/>
      <c r="BK32" s="3312"/>
      <c r="BL32" s="3891"/>
      <c r="BM32" s="3892"/>
      <c r="BN32" s="3892"/>
      <c r="BO32" s="2027" t="s">
        <v>634</v>
      </c>
      <c r="BP32" s="2028"/>
      <c r="BQ32" s="2107"/>
    </row>
    <row r="33" spans="2:95" s="796" customFormat="1" ht="13.5" customHeight="1" x14ac:dyDescent="0.15">
      <c r="B33" s="2093"/>
      <c r="C33" s="3738"/>
      <c r="D33" s="3739"/>
      <c r="E33" s="3905"/>
      <c r="F33" s="3906"/>
      <c r="G33" s="3907"/>
      <c r="H33" s="3908"/>
      <c r="I33" s="3743">
        <v>0</v>
      </c>
      <c r="J33" s="3744"/>
      <c r="K33" s="3745">
        <v>0</v>
      </c>
      <c r="L33" s="3744"/>
      <c r="M33" s="3745">
        <v>0</v>
      </c>
      <c r="N33" s="3744"/>
      <c r="O33" s="3745">
        <v>0</v>
      </c>
      <c r="P33" s="3744"/>
      <c r="Q33" s="3745">
        <v>0</v>
      </c>
      <c r="R33" s="3744"/>
      <c r="S33" s="3745">
        <v>0</v>
      </c>
      <c r="T33" s="3744"/>
      <c r="U33" s="3745">
        <v>0</v>
      </c>
      <c r="V33" s="3744"/>
      <c r="W33" s="3768">
        <f>SUM(I33:V33)</f>
        <v>0</v>
      </c>
      <c r="X33" s="3769"/>
      <c r="Y33" s="3896" t="str">
        <f>IF(W34=0,"",ROUNDDOWN(I34/3,1)+ROUNDDOWN((K34+M34)/6,1)+ROUNDDOWN(O34/6,1)+ROUNDDOWN(Q34/15,1)+ROUNDDOWN((S34+U34)/30,1))</f>
        <v/>
      </c>
      <c r="Z33" s="3897"/>
      <c r="AA33" s="3898"/>
      <c r="AB33" s="3902" t="str">
        <f>IF(AE33+AF35=0,"",AE33+AF35)</f>
        <v/>
      </c>
      <c r="AC33" s="3903"/>
      <c r="AD33" s="3904"/>
      <c r="AE33" s="3920"/>
      <c r="AF33" s="3916"/>
      <c r="AG33" s="3917"/>
      <c r="AH33" s="2099" t="s">
        <v>749</v>
      </c>
      <c r="AI33" s="3918"/>
      <c r="AJ33" s="3918"/>
      <c r="AK33" s="3918"/>
      <c r="AL33" s="3918"/>
      <c r="AM33" s="3918"/>
      <c r="AN33" s="3918"/>
      <c r="AO33" s="3918"/>
      <c r="AP33" s="3918"/>
      <c r="AQ33" s="3918"/>
      <c r="AR33" s="3919"/>
      <c r="AS33" s="2134"/>
      <c r="AT33" s="912"/>
      <c r="AV33" s="3310">
        <v>7</v>
      </c>
      <c r="AW33" s="3311"/>
      <c r="AX33" s="3311"/>
      <c r="AY33" s="3312"/>
      <c r="AZ33" s="3889"/>
      <c r="BA33" s="3890"/>
      <c r="BB33" s="3890"/>
      <c r="BC33" s="2027" t="s">
        <v>634</v>
      </c>
      <c r="BD33" s="874"/>
      <c r="BE33" s="875"/>
      <c r="BF33" s="816"/>
      <c r="BG33" s="815"/>
      <c r="BH33" s="3310">
        <v>7</v>
      </c>
      <c r="BI33" s="3311"/>
      <c r="BJ33" s="3311"/>
      <c r="BK33" s="3312"/>
      <c r="BL33" s="3891"/>
      <c r="BM33" s="3892"/>
      <c r="BN33" s="3892"/>
      <c r="BO33" s="2027" t="s">
        <v>634</v>
      </c>
      <c r="BP33" s="2108"/>
      <c r="BQ33" s="2109"/>
    </row>
    <row r="34" spans="2:95" s="796" customFormat="1" ht="13.5" customHeight="1" x14ac:dyDescent="0.15">
      <c r="B34" s="773"/>
      <c r="C34" s="3838"/>
      <c r="D34" s="3839"/>
      <c r="E34" s="3840"/>
      <c r="F34" s="3874"/>
      <c r="G34" s="3875"/>
      <c r="H34" s="3876"/>
      <c r="I34" s="3850"/>
      <c r="J34" s="3851"/>
      <c r="K34" s="3854"/>
      <c r="L34" s="3851"/>
      <c r="M34" s="3854"/>
      <c r="N34" s="3851"/>
      <c r="O34" s="3854"/>
      <c r="P34" s="3851"/>
      <c r="Q34" s="3854"/>
      <c r="R34" s="3851"/>
      <c r="S34" s="3854"/>
      <c r="T34" s="3851"/>
      <c r="U34" s="3854"/>
      <c r="V34" s="3851"/>
      <c r="W34" s="3348">
        <f>SUM(I34:V35)</f>
        <v>0</v>
      </c>
      <c r="X34" s="3859"/>
      <c r="Y34" s="3809"/>
      <c r="Z34" s="3810"/>
      <c r="AA34" s="3811"/>
      <c r="AB34" s="3815"/>
      <c r="AC34" s="3816"/>
      <c r="AD34" s="3817"/>
      <c r="AE34" s="3822"/>
      <c r="AF34" s="3826"/>
      <c r="AG34" s="3827"/>
      <c r="AH34" s="2100" t="s">
        <v>750</v>
      </c>
      <c r="AI34" s="3893"/>
      <c r="AJ34" s="3893"/>
      <c r="AK34" s="3893"/>
      <c r="AL34" s="3893"/>
      <c r="AM34" s="3893"/>
      <c r="AN34" s="3893"/>
      <c r="AO34" s="3893"/>
      <c r="AP34" s="3893"/>
      <c r="AQ34" s="3893"/>
      <c r="AR34" s="3894"/>
      <c r="AS34" s="2134"/>
      <c r="AT34" s="912"/>
      <c r="AV34" s="3310">
        <v>8</v>
      </c>
      <c r="AW34" s="3311"/>
      <c r="AX34" s="3311"/>
      <c r="AY34" s="3312"/>
      <c r="AZ34" s="3889"/>
      <c r="BA34" s="3890"/>
      <c r="BB34" s="3890"/>
      <c r="BC34" s="2027" t="s">
        <v>634</v>
      </c>
      <c r="BD34" s="874"/>
      <c r="BE34" s="875"/>
      <c r="BF34" s="889"/>
      <c r="BG34" s="890"/>
      <c r="BH34" s="3310">
        <v>8</v>
      </c>
      <c r="BI34" s="3311"/>
      <c r="BJ34" s="3311"/>
      <c r="BK34" s="3312"/>
      <c r="BL34" s="3891"/>
      <c r="BM34" s="3892"/>
      <c r="BN34" s="3892"/>
      <c r="BO34" s="2027" t="s">
        <v>634</v>
      </c>
      <c r="BP34" s="2108"/>
      <c r="BQ34" s="2109"/>
    </row>
    <row r="35" spans="2:95" s="796" customFormat="1" ht="13.5" customHeight="1" x14ac:dyDescent="0.15">
      <c r="B35" s="773"/>
      <c r="C35" s="3868"/>
      <c r="D35" s="3869"/>
      <c r="E35" s="3870"/>
      <c r="F35" s="3877"/>
      <c r="G35" s="3878"/>
      <c r="H35" s="3879"/>
      <c r="I35" s="3856"/>
      <c r="J35" s="3857"/>
      <c r="K35" s="3858"/>
      <c r="L35" s="3857"/>
      <c r="M35" s="3858"/>
      <c r="N35" s="3857"/>
      <c r="O35" s="3858"/>
      <c r="P35" s="3857"/>
      <c r="Q35" s="3858"/>
      <c r="R35" s="3857"/>
      <c r="S35" s="3858"/>
      <c r="T35" s="3857"/>
      <c r="U35" s="3858"/>
      <c r="V35" s="3857"/>
      <c r="W35" s="3350"/>
      <c r="X35" s="3860"/>
      <c r="Y35" s="3899"/>
      <c r="Z35" s="3900"/>
      <c r="AA35" s="3901"/>
      <c r="AB35" s="3818"/>
      <c r="AC35" s="3819"/>
      <c r="AD35" s="3820"/>
      <c r="AE35" s="3823"/>
      <c r="AF35" s="3881">
        <v>0</v>
      </c>
      <c r="AG35" s="3882"/>
      <c r="AH35" s="2104"/>
      <c r="AI35" s="3883"/>
      <c r="AJ35" s="3883"/>
      <c r="AK35" s="3883"/>
      <c r="AL35" s="3883"/>
      <c r="AM35" s="3883"/>
      <c r="AN35" s="3883"/>
      <c r="AO35" s="3883"/>
      <c r="AP35" s="3883"/>
      <c r="AQ35" s="3883"/>
      <c r="AR35" s="3884"/>
      <c r="AS35" s="2134"/>
      <c r="AT35" s="912"/>
      <c r="AV35" s="3310">
        <v>9</v>
      </c>
      <c r="AW35" s="3311"/>
      <c r="AX35" s="3311"/>
      <c r="AY35" s="3312"/>
      <c r="AZ35" s="3889"/>
      <c r="BA35" s="3890"/>
      <c r="BB35" s="3890"/>
      <c r="BC35" s="2027" t="s">
        <v>634</v>
      </c>
      <c r="BD35" s="874"/>
      <c r="BE35" s="875"/>
      <c r="BF35" s="889"/>
      <c r="BG35" s="890"/>
      <c r="BH35" s="3310">
        <v>9</v>
      </c>
      <c r="BI35" s="3311"/>
      <c r="BJ35" s="3311"/>
      <c r="BK35" s="3312"/>
      <c r="BL35" s="3891"/>
      <c r="BM35" s="3892"/>
      <c r="BN35" s="3892"/>
      <c r="BO35" s="2027" t="s">
        <v>634</v>
      </c>
      <c r="BP35" s="2108"/>
      <c r="BQ35" s="2109"/>
    </row>
    <row r="36" spans="2:95" s="796" customFormat="1" ht="13.5" customHeight="1" x14ac:dyDescent="0.15">
      <c r="B36" s="2093"/>
      <c r="C36" s="3738"/>
      <c r="D36" s="3739"/>
      <c r="E36" s="3905"/>
      <c r="F36" s="3906"/>
      <c r="G36" s="3907"/>
      <c r="H36" s="3908"/>
      <c r="I36" s="3743">
        <v>0</v>
      </c>
      <c r="J36" s="3744"/>
      <c r="K36" s="3745">
        <v>0</v>
      </c>
      <c r="L36" s="3744"/>
      <c r="M36" s="3745">
        <v>0</v>
      </c>
      <c r="N36" s="3744"/>
      <c r="O36" s="3745">
        <v>0</v>
      </c>
      <c r="P36" s="3744"/>
      <c r="Q36" s="3745">
        <v>0</v>
      </c>
      <c r="R36" s="3744"/>
      <c r="S36" s="3745">
        <v>0</v>
      </c>
      <c r="T36" s="3744"/>
      <c r="U36" s="3745">
        <v>0</v>
      </c>
      <c r="V36" s="3744"/>
      <c r="W36" s="3768">
        <f>SUM(I36:V36)</f>
        <v>0</v>
      </c>
      <c r="X36" s="3769"/>
      <c r="Y36" s="3896" t="str">
        <f>IF(W37=0,"",ROUNDDOWN(I37/3,1)+ROUNDDOWN((K37+M37)/6,1)+ROUNDDOWN(O37/6,1)+ROUNDDOWN(Q37/15,1)+ROUNDDOWN((S37+U37)/30,1))</f>
        <v/>
      </c>
      <c r="Z36" s="3897"/>
      <c r="AA36" s="3898"/>
      <c r="AB36" s="3902" t="str">
        <f>IF(AE36+AF38=0,"",AE36+AF38)</f>
        <v/>
      </c>
      <c r="AC36" s="3903"/>
      <c r="AD36" s="3904"/>
      <c r="AE36" s="3913"/>
      <c r="AF36" s="3916"/>
      <c r="AG36" s="3917"/>
      <c r="AH36" s="2099" t="s">
        <v>749</v>
      </c>
      <c r="AI36" s="3918"/>
      <c r="AJ36" s="3918"/>
      <c r="AK36" s="3918"/>
      <c r="AL36" s="3918"/>
      <c r="AM36" s="3918"/>
      <c r="AN36" s="3918"/>
      <c r="AO36" s="3918"/>
      <c r="AP36" s="3918"/>
      <c r="AQ36" s="3918"/>
      <c r="AR36" s="3919"/>
      <c r="AS36" s="2134"/>
      <c r="AT36" s="912"/>
      <c r="AV36" s="3310">
        <v>10</v>
      </c>
      <c r="AW36" s="3311"/>
      <c r="AX36" s="3311"/>
      <c r="AY36" s="3312"/>
      <c r="AZ36" s="3889"/>
      <c r="BA36" s="3890"/>
      <c r="BB36" s="3890"/>
      <c r="BC36" s="2027" t="s">
        <v>634</v>
      </c>
      <c r="BD36" s="874"/>
      <c r="BE36" s="875"/>
      <c r="BF36" s="891"/>
      <c r="BG36" s="892"/>
      <c r="BH36" s="3310">
        <v>10</v>
      </c>
      <c r="BI36" s="3311"/>
      <c r="BJ36" s="3311"/>
      <c r="BK36" s="3312"/>
      <c r="BL36" s="3891"/>
      <c r="BM36" s="3892"/>
      <c r="BN36" s="3892"/>
      <c r="BO36" s="2027" t="s">
        <v>634</v>
      </c>
      <c r="BP36" s="2108"/>
      <c r="BQ36" s="2109"/>
    </row>
    <row r="37" spans="2:95" s="796" customFormat="1" ht="13.5" customHeight="1" x14ac:dyDescent="0.15">
      <c r="B37" s="773"/>
      <c r="C37" s="3838"/>
      <c r="D37" s="3839"/>
      <c r="E37" s="3840"/>
      <c r="F37" s="3874"/>
      <c r="G37" s="3875"/>
      <c r="H37" s="3876"/>
      <c r="I37" s="3850"/>
      <c r="J37" s="3851"/>
      <c r="K37" s="3854"/>
      <c r="L37" s="3851"/>
      <c r="M37" s="3854"/>
      <c r="N37" s="3851"/>
      <c r="O37" s="3854"/>
      <c r="P37" s="3851"/>
      <c r="Q37" s="3854"/>
      <c r="R37" s="3851"/>
      <c r="S37" s="3854"/>
      <c r="T37" s="3851"/>
      <c r="U37" s="3854"/>
      <c r="V37" s="3851"/>
      <c r="W37" s="3348">
        <f>SUM(I37:V38)</f>
        <v>0</v>
      </c>
      <c r="X37" s="3859"/>
      <c r="Y37" s="3809"/>
      <c r="Z37" s="3810"/>
      <c r="AA37" s="3811"/>
      <c r="AB37" s="3815"/>
      <c r="AC37" s="3816"/>
      <c r="AD37" s="3817"/>
      <c r="AE37" s="3914"/>
      <c r="AF37" s="3925"/>
      <c r="AG37" s="3827"/>
      <c r="AH37" s="2100" t="s">
        <v>750</v>
      </c>
      <c r="AI37" s="3893"/>
      <c r="AJ37" s="3893"/>
      <c r="AK37" s="3893"/>
      <c r="AL37" s="3893"/>
      <c r="AM37" s="3893"/>
      <c r="AN37" s="3893"/>
      <c r="AO37" s="3893"/>
      <c r="AP37" s="3893"/>
      <c r="AQ37" s="3893"/>
      <c r="AR37" s="3894"/>
      <c r="AS37" s="2134"/>
      <c r="AT37" s="912"/>
      <c r="AV37" s="3310">
        <v>11</v>
      </c>
      <c r="AW37" s="3311"/>
      <c r="AX37" s="3311"/>
      <c r="AY37" s="3312"/>
      <c r="AZ37" s="3889"/>
      <c r="BA37" s="3890"/>
      <c r="BB37" s="3890"/>
      <c r="BC37" s="2027" t="s">
        <v>634</v>
      </c>
      <c r="BD37" s="2028"/>
      <c r="BE37" s="865"/>
      <c r="BF37" s="891"/>
      <c r="BG37" s="892"/>
      <c r="BH37" s="3310">
        <v>11</v>
      </c>
      <c r="BI37" s="3311"/>
      <c r="BJ37" s="3311"/>
      <c r="BK37" s="3312"/>
      <c r="BL37" s="3891"/>
      <c r="BM37" s="3892"/>
      <c r="BN37" s="3892"/>
      <c r="BO37" s="2027" t="s">
        <v>634</v>
      </c>
      <c r="BP37" s="2028"/>
      <c r="BQ37" s="2107"/>
    </row>
    <row r="38" spans="2:95" s="796" customFormat="1" ht="13.5" customHeight="1" x14ac:dyDescent="0.15">
      <c r="B38" s="773"/>
      <c r="C38" s="3868"/>
      <c r="D38" s="3869"/>
      <c r="E38" s="3870"/>
      <c r="F38" s="3877"/>
      <c r="G38" s="3878"/>
      <c r="H38" s="3879"/>
      <c r="I38" s="3856"/>
      <c r="J38" s="3857"/>
      <c r="K38" s="3858"/>
      <c r="L38" s="3857"/>
      <c r="M38" s="3858"/>
      <c r="N38" s="3857"/>
      <c r="O38" s="3858"/>
      <c r="P38" s="3857"/>
      <c r="Q38" s="3858"/>
      <c r="R38" s="3857"/>
      <c r="S38" s="3858"/>
      <c r="T38" s="3857"/>
      <c r="U38" s="3858"/>
      <c r="V38" s="3857"/>
      <c r="W38" s="3350"/>
      <c r="X38" s="3860"/>
      <c r="Y38" s="3899"/>
      <c r="Z38" s="3900"/>
      <c r="AA38" s="3901"/>
      <c r="AB38" s="3818"/>
      <c r="AC38" s="3819"/>
      <c r="AD38" s="3820"/>
      <c r="AE38" s="3915"/>
      <c r="AF38" s="3881">
        <v>0</v>
      </c>
      <c r="AG38" s="3882"/>
      <c r="AH38" s="2104"/>
      <c r="AI38" s="3883"/>
      <c r="AJ38" s="3883"/>
      <c r="AK38" s="3883"/>
      <c r="AL38" s="3883"/>
      <c r="AM38" s="3883"/>
      <c r="AN38" s="3883"/>
      <c r="AO38" s="3883"/>
      <c r="AP38" s="3883"/>
      <c r="AQ38" s="3883"/>
      <c r="AR38" s="3884"/>
      <c r="AS38" s="2134"/>
      <c r="AT38" s="912"/>
      <c r="AV38" s="3310">
        <v>12</v>
      </c>
      <c r="AW38" s="3311"/>
      <c r="AX38" s="3311"/>
      <c r="AY38" s="3312"/>
      <c r="AZ38" s="3889"/>
      <c r="BA38" s="3890"/>
      <c r="BB38" s="3890"/>
      <c r="BC38" s="2027" t="s">
        <v>634</v>
      </c>
      <c r="BD38" s="874"/>
      <c r="BE38" s="875"/>
      <c r="BF38" s="891"/>
      <c r="BG38" s="892"/>
      <c r="BH38" s="3310">
        <v>12</v>
      </c>
      <c r="BI38" s="3311"/>
      <c r="BJ38" s="3311"/>
      <c r="BK38" s="3312"/>
      <c r="BL38" s="3891"/>
      <c r="BM38" s="3892"/>
      <c r="BN38" s="3892"/>
      <c r="BO38" s="2027" t="s">
        <v>634</v>
      </c>
      <c r="BP38" s="2108"/>
      <c r="BQ38" s="2109"/>
    </row>
    <row r="39" spans="2:95" s="796" customFormat="1" ht="13.5" customHeight="1" x14ac:dyDescent="0.15">
      <c r="B39" s="2093"/>
      <c r="C39" s="3738"/>
      <c r="D39" s="3739"/>
      <c r="E39" s="3905"/>
      <c r="F39" s="3906"/>
      <c r="G39" s="3907"/>
      <c r="H39" s="3908"/>
      <c r="I39" s="3743">
        <v>0</v>
      </c>
      <c r="J39" s="3744"/>
      <c r="K39" s="3745">
        <v>0</v>
      </c>
      <c r="L39" s="3744"/>
      <c r="M39" s="3745">
        <v>0</v>
      </c>
      <c r="N39" s="3744"/>
      <c r="O39" s="3745">
        <v>0</v>
      </c>
      <c r="P39" s="3744"/>
      <c r="Q39" s="3745">
        <v>0</v>
      </c>
      <c r="R39" s="3744"/>
      <c r="S39" s="3745">
        <v>0</v>
      </c>
      <c r="T39" s="3744"/>
      <c r="U39" s="3745">
        <v>0</v>
      </c>
      <c r="V39" s="3744"/>
      <c r="W39" s="3768">
        <f>SUM(I39:V39)</f>
        <v>0</v>
      </c>
      <c r="X39" s="3769"/>
      <c r="Y39" s="3896" t="str">
        <f>IF(W40=0,"",ROUNDDOWN(I40/3,1)+ROUNDDOWN((K40+M40)/6,1)+ROUNDDOWN(O40/6,1)+ROUNDDOWN(Q40/15,1)+ROUNDDOWN((S40+U40)/30,1))</f>
        <v/>
      </c>
      <c r="Z39" s="3897"/>
      <c r="AA39" s="3898"/>
      <c r="AB39" s="3902" t="str">
        <f>IF(AE39+AF41=0,"",AE39+AF41)</f>
        <v/>
      </c>
      <c r="AC39" s="3903"/>
      <c r="AD39" s="3904"/>
      <c r="AE39" s="3920"/>
      <c r="AF39" s="3926"/>
      <c r="AG39" s="2534"/>
      <c r="AH39" s="2099" t="s">
        <v>749</v>
      </c>
      <c r="AI39" s="3918"/>
      <c r="AJ39" s="3918"/>
      <c r="AK39" s="3918"/>
      <c r="AL39" s="3918"/>
      <c r="AM39" s="3918"/>
      <c r="AN39" s="3918"/>
      <c r="AO39" s="3918"/>
      <c r="AP39" s="3918"/>
      <c r="AQ39" s="3918"/>
      <c r="AR39" s="3919"/>
      <c r="AS39" s="2134"/>
      <c r="AT39" s="912"/>
      <c r="AV39" s="3310">
        <v>13</v>
      </c>
      <c r="AW39" s="3311"/>
      <c r="AX39" s="3311"/>
      <c r="AY39" s="3312"/>
      <c r="AZ39" s="3889"/>
      <c r="BA39" s="3890"/>
      <c r="BB39" s="3890"/>
      <c r="BC39" s="2027" t="s">
        <v>634</v>
      </c>
      <c r="BD39" s="874"/>
      <c r="BE39" s="875"/>
      <c r="BF39" s="891"/>
      <c r="BG39" s="892"/>
      <c r="BH39" s="3310">
        <v>13</v>
      </c>
      <c r="BI39" s="3311"/>
      <c r="BJ39" s="3311"/>
      <c r="BK39" s="3312"/>
      <c r="BL39" s="3891"/>
      <c r="BM39" s="3892"/>
      <c r="BN39" s="3892"/>
      <c r="BO39" s="2027" t="s">
        <v>634</v>
      </c>
      <c r="BP39" s="2108"/>
      <c r="BQ39" s="2109"/>
    </row>
    <row r="40" spans="2:95" s="796" customFormat="1" ht="13.5" customHeight="1" x14ac:dyDescent="0.15">
      <c r="B40" s="773"/>
      <c r="C40" s="3838"/>
      <c r="D40" s="3839"/>
      <c r="E40" s="3840"/>
      <c r="F40" s="3874"/>
      <c r="G40" s="3875"/>
      <c r="H40" s="3876"/>
      <c r="I40" s="3850"/>
      <c r="J40" s="3851"/>
      <c r="K40" s="3854"/>
      <c r="L40" s="3851"/>
      <c r="M40" s="3854"/>
      <c r="N40" s="3851"/>
      <c r="O40" s="3854"/>
      <c r="P40" s="3851"/>
      <c r="Q40" s="3854"/>
      <c r="R40" s="3851"/>
      <c r="S40" s="3854"/>
      <c r="T40" s="3851"/>
      <c r="U40" s="3854"/>
      <c r="V40" s="3851"/>
      <c r="W40" s="3348">
        <f>SUM(I40:V41)</f>
        <v>0</v>
      </c>
      <c r="X40" s="3859"/>
      <c r="Y40" s="3809"/>
      <c r="Z40" s="3810"/>
      <c r="AA40" s="3811"/>
      <c r="AB40" s="3815"/>
      <c r="AC40" s="3816"/>
      <c r="AD40" s="3817"/>
      <c r="AE40" s="3822"/>
      <c r="AF40" s="3927"/>
      <c r="AG40" s="3928"/>
      <c r="AH40" s="2110" t="s">
        <v>750</v>
      </c>
      <c r="AI40" s="3923"/>
      <c r="AJ40" s="3923"/>
      <c r="AK40" s="3923"/>
      <c r="AL40" s="3923"/>
      <c r="AM40" s="3923"/>
      <c r="AN40" s="3923"/>
      <c r="AO40" s="3923"/>
      <c r="AP40" s="3923"/>
      <c r="AQ40" s="3923"/>
      <c r="AR40" s="3924"/>
      <c r="AS40" s="2134"/>
      <c r="AT40" s="912"/>
      <c r="AV40" s="3310">
        <v>14</v>
      </c>
      <c r="AW40" s="3311"/>
      <c r="AX40" s="3311"/>
      <c r="AY40" s="3312"/>
      <c r="AZ40" s="3889"/>
      <c r="BA40" s="3890"/>
      <c r="BB40" s="3890"/>
      <c r="BC40" s="2027" t="s">
        <v>634</v>
      </c>
      <c r="BD40" s="874"/>
      <c r="BE40" s="875"/>
      <c r="BF40" s="891"/>
      <c r="BG40" s="892"/>
      <c r="BH40" s="3310">
        <v>14</v>
      </c>
      <c r="BI40" s="3311"/>
      <c r="BJ40" s="3311"/>
      <c r="BK40" s="3312"/>
      <c r="BL40" s="3891"/>
      <c r="BM40" s="3892"/>
      <c r="BN40" s="3892"/>
      <c r="BO40" s="2027" t="s">
        <v>634</v>
      </c>
      <c r="BP40" s="2108"/>
      <c r="BQ40" s="2109"/>
    </row>
    <row r="41" spans="2:95" s="796" customFormat="1" ht="13.5" customHeight="1" x14ac:dyDescent="0.15">
      <c r="B41" s="773"/>
      <c r="C41" s="3868"/>
      <c r="D41" s="3869"/>
      <c r="E41" s="3870"/>
      <c r="F41" s="3877"/>
      <c r="G41" s="3878"/>
      <c r="H41" s="3879"/>
      <c r="I41" s="3856"/>
      <c r="J41" s="3857"/>
      <c r="K41" s="3858"/>
      <c r="L41" s="3857"/>
      <c r="M41" s="3858"/>
      <c r="N41" s="3857"/>
      <c r="O41" s="3858"/>
      <c r="P41" s="3857"/>
      <c r="Q41" s="3858"/>
      <c r="R41" s="3857"/>
      <c r="S41" s="3858"/>
      <c r="T41" s="3857"/>
      <c r="U41" s="3858"/>
      <c r="V41" s="3857"/>
      <c r="W41" s="3350"/>
      <c r="X41" s="3860"/>
      <c r="Y41" s="3899"/>
      <c r="Z41" s="3900"/>
      <c r="AA41" s="3901"/>
      <c r="AB41" s="3818"/>
      <c r="AC41" s="3819"/>
      <c r="AD41" s="3820"/>
      <c r="AE41" s="3823"/>
      <c r="AF41" s="3881">
        <v>0</v>
      </c>
      <c r="AG41" s="3882"/>
      <c r="AH41" s="2111"/>
      <c r="AI41" s="3921"/>
      <c r="AJ41" s="3921"/>
      <c r="AK41" s="3921"/>
      <c r="AL41" s="3921"/>
      <c r="AM41" s="3921"/>
      <c r="AN41" s="3921"/>
      <c r="AO41" s="3921"/>
      <c r="AP41" s="3921"/>
      <c r="AQ41" s="3921"/>
      <c r="AR41" s="3922"/>
      <c r="AS41" s="2134"/>
      <c r="AT41" s="912"/>
      <c r="AV41" s="3310">
        <v>15</v>
      </c>
      <c r="AW41" s="3311"/>
      <c r="AX41" s="3311"/>
      <c r="AY41" s="3312"/>
      <c r="AZ41" s="3889"/>
      <c r="BA41" s="3890"/>
      <c r="BB41" s="3890"/>
      <c r="BC41" s="2027" t="s">
        <v>634</v>
      </c>
      <c r="BD41" s="874"/>
      <c r="BE41" s="875"/>
      <c r="BF41" s="891"/>
      <c r="BG41" s="892"/>
      <c r="BH41" s="3310">
        <v>15</v>
      </c>
      <c r="BI41" s="3311"/>
      <c r="BJ41" s="3311"/>
      <c r="BK41" s="3312"/>
      <c r="BL41" s="3891"/>
      <c r="BM41" s="3892"/>
      <c r="BN41" s="3892"/>
      <c r="BO41" s="2027" t="s">
        <v>634</v>
      </c>
      <c r="BP41" s="2108"/>
      <c r="BQ41" s="2109"/>
    </row>
    <row r="42" spans="2:95" s="796" customFormat="1" ht="13.5" customHeight="1" x14ac:dyDescent="0.15">
      <c r="B42" s="2093"/>
      <c r="C42" s="3738"/>
      <c r="D42" s="3739"/>
      <c r="E42" s="3905"/>
      <c r="F42" s="3906"/>
      <c r="G42" s="3907"/>
      <c r="H42" s="3908"/>
      <c r="I42" s="3743">
        <v>0</v>
      </c>
      <c r="J42" s="3744"/>
      <c r="K42" s="3745">
        <v>0</v>
      </c>
      <c r="L42" s="3744"/>
      <c r="M42" s="3745">
        <v>0</v>
      </c>
      <c r="N42" s="3744"/>
      <c r="O42" s="3745">
        <v>0</v>
      </c>
      <c r="P42" s="3744"/>
      <c r="Q42" s="3745">
        <v>0</v>
      </c>
      <c r="R42" s="3744"/>
      <c r="S42" s="3745">
        <v>0</v>
      </c>
      <c r="T42" s="3744"/>
      <c r="U42" s="3745">
        <v>0</v>
      </c>
      <c r="V42" s="3895"/>
      <c r="W42" s="3768">
        <f>SUM(I42:V42)</f>
        <v>0</v>
      </c>
      <c r="X42" s="3769"/>
      <c r="Y42" s="3896" t="str">
        <f>IF(W43=0,"",ROUNDDOWN(I43/3,1)+ROUNDDOWN((K43+M43)/6,1)+ROUNDDOWN(O43/6,1)+ROUNDDOWN(Q43/15,1)+ROUNDDOWN((S43+U43)/30,1))</f>
        <v/>
      </c>
      <c r="Z42" s="3897"/>
      <c r="AA42" s="3898"/>
      <c r="AB42" s="3902" t="str">
        <f>IF(AE42+AF44=0,"",AE42+AF44)</f>
        <v/>
      </c>
      <c r="AC42" s="3903"/>
      <c r="AD42" s="3904"/>
      <c r="AE42" s="3920"/>
      <c r="AF42" s="3916"/>
      <c r="AG42" s="3917"/>
      <c r="AH42" s="2099" t="s">
        <v>749</v>
      </c>
      <c r="AI42" s="3918"/>
      <c r="AJ42" s="3918"/>
      <c r="AK42" s="3918"/>
      <c r="AL42" s="3918"/>
      <c r="AM42" s="3918"/>
      <c r="AN42" s="3918"/>
      <c r="AO42" s="3918"/>
      <c r="AP42" s="3918"/>
      <c r="AQ42" s="3918"/>
      <c r="AR42" s="3919"/>
      <c r="AS42" s="2134"/>
      <c r="AT42" s="912"/>
    </row>
    <row r="43" spans="2:95" s="796" customFormat="1" ht="13.5" customHeight="1" x14ac:dyDescent="0.15">
      <c r="B43" s="773"/>
      <c r="C43" s="3838"/>
      <c r="D43" s="3839"/>
      <c r="E43" s="3840"/>
      <c r="F43" s="3874"/>
      <c r="G43" s="3875"/>
      <c r="H43" s="3876"/>
      <c r="I43" s="3909"/>
      <c r="J43" s="3910"/>
      <c r="K43" s="3910"/>
      <c r="L43" s="3910"/>
      <c r="M43" s="3910"/>
      <c r="N43" s="3910"/>
      <c r="O43" s="3910"/>
      <c r="P43" s="3910"/>
      <c r="Q43" s="3910"/>
      <c r="R43" s="3910"/>
      <c r="S43" s="3910"/>
      <c r="T43" s="3910"/>
      <c r="U43" s="3910"/>
      <c r="V43" s="3854"/>
      <c r="W43" s="3348">
        <f>SUM(I43:V44)</f>
        <v>0</v>
      </c>
      <c r="X43" s="3859"/>
      <c r="Y43" s="3809"/>
      <c r="Z43" s="3810"/>
      <c r="AA43" s="3811"/>
      <c r="AB43" s="3815"/>
      <c r="AC43" s="3816"/>
      <c r="AD43" s="3817"/>
      <c r="AE43" s="3822"/>
      <c r="AF43" s="3826"/>
      <c r="AG43" s="3827"/>
      <c r="AH43" s="2100" t="s">
        <v>750</v>
      </c>
      <c r="AI43" s="3893"/>
      <c r="AJ43" s="3893"/>
      <c r="AK43" s="3893"/>
      <c r="AL43" s="3893"/>
      <c r="AM43" s="3893"/>
      <c r="AN43" s="3893"/>
      <c r="AO43" s="3893"/>
      <c r="AP43" s="3893"/>
      <c r="AQ43" s="3893"/>
      <c r="AR43" s="3894"/>
      <c r="AS43" s="2134"/>
      <c r="AT43" s="912"/>
      <c r="AV43" s="759" t="s">
        <v>300</v>
      </c>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CG43" s="974"/>
    </row>
    <row r="44" spans="2:95" s="796" customFormat="1" ht="13.5" customHeight="1" x14ac:dyDescent="0.15">
      <c r="B44" s="773"/>
      <c r="C44" s="3868"/>
      <c r="D44" s="3869"/>
      <c r="E44" s="3870"/>
      <c r="F44" s="3877"/>
      <c r="G44" s="3878"/>
      <c r="H44" s="3879"/>
      <c r="I44" s="3911"/>
      <c r="J44" s="3912"/>
      <c r="K44" s="3912"/>
      <c r="L44" s="3912"/>
      <c r="M44" s="3912"/>
      <c r="N44" s="3912"/>
      <c r="O44" s="3912"/>
      <c r="P44" s="3912"/>
      <c r="Q44" s="3912"/>
      <c r="R44" s="3912"/>
      <c r="S44" s="3912"/>
      <c r="T44" s="3912"/>
      <c r="U44" s="3912"/>
      <c r="V44" s="3858"/>
      <c r="W44" s="3350"/>
      <c r="X44" s="3860"/>
      <c r="Y44" s="3899"/>
      <c r="Z44" s="3900"/>
      <c r="AA44" s="3901"/>
      <c r="AB44" s="3818"/>
      <c r="AC44" s="3819"/>
      <c r="AD44" s="3820"/>
      <c r="AE44" s="3823"/>
      <c r="AF44" s="3881">
        <v>0</v>
      </c>
      <c r="AG44" s="3882"/>
      <c r="AH44" s="2104"/>
      <c r="AI44" s="3883"/>
      <c r="AJ44" s="3883"/>
      <c r="AK44" s="3883"/>
      <c r="AL44" s="3883"/>
      <c r="AM44" s="3883"/>
      <c r="AN44" s="3883"/>
      <c r="AO44" s="3883"/>
      <c r="AP44" s="3883"/>
      <c r="AQ44" s="3883"/>
      <c r="AR44" s="3884"/>
      <c r="AS44" s="2134"/>
      <c r="AT44" s="912"/>
      <c r="AV44" s="3929" t="s">
        <v>2114</v>
      </c>
      <c r="AW44" s="3930"/>
      <c r="AX44" s="3930"/>
      <c r="AY44" s="3930"/>
      <c r="AZ44" s="3930"/>
      <c r="BA44" s="3930"/>
      <c r="BB44" s="3930"/>
      <c r="BC44" s="3930"/>
      <c r="BD44" s="3930"/>
      <c r="BE44" s="3930"/>
      <c r="BF44" s="3930"/>
      <c r="BG44" s="3930"/>
      <c r="BH44" s="3930"/>
      <c r="BI44" s="3930"/>
      <c r="BJ44" s="3930"/>
      <c r="BK44" s="3930"/>
      <c r="BL44" s="3930"/>
      <c r="BM44" s="3930"/>
      <c r="BN44" s="3930"/>
      <c r="BO44" s="3930"/>
      <c r="BP44" s="3930"/>
      <c r="BQ44" s="3930"/>
      <c r="BR44" s="3930"/>
      <c r="BS44" s="3930"/>
      <c r="BT44" s="3930"/>
      <c r="BU44" s="3930"/>
      <c r="BV44" s="3930"/>
      <c r="BW44" s="3930"/>
      <c r="BX44" s="3930"/>
      <c r="BY44" s="3930"/>
      <c r="BZ44" s="3930"/>
      <c r="CA44" s="3930"/>
      <c r="CB44" s="3930"/>
      <c r="CC44" s="805"/>
      <c r="CD44" s="805"/>
      <c r="CE44" s="805"/>
      <c r="CF44" s="805"/>
      <c r="CG44" s="805"/>
      <c r="CH44" s="805"/>
      <c r="CI44" s="805"/>
      <c r="CJ44" s="805"/>
      <c r="CK44" s="805"/>
      <c r="CL44" s="805"/>
      <c r="CM44" s="805"/>
      <c r="CN44" s="806"/>
      <c r="CO44" s="759"/>
      <c r="CP44" s="759"/>
      <c r="CQ44" s="759"/>
    </row>
    <row r="45" spans="2:95" s="796" customFormat="1" ht="13.5" customHeight="1" x14ac:dyDescent="0.15">
      <c r="B45" s="2093"/>
      <c r="C45" s="3738"/>
      <c r="D45" s="3739"/>
      <c r="E45" s="3905"/>
      <c r="F45" s="3906"/>
      <c r="G45" s="3907"/>
      <c r="H45" s="3908"/>
      <c r="I45" s="3743">
        <v>0</v>
      </c>
      <c r="J45" s="3744"/>
      <c r="K45" s="3745">
        <v>0</v>
      </c>
      <c r="L45" s="3744"/>
      <c r="M45" s="3745">
        <v>0</v>
      </c>
      <c r="N45" s="3744"/>
      <c r="O45" s="3745">
        <v>0</v>
      </c>
      <c r="P45" s="3744"/>
      <c r="Q45" s="3745">
        <v>0</v>
      </c>
      <c r="R45" s="3744"/>
      <c r="S45" s="3745">
        <v>0</v>
      </c>
      <c r="T45" s="3744"/>
      <c r="U45" s="3745">
        <v>0</v>
      </c>
      <c r="V45" s="3895"/>
      <c r="W45" s="3768">
        <f>SUM(I45:V45)</f>
        <v>0</v>
      </c>
      <c r="X45" s="3769"/>
      <c r="Y45" s="3896" t="str">
        <f>IF(W46=0,"",ROUNDDOWN(I46/3,1)+ROUNDDOWN((K46+M46)/6,1)+ROUNDDOWN(O46/6,1)+ROUNDDOWN(Q46/15,1)+ROUNDDOWN((S46+U46)/30,1))</f>
        <v/>
      </c>
      <c r="Z45" s="3897"/>
      <c r="AA45" s="3898"/>
      <c r="AB45" s="3902" t="str">
        <f>IF(AE45+AF47=0,"",AE45+AF47)</f>
        <v/>
      </c>
      <c r="AC45" s="3903"/>
      <c r="AD45" s="3904"/>
      <c r="AE45" s="3920"/>
      <c r="AF45" s="3916"/>
      <c r="AG45" s="3917"/>
      <c r="AH45" s="2099" t="s">
        <v>749</v>
      </c>
      <c r="AI45" s="3918"/>
      <c r="AJ45" s="3918"/>
      <c r="AK45" s="3918"/>
      <c r="AL45" s="3918"/>
      <c r="AM45" s="3918"/>
      <c r="AN45" s="3918"/>
      <c r="AO45" s="3918"/>
      <c r="AP45" s="3918"/>
      <c r="AQ45" s="3918"/>
      <c r="AR45" s="3919"/>
      <c r="AS45" s="2134"/>
      <c r="AT45" s="912"/>
      <c r="AV45" s="807"/>
      <c r="AW45" s="3931" t="s">
        <v>43</v>
      </c>
      <c r="AX45" s="3932" t="s">
        <v>2115</v>
      </c>
      <c r="AY45" s="3932"/>
      <c r="AZ45" s="3932"/>
      <c r="BA45" s="3932"/>
      <c r="BB45" s="3932"/>
      <c r="BC45" s="3932"/>
      <c r="BD45" s="3932"/>
      <c r="BE45" s="3932"/>
      <c r="BF45" s="3932"/>
      <c r="BG45" s="3932"/>
      <c r="BH45" s="3932"/>
      <c r="BI45" s="3932"/>
      <c r="BJ45" s="3932"/>
      <c r="BK45" s="3932"/>
      <c r="BL45" s="3932"/>
      <c r="BM45" s="3932"/>
      <c r="BN45" s="3932"/>
      <c r="BO45" s="3932"/>
      <c r="BP45" s="3932"/>
      <c r="BQ45" s="3932"/>
      <c r="BR45" s="3932"/>
      <c r="BS45" s="3932"/>
      <c r="BT45" s="3932"/>
      <c r="BU45" s="3932"/>
      <c r="BV45" s="3932"/>
      <c r="BW45" s="3932"/>
      <c r="BX45" s="3932"/>
      <c r="BY45" s="3932"/>
      <c r="BZ45" s="3932"/>
      <c r="CA45" s="3932"/>
      <c r="CB45" s="3932"/>
      <c r="CC45" s="3932"/>
      <c r="CD45" s="3932"/>
      <c r="CE45" s="3932"/>
      <c r="CF45" s="3932"/>
      <c r="CG45" s="3932"/>
      <c r="CH45" s="3932"/>
      <c r="CI45" s="3932"/>
      <c r="CJ45" s="3932"/>
      <c r="CK45" s="3932"/>
      <c r="CL45" s="3932"/>
      <c r="CM45" s="3932"/>
      <c r="CN45" s="3933"/>
      <c r="CO45" s="903"/>
      <c r="CP45" s="759"/>
      <c r="CQ45" s="759"/>
    </row>
    <row r="46" spans="2:95" s="796" customFormat="1" ht="13.5" customHeight="1" x14ac:dyDescent="0.15">
      <c r="B46" s="773"/>
      <c r="C46" s="3838"/>
      <c r="D46" s="3839"/>
      <c r="E46" s="3840"/>
      <c r="F46" s="3874"/>
      <c r="G46" s="3875"/>
      <c r="H46" s="3876"/>
      <c r="I46" s="3909"/>
      <c r="J46" s="3910"/>
      <c r="K46" s="3910"/>
      <c r="L46" s="3910"/>
      <c r="M46" s="3910"/>
      <c r="N46" s="3910"/>
      <c r="O46" s="3910"/>
      <c r="P46" s="3910"/>
      <c r="Q46" s="3910"/>
      <c r="R46" s="3910"/>
      <c r="S46" s="3910"/>
      <c r="T46" s="3910"/>
      <c r="U46" s="3910"/>
      <c r="V46" s="3854"/>
      <c r="W46" s="3348">
        <f>SUM(I46:V47)</f>
        <v>0</v>
      </c>
      <c r="X46" s="3859"/>
      <c r="Y46" s="3809"/>
      <c r="Z46" s="3810"/>
      <c r="AA46" s="3811"/>
      <c r="AB46" s="3815"/>
      <c r="AC46" s="3816"/>
      <c r="AD46" s="3817"/>
      <c r="AE46" s="3822"/>
      <c r="AF46" s="3826"/>
      <c r="AG46" s="3827"/>
      <c r="AH46" s="2100" t="s">
        <v>750</v>
      </c>
      <c r="AI46" s="3893"/>
      <c r="AJ46" s="3893"/>
      <c r="AK46" s="3893"/>
      <c r="AL46" s="3893"/>
      <c r="AM46" s="3893"/>
      <c r="AN46" s="3893"/>
      <c r="AO46" s="3893"/>
      <c r="AP46" s="3893"/>
      <c r="AQ46" s="3893"/>
      <c r="AR46" s="3894"/>
      <c r="AS46" s="2134"/>
      <c r="AT46" s="912"/>
      <c r="AV46" s="2113"/>
      <c r="AW46" s="3931"/>
      <c r="AX46" s="3932"/>
      <c r="AY46" s="3932"/>
      <c r="AZ46" s="3932"/>
      <c r="BA46" s="3932"/>
      <c r="BB46" s="3932"/>
      <c r="BC46" s="3932"/>
      <c r="BD46" s="3932"/>
      <c r="BE46" s="3932"/>
      <c r="BF46" s="3932"/>
      <c r="BG46" s="3932"/>
      <c r="BH46" s="3932"/>
      <c r="BI46" s="3932"/>
      <c r="BJ46" s="3932"/>
      <c r="BK46" s="3932"/>
      <c r="BL46" s="3932"/>
      <c r="BM46" s="3932"/>
      <c r="BN46" s="3932"/>
      <c r="BO46" s="3932"/>
      <c r="BP46" s="3932"/>
      <c r="BQ46" s="3932"/>
      <c r="BR46" s="3932"/>
      <c r="BS46" s="3932"/>
      <c r="BT46" s="3932"/>
      <c r="BU46" s="3932"/>
      <c r="BV46" s="3932"/>
      <c r="BW46" s="3932"/>
      <c r="BX46" s="3932"/>
      <c r="BY46" s="3932"/>
      <c r="BZ46" s="3932"/>
      <c r="CA46" s="3932"/>
      <c r="CB46" s="3932"/>
      <c r="CC46" s="3932"/>
      <c r="CD46" s="3932"/>
      <c r="CE46" s="3932"/>
      <c r="CF46" s="3932"/>
      <c r="CG46" s="3932"/>
      <c r="CH46" s="3932"/>
      <c r="CI46" s="3932"/>
      <c r="CJ46" s="3932"/>
      <c r="CK46" s="3932"/>
      <c r="CL46" s="3932"/>
      <c r="CM46" s="3932"/>
      <c r="CN46" s="3933"/>
      <c r="CO46" s="903"/>
      <c r="CP46" s="759"/>
      <c r="CQ46" s="759"/>
    </row>
    <row r="47" spans="2:95" s="796" customFormat="1" ht="13.5" customHeight="1" x14ac:dyDescent="0.15">
      <c r="B47" s="773"/>
      <c r="C47" s="3868"/>
      <c r="D47" s="3869"/>
      <c r="E47" s="3870"/>
      <c r="F47" s="3877"/>
      <c r="G47" s="3878"/>
      <c r="H47" s="3879"/>
      <c r="I47" s="3911"/>
      <c r="J47" s="3912"/>
      <c r="K47" s="3912"/>
      <c r="L47" s="3912"/>
      <c r="M47" s="3912"/>
      <c r="N47" s="3912"/>
      <c r="O47" s="3912"/>
      <c r="P47" s="3912"/>
      <c r="Q47" s="3912"/>
      <c r="R47" s="3912"/>
      <c r="S47" s="3912"/>
      <c r="T47" s="3912"/>
      <c r="U47" s="3912"/>
      <c r="V47" s="3858"/>
      <c r="W47" s="3350"/>
      <c r="X47" s="3860"/>
      <c r="Y47" s="3899"/>
      <c r="Z47" s="3900"/>
      <c r="AA47" s="3901"/>
      <c r="AB47" s="3818"/>
      <c r="AC47" s="3819"/>
      <c r="AD47" s="3820"/>
      <c r="AE47" s="3823"/>
      <c r="AF47" s="3881">
        <v>0</v>
      </c>
      <c r="AG47" s="3882"/>
      <c r="AH47" s="2104"/>
      <c r="AI47" s="3883"/>
      <c r="AJ47" s="3883"/>
      <c r="AK47" s="3883"/>
      <c r="AL47" s="3883"/>
      <c r="AM47" s="3883"/>
      <c r="AN47" s="3883"/>
      <c r="AO47" s="3883"/>
      <c r="AP47" s="3883"/>
      <c r="AQ47" s="3883"/>
      <c r="AR47" s="3884"/>
      <c r="AS47" s="2134"/>
      <c r="AT47" s="912"/>
      <c r="AV47" s="2113"/>
      <c r="AW47" s="778"/>
      <c r="AX47" s="3932"/>
      <c r="AY47" s="3932"/>
      <c r="AZ47" s="3932"/>
      <c r="BA47" s="3932"/>
      <c r="BB47" s="3932"/>
      <c r="BC47" s="3932"/>
      <c r="BD47" s="3932"/>
      <c r="BE47" s="3932"/>
      <c r="BF47" s="3932"/>
      <c r="BG47" s="3932"/>
      <c r="BH47" s="3932"/>
      <c r="BI47" s="3932"/>
      <c r="BJ47" s="3932"/>
      <c r="BK47" s="3932"/>
      <c r="BL47" s="3932"/>
      <c r="BM47" s="3932"/>
      <c r="BN47" s="3932"/>
      <c r="BO47" s="3932"/>
      <c r="BP47" s="3932"/>
      <c r="BQ47" s="3932"/>
      <c r="BR47" s="3932"/>
      <c r="BS47" s="3932"/>
      <c r="BT47" s="3932"/>
      <c r="BU47" s="3932"/>
      <c r="BV47" s="3932"/>
      <c r="BW47" s="3932"/>
      <c r="BX47" s="3932"/>
      <c r="BY47" s="3932"/>
      <c r="BZ47" s="3932"/>
      <c r="CA47" s="3932"/>
      <c r="CB47" s="3932"/>
      <c r="CC47" s="3932"/>
      <c r="CD47" s="3932"/>
      <c r="CE47" s="3932"/>
      <c r="CF47" s="3932"/>
      <c r="CG47" s="3932"/>
      <c r="CH47" s="3932"/>
      <c r="CI47" s="3932"/>
      <c r="CJ47" s="3932"/>
      <c r="CK47" s="3932"/>
      <c r="CL47" s="3932"/>
      <c r="CM47" s="3932"/>
      <c r="CN47" s="3933"/>
      <c r="CO47" s="903"/>
      <c r="CP47" s="759"/>
      <c r="CQ47" s="759"/>
    </row>
    <row r="48" spans="2:95" s="796" customFormat="1" ht="13.5" customHeight="1" x14ac:dyDescent="0.15">
      <c r="B48" s="773"/>
      <c r="C48" s="3738"/>
      <c r="D48" s="3739"/>
      <c r="E48" s="3905"/>
      <c r="F48" s="3906"/>
      <c r="G48" s="3907"/>
      <c r="H48" s="3908"/>
      <c r="I48" s="3743">
        <v>0</v>
      </c>
      <c r="J48" s="3744"/>
      <c r="K48" s="3745">
        <v>0</v>
      </c>
      <c r="L48" s="3744"/>
      <c r="M48" s="3745">
        <v>0</v>
      </c>
      <c r="N48" s="3744"/>
      <c r="O48" s="3745">
        <v>0</v>
      </c>
      <c r="P48" s="3744"/>
      <c r="Q48" s="3745">
        <v>0</v>
      </c>
      <c r="R48" s="3744"/>
      <c r="S48" s="3745">
        <v>0</v>
      </c>
      <c r="T48" s="3744"/>
      <c r="U48" s="3745">
        <v>0</v>
      </c>
      <c r="V48" s="3895"/>
      <c r="W48" s="3768">
        <f>SUM(I48:V48)</f>
        <v>0</v>
      </c>
      <c r="X48" s="3769"/>
      <c r="Y48" s="3896" t="str">
        <f>IF(W49=0,"",ROUNDDOWN(I49/3,1)+ROUNDDOWN((K49+M49)/6,1)+ROUNDDOWN(O49/6,1)+ROUNDDOWN(Q49/15,1)+ROUNDDOWN((S49+U49)/30,1))</f>
        <v/>
      </c>
      <c r="Z48" s="3897"/>
      <c r="AA48" s="3898"/>
      <c r="AB48" s="3902" t="str">
        <f>IF(AE48+AF50=0,"",AE48+AF50)</f>
        <v/>
      </c>
      <c r="AC48" s="3903"/>
      <c r="AD48" s="3904"/>
      <c r="AE48" s="3920"/>
      <c r="AF48" s="3916"/>
      <c r="AG48" s="3917"/>
      <c r="AH48" s="2099" t="s">
        <v>749</v>
      </c>
      <c r="AI48" s="3918"/>
      <c r="AJ48" s="3918"/>
      <c r="AK48" s="3918"/>
      <c r="AL48" s="3918"/>
      <c r="AM48" s="3918"/>
      <c r="AN48" s="3918"/>
      <c r="AO48" s="3918"/>
      <c r="AP48" s="3918"/>
      <c r="AQ48" s="3918"/>
      <c r="AR48" s="3919"/>
      <c r="AS48" s="2134"/>
      <c r="AT48" s="912"/>
      <c r="AV48" s="2113"/>
      <c r="AW48" s="778"/>
      <c r="AX48" s="3932"/>
      <c r="AY48" s="3932"/>
      <c r="AZ48" s="3932"/>
      <c r="BA48" s="3932"/>
      <c r="BB48" s="3932"/>
      <c r="BC48" s="3932"/>
      <c r="BD48" s="3932"/>
      <c r="BE48" s="3932"/>
      <c r="BF48" s="3932"/>
      <c r="BG48" s="3932"/>
      <c r="BH48" s="3932"/>
      <c r="BI48" s="3932"/>
      <c r="BJ48" s="3932"/>
      <c r="BK48" s="3932"/>
      <c r="BL48" s="3932"/>
      <c r="BM48" s="3932"/>
      <c r="BN48" s="3932"/>
      <c r="BO48" s="3932"/>
      <c r="BP48" s="3932"/>
      <c r="BQ48" s="3932"/>
      <c r="BR48" s="3932"/>
      <c r="BS48" s="3932"/>
      <c r="BT48" s="3932"/>
      <c r="BU48" s="3932"/>
      <c r="BV48" s="3932"/>
      <c r="BW48" s="3932"/>
      <c r="BX48" s="3932"/>
      <c r="BY48" s="3932"/>
      <c r="BZ48" s="3932"/>
      <c r="CA48" s="3932"/>
      <c r="CB48" s="3932"/>
      <c r="CC48" s="3932"/>
      <c r="CD48" s="3932"/>
      <c r="CE48" s="3932"/>
      <c r="CF48" s="3932"/>
      <c r="CG48" s="3932"/>
      <c r="CH48" s="3932"/>
      <c r="CI48" s="3932"/>
      <c r="CJ48" s="3932"/>
      <c r="CK48" s="3932"/>
      <c r="CL48" s="3932"/>
      <c r="CM48" s="3932"/>
      <c r="CN48" s="3933"/>
      <c r="CO48" s="903"/>
      <c r="CP48" s="759"/>
      <c r="CQ48" s="759"/>
    </row>
    <row r="49" spans="2:96" s="796" customFormat="1" ht="13.5" customHeight="1" x14ac:dyDescent="0.15">
      <c r="B49" s="773"/>
      <c r="C49" s="3838"/>
      <c r="D49" s="3839"/>
      <c r="E49" s="3840"/>
      <c r="F49" s="3874"/>
      <c r="G49" s="3875"/>
      <c r="H49" s="3876"/>
      <c r="I49" s="3909"/>
      <c r="J49" s="3910"/>
      <c r="K49" s="3910"/>
      <c r="L49" s="3910"/>
      <c r="M49" s="3910"/>
      <c r="N49" s="3910"/>
      <c r="O49" s="3910"/>
      <c r="P49" s="3910"/>
      <c r="Q49" s="3910"/>
      <c r="R49" s="3910"/>
      <c r="S49" s="3910"/>
      <c r="T49" s="3910"/>
      <c r="U49" s="3910"/>
      <c r="V49" s="3854"/>
      <c r="W49" s="3348">
        <f>SUM(I49:V50)</f>
        <v>0</v>
      </c>
      <c r="X49" s="3859"/>
      <c r="Y49" s="3809"/>
      <c r="Z49" s="3810"/>
      <c r="AA49" s="3811"/>
      <c r="AB49" s="3815"/>
      <c r="AC49" s="3816"/>
      <c r="AD49" s="3817"/>
      <c r="AE49" s="3822"/>
      <c r="AF49" s="3826"/>
      <c r="AG49" s="3827"/>
      <c r="AH49" s="2100" t="s">
        <v>750</v>
      </c>
      <c r="AI49" s="3893"/>
      <c r="AJ49" s="3893"/>
      <c r="AK49" s="3893"/>
      <c r="AL49" s="3893"/>
      <c r="AM49" s="3893"/>
      <c r="AN49" s="3893"/>
      <c r="AO49" s="3893"/>
      <c r="AP49" s="3893"/>
      <c r="AQ49" s="3893"/>
      <c r="AR49" s="3894"/>
      <c r="AS49" s="2134"/>
      <c r="AT49" s="912"/>
      <c r="AV49" s="807"/>
      <c r="AW49" s="778"/>
      <c r="AX49" s="3932"/>
      <c r="AY49" s="3932"/>
      <c r="AZ49" s="3932"/>
      <c r="BA49" s="3932"/>
      <c r="BB49" s="3932"/>
      <c r="BC49" s="3932"/>
      <c r="BD49" s="3932"/>
      <c r="BE49" s="3932"/>
      <c r="BF49" s="3932"/>
      <c r="BG49" s="3932"/>
      <c r="BH49" s="3932"/>
      <c r="BI49" s="3932"/>
      <c r="BJ49" s="3932"/>
      <c r="BK49" s="3932"/>
      <c r="BL49" s="3932"/>
      <c r="BM49" s="3932"/>
      <c r="BN49" s="3932"/>
      <c r="BO49" s="3932"/>
      <c r="BP49" s="3932"/>
      <c r="BQ49" s="3932"/>
      <c r="BR49" s="3932"/>
      <c r="BS49" s="3932"/>
      <c r="BT49" s="3932"/>
      <c r="BU49" s="3932"/>
      <c r="BV49" s="3932"/>
      <c r="BW49" s="3932"/>
      <c r="BX49" s="3932"/>
      <c r="BY49" s="3932"/>
      <c r="BZ49" s="3932"/>
      <c r="CA49" s="3932"/>
      <c r="CB49" s="3932"/>
      <c r="CC49" s="3932"/>
      <c r="CD49" s="3932"/>
      <c r="CE49" s="3932"/>
      <c r="CF49" s="3932"/>
      <c r="CG49" s="3932"/>
      <c r="CH49" s="3932"/>
      <c r="CI49" s="3932"/>
      <c r="CJ49" s="3932"/>
      <c r="CK49" s="3932"/>
      <c r="CL49" s="3932"/>
      <c r="CM49" s="3932"/>
      <c r="CN49" s="3933"/>
      <c r="CO49" s="903"/>
      <c r="CP49" s="759"/>
      <c r="CQ49" s="759"/>
    </row>
    <row r="50" spans="2:96" s="796" customFormat="1" ht="13.5" customHeight="1" thickBot="1" x14ac:dyDescent="0.2">
      <c r="B50" s="773"/>
      <c r="C50" s="3841"/>
      <c r="D50" s="3842"/>
      <c r="E50" s="3843"/>
      <c r="F50" s="3877"/>
      <c r="G50" s="3878"/>
      <c r="H50" s="3879"/>
      <c r="I50" s="3911"/>
      <c r="J50" s="3912"/>
      <c r="K50" s="3912"/>
      <c r="L50" s="3912"/>
      <c r="M50" s="3912"/>
      <c r="N50" s="3912"/>
      <c r="O50" s="3912"/>
      <c r="P50" s="3912"/>
      <c r="Q50" s="3912"/>
      <c r="R50" s="3912"/>
      <c r="S50" s="3912"/>
      <c r="T50" s="3912"/>
      <c r="U50" s="3912"/>
      <c r="V50" s="3858"/>
      <c r="W50" s="3350"/>
      <c r="X50" s="3860"/>
      <c r="Y50" s="3899"/>
      <c r="Z50" s="3900"/>
      <c r="AA50" s="3901"/>
      <c r="AB50" s="3818"/>
      <c r="AC50" s="3819"/>
      <c r="AD50" s="3820"/>
      <c r="AE50" s="3823"/>
      <c r="AF50" s="3881">
        <v>0</v>
      </c>
      <c r="AG50" s="3882"/>
      <c r="AH50" s="2101"/>
      <c r="AI50" s="3946"/>
      <c r="AJ50" s="3946"/>
      <c r="AK50" s="3946"/>
      <c r="AL50" s="3946"/>
      <c r="AM50" s="3946"/>
      <c r="AN50" s="3946"/>
      <c r="AO50" s="3946"/>
      <c r="AP50" s="3946"/>
      <c r="AQ50" s="3946"/>
      <c r="AR50" s="3947"/>
      <c r="AS50" s="2134"/>
      <c r="AT50" s="912"/>
      <c r="AV50" s="807"/>
      <c r="AW50" s="899"/>
      <c r="AX50" s="3932"/>
      <c r="AY50" s="3932"/>
      <c r="AZ50" s="3932"/>
      <c r="BA50" s="3932"/>
      <c r="BB50" s="3932"/>
      <c r="BC50" s="3932"/>
      <c r="BD50" s="3932"/>
      <c r="BE50" s="3932"/>
      <c r="BF50" s="3932"/>
      <c r="BG50" s="3932"/>
      <c r="BH50" s="3932"/>
      <c r="BI50" s="3932"/>
      <c r="BJ50" s="3932"/>
      <c r="BK50" s="3932"/>
      <c r="BL50" s="3932"/>
      <c r="BM50" s="3932"/>
      <c r="BN50" s="3932"/>
      <c r="BO50" s="3932"/>
      <c r="BP50" s="3932"/>
      <c r="BQ50" s="3932"/>
      <c r="BR50" s="3932"/>
      <c r="BS50" s="3932"/>
      <c r="BT50" s="3932"/>
      <c r="BU50" s="3932"/>
      <c r="BV50" s="3932"/>
      <c r="BW50" s="3932"/>
      <c r="BX50" s="3932"/>
      <c r="BY50" s="3932"/>
      <c r="BZ50" s="3932"/>
      <c r="CA50" s="3932"/>
      <c r="CB50" s="3932"/>
      <c r="CC50" s="3932"/>
      <c r="CD50" s="3932"/>
      <c r="CE50" s="3932"/>
      <c r="CF50" s="3932"/>
      <c r="CG50" s="3932"/>
      <c r="CH50" s="3932"/>
      <c r="CI50" s="3932"/>
      <c r="CJ50" s="3932"/>
      <c r="CK50" s="3932"/>
      <c r="CL50" s="3932"/>
      <c r="CM50" s="3932"/>
      <c r="CN50" s="3933"/>
      <c r="CO50" s="903"/>
      <c r="CP50" s="759"/>
      <c r="CQ50" s="759"/>
    </row>
    <row r="51" spans="2:96" s="796" customFormat="1" ht="13.5" customHeight="1" thickTop="1" x14ac:dyDescent="0.15">
      <c r="B51" s="2093"/>
      <c r="C51" s="3948" t="s">
        <v>185</v>
      </c>
      <c r="D51" s="3949"/>
      <c r="E51" s="3950"/>
      <c r="F51" s="3957" t="str">
        <f>IF(SUM(F24:H50)=0,"",SUM(F24:H50))</f>
        <v/>
      </c>
      <c r="G51" s="3958"/>
      <c r="H51" s="3959"/>
      <c r="I51" s="3966">
        <f>SUM(I24,I27,I30,I33,I36,I39,I42,I45,I48)</f>
        <v>0</v>
      </c>
      <c r="J51" s="3967"/>
      <c r="K51" s="3863">
        <f>SUM(K24,K27,K30,K33,K36,K39,K42,K45,K48)</f>
        <v>0</v>
      </c>
      <c r="L51" s="3968"/>
      <c r="M51" s="3863">
        <f>SUM(M24,M27,M30,M33,M36,M39,M42,M45,M48)</f>
        <v>0</v>
      </c>
      <c r="N51" s="3968"/>
      <c r="O51" s="3863">
        <f>SUM(O24,O27,O30,O33,O36,O39,O42,O45,O48)</f>
        <v>0</v>
      </c>
      <c r="P51" s="3968"/>
      <c r="Q51" s="3863">
        <f>SUM(Q24,Q27,Q30,Q33,Q36,Q39,Q42,Q45,Q48)</f>
        <v>0</v>
      </c>
      <c r="R51" s="3968"/>
      <c r="S51" s="3863">
        <f>SUM(S24,S27,S30,S33,S36,S39,S42,S45,S48)</f>
        <v>0</v>
      </c>
      <c r="T51" s="3968"/>
      <c r="U51" s="3863">
        <f>SUM(U24,U27,U30,U33,U36,U39,U42,U45,U48)</f>
        <v>0</v>
      </c>
      <c r="V51" s="3968"/>
      <c r="W51" s="3863">
        <f>SUM(I51:V51)</f>
        <v>0</v>
      </c>
      <c r="X51" s="3864"/>
      <c r="Y51" s="3988">
        <f>ROUND(SUM(Y24:AA50),0)</f>
        <v>0</v>
      </c>
      <c r="Z51" s="3989"/>
      <c r="AA51" s="3990"/>
      <c r="AB51" s="3934" t="str">
        <f>IF(AE51+AF53=0,"",ROUND(AE51+AF53,0))</f>
        <v/>
      </c>
      <c r="AC51" s="3935"/>
      <c r="AD51" s="3936"/>
      <c r="AE51" s="3943">
        <f>SUM(AE24:AE50)</f>
        <v>0</v>
      </c>
      <c r="AF51" s="3984">
        <f>SUM(AF24,AF27,AF30,AF33,AF39,AF42,AF36,AF45,AF48)</f>
        <v>0</v>
      </c>
      <c r="AG51" s="3825"/>
      <c r="AH51" s="2114"/>
      <c r="AI51" s="3803"/>
      <c r="AJ51" s="3803"/>
      <c r="AK51" s="3803"/>
      <c r="AL51" s="3803"/>
      <c r="AM51" s="3803"/>
      <c r="AN51" s="3803"/>
      <c r="AO51" s="3803"/>
      <c r="AP51" s="3803"/>
      <c r="AQ51" s="3803"/>
      <c r="AR51" s="3805"/>
      <c r="AS51" s="2134"/>
      <c r="AT51" s="912"/>
      <c r="AV51" s="2115"/>
      <c r="AW51" s="899"/>
      <c r="AX51" s="3932"/>
      <c r="AY51" s="3932"/>
      <c r="AZ51" s="3932"/>
      <c r="BA51" s="3932"/>
      <c r="BB51" s="3932"/>
      <c r="BC51" s="3932"/>
      <c r="BD51" s="3932"/>
      <c r="BE51" s="3932"/>
      <c r="BF51" s="3932"/>
      <c r="BG51" s="3932"/>
      <c r="BH51" s="3932"/>
      <c r="BI51" s="3932"/>
      <c r="BJ51" s="3932"/>
      <c r="BK51" s="3932"/>
      <c r="BL51" s="3932"/>
      <c r="BM51" s="3932"/>
      <c r="BN51" s="3932"/>
      <c r="BO51" s="3932"/>
      <c r="BP51" s="3932"/>
      <c r="BQ51" s="3932"/>
      <c r="BR51" s="3932"/>
      <c r="BS51" s="3932"/>
      <c r="BT51" s="3932"/>
      <c r="BU51" s="3932"/>
      <c r="BV51" s="3932"/>
      <c r="BW51" s="3932"/>
      <c r="BX51" s="3932"/>
      <c r="BY51" s="3932"/>
      <c r="BZ51" s="3932"/>
      <c r="CA51" s="3932"/>
      <c r="CB51" s="3932"/>
      <c r="CC51" s="3932"/>
      <c r="CD51" s="3932"/>
      <c r="CE51" s="3932"/>
      <c r="CF51" s="3932"/>
      <c r="CG51" s="3932"/>
      <c r="CH51" s="3932"/>
      <c r="CI51" s="3932"/>
      <c r="CJ51" s="3932"/>
      <c r="CK51" s="3932"/>
      <c r="CL51" s="3932"/>
      <c r="CM51" s="3932"/>
      <c r="CN51" s="3933"/>
      <c r="CO51" s="903"/>
      <c r="CP51" s="759"/>
      <c r="CQ51" s="759"/>
    </row>
    <row r="52" spans="2:96" s="796" customFormat="1" ht="13.5" customHeight="1" x14ac:dyDescent="0.15">
      <c r="B52" s="773"/>
      <c r="C52" s="3951"/>
      <c r="D52" s="3952"/>
      <c r="E52" s="3953"/>
      <c r="F52" s="3960"/>
      <c r="G52" s="3961"/>
      <c r="H52" s="3962"/>
      <c r="I52" s="3347">
        <f>SUM(I25,I28,I31,I34,I37,I40,I43,I46,I49)</f>
        <v>0</v>
      </c>
      <c r="J52" s="3348"/>
      <c r="K52" s="3341">
        <f>SUM(K25,K28,K31,K34,K37,K40,K43,K46,K49)</f>
        <v>0</v>
      </c>
      <c r="L52" s="3341"/>
      <c r="M52" s="3341">
        <f>SUM(M25,M28,M31,M34,M37,M40,M43,M46,M49)</f>
        <v>0</v>
      </c>
      <c r="N52" s="3341"/>
      <c r="O52" s="3341">
        <f>SUM(O25,O28,O31,O34,O37,O40,O43,O46,O49)</f>
        <v>0</v>
      </c>
      <c r="P52" s="3341"/>
      <c r="Q52" s="3341">
        <f>SUM(Q25,Q28,Q31,Q34,Q37,Q40,Q43,Q46,Q49)</f>
        <v>0</v>
      </c>
      <c r="R52" s="3341"/>
      <c r="S52" s="3341">
        <f>SUM(S25,S28,S31,S34,S37,S40,S43,S46,S49)</f>
        <v>0</v>
      </c>
      <c r="T52" s="3341"/>
      <c r="U52" s="3341">
        <f>SUM(U25,U28,U31,U34,U37,U40,U43,U46,U49)</f>
        <v>0</v>
      </c>
      <c r="V52" s="3341"/>
      <c r="W52" s="3341">
        <f>SUM(I52:V53)</f>
        <v>0</v>
      </c>
      <c r="X52" s="3986"/>
      <c r="Y52" s="3991"/>
      <c r="Z52" s="3992"/>
      <c r="AA52" s="3993"/>
      <c r="AB52" s="3937"/>
      <c r="AC52" s="3938"/>
      <c r="AD52" s="3939"/>
      <c r="AE52" s="3944"/>
      <c r="AF52" s="3985"/>
      <c r="AG52" s="3827"/>
      <c r="AH52" s="2100"/>
      <c r="AI52" s="3893"/>
      <c r="AJ52" s="3893"/>
      <c r="AK52" s="3893"/>
      <c r="AL52" s="3893"/>
      <c r="AM52" s="3893"/>
      <c r="AN52" s="3893"/>
      <c r="AO52" s="3893"/>
      <c r="AP52" s="3893"/>
      <c r="AQ52" s="3893"/>
      <c r="AR52" s="3894"/>
      <c r="AS52" s="2134"/>
      <c r="AT52" s="912"/>
      <c r="AV52" s="2115"/>
      <c r="AW52" s="899"/>
      <c r="AX52" s="3932"/>
      <c r="AY52" s="3932"/>
      <c r="AZ52" s="3932"/>
      <c r="BA52" s="3932"/>
      <c r="BB52" s="3932"/>
      <c r="BC52" s="3932"/>
      <c r="BD52" s="3932"/>
      <c r="BE52" s="3932"/>
      <c r="BF52" s="3932"/>
      <c r="BG52" s="3932"/>
      <c r="BH52" s="3932"/>
      <c r="BI52" s="3932"/>
      <c r="BJ52" s="3932"/>
      <c r="BK52" s="3932"/>
      <c r="BL52" s="3932"/>
      <c r="BM52" s="3932"/>
      <c r="BN52" s="3932"/>
      <c r="BO52" s="3932"/>
      <c r="BP52" s="3932"/>
      <c r="BQ52" s="3932"/>
      <c r="BR52" s="3932"/>
      <c r="BS52" s="3932"/>
      <c r="BT52" s="3932"/>
      <c r="BU52" s="3932"/>
      <c r="BV52" s="3932"/>
      <c r="BW52" s="3932"/>
      <c r="BX52" s="3932"/>
      <c r="BY52" s="3932"/>
      <c r="BZ52" s="3932"/>
      <c r="CA52" s="3932"/>
      <c r="CB52" s="3932"/>
      <c r="CC52" s="3932"/>
      <c r="CD52" s="3932"/>
      <c r="CE52" s="3932"/>
      <c r="CF52" s="3932"/>
      <c r="CG52" s="3932"/>
      <c r="CH52" s="3932"/>
      <c r="CI52" s="3932"/>
      <c r="CJ52" s="3932"/>
      <c r="CK52" s="3932"/>
      <c r="CL52" s="3932"/>
      <c r="CM52" s="3932"/>
      <c r="CN52" s="3933"/>
      <c r="CO52" s="903"/>
      <c r="CP52" s="759"/>
      <c r="CQ52" s="759"/>
    </row>
    <row r="53" spans="2:96" s="796" customFormat="1" ht="13.5" customHeight="1" thickBot="1" x14ac:dyDescent="0.2">
      <c r="B53" s="773"/>
      <c r="C53" s="3954"/>
      <c r="D53" s="3955"/>
      <c r="E53" s="3956"/>
      <c r="F53" s="3963"/>
      <c r="G53" s="3964"/>
      <c r="H53" s="3965"/>
      <c r="I53" s="3349"/>
      <c r="J53" s="3350"/>
      <c r="K53" s="3342"/>
      <c r="L53" s="3342"/>
      <c r="M53" s="3342"/>
      <c r="N53" s="3342"/>
      <c r="O53" s="3342"/>
      <c r="P53" s="3342"/>
      <c r="Q53" s="3342"/>
      <c r="R53" s="3342"/>
      <c r="S53" s="3342"/>
      <c r="T53" s="3342"/>
      <c r="U53" s="3342"/>
      <c r="V53" s="3342"/>
      <c r="W53" s="3342"/>
      <c r="X53" s="3987"/>
      <c r="Y53" s="3994"/>
      <c r="Z53" s="3995"/>
      <c r="AA53" s="3996"/>
      <c r="AB53" s="3940"/>
      <c r="AC53" s="3941"/>
      <c r="AD53" s="3942"/>
      <c r="AE53" s="3945"/>
      <c r="AF53" s="3969">
        <f>ROUND(SUM(AF26,AF29,AF32,AF35,AF38,AF41,AF44,AF47,AF50),1)</f>
        <v>0</v>
      </c>
      <c r="AG53" s="3970"/>
      <c r="AH53" s="2101"/>
      <c r="AI53" s="3946"/>
      <c r="AJ53" s="3946"/>
      <c r="AK53" s="3946"/>
      <c r="AL53" s="3946"/>
      <c r="AM53" s="3946"/>
      <c r="AN53" s="3946"/>
      <c r="AO53" s="3946"/>
      <c r="AP53" s="3946"/>
      <c r="AQ53" s="3946"/>
      <c r="AR53" s="3947"/>
      <c r="AS53" s="2134"/>
      <c r="AT53" s="912"/>
      <c r="AV53" s="2115"/>
      <c r="AW53" s="899"/>
      <c r="AX53" s="3932"/>
      <c r="AY53" s="3932"/>
      <c r="AZ53" s="3932"/>
      <c r="BA53" s="3932"/>
      <c r="BB53" s="3932"/>
      <c r="BC53" s="3932"/>
      <c r="BD53" s="3932"/>
      <c r="BE53" s="3932"/>
      <c r="BF53" s="3932"/>
      <c r="BG53" s="3932"/>
      <c r="BH53" s="3932"/>
      <c r="BI53" s="3932"/>
      <c r="BJ53" s="3932"/>
      <c r="BK53" s="3932"/>
      <c r="BL53" s="3932"/>
      <c r="BM53" s="3932"/>
      <c r="BN53" s="3932"/>
      <c r="BO53" s="3932"/>
      <c r="BP53" s="3932"/>
      <c r="BQ53" s="3932"/>
      <c r="BR53" s="3932"/>
      <c r="BS53" s="3932"/>
      <c r="BT53" s="3932"/>
      <c r="BU53" s="3932"/>
      <c r="BV53" s="3932"/>
      <c r="BW53" s="3932"/>
      <c r="BX53" s="3932"/>
      <c r="BY53" s="3932"/>
      <c r="BZ53" s="3932"/>
      <c r="CA53" s="3932"/>
      <c r="CB53" s="3932"/>
      <c r="CC53" s="3932"/>
      <c r="CD53" s="3932"/>
      <c r="CE53" s="3932"/>
      <c r="CF53" s="3932"/>
      <c r="CG53" s="3932"/>
      <c r="CH53" s="3932"/>
      <c r="CI53" s="3932"/>
      <c r="CJ53" s="3932"/>
      <c r="CK53" s="3932"/>
      <c r="CL53" s="3932"/>
      <c r="CM53" s="3932"/>
      <c r="CN53" s="3933"/>
      <c r="CO53" s="903"/>
      <c r="CP53" s="759"/>
      <c r="CQ53" s="759"/>
    </row>
    <row r="54" spans="2:96" s="796" customFormat="1" ht="14.25" thickTop="1" x14ac:dyDescent="0.15">
      <c r="B54" s="2093"/>
      <c r="C54" s="3971" t="s">
        <v>1374</v>
      </c>
      <c r="D54" s="3972"/>
      <c r="E54" s="3972"/>
      <c r="F54" s="3972"/>
      <c r="G54" s="3972"/>
      <c r="H54" s="3973"/>
      <c r="I54" s="3974"/>
      <c r="J54" s="3972"/>
      <c r="K54" s="3972"/>
      <c r="L54" s="3972"/>
      <c r="M54" s="3972"/>
      <c r="N54" s="3972"/>
      <c r="O54" s="3972"/>
      <c r="P54" s="3972"/>
      <c r="Q54" s="3972"/>
      <c r="R54" s="3972"/>
      <c r="S54" s="3972"/>
      <c r="T54" s="3972"/>
      <c r="U54" s="3972"/>
      <c r="V54" s="3972"/>
      <c r="W54" s="3972"/>
      <c r="X54" s="3972"/>
      <c r="Y54" s="3972"/>
      <c r="Z54" s="3972"/>
      <c r="AA54" s="3973"/>
      <c r="AB54" s="3934" t="str">
        <f>IF(AE54+AF55=0,"",ROUND(AE54+AF55,0))</f>
        <v/>
      </c>
      <c r="AC54" s="3975"/>
      <c r="AD54" s="3976"/>
      <c r="AE54" s="3821"/>
      <c r="AF54" s="3824"/>
      <c r="AG54" s="3825"/>
      <c r="AH54" s="2114" t="s">
        <v>749</v>
      </c>
      <c r="AI54" s="3803"/>
      <c r="AJ54" s="3981"/>
      <c r="AK54" s="3981"/>
      <c r="AL54" s="3981"/>
      <c r="AM54" s="3981"/>
      <c r="AN54" s="3981"/>
      <c r="AO54" s="3981"/>
      <c r="AP54" s="3981"/>
      <c r="AQ54" s="3981"/>
      <c r="AR54" s="3982"/>
      <c r="AS54" s="775"/>
      <c r="AT54" s="912"/>
      <c r="AU54" s="839"/>
      <c r="AV54" s="2115"/>
      <c r="AW54" s="899"/>
      <c r="AX54" s="3932"/>
      <c r="AY54" s="3932"/>
      <c r="AZ54" s="3932"/>
      <c r="BA54" s="3932"/>
      <c r="BB54" s="3932"/>
      <c r="BC54" s="3932"/>
      <c r="BD54" s="3932"/>
      <c r="BE54" s="3932"/>
      <c r="BF54" s="3932"/>
      <c r="BG54" s="3932"/>
      <c r="BH54" s="3932"/>
      <c r="BI54" s="3932"/>
      <c r="BJ54" s="3932"/>
      <c r="BK54" s="3932"/>
      <c r="BL54" s="3932"/>
      <c r="BM54" s="3932"/>
      <c r="BN54" s="3932"/>
      <c r="BO54" s="3932"/>
      <c r="BP54" s="3932"/>
      <c r="BQ54" s="3932"/>
      <c r="BR54" s="3932"/>
      <c r="BS54" s="3932"/>
      <c r="BT54" s="3932"/>
      <c r="BU54" s="3932"/>
      <c r="BV54" s="3932"/>
      <c r="BW54" s="3932"/>
      <c r="BX54" s="3932"/>
      <c r="BY54" s="3932"/>
      <c r="BZ54" s="3932"/>
      <c r="CA54" s="3932"/>
      <c r="CB54" s="3932"/>
      <c r="CC54" s="3932"/>
      <c r="CD54" s="3932"/>
      <c r="CE54" s="3932"/>
      <c r="CF54" s="3932"/>
      <c r="CG54" s="3932"/>
      <c r="CH54" s="3932"/>
      <c r="CI54" s="3932"/>
      <c r="CJ54" s="3932"/>
      <c r="CK54" s="3932"/>
      <c r="CL54" s="3932"/>
      <c r="CM54" s="3932"/>
      <c r="CN54" s="3933"/>
      <c r="CO54" s="903"/>
      <c r="CP54" s="759"/>
      <c r="CQ54" s="759"/>
    </row>
    <row r="55" spans="2:96" s="796" customFormat="1" ht="14.25" thickBot="1" x14ac:dyDescent="0.2">
      <c r="B55" s="773"/>
      <c r="C55" s="3646"/>
      <c r="D55" s="3638"/>
      <c r="E55" s="3638"/>
      <c r="F55" s="3638"/>
      <c r="G55" s="3638"/>
      <c r="H55" s="3639"/>
      <c r="I55" s="3646"/>
      <c r="J55" s="3638"/>
      <c r="K55" s="3638"/>
      <c r="L55" s="3638"/>
      <c r="M55" s="3638"/>
      <c r="N55" s="3638"/>
      <c r="O55" s="3638"/>
      <c r="P55" s="3638"/>
      <c r="Q55" s="3638"/>
      <c r="R55" s="3638"/>
      <c r="S55" s="3638"/>
      <c r="T55" s="3638"/>
      <c r="U55" s="3638"/>
      <c r="V55" s="3638"/>
      <c r="W55" s="3638"/>
      <c r="X55" s="3638"/>
      <c r="Y55" s="3638"/>
      <c r="Z55" s="3638"/>
      <c r="AA55" s="3639"/>
      <c r="AB55" s="3977"/>
      <c r="AC55" s="3978"/>
      <c r="AD55" s="3979"/>
      <c r="AE55" s="3980"/>
      <c r="AF55" s="3983">
        <v>0</v>
      </c>
      <c r="AG55" s="3796"/>
      <c r="AH55" s="2100" t="s">
        <v>750</v>
      </c>
      <c r="AI55" s="3893"/>
      <c r="AJ55" s="4005"/>
      <c r="AK55" s="4005"/>
      <c r="AL55" s="4005"/>
      <c r="AM55" s="4005"/>
      <c r="AN55" s="4005"/>
      <c r="AO55" s="4005"/>
      <c r="AP55" s="4005"/>
      <c r="AQ55" s="4005"/>
      <c r="AR55" s="4006"/>
      <c r="AS55" s="775"/>
      <c r="AT55" s="912"/>
      <c r="AU55" s="839"/>
      <c r="AV55" s="2115"/>
      <c r="AW55" s="899"/>
      <c r="AX55" s="3932"/>
      <c r="AY55" s="3932"/>
      <c r="AZ55" s="3932"/>
      <c r="BA55" s="3932"/>
      <c r="BB55" s="3932"/>
      <c r="BC55" s="3932"/>
      <c r="BD55" s="3932"/>
      <c r="BE55" s="3932"/>
      <c r="BF55" s="3932"/>
      <c r="BG55" s="3932"/>
      <c r="BH55" s="3932"/>
      <c r="BI55" s="3932"/>
      <c r="BJ55" s="3932"/>
      <c r="BK55" s="3932"/>
      <c r="BL55" s="3932"/>
      <c r="BM55" s="3932"/>
      <c r="BN55" s="3932"/>
      <c r="BO55" s="3932"/>
      <c r="BP55" s="3932"/>
      <c r="BQ55" s="3932"/>
      <c r="BR55" s="3932"/>
      <c r="BS55" s="3932"/>
      <c r="BT55" s="3932"/>
      <c r="BU55" s="3932"/>
      <c r="BV55" s="3932"/>
      <c r="BW55" s="3932"/>
      <c r="BX55" s="3932"/>
      <c r="BY55" s="3932"/>
      <c r="BZ55" s="3932"/>
      <c r="CA55" s="3932"/>
      <c r="CB55" s="3932"/>
      <c r="CC55" s="3932"/>
      <c r="CD55" s="3932"/>
      <c r="CE55" s="3932"/>
      <c r="CF55" s="3932"/>
      <c r="CG55" s="3932"/>
      <c r="CH55" s="3932"/>
      <c r="CI55" s="3932"/>
      <c r="CJ55" s="3932"/>
      <c r="CK55" s="3932"/>
      <c r="CL55" s="3932"/>
      <c r="CM55" s="3932"/>
      <c r="CN55" s="3933"/>
      <c r="CO55" s="903"/>
      <c r="CP55" s="759"/>
      <c r="CQ55" s="759"/>
    </row>
    <row r="56" spans="2:96" s="796" customFormat="1" ht="14.25" thickTop="1" x14ac:dyDescent="0.15">
      <c r="B56" s="773"/>
      <c r="C56" s="4043" t="s">
        <v>2117</v>
      </c>
      <c r="D56" s="3972"/>
      <c r="E56" s="3972"/>
      <c r="F56" s="3972"/>
      <c r="G56" s="3972"/>
      <c r="H56" s="3973"/>
      <c r="I56" s="4044"/>
      <c r="J56" s="3972"/>
      <c r="K56" s="3972"/>
      <c r="L56" s="3972"/>
      <c r="M56" s="3972"/>
      <c r="N56" s="3972"/>
      <c r="O56" s="3972"/>
      <c r="P56" s="3972"/>
      <c r="Q56" s="3972"/>
      <c r="R56" s="3972"/>
      <c r="S56" s="3972"/>
      <c r="T56" s="3972"/>
      <c r="U56" s="3972"/>
      <c r="V56" s="3972"/>
      <c r="W56" s="3972"/>
      <c r="X56" s="3972"/>
      <c r="Y56" s="3972"/>
      <c r="Z56" s="3972"/>
      <c r="AA56" s="3973"/>
      <c r="AB56" s="4045" t="str">
        <f>IF(AE56+AF57=0,"",ROUND(AE56+AF57,0))</f>
        <v/>
      </c>
      <c r="AC56" s="3975"/>
      <c r="AD56" s="3976"/>
      <c r="AE56" s="4049"/>
      <c r="AF56" s="4051"/>
      <c r="AG56" s="3825"/>
      <c r="AH56" s="2135" t="s">
        <v>749</v>
      </c>
      <c r="AI56" s="4052"/>
      <c r="AJ56" s="3981"/>
      <c r="AK56" s="3981"/>
      <c r="AL56" s="3981"/>
      <c r="AM56" s="3981"/>
      <c r="AN56" s="3981"/>
      <c r="AO56" s="3981"/>
      <c r="AP56" s="3981"/>
      <c r="AQ56" s="3981"/>
      <c r="AR56" s="3982"/>
      <c r="AS56" s="775"/>
      <c r="AT56" s="912"/>
      <c r="AU56" s="839"/>
      <c r="AV56" s="2115"/>
      <c r="AW56" s="778"/>
      <c r="AX56" s="3932"/>
      <c r="AY56" s="3932"/>
      <c r="AZ56" s="3932"/>
      <c r="BA56" s="3932"/>
      <c r="BB56" s="3932"/>
      <c r="BC56" s="3932"/>
      <c r="BD56" s="3932"/>
      <c r="BE56" s="3932"/>
      <c r="BF56" s="3932"/>
      <c r="BG56" s="3932"/>
      <c r="BH56" s="3932"/>
      <c r="BI56" s="3932"/>
      <c r="BJ56" s="3932"/>
      <c r="BK56" s="3932"/>
      <c r="BL56" s="3932"/>
      <c r="BM56" s="3932"/>
      <c r="BN56" s="3932"/>
      <c r="BO56" s="3932"/>
      <c r="BP56" s="3932"/>
      <c r="BQ56" s="3932"/>
      <c r="BR56" s="3932"/>
      <c r="BS56" s="3932"/>
      <c r="BT56" s="3932"/>
      <c r="BU56" s="3932"/>
      <c r="BV56" s="3932"/>
      <c r="BW56" s="3932"/>
      <c r="BX56" s="3932"/>
      <c r="BY56" s="3932"/>
      <c r="BZ56" s="3932"/>
      <c r="CA56" s="3932"/>
      <c r="CB56" s="3932"/>
      <c r="CC56" s="3932"/>
      <c r="CD56" s="3932"/>
      <c r="CE56" s="3932"/>
      <c r="CF56" s="3932"/>
      <c r="CG56" s="3932"/>
      <c r="CH56" s="3932"/>
      <c r="CI56" s="3932"/>
      <c r="CJ56" s="3932"/>
      <c r="CK56" s="3932"/>
      <c r="CL56" s="3932"/>
      <c r="CM56" s="3932"/>
      <c r="CN56" s="3933"/>
      <c r="CO56" s="903"/>
      <c r="CP56" s="759"/>
      <c r="CQ56" s="759"/>
    </row>
    <row r="57" spans="2:96" ht="13.5" x14ac:dyDescent="0.15">
      <c r="B57" s="773"/>
      <c r="C57" s="3643"/>
      <c r="D57" s="3640"/>
      <c r="E57" s="3640"/>
      <c r="F57" s="3640"/>
      <c r="G57" s="3640"/>
      <c r="H57" s="3641"/>
      <c r="I57" s="3643"/>
      <c r="J57" s="3640"/>
      <c r="K57" s="3640"/>
      <c r="L57" s="3640"/>
      <c r="M57" s="3640"/>
      <c r="N57" s="3640"/>
      <c r="O57" s="3640"/>
      <c r="P57" s="3640"/>
      <c r="Q57" s="3640"/>
      <c r="R57" s="3640"/>
      <c r="S57" s="3640"/>
      <c r="T57" s="3640"/>
      <c r="U57" s="3640"/>
      <c r="V57" s="3640"/>
      <c r="W57" s="3640"/>
      <c r="X57" s="3640"/>
      <c r="Y57" s="3640"/>
      <c r="Z57" s="3640"/>
      <c r="AA57" s="3641"/>
      <c r="AB57" s="4046"/>
      <c r="AC57" s="4047"/>
      <c r="AD57" s="4048"/>
      <c r="AE57" s="4050"/>
      <c r="AF57" s="4053">
        <v>0</v>
      </c>
      <c r="AG57" s="4054"/>
      <c r="AH57" s="2136" t="s">
        <v>750</v>
      </c>
      <c r="AI57" s="4055"/>
      <c r="AJ57" s="4056"/>
      <c r="AK57" s="4056"/>
      <c r="AL57" s="4056"/>
      <c r="AM57" s="4056"/>
      <c r="AN57" s="4056"/>
      <c r="AO57" s="4056"/>
      <c r="AP57" s="4056"/>
      <c r="AQ57" s="4056"/>
      <c r="AR57" s="4057"/>
      <c r="AS57" s="778"/>
      <c r="AT57" s="912"/>
      <c r="AU57" s="977"/>
      <c r="AV57" s="2115"/>
      <c r="AW57" s="802" t="s">
        <v>41</v>
      </c>
      <c r="AX57" s="3261" t="s">
        <v>2120</v>
      </c>
      <c r="AY57" s="3261"/>
      <c r="AZ57" s="3261"/>
      <c r="BA57" s="3261"/>
      <c r="BB57" s="3261"/>
      <c r="BC57" s="3261"/>
      <c r="BD57" s="3261"/>
      <c r="BE57" s="3261"/>
      <c r="BF57" s="3261"/>
      <c r="BG57" s="3261"/>
      <c r="BH57" s="3261"/>
      <c r="BI57" s="3261"/>
      <c r="BJ57" s="3261"/>
      <c r="BK57" s="3261"/>
      <c r="BL57" s="3261"/>
      <c r="BM57" s="3261"/>
      <c r="BN57" s="3261"/>
      <c r="BO57" s="3261"/>
      <c r="BP57" s="3261"/>
      <c r="BQ57" s="3261"/>
      <c r="BR57" s="3261"/>
      <c r="BS57" s="3261"/>
      <c r="BT57" s="3261"/>
      <c r="BU57" s="3261"/>
      <c r="BV57" s="3261"/>
      <c r="BW57" s="3261"/>
      <c r="BX57" s="3261"/>
      <c r="BY57" s="3261"/>
      <c r="BZ57" s="3261"/>
      <c r="CA57" s="3261"/>
      <c r="CB57" s="3261"/>
      <c r="CC57" s="903"/>
      <c r="CD57" s="903"/>
      <c r="CE57" s="903"/>
      <c r="CF57" s="903"/>
      <c r="CG57" s="903"/>
      <c r="CH57" s="903"/>
      <c r="CI57" s="903"/>
      <c r="CJ57" s="903"/>
      <c r="CK57" s="903"/>
      <c r="CL57" s="903"/>
      <c r="CM57" s="903"/>
      <c r="CN57" s="2120"/>
      <c r="CO57" s="903"/>
    </row>
    <row r="58" spans="2:96" ht="12" customHeight="1" x14ac:dyDescent="0.15">
      <c r="B58" s="773"/>
      <c r="C58" s="790" t="s">
        <v>273</v>
      </c>
      <c r="D58" s="2121"/>
      <c r="F58" s="2413"/>
      <c r="G58" s="2413"/>
      <c r="I58" s="2413"/>
      <c r="J58" s="2121" t="s">
        <v>1376</v>
      </c>
      <c r="K58" s="2448"/>
      <c r="L58" s="2449"/>
      <c r="M58" s="2449"/>
      <c r="N58" s="2121"/>
      <c r="O58" s="2121"/>
      <c r="P58" s="907"/>
      <c r="Q58" s="2450"/>
      <c r="R58" s="2451"/>
      <c r="S58" s="2451"/>
      <c r="T58" s="2451"/>
      <c r="U58" s="907"/>
      <c r="V58" s="2121"/>
      <c r="W58" s="2121"/>
      <c r="X58" s="2121"/>
      <c r="Y58" s="2121"/>
      <c r="Z58" s="2121"/>
      <c r="AA58" s="2121"/>
      <c r="AB58" s="2121"/>
      <c r="AC58" s="2121"/>
      <c r="AD58" s="2121"/>
      <c r="AE58" s="2121"/>
      <c r="AF58" s="2121"/>
      <c r="AG58" s="2121"/>
      <c r="AH58" s="2121"/>
      <c r="AI58" s="2121"/>
      <c r="AJ58" s="2121"/>
      <c r="AK58" s="2121"/>
      <c r="AL58" s="2121"/>
      <c r="AN58" s="908"/>
      <c r="AO58" s="2122"/>
      <c r="AP58" s="2121"/>
      <c r="AQ58" s="766"/>
      <c r="AR58" s="778"/>
      <c r="AS58" s="778"/>
      <c r="AT58" s="912"/>
      <c r="AU58" s="977"/>
      <c r="AV58" s="2115"/>
      <c r="AW58" s="899"/>
      <c r="AX58" s="3261"/>
      <c r="AY58" s="3261"/>
      <c r="AZ58" s="3261"/>
      <c r="BA58" s="3261"/>
      <c r="BB58" s="3261"/>
      <c r="BC58" s="3261"/>
      <c r="BD58" s="3261"/>
      <c r="BE58" s="3261"/>
      <c r="BF58" s="3261"/>
      <c r="BG58" s="3261"/>
      <c r="BH58" s="3261"/>
      <c r="BI58" s="3261"/>
      <c r="BJ58" s="3261"/>
      <c r="BK58" s="3261"/>
      <c r="BL58" s="3261"/>
      <c r="BM58" s="3261"/>
      <c r="BN58" s="3261"/>
      <c r="BO58" s="3261"/>
      <c r="BP58" s="3261"/>
      <c r="BQ58" s="3261"/>
      <c r="BR58" s="3261"/>
      <c r="BS58" s="3261"/>
      <c r="BT58" s="3261"/>
      <c r="BU58" s="3261"/>
      <c r="BV58" s="3261"/>
      <c r="BW58" s="3261"/>
      <c r="BX58" s="3261"/>
      <c r="BY58" s="3261"/>
      <c r="BZ58" s="3261"/>
      <c r="CA58" s="3261"/>
      <c r="CB58" s="3261"/>
      <c r="CC58" s="903"/>
      <c r="CD58" s="903"/>
      <c r="CE58" s="903"/>
      <c r="CF58" s="903"/>
      <c r="CG58" s="903"/>
      <c r="CH58" s="903"/>
      <c r="CI58" s="903"/>
      <c r="CJ58" s="903"/>
      <c r="CK58" s="903"/>
      <c r="CL58" s="903"/>
      <c r="CM58" s="903"/>
      <c r="CN58" s="2120"/>
      <c r="CO58" s="903"/>
    </row>
    <row r="59" spans="2:96" ht="12" customHeight="1" x14ac:dyDescent="0.15">
      <c r="B59" s="773"/>
      <c r="C59" s="854" t="s">
        <v>755</v>
      </c>
      <c r="D59" s="854"/>
      <c r="E59" s="2121" t="s">
        <v>2166</v>
      </c>
      <c r="I59" s="2413"/>
      <c r="J59" s="2413"/>
      <c r="K59" s="2448"/>
      <c r="L59" s="2449"/>
      <c r="M59" s="2449"/>
      <c r="N59" s="2121"/>
      <c r="O59" s="2121"/>
      <c r="P59" s="907"/>
      <c r="Q59" s="2450"/>
      <c r="R59" s="2451"/>
      <c r="S59" s="2451"/>
      <c r="T59" s="2451"/>
      <c r="U59" s="907"/>
      <c r="V59" s="2121"/>
      <c r="W59" s="2121"/>
      <c r="X59" s="2121"/>
      <c r="Y59" s="2121"/>
      <c r="Z59" s="2121"/>
      <c r="AA59" s="2121"/>
      <c r="AB59" s="2121"/>
      <c r="AC59" s="2121"/>
      <c r="AD59" s="2121"/>
      <c r="AE59" s="2121"/>
      <c r="AF59" s="2121"/>
      <c r="AG59" s="2121"/>
      <c r="AH59" s="2121"/>
      <c r="AI59" s="2121"/>
      <c r="AJ59" s="2121"/>
      <c r="AK59" s="2121"/>
      <c r="AL59" s="2121"/>
      <c r="AN59" s="908"/>
      <c r="AO59" s="2122"/>
      <c r="AP59" s="2121"/>
      <c r="AQ59" s="766"/>
      <c r="AR59" s="2311"/>
      <c r="AS59" s="778"/>
      <c r="AT59" s="912"/>
      <c r="AU59" s="791"/>
      <c r="AV59" s="2115"/>
      <c r="AW59" s="899"/>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03"/>
      <c r="CE59" s="903"/>
      <c r="CF59" s="903"/>
      <c r="CG59" s="903"/>
      <c r="CH59" s="903"/>
      <c r="CI59" s="903"/>
      <c r="CJ59" s="903"/>
      <c r="CK59" s="903"/>
      <c r="CL59" s="903"/>
      <c r="CM59" s="903"/>
      <c r="CN59" s="2120"/>
      <c r="CO59" s="903"/>
    </row>
    <row r="60" spans="2:96" ht="12" customHeight="1" x14ac:dyDescent="0.15">
      <c r="B60" s="773"/>
      <c r="C60" s="854"/>
      <c r="D60" s="854"/>
      <c r="E60" s="2121" t="s">
        <v>2167</v>
      </c>
      <c r="I60" s="801"/>
      <c r="J60" s="801"/>
      <c r="K60" s="801"/>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1"/>
      <c r="AJ60" s="801"/>
      <c r="AK60" s="801"/>
      <c r="AL60" s="801"/>
      <c r="AN60" s="801"/>
      <c r="AO60" s="801"/>
      <c r="AP60" s="801"/>
      <c r="AQ60" s="801"/>
      <c r="AR60" s="2311"/>
      <c r="AS60" s="778"/>
      <c r="AT60" s="912"/>
      <c r="AU60" s="791"/>
      <c r="AV60" s="3997" t="s">
        <v>2121</v>
      </c>
      <c r="AW60" s="3998"/>
      <c r="AX60" s="3998"/>
      <c r="AY60" s="3998"/>
      <c r="AZ60" s="3998"/>
      <c r="BA60" s="3998"/>
      <c r="BB60" s="3998"/>
      <c r="BC60" s="3998"/>
      <c r="BD60" s="3998"/>
      <c r="BE60" s="3998"/>
      <c r="BF60" s="3998"/>
      <c r="BG60" s="3998"/>
      <c r="BH60" s="3998"/>
      <c r="BI60" s="3998"/>
      <c r="BJ60" s="3998"/>
      <c r="BK60" s="3998"/>
      <c r="BL60" s="3998"/>
      <c r="BM60" s="3998"/>
      <c r="BN60" s="3998"/>
      <c r="BO60" s="3998"/>
      <c r="BP60" s="3998"/>
      <c r="BQ60" s="3998"/>
      <c r="BR60" s="3998"/>
      <c r="BS60" s="3998"/>
      <c r="BT60" s="3998"/>
      <c r="BU60" s="3998"/>
      <c r="BV60" s="3998"/>
      <c r="BW60" s="3998"/>
      <c r="BX60" s="3998"/>
      <c r="BY60" s="3998"/>
      <c r="BZ60" s="3998"/>
      <c r="CA60" s="3998"/>
      <c r="CB60" s="3998"/>
      <c r="CC60" s="3998"/>
      <c r="CD60" s="3998"/>
      <c r="CE60" s="3998"/>
      <c r="CF60" s="3998"/>
      <c r="CG60" s="3998"/>
      <c r="CH60" s="3998"/>
      <c r="CI60" s="3998"/>
      <c r="CJ60" s="3998"/>
      <c r="CK60" s="3998"/>
      <c r="CL60" s="3998"/>
      <c r="CM60" s="3998"/>
      <c r="CN60" s="3998"/>
      <c r="CO60" s="3998"/>
      <c r="CP60" s="3998"/>
      <c r="CQ60" s="3998"/>
      <c r="CR60" s="3999"/>
    </row>
    <row r="61" spans="2:96" ht="12" customHeight="1" x14ac:dyDescent="0.15">
      <c r="B61" s="773"/>
      <c r="C61" s="854" t="s">
        <v>756</v>
      </c>
      <c r="D61" s="854"/>
      <c r="E61" s="801" t="s">
        <v>2285</v>
      </c>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N61" s="801"/>
      <c r="AO61" s="801"/>
      <c r="AP61" s="801"/>
      <c r="AQ61" s="801"/>
      <c r="AR61" s="2311"/>
      <c r="AS61" s="778"/>
      <c r="AT61" s="912"/>
      <c r="AU61" s="791"/>
      <c r="AV61" s="4000"/>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61"/>
      <c r="BZ61" s="3261"/>
      <c r="CA61" s="3261"/>
      <c r="CB61" s="3261"/>
      <c r="CC61" s="3261"/>
      <c r="CD61" s="3261"/>
      <c r="CE61" s="3261"/>
      <c r="CF61" s="3261"/>
      <c r="CG61" s="3261"/>
      <c r="CH61" s="3261"/>
      <c r="CI61" s="3261"/>
      <c r="CJ61" s="3261"/>
      <c r="CK61" s="3261"/>
      <c r="CL61" s="3261"/>
      <c r="CM61" s="3261"/>
      <c r="CN61" s="3261"/>
      <c r="CO61" s="3261"/>
      <c r="CP61" s="3261"/>
      <c r="CQ61" s="3261"/>
      <c r="CR61" s="4001"/>
    </row>
    <row r="62" spans="2:96" ht="12" customHeight="1" x14ac:dyDescent="0.15">
      <c r="B62" s="773"/>
      <c r="C62" s="854" t="s">
        <v>757</v>
      </c>
      <c r="D62" s="854"/>
      <c r="E62" s="801" t="s">
        <v>2122</v>
      </c>
      <c r="F62" s="801"/>
      <c r="G62" s="801"/>
      <c r="H62" s="801"/>
      <c r="I62" s="801"/>
      <c r="J62" s="801"/>
      <c r="K62" s="801"/>
      <c r="L62" s="801"/>
      <c r="M62" s="801"/>
      <c r="N62" s="801"/>
      <c r="O62" s="801"/>
      <c r="P62" s="801"/>
      <c r="Q62" s="801"/>
      <c r="R62" s="801"/>
      <c r="S62" s="801"/>
      <c r="T62" s="801"/>
      <c r="U62" s="801"/>
      <c r="V62" s="801"/>
      <c r="W62" s="801"/>
      <c r="X62" s="801"/>
      <c r="Y62" s="801"/>
      <c r="Z62" s="801"/>
      <c r="AA62" s="801"/>
      <c r="AB62" s="801"/>
      <c r="AC62" s="801"/>
      <c r="AD62" s="801"/>
      <c r="AE62" s="801"/>
      <c r="AF62" s="801"/>
      <c r="AG62" s="801"/>
      <c r="AH62" s="801"/>
      <c r="AI62" s="801"/>
      <c r="AJ62" s="801"/>
      <c r="AK62" s="801"/>
      <c r="AL62" s="801"/>
      <c r="AM62" s="801"/>
      <c r="AN62" s="801"/>
      <c r="AO62" s="801"/>
      <c r="AP62" s="801"/>
      <c r="AQ62" s="801"/>
      <c r="AR62" s="2309"/>
      <c r="AS62" s="801"/>
      <c r="AT62" s="912"/>
      <c r="AU62" s="791"/>
      <c r="AV62" s="4000"/>
      <c r="AW62" s="3261"/>
      <c r="AX62" s="3261"/>
      <c r="AY62" s="3261"/>
      <c r="AZ62" s="3261"/>
      <c r="BA62" s="3261"/>
      <c r="BB62" s="3261"/>
      <c r="BC62" s="3261"/>
      <c r="BD62" s="3261"/>
      <c r="BE62" s="3261"/>
      <c r="BF62" s="3261"/>
      <c r="BG62" s="3261"/>
      <c r="BH62" s="3261"/>
      <c r="BI62" s="3261"/>
      <c r="BJ62" s="3261"/>
      <c r="BK62" s="3261"/>
      <c r="BL62" s="3261"/>
      <c r="BM62" s="3261"/>
      <c r="BN62" s="3261"/>
      <c r="BO62" s="3261"/>
      <c r="BP62" s="3261"/>
      <c r="BQ62" s="3261"/>
      <c r="BR62" s="3261"/>
      <c r="BS62" s="3261"/>
      <c r="BT62" s="3261"/>
      <c r="BU62" s="3261"/>
      <c r="BV62" s="3261"/>
      <c r="BW62" s="3261"/>
      <c r="BX62" s="3261"/>
      <c r="BY62" s="3261"/>
      <c r="BZ62" s="3261"/>
      <c r="CA62" s="3261"/>
      <c r="CB62" s="3261"/>
      <c r="CC62" s="3261"/>
      <c r="CD62" s="3261"/>
      <c r="CE62" s="3261"/>
      <c r="CF62" s="3261"/>
      <c r="CG62" s="3261"/>
      <c r="CH62" s="3261"/>
      <c r="CI62" s="3261"/>
      <c r="CJ62" s="3261"/>
      <c r="CK62" s="3261"/>
      <c r="CL62" s="3261"/>
      <c r="CM62" s="3261"/>
      <c r="CN62" s="3261"/>
      <c r="CO62" s="3261"/>
      <c r="CP62" s="3261"/>
      <c r="CQ62" s="3261"/>
      <c r="CR62" s="4001"/>
    </row>
    <row r="63" spans="2:96" ht="12" customHeight="1" x14ac:dyDescent="0.15">
      <c r="B63" s="773"/>
      <c r="C63" s="854" t="s">
        <v>1377</v>
      </c>
      <c r="D63" s="854"/>
      <c r="E63" s="790" t="s">
        <v>2123</v>
      </c>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4"/>
      <c r="AF63" s="794"/>
      <c r="AG63" s="790"/>
      <c r="AH63" s="790"/>
      <c r="AI63" s="2452"/>
      <c r="AJ63" s="794"/>
      <c r="AK63" s="794"/>
      <c r="AL63" s="2453"/>
      <c r="AN63" s="794"/>
      <c r="AO63" s="2454"/>
      <c r="AP63" s="2455"/>
      <c r="AR63" s="2311"/>
      <c r="AS63" s="778"/>
      <c r="AT63" s="2137"/>
      <c r="AU63" s="791"/>
      <c r="AV63" s="4000"/>
      <c r="AW63" s="3261"/>
      <c r="AX63" s="3261"/>
      <c r="AY63" s="3261"/>
      <c r="AZ63" s="3261"/>
      <c r="BA63" s="3261"/>
      <c r="BB63" s="3261"/>
      <c r="BC63" s="3261"/>
      <c r="BD63" s="3261"/>
      <c r="BE63" s="3261"/>
      <c r="BF63" s="3261"/>
      <c r="BG63" s="3261"/>
      <c r="BH63" s="3261"/>
      <c r="BI63" s="3261"/>
      <c r="BJ63" s="3261"/>
      <c r="BK63" s="3261"/>
      <c r="BL63" s="3261"/>
      <c r="BM63" s="3261"/>
      <c r="BN63" s="3261"/>
      <c r="BO63" s="3261"/>
      <c r="BP63" s="3261"/>
      <c r="BQ63" s="3261"/>
      <c r="BR63" s="3261"/>
      <c r="BS63" s="3261"/>
      <c r="BT63" s="3261"/>
      <c r="BU63" s="3261"/>
      <c r="BV63" s="3261"/>
      <c r="BW63" s="3261"/>
      <c r="BX63" s="3261"/>
      <c r="BY63" s="3261"/>
      <c r="BZ63" s="3261"/>
      <c r="CA63" s="3261"/>
      <c r="CB63" s="3261"/>
      <c r="CC63" s="3261"/>
      <c r="CD63" s="3261"/>
      <c r="CE63" s="3261"/>
      <c r="CF63" s="3261"/>
      <c r="CG63" s="3261"/>
      <c r="CH63" s="3261"/>
      <c r="CI63" s="3261"/>
      <c r="CJ63" s="3261"/>
      <c r="CK63" s="3261"/>
      <c r="CL63" s="3261"/>
      <c r="CM63" s="3261"/>
      <c r="CN63" s="3261"/>
      <c r="CO63" s="3261"/>
      <c r="CP63" s="3261"/>
      <c r="CQ63" s="3261"/>
      <c r="CR63" s="4001"/>
    </row>
    <row r="64" spans="2:96" ht="12" customHeight="1" x14ac:dyDescent="0.15">
      <c r="B64" s="773"/>
      <c r="C64" s="854" t="s">
        <v>2124</v>
      </c>
      <c r="D64" s="854"/>
      <c r="E64" s="790" t="s">
        <v>2125</v>
      </c>
      <c r="F64" s="2038"/>
      <c r="G64" s="2038"/>
      <c r="H64" s="2038"/>
      <c r="I64" s="2038"/>
      <c r="J64" s="2038"/>
      <c r="K64" s="2038"/>
      <c r="L64" s="2038"/>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316"/>
      <c r="AS64" s="2038"/>
      <c r="AT64" s="2138"/>
      <c r="AU64" s="791"/>
      <c r="AV64" s="4000"/>
      <c r="AW64" s="3261"/>
      <c r="AX64" s="3261"/>
      <c r="AY64" s="3261"/>
      <c r="AZ64" s="3261"/>
      <c r="BA64" s="3261"/>
      <c r="BB64" s="3261"/>
      <c r="BC64" s="3261"/>
      <c r="BD64" s="3261"/>
      <c r="BE64" s="3261"/>
      <c r="BF64" s="3261"/>
      <c r="BG64" s="3261"/>
      <c r="BH64" s="3261"/>
      <c r="BI64" s="3261"/>
      <c r="BJ64" s="3261"/>
      <c r="BK64" s="3261"/>
      <c r="BL64" s="3261"/>
      <c r="BM64" s="3261"/>
      <c r="BN64" s="3261"/>
      <c r="BO64" s="3261"/>
      <c r="BP64" s="3261"/>
      <c r="BQ64" s="3261"/>
      <c r="BR64" s="3261"/>
      <c r="BS64" s="3261"/>
      <c r="BT64" s="3261"/>
      <c r="BU64" s="3261"/>
      <c r="BV64" s="3261"/>
      <c r="BW64" s="3261"/>
      <c r="BX64" s="3261"/>
      <c r="BY64" s="3261"/>
      <c r="BZ64" s="3261"/>
      <c r="CA64" s="3261"/>
      <c r="CB64" s="3261"/>
      <c r="CC64" s="3261"/>
      <c r="CD64" s="3261"/>
      <c r="CE64" s="3261"/>
      <c r="CF64" s="3261"/>
      <c r="CG64" s="3261"/>
      <c r="CH64" s="3261"/>
      <c r="CI64" s="3261"/>
      <c r="CJ64" s="3261"/>
      <c r="CK64" s="3261"/>
      <c r="CL64" s="3261"/>
      <c r="CM64" s="3261"/>
      <c r="CN64" s="3261"/>
      <c r="CO64" s="3261"/>
      <c r="CP64" s="3261"/>
      <c r="CQ64" s="3261"/>
      <c r="CR64" s="4001"/>
    </row>
    <row r="65" spans="2:96" ht="11.25" customHeight="1" thickBot="1" x14ac:dyDescent="0.2">
      <c r="B65" s="2126"/>
      <c r="C65" s="918"/>
      <c r="D65" s="2127"/>
      <c r="E65" s="91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G65" s="918"/>
      <c r="AH65" s="918"/>
      <c r="AI65" s="918"/>
      <c r="AJ65" s="2129"/>
      <c r="AK65" s="918"/>
      <c r="AL65" s="918"/>
      <c r="AM65" s="2129"/>
      <c r="AN65" s="918"/>
      <c r="AO65" s="2130"/>
      <c r="AP65" s="897"/>
      <c r="AQ65" s="918"/>
      <c r="AR65" s="918"/>
      <c r="AS65" s="918"/>
      <c r="AT65" s="2131"/>
      <c r="AU65" s="778"/>
      <c r="AV65" s="4000"/>
      <c r="AW65" s="3261"/>
      <c r="AX65" s="3261"/>
      <c r="AY65" s="3261"/>
      <c r="AZ65" s="3261"/>
      <c r="BA65" s="3261"/>
      <c r="BB65" s="3261"/>
      <c r="BC65" s="3261"/>
      <c r="BD65" s="3261"/>
      <c r="BE65" s="3261"/>
      <c r="BF65" s="3261"/>
      <c r="BG65" s="3261"/>
      <c r="BH65" s="3261"/>
      <c r="BI65" s="3261"/>
      <c r="BJ65" s="3261"/>
      <c r="BK65" s="3261"/>
      <c r="BL65" s="3261"/>
      <c r="BM65" s="3261"/>
      <c r="BN65" s="3261"/>
      <c r="BO65" s="3261"/>
      <c r="BP65" s="3261"/>
      <c r="BQ65" s="3261"/>
      <c r="BR65" s="3261"/>
      <c r="BS65" s="3261"/>
      <c r="BT65" s="3261"/>
      <c r="BU65" s="3261"/>
      <c r="BV65" s="3261"/>
      <c r="BW65" s="3261"/>
      <c r="BX65" s="3261"/>
      <c r="BY65" s="3261"/>
      <c r="BZ65" s="3261"/>
      <c r="CA65" s="3261"/>
      <c r="CB65" s="3261"/>
      <c r="CC65" s="3261"/>
      <c r="CD65" s="3261"/>
      <c r="CE65" s="3261"/>
      <c r="CF65" s="3261"/>
      <c r="CG65" s="3261"/>
      <c r="CH65" s="3261"/>
      <c r="CI65" s="3261"/>
      <c r="CJ65" s="3261"/>
      <c r="CK65" s="3261"/>
      <c r="CL65" s="3261"/>
      <c r="CM65" s="3261"/>
      <c r="CN65" s="3261"/>
      <c r="CO65" s="3261"/>
      <c r="CP65" s="3261"/>
      <c r="CQ65" s="3261"/>
      <c r="CR65" s="4001"/>
    </row>
    <row r="66" spans="2:96" ht="12" customHeight="1" x14ac:dyDescent="0.15">
      <c r="B66" s="778"/>
      <c r="C66" s="778"/>
      <c r="AN66" s="778"/>
      <c r="AO66" s="979"/>
      <c r="AP66" s="905"/>
      <c r="AQ66" s="778"/>
      <c r="AR66" s="778"/>
      <c r="AS66" s="778"/>
      <c r="AT66" s="778"/>
      <c r="AU66" s="778"/>
      <c r="AV66" s="4000"/>
      <c r="AW66" s="3261"/>
      <c r="AX66" s="3261"/>
      <c r="AY66" s="3261"/>
      <c r="AZ66" s="3261"/>
      <c r="BA66" s="3261"/>
      <c r="BB66" s="3261"/>
      <c r="BC66" s="3261"/>
      <c r="BD66" s="3261"/>
      <c r="BE66" s="3261"/>
      <c r="BF66" s="3261"/>
      <c r="BG66" s="3261"/>
      <c r="BH66" s="3261"/>
      <c r="BI66" s="3261"/>
      <c r="BJ66" s="3261"/>
      <c r="BK66" s="3261"/>
      <c r="BL66" s="3261"/>
      <c r="BM66" s="3261"/>
      <c r="BN66" s="3261"/>
      <c r="BO66" s="3261"/>
      <c r="BP66" s="3261"/>
      <c r="BQ66" s="3261"/>
      <c r="BR66" s="3261"/>
      <c r="BS66" s="3261"/>
      <c r="BT66" s="3261"/>
      <c r="BU66" s="3261"/>
      <c r="BV66" s="3261"/>
      <c r="BW66" s="3261"/>
      <c r="BX66" s="3261"/>
      <c r="BY66" s="3261"/>
      <c r="BZ66" s="3261"/>
      <c r="CA66" s="3261"/>
      <c r="CB66" s="3261"/>
      <c r="CC66" s="3261"/>
      <c r="CD66" s="3261"/>
      <c r="CE66" s="3261"/>
      <c r="CF66" s="3261"/>
      <c r="CG66" s="3261"/>
      <c r="CH66" s="3261"/>
      <c r="CI66" s="3261"/>
      <c r="CJ66" s="3261"/>
      <c r="CK66" s="3261"/>
      <c r="CL66" s="3261"/>
      <c r="CM66" s="3261"/>
      <c r="CN66" s="3261"/>
      <c r="CO66" s="3261"/>
      <c r="CP66" s="3261"/>
      <c r="CQ66" s="3261"/>
      <c r="CR66" s="4001"/>
    </row>
    <row r="67" spans="2:96" ht="12" customHeight="1" x14ac:dyDescent="0.15">
      <c r="B67" s="778"/>
      <c r="C67" s="778"/>
      <c r="AN67" s="778"/>
      <c r="AO67" s="979"/>
      <c r="AP67" s="905"/>
      <c r="AQ67" s="778"/>
      <c r="AR67" s="778"/>
      <c r="AS67" s="778"/>
      <c r="AT67" s="778"/>
      <c r="AU67" s="778"/>
      <c r="AV67" s="4000"/>
      <c r="AW67" s="3261"/>
      <c r="AX67" s="3261"/>
      <c r="AY67" s="3261"/>
      <c r="AZ67" s="3261"/>
      <c r="BA67" s="3261"/>
      <c r="BB67" s="3261"/>
      <c r="BC67" s="3261"/>
      <c r="BD67" s="3261"/>
      <c r="BE67" s="3261"/>
      <c r="BF67" s="3261"/>
      <c r="BG67" s="3261"/>
      <c r="BH67" s="3261"/>
      <c r="BI67" s="3261"/>
      <c r="BJ67" s="3261"/>
      <c r="BK67" s="3261"/>
      <c r="BL67" s="3261"/>
      <c r="BM67" s="3261"/>
      <c r="BN67" s="3261"/>
      <c r="BO67" s="3261"/>
      <c r="BP67" s="3261"/>
      <c r="BQ67" s="3261"/>
      <c r="BR67" s="3261"/>
      <c r="BS67" s="3261"/>
      <c r="BT67" s="3261"/>
      <c r="BU67" s="3261"/>
      <c r="BV67" s="3261"/>
      <c r="BW67" s="3261"/>
      <c r="BX67" s="3261"/>
      <c r="BY67" s="3261"/>
      <c r="BZ67" s="3261"/>
      <c r="CA67" s="3261"/>
      <c r="CB67" s="3261"/>
      <c r="CC67" s="3261"/>
      <c r="CD67" s="3261"/>
      <c r="CE67" s="3261"/>
      <c r="CF67" s="3261"/>
      <c r="CG67" s="3261"/>
      <c r="CH67" s="3261"/>
      <c r="CI67" s="3261"/>
      <c r="CJ67" s="3261"/>
      <c r="CK67" s="3261"/>
      <c r="CL67" s="3261"/>
      <c r="CM67" s="3261"/>
      <c r="CN67" s="3261"/>
      <c r="CO67" s="3261"/>
      <c r="CP67" s="3261"/>
      <c r="CQ67" s="3261"/>
      <c r="CR67" s="4001"/>
    </row>
    <row r="68" spans="2:96" ht="12" customHeight="1" x14ac:dyDescent="0.15">
      <c r="B68" s="778"/>
      <c r="C68" s="778"/>
      <c r="AN68" s="778"/>
      <c r="AO68" s="979"/>
      <c r="AP68" s="905"/>
      <c r="AQ68" s="778"/>
      <c r="AR68" s="778"/>
      <c r="AS68" s="778"/>
      <c r="AT68" s="778"/>
      <c r="AU68" s="778"/>
      <c r="AV68" s="4000"/>
      <c r="AW68" s="3261"/>
      <c r="AX68" s="3261"/>
      <c r="AY68" s="3261"/>
      <c r="AZ68" s="3261"/>
      <c r="BA68" s="3261"/>
      <c r="BB68" s="3261"/>
      <c r="BC68" s="3261"/>
      <c r="BD68" s="3261"/>
      <c r="BE68" s="3261"/>
      <c r="BF68" s="3261"/>
      <c r="BG68" s="3261"/>
      <c r="BH68" s="3261"/>
      <c r="BI68" s="3261"/>
      <c r="BJ68" s="3261"/>
      <c r="BK68" s="3261"/>
      <c r="BL68" s="3261"/>
      <c r="BM68" s="3261"/>
      <c r="BN68" s="3261"/>
      <c r="BO68" s="3261"/>
      <c r="BP68" s="3261"/>
      <c r="BQ68" s="3261"/>
      <c r="BR68" s="3261"/>
      <c r="BS68" s="3261"/>
      <c r="BT68" s="3261"/>
      <c r="BU68" s="3261"/>
      <c r="BV68" s="3261"/>
      <c r="BW68" s="3261"/>
      <c r="BX68" s="3261"/>
      <c r="BY68" s="3261"/>
      <c r="BZ68" s="3261"/>
      <c r="CA68" s="3261"/>
      <c r="CB68" s="3261"/>
      <c r="CC68" s="3261"/>
      <c r="CD68" s="3261"/>
      <c r="CE68" s="3261"/>
      <c r="CF68" s="3261"/>
      <c r="CG68" s="3261"/>
      <c r="CH68" s="3261"/>
      <c r="CI68" s="3261"/>
      <c r="CJ68" s="3261"/>
      <c r="CK68" s="3261"/>
      <c r="CL68" s="3261"/>
      <c r="CM68" s="3261"/>
      <c r="CN68" s="3261"/>
      <c r="CO68" s="3261"/>
      <c r="CP68" s="3261"/>
      <c r="CQ68" s="3261"/>
      <c r="CR68" s="4001"/>
    </row>
    <row r="69" spans="2:96" ht="12" customHeight="1" x14ac:dyDescent="0.15">
      <c r="B69" s="778"/>
      <c r="AN69" s="778"/>
      <c r="AO69" s="979"/>
      <c r="AP69" s="905"/>
      <c r="AQ69" s="778"/>
      <c r="AR69" s="778"/>
      <c r="AS69" s="778"/>
      <c r="AT69" s="778"/>
      <c r="AU69" s="778"/>
      <c r="AV69" s="4000"/>
      <c r="AW69" s="3261"/>
      <c r="AX69" s="3261"/>
      <c r="AY69" s="3261"/>
      <c r="AZ69" s="3261"/>
      <c r="BA69" s="3261"/>
      <c r="BB69" s="3261"/>
      <c r="BC69" s="3261"/>
      <c r="BD69" s="3261"/>
      <c r="BE69" s="3261"/>
      <c r="BF69" s="3261"/>
      <c r="BG69" s="3261"/>
      <c r="BH69" s="3261"/>
      <c r="BI69" s="3261"/>
      <c r="BJ69" s="3261"/>
      <c r="BK69" s="3261"/>
      <c r="BL69" s="3261"/>
      <c r="BM69" s="3261"/>
      <c r="BN69" s="3261"/>
      <c r="BO69" s="3261"/>
      <c r="BP69" s="3261"/>
      <c r="BQ69" s="3261"/>
      <c r="BR69" s="3261"/>
      <c r="BS69" s="3261"/>
      <c r="BT69" s="3261"/>
      <c r="BU69" s="3261"/>
      <c r="BV69" s="3261"/>
      <c r="BW69" s="3261"/>
      <c r="BX69" s="3261"/>
      <c r="BY69" s="3261"/>
      <c r="BZ69" s="3261"/>
      <c r="CA69" s="3261"/>
      <c r="CB69" s="3261"/>
      <c r="CC69" s="3261"/>
      <c r="CD69" s="3261"/>
      <c r="CE69" s="3261"/>
      <c r="CF69" s="3261"/>
      <c r="CG69" s="3261"/>
      <c r="CH69" s="3261"/>
      <c r="CI69" s="3261"/>
      <c r="CJ69" s="3261"/>
      <c r="CK69" s="3261"/>
      <c r="CL69" s="3261"/>
      <c r="CM69" s="3261"/>
      <c r="CN69" s="3261"/>
      <c r="CO69" s="3261"/>
      <c r="CP69" s="3261"/>
      <c r="CQ69" s="3261"/>
      <c r="CR69" s="4001"/>
    </row>
    <row r="70" spans="2:96" ht="12" customHeight="1" x14ac:dyDescent="0.15">
      <c r="B70" s="778"/>
      <c r="AN70" s="778"/>
      <c r="AO70" s="979"/>
      <c r="AP70" s="905"/>
      <c r="AQ70" s="778"/>
      <c r="AR70" s="778"/>
      <c r="AS70" s="778"/>
      <c r="AT70" s="778"/>
      <c r="AU70" s="778"/>
      <c r="AV70" s="4000"/>
      <c r="AW70" s="3261"/>
      <c r="AX70" s="3261"/>
      <c r="AY70" s="3261"/>
      <c r="AZ70" s="3261"/>
      <c r="BA70" s="3261"/>
      <c r="BB70" s="3261"/>
      <c r="BC70" s="3261"/>
      <c r="BD70" s="3261"/>
      <c r="BE70" s="3261"/>
      <c r="BF70" s="3261"/>
      <c r="BG70" s="3261"/>
      <c r="BH70" s="3261"/>
      <c r="BI70" s="3261"/>
      <c r="BJ70" s="3261"/>
      <c r="BK70" s="3261"/>
      <c r="BL70" s="3261"/>
      <c r="BM70" s="3261"/>
      <c r="BN70" s="3261"/>
      <c r="BO70" s="3261"/>
      <c r="BP70" s="3261"/>
      <c r="BQ70" s="3261"/>
      <c r="BR70" s="3261"/>
      <c r="BS70" s="3261"/>
      <c r="BT70" s="3261"/>
      <c r="BU70" s="3261"/>
      <c r="BV70" s="3261"/>
      <c r="BW70" s="3261"/>
      <c r="BX70" s="3261"/>
      <c r="BY70" s="3261"/>
      <c r="BZ70" s="3261"/>
      <c r="CA70" s="3261"/>
      <c r="CB70" s="3261"/>
      <c r="CC70" s="3261"/>
      <c r="CD70" s="3261"/>
      <c r="CE70" s="3261"/>
      <c r="CF70" s="3261"/>
      <c r="CG70" s="3261"/>
      <c r="CH70" s="3261"/>
      <c r="CI70" s="3261"/>
      <c r="CJ70" s="3261"/>
      <c r="CK70" s="3261"/>
      <c r="CL70" s="3261"/>
      <c r="CM70" s="3261"/>
      <c r="CN70" s="3261"/>
      <c r="CO70" s="3261"/>
      <c r="CP70" s="3261"/>
      <c r="CQ70" s="3261"/>
      <c r="CR70" s="4001"/>
    </row>
    <row r="71" spans="2:96" ht="12" customHeight="1" x14ac:dyDescent="0.15">
      <c r="B71" s="778"/>
      <c r="AN71" s="778"/>
      <c r="AO71" s="979"/>
      <c r="AP71" s="905"/>
      <c r="AQ71" s="778"/>
      <c r="AR71" s="778"/>
      <c r="AS71" s="778"/>
      <c r="AT71" s="778"/>
      <c r="AU71" s="778"/>
      <c r="AV71" s="4000"/>
      <c r="AW71" s="3261"/>
      <c r="AX71" s="3261"/>
      <c r="AY71" s="3261"/>
      <c r="AZ71" s="3261"/>
      <c r="BA71" s="3261"/>
      <c r="BB71" s="3261"/>
      <c r="BC71" s="3261"/>
      <c r="BD71" s="3261"/>
      <c r="BE71" s="3261"/>
      <c r="BF71" s="3261"/>
      <c r="BG71" s="3261"/>
      <c r="BH71" s="3261"/>
      <c r="BI71" s="3261"/>
      <c r="BJ71" s="3261"/>
      <c r="BK71" s="3261"/>
      <c r="BL71" s="3261"/>
      <c r="BM71" s="3261"/>
      <c r="BN71" s="3261"/>
      <c r="BO71" s="3261"/>
      <c r="BP71" s="3261"/>
      <c r="BQ71" s="3261"/>
      <c r="BR71" s="3261"/>
      <c r="BS71" s="3261"/>
      <c r="BT71" s="3261"/>
      <c r="BU71" s="3261"/>
      <c r="BV71" s="3261"/>
      <c r="BW71" s="3261"/>
      <c r="BX71" s="3261"/>
      <c r="BY71" s="3261"/>
      <c r="BZ71" s="3261"/>
      <c r="CA71" s="3261"/>
      <c r="CB71" s="3261"/>
      <c r="CC71" s="3261"/>
      <c r="CD71" s="3261"/>
      <c r="CE71" s="3261"/>
      <c r="CF71" s="3261"/>
      <c r="CG71" s="3261"/>
      <c r="CH71" s="3261"/>
      <c r="CI71" s="3261"/>
      <c r="CJ71" s="3261"/>
      <c r="CK71" s="3261"/>
      <c r="CL71" s="3261"/>
      <c r="CM71" s="3261"/>
      <c r="CN71" s="3261"/>
      <c r="CO71" s="3261"/>
      <c r="CP71" s="3261"/>
      <c r="CQ71" s="3261"/>
      <c r="CR71" s="4001"/>
    </row>
    <row r="72" spans="2:96" ht="12" customHeight="1" x14ac:dyDescent="0.15">
      <c r="AU72" s="778"/>
      <c r="AV72" s="4000"/>
      <c r="AW72" s="3261"/>
      <c r="AX72" s="3261"/>
      <c r="AY72" s="3261"/>
      <c r="AZ72" s="3261"/>
      <c r="BA72" s="3261"/>
      <c r="BB72" s="3261"/>
      <c r="BC72" s="3261"/>
      <c r="BD72" s="3261"/>
      <c r="BE72" s="3261"/>
      <c r="BF72" s="3261"/>
      <c r="BG72" s="3261"/>
      <c r="BH72" s="3261"/>
      <c r="BI72" s="3261"/>
      <c r="BJ72" s="3261"/>
      <c r="BK72" s="3261"/>
      <c r="BL72" s="3261"/>
      <c r="BM72" s="3261"/>
      <c r="BN72" s="3261"/>
      <c r="BO72" s="3261"/>
      <c r="BP72" s="3261"/>
      <c r="BQ72" s="3261"/>
      <c r="BR72" s="3261"/>
      <c r="BS72" s="3261"/>
      <c r="BT72" s="3261"/>
      <c r="BU72" s="3261"/>
      <c r="BV72" s="3261"/>
      <c r="BW72" s="3261"/>
      <c r="BX72" s="3261"/>
      <c r="BY72" s="3261"/>
      <c r="BZ72" s="3261"/>
      <c r="CA72" s="3261"/>
      <c r="CB72" s="3261"/>
      <c r="CC72" s="3261"/>
      <c r="CD72" s="3261"/>
      <c r="CE72" s="3261"/>
      <c r="CF72" s="3261"/>
      <c r="CG72" s="3261"/>
      <c r="CH72" s="3261"/>
      <c r="CI72" s="3261"/>
      <c r="CJ72" s="3261"/>
      <c r="CK72" s="3261"/>
      <c r="CL72" s="3261"/>
      <c r="CM72" s="3261"/>
      <c r="CN72" s="3261"/>
      <c r="CO72" s="3261"/>
      <c r="CP72" s="3261"/>
      <c r="CQ72" s="3261"/>
      <c r="CR72" s="4001"/>
    </row>
    <row r="73" spans="2:96" ht="12" customHeight="1" x14ac:dyDescent="0.15">
      <c r="AJ73" s="759"/>
      <c r="AM73" s="759"/>
      <c r="AV73" s="4000"/>
      <c r="AW73" s="3261"/>
      <c r="AX73" s="3261"/>
      <c r="AY73" s="3261"/>
      <c r="AZ73" s="3261"/>
      <c r="BA73" s="3261"/>
      <c r="BB73" s="3261"/>
      <c r="BC73" s="3261"/>
      <c r="BD73" s="3261"/>
      <c r="BE73" s="3261"/>
      <c r="BF73" s="3261"/>
      <c r="BG73" s="3261"/>
      <c r="BH73" s="3261"/>
      <c r="BI73" s="3261"/>
      <c r="BJ73" s="3261"/>
      <c r="BK73" s="3261"/>
      <c r="BL73" s="3261"/>
      <c r="BM73" s="3261"/>
      <c r="BN73" s="3261"/>
      <c r="BO73" s="3261"/>
      <c r="BP73" s="3261"/>
      <c r="BQ73" s="3261"/>
      <c r="BR73" s="3261"/>
      <c r="BS73" s="3261"/>
      <c r="BT73" s="3261"/>
      <c r="BU73" s="3261"/>
      <c r="BV73" s="3261"/>
      <c r="BW73" s="3261"/>
      <c r="BX73" s="3261"/>
      <c r="BY73" s="3261"/>
      <c r="BZ73" s="3261"/>
      <c r="CA73" s="3261"/>
      <c r="CB73" s="3261"/>
      <c r="CC73" s="3261"/>
      <c r="CD73" s="3261"/>
      <c r="CE73" s="3261"/>
      <c r="CF73" s="3261"/>
      <c r="CG73" s="3261"/>
      <c r="CH73" s="3261"/>
      <c r="CI73" s="3261"/>
      <c r="CJ73" s="3261"/>
      <c r="CK73" s="3261"/>
      <c r="CL73" s="3261"/>
      <c r="CM73" s="3261"/>
      <c r="CN73" s="3261"/>
      <c r="CO73" s="3261"/>
      <c r="CP73" s="3261"/>
      <c r="CQ73" s="3261"/>
      <c r="CR73" s="4001"/>
    </row>
    <row r="74" spans="2:96" ht="12" customHeight="1" x14ac:dyDescent="0.15">
      <c r="AJ74" s="759"/>
      <c r="AM74" s="759"/>
      <c r="AV74" s="4000"/>
      <c r="AW74" s="3261"/>
      <c r="AX74" s="3261"/>
      <c r="AY74" s="3261"/>
      <c r="AZ74" s="3261"/>
      <c r="BA74" s="3261"/>
      <c r="BB74" s="3261"/>
      <c r="BC74" s="3261"/>
      <c r="BD74" s="3261"/>
      <c r="BE74" s="3261"/>
      <c r="BF74" s="3261"/>
      <c r="BG74" s="3261"/>
      <c r="BH74" s="3261"/>
      <c r="BI74" s="3261"/>
      <c r="BJ74" s="3261"/>
      <c r="BK74" s="3261"/>
      <c r="BL74" s="3261"/>
      <c r="BM74" s="3261"/>
      <c r="BN74" s="3261"/>
      <c r="BO74" s="3261"/>
      <c r="BP74" s="3261"/>
      <c r="BQ74" s="3261"/>
      <c r="BR74" s="3261"/>
      <c r="BS74" s="3261"/>
      <c r="BT74" s="3261"/>
      <c r="BU74" s="3261"/>
      <c r="BV74" s="3261"/>
      <c r="BW74" s="3261"/>
      <c r="BX74" s="3261"/>
      <c r="BY74" s="3261"/>
      <c r="BZ74" s="3261"/>
      <c r="CA74" s="3261"/>
      <c r="CB74" s="3261"/>
      <c r="CC74" s="3261"/>
      <c r="CD74" s="3261"/>
      <c r="CE74" s="3261"/>
      <c r="CF74" s="3261"/>
      <c r="CG74" s="3261"/>
      <c r="CH74" s="3261"/>
      <c r="CI74" s="3261"/>
      <c r="CJ74" s="3261"/>
      <c r="CK74" s="3261"/>
      <c r="CL74" s="3261"/>
      <c r="CM74" s="3261"/>
      <c r="CN74" s="3261"/>
      <c r="CO74" s="3261"/>
      <c r="CP74" s="3261"/>
      <c r="CQ74" s="3261"/>
      <c r="CR74" s="4001"/>
    </row>
    <row r="75" spans="2:96" ht="12" customHeight="1" x14ac:dyDescent="0.15">
      <c r="AJ75" s="759"/>
      <c r="AM75" s="759"/>
      <c r="AV75" s="4000"/>
      <c r="AW75" s="3261"/>
      <c r="AX75" s="3261"/>
      <c r="AY75" s="3261"/>
      <c r="AZ75" s="3261"/>
      <c r="BA75" s="3261"/>
      <c r="BB75" s="3261"/>
      <c r="BC75" s="3261"/>
      <c r="BD75" s="3261"/>
      <c r="BE75" s="3261"/>
      <c r="BF75" s="3261"/>
      <c r="BG75" s="3261"/>
      <c r="BH75" s="3261"/>
      <c r="BI75" s="3261"/>
      <c r="BJ75" s="3261"/>
      <c r="BK75" s="3261"/>
      <c r="BL75" s="3261"/>
      <c r="BM75" s="3261"/>
      <c r="BN75" s="3261"/>
      <c r="BO75" s="3261"/>
      <c r="BP75" s="3261"/>
      <c r="BQ75" s="3261"/>
      <c r="BR75" s="3261"/>
      <c r="BS75" s="3261"/>
      <c r="BT75" s="3261"/>
      <c r="BU75" s="3261"/>
      <c r="BV75" s="3261"/>
      <c r="BW75" s="3261"/>
      <c r="BX75" s="3261"/>
      <c r="BY75" s="3261"/>
      <c r="BZ75" s="3261"/>
      <c r="CA75" s="3261"/>
      <c r="CB75" s="3261"/>
      <c r="CC75" s="3261"/>
      <c r="CD75" s="3261"/>
      <c r="CE75" s="3261"/>
      <c r="CF75" s="3261"/>
      <c r="CG75" s="3261"/>
      <c r="CH75" s="3261"/>
      <c r="CI75" s="3261"/>
      <c r="CJ75" s="3261"/>
      <c r="CK75" s="3261"/>
      <c r="CL75" s="3261"/>
      <c r="CM75" s="3261"/>
      <c r="CN75" s="3261"/>
      <c r="CO75" s="3261"/>
      <c r="CP75" s="3261"/>
      <c r="CQ75" s="3261"/>
      <c r="CR75" s="4001"/>
    </row>
    <row r="76" spans="2:96" x14ac:dyDescent="0.15">
      <c r="AJ76" s="759"/>
      <c r="AM76" s="759"/>
      <c r="AV76" s="4000"/>
      <c r="AW76" s="3261"/>
      <c r="AX76" s="3261"/>
      <c r="AY76" s="3261"/>
      <c r="AZ76" s="3261"/>
      <c r="BA76" s="3261"/>
      <c r="BB76" s="3261"/>
      <c r="BC76" s="3261"/>
      <c r="BD76" s="3261"/>
      <c r="BE76" s="3261"/>
      <c r="BF76" s="3261"/>
      <c r="BG76" s="3261"/>
      <c r="BH76" s="3261"/>
      <c r="BI76" s="3261"/>
      <c r="BJ76" s="3261"/>
      <c r="BK76" s="3261"/>
      <c r="BL76" s="3261"/>
      <c r="BM76" s="3261"/>
      <c r="BN76" s="3261"/>
      <c r="BO76" s="3261"/>
      <c r="BP76" s="3261"/>
      <c r="BQ76" s="3261"/>
      <c r="BR76" s="3261"/>
      <c r="BS76" s="3261"/>
      <c r="BT76" s="3261"/>
      <c r="BU76" s="3261"/>
      <c r="BV76" s="3261"/>
      <c r="BW76" s="3261"/>
      <c r="BX76" s="3261"/>
      <c r="BY76" s="3261"/>
      <c r="BZ76" s="3261"/>
      <c r="CA76" s="3261"/>
      <c r="CB76" s="3261"/>
      <c r="CC76" s="3261"/>
      <c r="CD76" s="3261"/>
      <c r="CE76" s="3261"/>
      <c r="CF76" s="3261"/>
      <c r="CG76" s="3261"/>
      <c r="CH76" s="3261"/>
      <c r="CI76" s="3261"/>
      <c r="CJ76" s="3261"/>
      <c r="CK76" s="3261"/>
      <c r="CL76" s="3261"/>
      <c r="CM76" s="3261"/>
      <c r="CN76" s="3261"/>
      <c r="CO76" s="3261"/>
      <c r="CP76" s="3261"/>
      <c r="CQ76" s="3261"/>
      <c r="CR76" s="4001"/>
    </row>
    <row r="77" spans="2:96" x14ac:dyDescent="0.15">
      <c r="AJ77" s="759"/>
      <c r="AM77" s="759"/>
      <c r="AV77" s="4000"/>
      <c r="AW77" s="3261"/>
      <c r="AX77" s="3261"/>
      <c r="AY77" s="3261"/>
      <c r="AZ77" s="3261"/>
      <c r="BA77" s="3261"/>
      <c r="BB77" s="3261"/>
      <c r="BC77" s="3261"/>
      <c r="BD77" s="3261"/>
      <c r="BE77" s="3261"/>
      <c r="BF77" s="3261"/>
      <c r="BG77" s="3261"/>
      <c r="BH77" s="3261"/>
      <c r="BI77" s="3261"/>
      <c r="BJ77" s="3261"/>
      <c r="BK77" s="3261"/>
      <c r="BL77" s="3261"/>
      <c r="BM77" s="3261"/>
      <c r="BN77" s="3261"/>
      <c r="BO77" s="3261"/>
      <c r="BP77" s="3261"/>
      <c r="BQ77" s="3261"/>
      <c r="BR77" s="3261"/>
      <c r="BS77" s="3261"/>
      <c r="BT77" s="3261"/>
      <c r="BU77" s="3261"/>
      <c r="BV77" s="3261"/>
      <c r="BW77" s="3261"/>
      <c r="BX77" s="3261"/>
      <c r="BY77" s="3261"/>
      <c r="BZ77" s="3261"/>
      <c r="CA77" s="3261"/>
      <c r="CB77" s="3261"/>
      <c r="CC77" s="3261"/>
      <c r="CD77" s="3261"/>
      <c r="CE77" s="3261"/>
      <c r="CF77" s="3261"/>
      <c r="CG77" s="3261"/>
      <c r="CH77" s="3261"/>
      <c r="CI77" s="3261"/>
      <c r="CJ77" s="3261"/>
      <c r="CK77" s="3261"/>
      <c r="CL77" s="3261"/>
      <c r="CM77" s="3261"/>
      <c r="CN77" s="3261"/>
      <c r="CO77" s="3261"/>
      <c r="CP77" s="3261"/>
      <c r="CQ77" s="3261"/>
      <c r="CR77" s="4001"/>
    </row>
    <row r="78" spans="2:96" x14ac:dyDescent="0.15">
      <c r="D78" s="795"/>
      <c r="AJ78" s="759"/>
      <c r="AM78" s="759"/>
      <c r="AV78" s="4000"/>
      <c r="AW78" s="3261"/>
      <c r="AX78" s="3261"/>
      <c r="AY78" s="3261"/>
      <c r="AZ78" s="3261"/>
      <c r="BA78" s="3261"/>
      <c r="BB78" s="3261"/>
      <c r="BC78" s="3261"/>
      <c r="BD78" s="3261"/>
      <c r="BE78" s="3261"/>
      <c r="BF78" s="3261"/>
      <c r="BG78" s="3261"/>
      <c r="BH78" s="3261"/>
      <c r="BI78" s="3261"/>
      <c r="BJ78" s="3261"/>
      <c r="BK78" s="3261"/>
      <c r="BL78" s="3261"/>
      <c r="BM78" s="3261"/>
      <c r="BN78" s="3261"/>
      <c r="BO78" s="3261"/>
      <c r="BP78" s="3261"/>
      <c r="BQ78" s="3261"/>
      <c r="BR78" s="3261"/>
      <c r="BS78" s="3261"/>
      <c r="BT78" s="3261"/>
      <c r="BU78" s="3261"/>
      <c r="BV78" s="3261"/>
      <c r="BW78" s="3261"/>
      <c r="BX78" s="3261"/>
      <c r="BY78" s="3261"/>
      <c r="BZ78" s="3261"/>
      <c r="CA78" s="3261"/>
      <c r="CB78" s="3261"/>
      <c r="CC78" s="3261"/>
      <c r="CD78" s="3261"/>
      <c r="CE78" s="3261"/>
      <c r="CF78" s="3261"/>
      <c r="CG78" s="3261"/>
      <c r="CH78" s="3261"/>
      <c r="CI78" s="3261"/>
      <c r="CJ78" s="3261"/>
      <c r="CK78" s="3261"/>
      <c r="CL78" s="3261"/>
      <c r="CM78" s="3261"/>
      <c r="CN78" s="3261"/>
      <c r="CO78" s="3261"/>
      <c r="CP78" s="3261"/>
      <c r="CQ78" s="3261"/>
      <c r="CR78" s="4001"/>
    </row>
    <row r="79" spans="2:96" x14ac:dyDescent="0.15">
      <c r="AJ79" s="759"/>
      <c r="AM79" s="759"/>
      <c r="AV79" s="4002"/>
      <c r="AW79" s="4003"/>
      <c r="AX79" s="4003"/>
      <c r="AY79" s="4003"/>
      <c r="AZ79" s="4003"/>
      <c r="BA79" s="4003"/>
      <c r="BB79" s="4003"/>
      <c r="BC79" s="4003"/>
      <c r="BD79" s="4003"/>
      <c r="BE79" s="4003"/>
      <c r="BF79" s="4003"/>
      <c r="BG79" s="4003"/>
      <c r="BH79" s="4003"/>
      <c r="BI79" s="4003"/>
      <c r="BJ79" s="4003"/>
      <c r="BK79" s="4003"/>
      <c r="BL79" s="4003"/>
      <c r="BM79" s="4003"/>
      <c r="BN79" s="4003"/>
      <c r="BO79" s="4003"/>
      <c r="BP79" s="4003"/>
      <c r="BQ79" s="4003"/>
      <c r="BR79" s="4003"/>
      <c r="BS79" s="4003"/>
      <c r="BT79" s="4003"/>
      <c r="BU79" s="4003"/>
      <c r="BV79" s="4003"/>
      <c r="BW79" s="4003"/>
      <c r="BX79" s="4003"/>
      <c r="BY79" s="4003"/>
      <c r="BZ79" s="4003"/>
      <c r="CA79" s="4003"/>
      <c r="CB79" s="4003"/>
      <c r="CC79" s="4003"/>
      <c r="CD79" s="4003"/>
      <c r="CE79" s="4003"/>
      <c r="CF79" s="4003"/>
      <c r="CG79" s="4003"/>
      <c r="CH79" s="4003"/>
      <c r="CI79" s="4003"/>
      <c r="CJ79" s="4003"/>
      <c r="CK79" s="4003"/>
      <c r="CL79" s="4003"/>
      <c r="CM79" s="4003"/>
      <c r="CN79" s="4003"/>
      <c r="CO79" s="4003"/>
      <c r="CP79" s="4003"/>
      <c r="CQ79" s="4003"/>
      <c r="CR79" s="4004"/>
    </row>
    <row r="80" spans="2:96" ht="12" customHeight="1" x14ac:dyDescent="0.15">
      <c r="AJ80" s="759"/>
      <c r="AM80" s="759"/>
    </row>
    <row r="81" spans="36:39" x14ac:dyDescent="0.15">
      <c r="AJ81" s="759"/>
      <c r="AM81" s="759"/>
    </row>
  </sheetData>
  <mergeCells count="459">
    <mergeCell ref="AF54:AG54"/>
    <mergeCell ref="AI54:AR54"/>
    <mergeCell ref="AF55:AG55"/>
    <mergeCell ref="Y51:AA53"/>
    <mergeCell ref="AB51:AD53"/>
    <mergeCell ref="AE51:AE53"/>
    <mergeCell ref="AX57:CB58"/>
    <mergeCell ref="AV60:CR79"/>
    <mergeCell ref="E11:L11"/>
    <mergeCell ref="E12:L12"/>
    <mergeCell ref="E13:K13"/>
    <mergeCell ref="AI55:AR55"/>
    <mergeCell ref="C56:H57"/>
    <mergeCell ref="I56:AA57"/>
    <mergeCell ref="AB56:AD57"/>
    <mergeCell ref="AE56:AE57"/>
    <mergeCell ref="AF56:AG56"/>
    <mergeCell ref="AI56:AR56"/>
    <mergeCell ref="AF57:AG57"/>
    <mergeCell ref="AI57:AR57"/>
    <mergeCell ref="AI52:AR52"/>
    <mergeCell ref="AF53:AG53"/>
    <mergeCell ref="AI53:AR53"/>
    <mergeCell ref="C54:H55"/>
    <mergeCell ref="I54:AA55"/>
    <mergeCell ref="AB54:AD55"/>
    <mergeCell ref="AE54:AE55"/>
    <mergeCell ref="K52:L53"/>
    <mergeCell ref="M52:N53"/>
    <mergeCell ref="O52:P53"/>
    <mergeCell ref="Q52:R53"/>
    <mergeCell ref="S52:T53"/>
    <mergeCell ref="U52:V53"/>
    <mergeCell ref="W52:X53"/>
    <mergeCell ref="S51:T51"/>
    <mergeCell ref="U51:V51"/>
    <mergeCell ref="W51:X51"/>
    <mergeCell ref="C51:E53"/>
    <mergeCell ref="F51:H53"/>
    <mergeCell ref="I51:J51"/>
    <mergeCell ref="K51:L51"/>
    <mergeCell ref="M51:N51"/>
    <mergeCell ref="O51:P51"/>
    <mergeCell ref="Q51:R51"/>
    <mergeCell ref="AF51:AG52"/>
    <mergeCell ref="AI51:AR51"/>
    <mergeCell ref="I52:J53"/>
    <mergeCell ref="C48:E50"/>
    <mergeCell ref="F48:H50"/>
    <mergeCell ref="I48:J48"/>
    <mergeCell ref="K48:L48"/>
    <mergeCell ref="M48:N48"/>
    <mergeCell ref="O48:P48"/>
    <mergeCell ref="Q48:R48"/>
    <mergeCell ref="AF48:AG49"/>
    <mergeCell ref="AI48:AR48"/>
    <mergeCell ref="I49:J50"/>
    <mergeCell ref="K49:L50"/>
    <mergeCell ref="M49:N50"/>
    <mergeCell ref="O49:P50"/>
    <mergeCell ref="Q49:R50"/>
    <mergeCell ref="S49:T50"/>
    <mergeCell ref="U49:V50"/>
    <mergeCell ref="W49:X50"/>
    <mergeCell ref="S48:T48"/>
    <mergeCell ref="U48:V48"/>
    <mergeCell ref="W48:X48"/>
    <mergeCell ref="Y48:AA50"/>
    <mergeCell ref="AE45:AE47"/>
    <mergeCell ref="AF45:AG46"/>
    <mergeCell ref="AF50:AG50"/>
    <mergeCell ref="AW45:AW46"/>
    <mergeCell ref="AX45:CN56"/>
    <mergeCell ref="I46:J47"/>
    <mergeCell ref="K46:L47"/>
    <mergeCell ref="M46:N47"/>
    <mergeCell ref="O46:P47"/>
    <mergeCell ref="Q46:R47"/>
    <mergeCell ref="Q45:R45"/>
    <mergeCell ref="S45:T45"/>
    <mergeCell ref="U45:V45"/>
    <mergeCell ref="W45:X45"/>
    <mergeCell ref="Y45:AA47"/>
    <mergeCell ref="AB45:AD47"/>
    <mergeCell ref="S46:T47"/>
    <mergeCell ref="U46:V47"/>
    <mergeCell ref="W46:X47"/>
    <mergeCell ref="AB48:AD50"/>
    <mergeCell ref="AE48:AE50"/>
    <mergeCell ref="AI46:AR46"/>
    <mergeCell ref="AF47:AG47"/>
    <mergeCell ref="AI47:AR47"/>
    <mergeCell ref="AI45:AR45"/>
    <mergeCell ref="AI49:AR49"/>
    <mergeCell ref="AI50:AR50"/>
    <mergeCell ref="AI43:AR43"/>
    <mergeCell ref="AF44:AG44"/>
    <mergeCell ref="AI44:AR44"/>
    <mergeCell ref="AV44:CB44"/>
    <mergeCell ref="C45:E47"/>
    <mergeCell ref="F45:H47"/>
    <mergeCell ref="I45:J45"/>
    <mergeCell ref="K45:L45"/>
    <mergeCell ref="M45:N45"/>
    <mergeCell ref="O45:P45"/>
    <mergeCell ref="AE42:AE44"/>
    <mergeCell ref="AF42:AG43"/>
    <mergeCell ref="AI42:AR42"/>
    <mergeCell ref="I43:J44"/>
    <mergeCell ref="K43:L44"/>
    <mergeCell ref="M43:N44"/>
    <mergeCell ref="O43:P44"/>
    <mergeCell ref="Q43:R44"/>
    <mergeCell ref="S43:T44"/>
    <mergeCell ref="U43:V44"/>
    <mergeCell ref="Q42:R42"/>
    <mergeCell ref="S42:T42"/>
    <mergeCell ref="U42:V42"/>
    <mergeCell ref="W42:X42"/>
    <mergeCell ref="Y42:AA44"/>
    <mergeCell ref="AB42:AD44"/>
    <mergeCell ref="W43:X44"/>
    <mergeCell ref="C42:E44"/>
    <mergeCell ref="F42:H44"/>
    <mergeCell ref="I42:J42"/>
    <mergeCell ref="K42:L42"/>
    <mergeCell ref="M42:N42"/>
    <mergeCell ref="O42:P42"/>
    <mergeCell ref="BL40:BN40"/>
    <mergeCell ref="AF41:AG41"/>
    <mergeCell ref="AI41:AR41"/>
    <mergeCell ref="AV41:AY41"/>
    <mergeCell ref="AZ41:BB41"/>
    <mergeCell ref="BH41:BK41"/>
    <mergeCell ref="BL41:BN41"/>
    <mergeCell ref="BL39:BN39"/>
    <mergeCell ref="I40:J41"/>
    <mergeCell ref="K40:L41"/>
    <mergeCell ref="M40:N41"/>
    <mergeCell ref="O40:P41"/>
    <mergeCell ref="Q40:R41"/>
    <mergeCell ref="S40:T41"/>
    <mergeCell ref="U40:V41"/>
    <mergeCell ref="W40:X41"/>
    <mergeCell ref="AI40:AR40"/>
    <mergeCell ref="AE39:AE41"/>
    <mergeCell ref="AF39:AG40"/>
    <mergeCell ref="AI39:AR39"/>
    <mergeCell ref="AV39:AY39"/>
    <mergeCell ref="AZ39:BB39"/>
    <mergeCell ref="BH39:BK39"/>
    <mergeCell ref="AV40:AY40"/>
    <mergeCell ref="AZ40:BB40"/>
    <mergeCell ref="BH40:BK40"/>
    <mergeCell ref="Q39:R39"/>
    <mergeCell ref="S39:T39"/>
    <mergeCell ref="U39:V39"/>
    <mergeCell ref="W39:X39"/>
    <mergeCell ref="Y39:AA41"/>
    <mergeCell ref="AB39:AD41"/>
    <mergeCell ref="C39:E41"/>
    <mergeCell ref="F39:H41"/>
    <mergeCell ref="I39:J39"/>
    <mergeCell ref="K39:L39"/>
    <mergeCell ref="M39:N39"/>
    <mergeCell ref="O39:P39"/>
    <mergeCell ref="BL37:BN37"/>
    <mergeCell ref="AF38:AG38"/>
    <mergeCell ref="AI38:AR38"/>
    <mergeCell ref="AV38:AY38"/>
    <mergeCell ref="AZ38:BB38"/>
    <mergeCell ref="BH38:BK38"/>
    <mergeCell ref="BL38:BN38"/>
    <mergeCell ref="BL36:BN36"/>
    <mergeCell ref="I37:J38"/>
    <mergeCell ref="K37:L38"/>
    <mergeCell ref="M37:N38"/>
    <mergeCell ref="O37:P38"/>
    <mergeCell ref="Q37:R38"/>
    <mergeCell ref="S37:T38"/>
    <mergeCell ref="U37:V38"/>
    <mergeCell ref="W37:X38"/>
    <mergeCell ref="AI37:AR37"/>
    <mergeCell ref="AE36:AE38"/>
    <mergeCell ref="AF36:AG37"/>
    <mergeCell ref="AI36:AR36"/>
    <mergeCell ref="AV36:AY36"/>
    <mergeCell ref="AZ36:BB36"/>
    <mergeCell ref="BH36:BK36"/>
    <mergeCell ref="AV37:AY37"/>
    <mergeCell ref="AZ37:BB37"/>
    <mergeCell ref="BH37:BK37"/>
    <mergeCell ref="Q36:R36"/>
    <mergeCell ref="S36:T36"/>
    <mergeCell ref="U36:V36"/>
    <mergeCell ref="W36:X36"/>
    <mergeCell ref="Y36:AA38"/>
    <mergeCell ref="AB36:AD38"/>
    <mergeCell ref="C36:E38"/>
    <mergeCell ref="F36:H38"/>
    <mergeCell ref="I36:J36"/>
    <mergeCell ref="K36:L36"/>
    <mergeCell ref="M36:N36"/>
    <mergeCell ref="O36:P36"/>
    <mergeCell ref="BL34:BN34"/>
    <mergeCell ref="AF35:AG35"/>
    <mergeCell ref="AI35:AR35"/>
    <mergeCell ref="AV35:AY35"/>
    <mergeCell ref="AZ35:BB35"/>
    <mergeCell ref="BH35:BK35"/>
    <mergeCell ref="BL35:BN35"/>
    <mergeCell ref="BL33:BN33"/>
    <mergeCell ref="I34:J35"/>
    <mergeCell ref="K34:L35"/>
    <mergeCell ref="M34:N35"/>
    <mergeCell ref="O34:P35"/>
    <mergeCell ref="Q34:R35"/>
    <mergeCell ref="S34:T35"/>
    <mergeCell ref="U34:V35"/>
    <mergeCell ref="W34:X35"/>
    <mergeCell ref="AI34:AR34"/>
    <mergeCell ref="AE33:AE35"/>
    <mergeCell ref="AF33:AG34"/>
    <mergeCell ref="AI33:AR33"/>
    <mergeCell ref="AV33:AY33"/>
    <mergeCell ref="AZ33:BB33"/>
    <mergeCell ref="BH33:BK33"/>
    <mergeCell ref="AV34:AY34"/>
    <mergeCell ref="AZ34:BB34"/>
    <mergeCell ref="BH34:BK34"/>
    <mergeCell ref="Q33:R33"/>
    <mergeCell ref="S33:T33"/>
    <mergeCell ref="U33:V33"/>
    <mergeCell ref="W33:X33"/>
    <mergeCell ref="Y33:AA35"/>
    <mergeCell ref="AB33:AD35"/>
    <mergeCell ref="C33:E35"/>
    <mergeCell ref="F33:H35"/>
    <mergeCell ref="I33:J33"/>
    <mergeCell ref="K33:L33"/>
    <mergeCell ref="M33:N33"/>
    <mergeCell ref="O33:P33"/>
    <mergeCell ref="BL31:BN31"/>
    <mergeCell ref="AF32:AG32"/>
    <mergeCell ref="AI32:AR32"/>
    <mergeCell ref="AV32:AY32"/>
    <mergeCell ref="AZ32:BB32"/>
    <mergeCell ref="BH32:BK32"/>
    <mergeCell ref="BL32:BN32"/>
    <mergeCell ref="BL30:BN30"/>
    <mergeCell ref="I31:J32"/>
    <mergeCell ref="K31:L32"/>
    <mergeCell ref="M31:N32"/>
    <mergeCell ref="O31:P32"/>
    <mergeCell ref="Q31:R32"/>
    <mergeCell ref="S31:T32"/>
    <mergeCell ref="U31:V32"/>
    <mergeCell ref="W31:X32"/>
    <mergeCell ref="AI31:AR31"/>
    <mergeCell ref="AE30:AE32"/>
    <mergeCell ref="AF30:AG31"/>
    <mergeCell ref="AI30:AR30"/>
    <mergeCell ref="AV30:AY30"/>
    <mergeCell ref="AZ30:BB30"/>
    <mergeCell ref="BH30:BK30"/>
    <mergeCell ref="AV31:AY31"/>
    <mergeCell ref="AZ31:BB31"/>
    <mergeCell ref="BH31:BK31"/>
    <mergeCell ref="Q30:R30"/>
    <mergeCell ref="S30:T30"/>
    <mergeCell ref="U30:V30"/>
    <mergeCell ref="W30:X30"/>
    <mergeCell ref="Y30:AA32"/>
    <mergeCell ref="AB30:AD32"/>
    <mergeCell ref="C30:E32"/>
    <mergeCell ref="F30:H32"/>
    <mergeCell ref="I30:J30"/>
    <mergeCell ref="K30:L30"/>
    <mergeCell ref="M30:N30"/>
    <mergeCell ref="O30:P30"/>
    <mergeCell ref="C27:E29"/>
    <mergeCell ref="F27:H29"/>
    <mergeCell ref="I27:J27"/>
    <mergeCell ref="K27:L27"/>
    <mergeCell ref="M27:N27"/>
    <mergeCell ref="O27:P27"/>
    <mergeCell ref="AF29:AG29"/>
    <mergeCell ref="AI29:AR29"/>
    <mergeCell ref="AV29:AY29"/>
    <mergeCell ref="I28:J29"/>
    <mergeCell ref="K28:L29"/>
    <mergeCell ref="M28:N29"/>
    <mergeCell ref="O28:P29"/>
    <mergeCell ref="Q28:R29"/>
    <mergeCell ref="S28:T29"/>
    <mergeCell ref="U28:V29"/>
    <mergeCell ref="W28:X29"/>
    <mergeCell ref="AI28:AR28"/>
    <mergeCell ref="AE27:AE29"/>
    <mergeCell ref="AF27:AG28"/>
    <mergeCell ref="AI27:AR27"/>
    <mergeCell ref="AV27:AY27"/>
    <mergeCell ref="AV28:AY28"/>
    <mergeCell ref="Q27:R27"/>
    <mergeCell ref="AZ28:BB28"/>
    <mergeCell ref="BH28:BK28"/>
    <mergeCell ref="BL28:BN28"/>
    <mergeCell ref="AI25:AR25"/>
    <mergeCell ref="S27:T27"/>
    <mergeCell ref="U27:V27"/>
    <mergeCell ref="W27:X27"/>
    <mergeCell ref="Y27:AA29"/>
    <mergeCell ref="AB27:AD29"/>
    <mergeCell ref="AZ29:BB29"/>
    <mergeCell ref="BH29:BK29"/>
    <mergeCell ref="BL29:BN29"/>
    <mergeCell ref="BL27:BN27"/>
    <mergeCell ref="AZ27:BB27"/>
    <mergeCell ref="BH27:BK27"/>
    <mergeCell ref="M24:N24"/>
    <mergeCell ref="O24:P24"/>
    <mergeCell ref="Q24:R24"/>
    <mergeCell ref="S24:T24"/>
    <mergeCell ref="BH25:BK25"/>
    <mergeCell ref="BL25:BQ25"/>
    <mergeCell ref="AF26:AG26"/>
    <mergeCell ref="AI26:AR26"/>
    <mergeCell ref="AV26:AY26"/>
    <mergeCell ref="AZ26:BB26"/>
    <mergeCell ref="BH26:BK26"/>
    <mergeCell ref="BL26:BN26"/>
    <mergeCell ref="W22:X23"/>
    <mergeCell ref="C22:E23"/>
    <mergeCell ref="F22:H23"/>
    <mergeCell ref="I22:J23"/>
    <mergeCell ref="K22:L23"/>
    <mergeCell ref="M22:N23"/>
    <mergeCell ref="I25:J26"/>
    <mergeCell ref="K25:L26"/>
    <mergeCell ref="M25:N26"/>
    <mergeCell ref="O25:P26"/>
    <mergeCell ref="Q25:R26"/>
    <mergeCell ref="S25:T26"/>
    <mergeCell ref="U25:V26"/>
    <mergeCell ref="W25:X26"/>
    <mergeCell ref="O22:P23"/>
    <mergeCell ref="Q22:R23"/>
    <mergeCell ref="S22:T23"/>
    <mergeCell ref="U22:V23"/>
    <mergeCell ref="U24:V24"/>
    <mergeCell ref="W24:X24"/>
    <mergeCell ref="C24:E26"/>
    <mergeCell ref="F24:H26"/>
    <mergeCell ref="I24:J24"/>
    <mergeCell ref="K24:L24"/>
    <mergeCell ref="AI21:AR21"/>
    <mergeCell ref="AV21:AY22"/>
    <mergeCell ref="AZ21:BB22"/>
    <mergeCell ref="BC21:BE22"/>
    <mergeCell ref="BH21:BK22"/>
    <mergeCell ref="AV23:BE24"/>
    <mergeCell ref="BH23:BQ24"/>
    <mergeCell ref="Y22:AA23"/>
    <mergeCell ref="AB22:AD23"/>
    <mergeCell ref="AE22:AE23"/>
    <mergeCell ref="AF22:AG22"/>
    <mergeCell ref="AI22:AR22"/>
    <mergeCell ref="AF23:AG23"/>
    <mergeCell ref="AI23:AR23"/>
    <mergeCell ref="BO21:BQ22"/>
    <mergeCell ref="AI24:AR24"/>
    <mergeCell ref="BL21:BN22"/>
    <mergeCell ref="Y24:AA26"/>
    <mergeCell ref="AB24:AD26"/>
    <mergeCell ref="AE24:AE26"/>
    <mergeCell ref="AF24:AG25"/>
    <mergeCell ref="AV25:AY25"/>
    <mergeCell ref="AZ25:BE25"/>
    <mergeCell ref="C21:D21"/>
    <mergeCell ref="F21:H21"/>
    <mergeCell ref="I21:J21"/>
    <mergeCell ref="K21:L21"/>
    <mergeCell ref="M21:N21"/>
    <mergeCell ref="O21:P21"/>
    <mergeCell ref="Q21:R21"/>
    <mergeCell ref="AF18:AG18"/>
    <mergeCell ref="AF19:AG19"/>
    <mergeCell ref="O18:P20"/>
    <mergeCell ref="Q18:R20"/>
    <mergeCell ref="S18:T20"/>
    <mergeCell ref="U18:V20"/>
    <mergeCell ref="W18:X20"/>
    <mergeCell ref="AB18:AD20"/>
    <mergeCell ref="S21:T21"/>
    <mergeCell ref="U21:V21"/>
    <mergeCell ref="W21:X21"/>
    <mergeCell ref="Y21:AA21"/>
    <mergeCell ref="AB21:AD21"/>
    <mergeCell ref="AF21:AG21"/>
    <mergeCell ref="AF20:AG20"/>
    <mergeCell ref="AV17:AY18"/>
    <mergeCell ref="AZ17:BB18"/>
    <mergeCell ref="BC17:BE18"/>
    <mergeCell ref="BH17:BK18"/>
    <mergeCell ref="BL17:BN18"/>
    <mergeCell ref="BO17:BQ18"/>
    <mergeCell ref="C15:AT15"/>
    <mergeCell ref="C17:E20"/>
    <mergeCell ref="F17:H20"/>
    <mergeCell ref="I17:X17"/>
    <mergeCell ref="Y17:AA20"/>
    <mergeCell ref="AB17:AG17"/>
    <mergeCell ref="AH17:AR20"/>
    <mergeCell ref="I18:J20"/>
    <mergeCell ref="K18:L20"/>
    <mergeCell ref="M18:N20"/>
    <mergeCell ref="BL19:BN20"/>
    <mergeCell ref="BO19:BQ20"/>
    <mergeCell ref="AV19:AY20"/>
    <mergeCell ref="AZ19:BB20"/>
    <mergeCell ref="BC19:BE20"/>
    <mergeCell ref="BH19:BK20"/>
    <mergeCell ref="E10:M10"/>
    <mergeCell ref="N10:U10"/>
    <mergeCell ref="X10:AI10"/>
    <mergeCell ref="AJ10:AQ10"/>
    <mergeCell ref="BJ11:BS12"/>
    <mergeCell ref="N12:U12"/>
    <mergeCell ref="X12:AI12"/>
    <mergeCell ref="AJ12:AQ12"/>
    <mergeCell ref="N13:U13"/>
    <mergeCell ref="X13:AI13"/>
    <mergeCell ref="AJ13:AQ13"/>
    <mergeCell ref="N11:U11"/>
    <mergeCell ref="X11:AC11"/>
    <mergeCell ref="AD11:AH11"/>
    <mergeCell ref="AJ11:AQ11"/>
    <mergeCell ref="AW11:BF12"/>
    <mergeCell ref="E8:M8"/>
    <mergeCell ref="N8:U8"/>
    <mergeCell ref="X8:AI8"/>
    <mergeCell ref="AJ8:AQ8"/>
    <mergeCell ref="B1:AT1"/>
    <mergeCell ref="E9:M9"/>
    <mergeCell ref="N9:U9"/>
    <mergeCell ref="X9:AC9"/>
    <mergeCell ref="AD9:AH9"/>
    <mergeCell ref="AJ9:AQ9"/>
    <mergeCell ref="BN1:BR1"/>
    <mergeCell ref="AV2:BM5"/>
    <mergeCell ref="B3:AH3"/>
    <mergeCell ref="AI3:AT3"/>
    <mergeCell ref="C4:AH4"/>
    <mergeCell ref="D5:S5"/>
    <mergeCell ref="AI5:AT6"/>
    <mergeCell ref="C7:M7"/>
    <mergeCell ref="N7:U7"/>
    <mergeCell ref="V7:AI7"/>
    <mergeCell ref="AJ7:AQ7"/>
  </mergeCells>
  <phoneticPr fontId="3"/>
  <dataValidations count="2">
    <dataValidation type="list" allowBlank="1" showInputMessage="1" showErrorMessage="1" sqref="AD11:AH11">
      <formula1>"病児対応型,病後児対応型,,体調不良児対応型,訪問型"</formula1>
    </dataValidation>
    <dataValidation type="list" allowBlank="1" showInputMessage="1" showErrorMessage="1" sqref="AD9:AH9">
      <formula1>"一般型,余裕活用型"</formula1>
    </dataValidation>
  </dataValidations>
  <hyperlinks>
    <hyperlink ref="BN1" location="目次!A1" display="目次に戻る"/>
  </hyperlinks>
  <pageMargins left="0.70866141732283472" right="0.70866141732283472" top="0.74803149606299213" bottom="0.74803149606299213" header="0.31496062992125984" footer="0.31496062992125984"/>
  <pageSetup paperSize="9" scale="88" fitToHeight="0" orientation="portrait" r:id="rId1"/>
  <colBreaks count="1" manualBreakCount="1">
    <brk id="4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6161" r:id="rId4" name="Check Box 1">
              <controlPr defaultSize="0" autoFill="0" autoLine="0" autoPict="0" altText="ない">
                <anchor moveWithCells="1">
                  <from>
                    <xdr:col>26</xdr:col>
                    <xdr:colOff>152400</xdr:colOff>
                    <xdr:row>4</xdr:row>
                    <xdr:rowOff>0</xdr:rowOff>
                  </from>
                  <to>
                    <xdr:col>30</xdr:col>
                    <xdr:colOff>257175</xdr:colOff>
                    <xdr:row>5</xdr:row>
                    <xdr:rowOff>28575</xdr:rowOff>
                  </to>
                </anchor>
              </controlPr>
            </control>
          </mc:Choice>
        </mc:AlternateContent>
        <mc:AlternateContent xmlns:mc="http://schemas.openxmlformats.org/markup-compatibility/2006">
          <mc:Choice Requires="x14">
            <control shapeId="1116162" r:id="rId5" name="Check Box 2">
              <controlPr defaultSize="0" autoFill="0" autoLine="0" autoPict="0" altText="ない">
                <anchor moveWithCells="1">
                  <from>
                    <xdr:col>30</xdr:col>
                    <xdr:colOff>257175</xdr:colOff>
                    <xdr:row>4</xdr:row>
                    <xdr:rowOff>0</xdr:rowOff>
                  </from>
                  <to>
                    <xdr:col>33</xdr:col>
                    <xdr:colOff>123825</xdr:colOff>
                    <xdr:row>5</xdr:row>
                    <xdr:rowOff>19050</xdr:rowOff>
                  </to>
                </anchor>
              </controlPr>
            </control>
          </mc:Choice>
        </mc:AlternateContent>
        <mc:AlternateContent xmlns:mc="http://schemas.openxmlformats.org/markup-compatibility/2006">
          <mc:Choice Requires="x14">
            <control shapeId="1116163"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116164"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116165"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116166"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116167"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116168"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116169" r:id="rId12" name="Check Box 9">
              <controlPr defaultSize="0" autoFill="0" autoLine="0" autoPict="0">
                <anchor moveWithCells="1">
                  <from>
                    <xdr:col>21</xdr:col>
                    <xdr:colOff>47625</xdr:colOff>
                    <xdr:row>9</xdr:row>
                    <xdr:rowOff>152400</xdr:rowOff>
                  </from>
                  <to>
                    <xdr:col>23</xdr:col>
                    <xdr:colOff>104775</xdr:colOff>
                    <xdr:row>11</xdr:row>
                    <xdr:rowOff>28575</xdr:rowOff>
                  </to>
                </anchor>
              </controlPr>
            </control>
          </mc:Choice>
        </mc:AlternateContent>
        <mc:AlternateContent xmlns:mc="http://schemas.openxmlformats.org/markup-compatibility/2006">
          <mc:Choice Requires="x14">
            <control shapeId="1116170" r:id="rId13" name="Check Box 10">
              <controlPr defaultSize="0" autoFill="0" autoLine="0" autoPict="0">
                <anchor moveWithCells="1">
                  <from>
                    <xdr:col>21</xdr:col>
                    <xdr:colOff>47625</xdr:colOff>
                    <xdr:row>8</xdr:row>
                    <xdr:rowOff>152400</xdr:rowOff>
                  </from>
                  <to>
                    <xdr:col>23</xdr:col>
                    <xdr:colOff>104775</xdr:colOff>
                    <xdr:row>10</xdr:row>
                    <xdr:rowOff>28575</xdr:rowOff>
                  </to>
                </anchor>
              </controlPr>
            </control>
          </mc:Choice>
        </mc:AlternateContent>
        <mc:AlternateContent xmlns:mc="http://schemas.openxmlformats.org/markup-compatibility/2006">
          <mc:Choice Requires="x14">
            <control shapeId="1116171" r:id="rId14" name="Check Box 11">
              <controlPr defaultSize="0" autoFill="0" autoLine="0" autoPict="0">
                <anchor moveWithCells="1">
                  <from>
                    <xdr:col>21</xdr:col>
                    <xdr:colOff>47625</xdr:colOff>
                    <xdr:row>7</xdr:row>
                    <xdr:rowOff>152400</xdr:rowOff>
                  </from>
                  <to>
                    <xdr:col>23</xdr:col>
                    <xdr:colOff>104775</xdr:colOff>
                    <xdr:row>9</xdr:row>
                    <xdr:rowOff>28575</xdr:rowOff>
                  </to>
                </anchor>
              </controlPr>
            </control>
          </mc:Choice>
        </mc:AlternateContent>
        <mc:AlternateContent xmlns:mc="http://schemas.openxmlformats.org/markup-compatibility/2006">
          <mc:Choice Requires="x14">
            <control shapeId="1116172" r:id="rId15" name="Check Box 12">
              <controlPr defaultSize="0" autoFill="0" autoLine="0" autoPict="0">
                <anchor moveWithCells="1">
                  <from>
                    <xdr:col>21</xdr:col>
                    <xdr:colOff>47625</xdr:colOff>
                    <xdr:row>6</xdr:row>
                    <xdr:rowOff>152400</xdr:rowOff>
                  </from>
                  <to>
                    <xdr:col>23</xdr:col>
                    <xdr:colOff>104775</xdr:colOff>
                    <xdr:row>8</xdr:row>
                    <xdr:rowOff>28575</xdr:rowOff>
                  </to>
                </anchor>
              </controlPr>
            </control>
          </mc:Choice>
        </mc:AlternateContent>
        <mc:AlternateContent xmlns:mc="http://schemas.openxmlformats.org/markup-compatibility/2006">
          <mc:Choice Requires="x14">
            <control shapeId="1116173" r:id="rId16" name="Check Box 13">
              <controlPr defaultSize="0" autoFill="0" autoLine="0" autoPict="0">
                <anchor moveWithCells="1">
                  <from>
                    <xdr:col>21</xdr:col>
                    <xdr:colOff>47625</xdr:colOff>
                    <xdr:row>10</xdr:row>
                    <xdr:rowOff>152400</xdr:rowOff>
                  </from>
                  <to>
                    <xdr:col>23</xdr:col>
                    <xdr:colOff>104775</xdr:colOff>
                    <xdr:row>12</xdr:row>
                    <xdr:rowOff>28575</xdr:rowOff>
                  </to>
                </anchor>
              </controlPr>
            </control>
          </mc:Choice>
        </mc:AlternateContent>
        <mc:AlternateContent xmlns:mc="http://schemas.openxmlformats.org/markup-compatibility/2006">
          <mc:Choice Requires="x14">
            <control shapeId="1116174" r:id="rId17" name="Check Box 14">
              <controlPr defaultSize="0" autoFill="0" autoLine="0" autoPict="0">
                <anchor moveWithCells="1">
                  <from>
                    <xdr:col>21</xdr:col>
                    <xdr:colOff>47625</xdr:colOff>
                    <xdr:row>11</xdr:row>
                    <xdr:rowOff>142875</xdr:rowOff>
                  </from>
                  <to>
                    <xdr:col>23</xdr:col>
                    <xdr:colOff>104775</xdr:colOff>
                    <xdr:row>13</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R81"/>
  <sheetViews>
    <sheetView zoomScaleNormal="100" zoomScaleSheetLayoutView="100" workbookViewId="0">
      <selection activeCell="AJ4" sqref="AJ4"/>
    </sheetView>
  </sheetViews>
  <sheetFormatPr defaultColWidth="8" defaultRowHeight="12" x14ac:dyDescent="0.15"/>
  <cols>
    <col min="1" max="1" width="0.875" style="2139" customWidth="1"/>
    <col min="2" max="30" width="2" style="2139" customWidth="1"/>
    <col min="31" max="31" width="4.375" style="2139" customWidth="1"/>
    <col min="32" max="35" width="2.75" style="2139" customWidth="1"/>
    <col min="36" max="36" width="2.75" style="2193" customWidth="1"/>
    <col min="37" max="38" width="2" style="2139" customWidth="1"/>
    <col min="39" max="39" width="2" style="2193" customWidth="1"/>
    <col min="40" max="40" width="2" style="2139" customWidth="1"/>
    <col min="41" max="41" width="2" style="2194" customWidth="1"/>
    <col min="42" max="42" width="2" style="2195" customWidth="1"/>
    <col min="43" max="45" width="2" style="2139" customWidth="1"/>
    <col min="46" max="46" width="2.75" style="2139" customWidth="1"/>
    <col min="47" max="61" width="2.375" style="2139" customWidth="1"/>
    <col min="62" max="71" width="2.625" style="2139" customWidth="1"/>
    <col min="72" max="72" width="2.375" style="2139" customWidth="1"/>
    <col min="73" max="84" width="2" style="2139" customWidth="1"/>
    <col min="85" max="85" width="8.75" style="2139" customWidth="1"/>
    <col min="86" max="115" width="2" style="2139" customWidth="1"/>
    <col min="116" max="16384" width="8" style="2139"/>
  </cols>
  <sheetData>
    <row r="1" spans="2:96" ht="14.1" customHeight="1" thickBot="1" x14ac:dyDescent="0.2">
      <c r="B1" s="4090" t="s">
        <v>2127</v>
      </c>
      <c r="C1" s="4090"/>
      <c r="D1" s="4090"/>
      <c r="E1" s="4090"/>
      <c r="F1" s="4090"/>
      <c r="G1" s="4090"/>
      <c r="H1" s="4090"/>
      <c r="I1" s="4090"/>
      <c r="J1" s="4090"/>
      <c r="K1" s="4090"/>
      <c r="L1" s="4090"/>
      <c r="M1" s="4090"/>
      <c r="N1" s="4090"/>
      <c r="O1" s="4090"/>
      <c r="P1" s="4090"/>
      <c r="Q1" s="4090"/>
      <c r="R1" s="4090"/>
      <c r="S1" s="4090"/>
      <c r="T1" s="4090"/>
      <c r="U1" s="4090"/>
      <c r="V1" s="4090"/>
      <c r="W1" s="4090"/>
      <c r="X1" s="4090"/>
      <c r="Y1" s="4090"/>
      <c r="Z1" s="4090"/>
      <c r="AA1" s="4090"/>
      <c r="AB1" s="4090"/>
      <c r="AC1" s="4090"/>
      <c r="AD1" s="4090"/>
      <c r="AE1" s="4090"/>
      <c r="AF1" s="4090"/>
      <c r="AG1" s="4090"/>
      <c r="AH1" s="4090"/>
      <c r="AI1" s="4090"/>
      <c r="AJ1" s="4090"/>
      <c r="AK1" s="4090"/>
      <c r="AL1" s="4090"/>
      <c r="AM1" s="4090"/>
      <c r="AN1" s="4090"/>
      <c r="AO1" s="4090"/>
      <c r="AP1" s="4090"/>
      <c r="AQ1" s="4090"/>
      <c r="AR1" s="4090"/>
      <c r="AS1" s="4090"/>
      <c r="AT1" s="4090"/>
      <c r="BN1" s="4058" t="s">
        <v>2100</v>
      </c>
      <c r="BO1" s="4058"/>
      <c r="BP1" s="4058"/>
      <c r="BQ1" s="4058"/>
      <c r="BR1" s="4058"/>
    </row>
    <row r="2" spans="2:96" ht="14.1" customHeight="1" thickBot="1" x14ac:dyDescent="0.2">
      <c r="Q2" s="2140"/>
      <c r="R2" s="2140"/>
      <c r="S2" s="2140"/>
      <c r="T2" s="2140"/>
      <c r="U2" s="2140"/>
      <c r="V2" s="2140"/>
      <c r="W2" s="2140"/>
      <c r="X2" s="2140"/>
      <c r="Y2" s="2140"/>
      <c r="Z2" s="2140"/>
      <c r="AA2" s="2140"/>
      <c r="AB2" s="2140"/>
      <c r="AC2" s="2140"/>
      <c r="AD2" s="2140"/>
      <c r="AE2" s="2140"/>
      <c r="AF2" s="2140"/>
      <c r="AG2" s="2141"/>
      <c r="AH2" s="2141"/>
      <c r="AI2" s="2141"/>
      <c r="AJ2" s="2141"/>
      <c r="AK2" s="2141"/>
      <c r="AL2" s="2141"/>
      <c r="AM2" s="2141"/>
      <c r="AN2" s="2141"/>
      <c r="AO2" s="2141"/>
      <c r="AP2" s="2141"/>
      <c r="AQ2" s="2141"/>
      <c r="AR2" s="2141"/>
      <c r="AS2" s="2142"/>
      <c r="AT2" s="2143" t="s">
        <v>2128</v>
      </c>
      <c r="AV2" s="4059" t="s">
        <v>1335</v>
      </c>
      <c r="AW2" s="4060"/>
      <c r="AX2" s="4060"/>
      <c r="AY2" s="4060"/>
      <c r="AZ2" s="4060"/>
      <c r="BA2" s="4060"/>
      <c r="BB2" s="4060"/>
      <c r="BC2" s="4060"/>
      <c r="BD2" s="4060"/>
      <c r="BE2" s="4060"/>
      <c r="BF2" s="4060"/>
      <c r="BG2" s="4060"/>
      <c r="BH2" s="4060"/>
      <c r="BI2" s="4060"/>
      <c r="BJ2" s="4060"/>
      <c r="BK2" s="4060"/>
      <c r="BL2" s="4060"/>
      <c r="BM2" s="4061"/>
    </row>
    <row r="3" spans="2:96" ht="14.1" customHeight="1" x14ac:dyDescent="0.15">
      <c r="B3" s="4068" t="s">
        <v>277</v>
      </c>
      <c r="C3" s="4069"/>
      <c r="D3" s="4069"/>
      <c r="E3" s="4069"/>
      <c r="F3" s="4069"/>
      <c r="G3" s="4069"/>
      <c r="H3" s="4069"/>
      <c r="I3" s="4069"/>
      <c r="J3" s="4069"/>
      <c r="K3" s="4069"/>
      <c r="L3" s="4069"/>
      <c r="M3" s="4069"/>
      <c r="N3" s="4069"/>
      <c r="O3" s="4069"/>
      <c r="P3" s="4069"/>
      <c r="Q3" s="4069"/>
      <c r="R3" s="4069"/>
      <c r="S3" s="4069"/>
      <c r="T3" s="4069"/>
      <c r="U3" s="4069"/>
      <c r="V3" s="4069"/>
      <c r="W3" s="4069"/>
      <c r="X3" s="4069"/>
      <c r="Y3" s="4069"/>
      <c r="Z3" s="4069"/>
      <c r="AA3" s="4069"/>
      <c r="AB3" s="4069"/>
      <c r="AC3" s="4069"/>
      <c r="AD3" s="4069"/>
      <c r="AE3" s="4069"/>
      <c r="AF3" s="4069"/>
      <c r="AG3" s="4069"/>
      <c r="AH3" s="4069"/>
      <c r="AI3" s="4070" t="s">
        <v>187</v>
      </c>
      <c r="AJ3" s="4069"/>
      <c r="AK3" s="4069"/>
      <c r="AL3" s="4069"/>
      <c r="AM3" s="4069"/>
      <c r="AN3" s="4069"/>
      <c r="AO3" s="4069"/>
      <c r="AP3" s="4069"/>
      <c r="AQ3" s="4069"/>
      <c r="AR3" s="4069"/>
      <c r="AS3" s="4069"/>
      <c r="AT3" s="4071"/>
      <c r="AV3" s="4062"/>
      <c r="AW3" s="4063"/>
      <c r="AX3" s="4063"/>
      <c r="AY3" s="4063"/>
      <c r="AZ3" s="4063"/>
      <c r="BA3" s="4063"/>
      <c r="BB3" s="4063"/>
      <c r="BC3" s="4063"/>
      <c r="BD3" s="4063"/>
      <c r="BE3" s="4063"/>
      <c r="BF3" s="4063"/>
      <c r="BG3" s="4063"/>
      <c r="BH3" s="4063"/>
      <c r="BI3" s="4063"/>
      <c r="BJ3" s="4063"/>
      <c r="BK3" s="4063"/>
      <c r="BL3" s="4063"/>
      <c r="BM3" s="4064"/>
      <c r="BN3" s="2144"/>
    </row>
    <row r="4" spans="2:96" ht="13.5" customHeight="1" x14ac:dyDescent="0.15">
      <c r="B4" s="2145"/>
      <c r="C4" s="4072" t="s">
        <v>1336</v>
      </c>
      <c r="D4" s="4072"/>
      <c r="E4" s="4072"/>
      <c r="F4" s="4072"/>
      <c r="G4" s="4072"/>
      <c r="H4" s="4072"/>
      <c r="I4" s="4072"/>
      <c r="J4" s="4072"/>
      <c r="K4" s="4072"/>
      <c r="L4" s="4072"/>
      <c r="M4" s="4072"/>
      <c r="N4" s="4072"/>
      <c r="O4" s="4072"/>
      <c r="P4" s="4072"/>
      <c r="Q4" s="4072"/>
      <c r="R4" s="4072"/>
      <c r="S4" s="4072"/>
      <c r="T4" s="4072"/>
      <c r="U4" s="4072"/>
      <c r="V4" s="4072"/>
      <c r="W4" s="4072"/>
      <c r="X4" s="4072"/>
      <c r="Y4" s="4072"/>
      <c r="Z4" s="4072"/>
      <c r="AA4" s="4072"/>
      <c r="AB4" s="4072"/>
      <c r="AC4" s="4072"/>
      <c r="AD4" s="4072"/>
      <c r="AE4" s="4072"/>
      <c r="AF4" s="4072"/>
      <c r="AG4" s="4072"/>
      <c r="AH4" s="4073"/>
      <c r="AI4" s="2146"/>
      <c r="AJ4" s="2147"/>
      <c r="AK4" s="2147"/>
      <c r="AL4" s="2147"/>
      <c r="AM4" s="2147"/>
      <c r="AN4" s="2147"/>
      <c r="AO4" s="2147"/>
      <c r="AP4" s="2147"/>
      <c r="AQ4" s="2147"/>
      <c r="AR4" s="2147"/>
      <c r="AS4" s="2147"/>
      <c r="AT4" s="2148"/>
      <c r="AV4" s="4062"/>
      <c r="AW4" s="4063"/>
      <c r="AX4" s="4063"/>
      <c r="AY4" s="4063"/>
      <c r="AZ4" s="4063"/>
      <c r="BA4" s="4063"/>
      <c r="BB4" s="4063"/>
      <c r="BC4" s="4063"/>
      <c r="BD4" s="4063"/>
      <c r="BE4" s="4063"/>
      <c r="BF4" s="4063"/>
      <c r="BG4" s="4063"/>
      <c r="BH4" s="4063"/>
      <c r="BI4" s="4063"/>
      <c r="BJ4" s="4063"/>
      <c r="BK4" s="4063"/>
      <c r="BL4" s="4063"/>
      <c r="BM4" s="4064"/>
      <c r="BN4" s="2144"/>
    </row>
    <row r="5" spans="2:96" ht="13.5" customHeight="1" thickBot="1" x14ac:dyDescent="0.2">
      <c r="B5" s="2145"/>
      <c r="C5" s="2149"/>
      <c r="D5" s="4074" t="s">
        <v>1337</v>
      </c>
      <c r="E5" s="4074"/>
      <c r="F5" s="4074"/>
      <c r="G5" s="4074"/>
      <c r="H5" s="4074"/>
      <c r="I5" s="4074"/>
      <c r="J5" s="4074"/>
      <c r="K5" s="4074"/>
      <c r="L5" s="4074"/>
      <c r="M5" s="4074"/>
      <c r="N5" s="4074"/>
      <c r="O5" s="4074"/>
      <c r="P5" s="4074"/>
      <c r="Q5" s="4074"/>
      <c r="R5" s="4074"/>
      <c r="S5" s="4074"/>
      <c r="T5" s="2149"/>
      <c r="U5" s="2149"/>
      <c r="V5" s="2149"/>
      <c r="W5" s="2149"/>
      <c r="X5" s="2149"/>
      <c r="Y5" s="2149"/>
      <c r="Z5" s="2149"/>
      <c r="AA5" s="2149"/>
      <c r="AB5" s="2149"/>
      <c r="AC5" s="2149"/>
      <c r="AD5" s="2149"/>
      <c r="AE5" s="2149"/>
      <c r="AF5" s="2149"/>
      <c r="AG5" s="2149"/>
      <c r="AH5" s="2149"/>
      <c r="AI5" s="3664" t="s">
        <v>1338</v>
      </c>
      <c r="AJ5" s="3665"/>
      <c r="AK5" s="3665"/>
      <c r="AL5" s="3665"/>
      <c r="AM5" s="3665"/>
      <c r="AN5" s="3665"/>
      <c r="AO5" s="3665"/>
      <c r="AP5" s="3665"/>
      <c r="AQ5" s="3665"/>
      <c r="AR5" s="3665"/>
      <c r="AS5" s="3665"/>
      <c r="AT5" s="3666"/>
      <c r="AV5" s="4065"/>
      <c r="AW5" s="4066"/>
      <c r="AX5" s="4066"/>
      <c r="AY5" s="4066"/>
      <c r="AZ5" s="4066"/>
      <c r="BA5" s="4066"/>
      <c r="BB5" s="4066"/>
      <c r="BC5" s="4066"/>
      <c r="BD5" s="4066"/>
      <c r="BE5" s="4066"/>
      <c r="BF5" s="4066"/>
      <c r="BG5" s="4066"/>
      <c r="BH5" s="4066"/>
      <c r="BI5" s="4066"/>
      <c r="BJ5" s="4066"/>
      <c r="BK5" s="4066"/>
      <c r="BL5" s="4066"/>
      <c r="BM5" s="4067"/>
      <c r="BN5" s="2144"/>
    </row>
    <row r="6" spans="2:96" ht="13.5" customHeight="1" x14ac:dyDescent="0.15">
      <c r="B6" s="2145"/>
      <c r="C6" s="2149" t="s">
        <v>2126</v>
      </c>
      <c r="D6" s="2149"/>
      <c r="E6" s="2149"/>
      <c r="F6" s="2149"/>
      <c r="G6" s="2149"/>
      <c r="H6" s="2149"/>
      <c r="I6" s="2149"/>
      <c r="J6" s="2149"/>
      <c r="K6" s="2149"/>
      <c r="L6" s="2149"/>
      <c r="M6" s="2149"/>
      <c r="N6" s="2149"/>
      <c r="O6" s="2149"/>
      <c r="P6" s="2149"/>
      <c r="Q6" s="2149"/>
      <c r="R6" s="2150"/>
      <c r="S6" s="2149"/>
      <c r="T6" s="2149"/>
      <c r="U6" s="2151"/>
      <c r="V6" s="2151"/>
      <c r="W6" s="2152"/>
      <c r="X6" s="2152"/>
      <c r="Y6" s="2152"/>
      <c r="Z6" s="2152"/>
      <c r="AA6" s="2152"/>
      <c r="AB6" s="2152"/>
      <c r="AC6" s="2152"/>
      <c r="AD6" s="2152"/>
      <c r="AE6" s="2153"/>
      <c r="AF6" s="2153"/>
      <c r="AG6" s="2153"/>
      <c r="AH6" s="2153"/>
      <c r="AI6" s="3664"/>
      <c r="AJ6" s="3665"/>
      <c r="AK6" s="3665"/>
      <c r="AL6" s="3665"/>
      <c r="AM6" s="3665"/>
      <c r="AN6" s="3665"/>
      <c r="AO6" s="3665"/>
      <c r="AP6" s="3665"/>
      <c r="AQ6" s="3665"/>
      <c r="AR6" s="3665"/>
      <c r="AS6" s="3665"/>
      <c r="AT6" s="3666"/>
      <c r="AV6" s="2144"/>
      <c r="AW6" s="2144"/>
      <c r="AX6" s="2144"/>
      <c r="AY6" s="2144"/>
      <c r="AZ6" s="2144"/>
      <c r="BA6" s="2144"/>
      <c r="BB6" s="2144"/>
      <c r="BC6" s="2144"/>
      <c r="BD6" s="2144"/>
      <c r="BE6" s="2144"/>
      <c r="BF6" s="2144"/>
      <c r="BG6" s="2144"/>
      <c r="BH6" s="2144"/>
      <c r="BI6" s="2144"/>
      <c r="BJ6" s="2144"/>
      <c r="BK6" s="2144"/>
      <c r="BL6" s="2144"/>
      <c r="BM6" s="2144"/>
      <c r="BN6" s="2144"/>
    </row>
    <row r="7" spans="2:96" ht="13.5" customHeight="1" x14ac:dyDescent="0.15">
      <c r="B7" s="2145"/>
      <c r="C7" s="4075" t="s">
        <v>278</v>
      </c>
      <c r="D7" s="4076"/>
      <c r="E7" s="4076"/>
      <c r="F7" s="4076"/>
      <c r="G7" s="4076"/>
      <c r="H7" s="4076"/>
      <c r="I7" s="4076"/>
      <c r="J7" s="4076"/>
      <c r="K7" s="4076"/>
      <c r="L7" s="4076"/>
      <c r="M7" s="4077"/>
      <c r="N7" s="4078" t="s">
        <v>279</v>
      </c>
      <c r="O7" s="4079"/>
      <c r="P7" s="4079"/>
      <c r="Q7" s="4079"/>
      <c r="R7" s="4079"/>
      <c r="S7" s="4079"/>
      <c r="T7" s="4079"/>
      <c r="U7" s="4080"/>
      <c r="V7" s="4081" t="s">
        <v>48</v>
      </c>
      <c r="W7" s="4076"/>
      <c r="X7" s="4076"/>
      <c r="Y7" s="4076"/>
      <c r="Z7" s="4076"/>
      <c r="AA7" s="4076"/>
      <c r="AB7" s="4076"/>
      <c r="AC7" s="4076"/>
      <c r="AD7" s="4076"/>
      <c r="AE7" s="4076"/>
      <c r="AF7" s="4076"/>
      <c r="AG7" s="4076"/>
      <c r="AH7" s="4076"/>
      <c r="AI7" s="4077"/>
      <c r="AJ7" s="4076" t="s">
        <v>280</v>
      </c>
      <c r="AK7" s="4076"/>
      <c r="AL7" s="4076"/>
      <c r="AM7" s="4076"/>
      <c r="AN7" s="4076"/>
      <c r="AO7" s="4076"/>
      <c r="AP7" s="4076"/>
      <c r="AQ7" s="4077"/>
      <c r="AT7" s="2154"/>
      <c r="AV7" s="2155" t="s">
        <v>1340</v>
      </c>
      <c r="AW7" s="2155"/>
      <c r="AX7" s="2155"/>
      <c r="AY7" s="2155"/>
      <c r="AZ7" s="2155"/>
      <c r="BA7" s="2155"/>
      <c r="BB7" s="2155"/>
      <c r="BC7" s="2155"/>
      <c r="BD7" s="2155"/>
      <c r="BE7" s="2155"/>
      <c r="BF7" s="2155"/>
      <c r="BG7" s="2155"/>
    </row>
    <row r="8" spans="2:96" ht="13.5" customHeight="1" x14ac:dyDescent="0.15">
      <c r="B8" s="2145"/>
      <c r="C8" s="2156"/>
      <c r="D8" s="2157"/>
      <c r="E8" s="4082" t="s">
        <v>1341</v>
      </c>
      <c r="F8" s="4082"/>
      <c r="G8" s="4082"/>
      <c r="H8" s="4082"/>
      <c r="I8" s="4082"/>
      <c r="J8" s="4082"/>
      <c r="K8" s="4082"/>
      <c r="L8" s="4082"/>
      <c r="M8" s="4083"/>
      <c r="N8" s="4084"/>
      <c r="O8" s="4085"/>
      <c r="P8" s="4085"/>
      <c r="Q8" s="4085"/>
      <c r="R8" s="4085"/>
      <c r="S8" s="4085"/>
      <c r="T8" s="4085"/>
      <c r="U8" s="4086"/>
      <c r="V8" s="2158"/>
      <c r="W8" s="2159"/>
      <c r="X8" s="4082" t="s">
        <v>281</v>
      </c>
      <c r="Y8" s="4082"/>
      <c r="Z8" s="4082"/>
      <c r="AA8" s="4082"/>
      <c r="AB8" s="4082"/>
      <c r="AC8" s="4082"/>
      <c r="AD8" s="4082"/>
      <c r="AE8" s="4082"/>
      <c r="AF8" s="4082"/>
      <c r="AG8" s="4082"/>
      <c r="AH8" s="4082"/>
      <c r="AI8" s="4083"/>
      <c r="AJ8" s="4087"/>
      <c r="AK8" s="4088"/>
      <c r="AL8" s="4088"/>
      <c r="AM8" s="4088"/>
      <c r="AN8" s="4088"/>
      <c r="AO8" s="4088"/>
      <c r="AP8" s="4088"/>
      <c r="AQ8" s="4089"/>
      <c r="AT8" s="2154"/>
      <c r="AV8" s="2155"/>
      <c r="AW8" s="2155" t="s">
        <v>296</v>
      </c>
      <c r="AX8" s="2155"/>
      <c r="AY8" s="2155"/>
      <c r="AZ8" s="2155"/>
      <c r="BA8" s="2155"/>
      <c r="BB8" s="2155"/>
      <c r="BC8" s="2155"/>
      <c r="BD8" s="2155"/>
      <c r="BE8" s="2155"/>
      <c r="BF8" s="2155"/>
      <c r="BG8" s="2155"/>
    </row>
    <row r="9" spans="2:96" ht="13.5" customHeight="1" x14ac:dyDescent="0.15">
      <c r="B9" s="2145"/>
      <c r="C9" s="2156"/>
      <c r="D9" s="2157"/>
      <c r="E9" s="4082" t="s">
        <v>1344</v>
      </c>
      <c r="F9" s="4082"/>
      <c r="G9" s="4082"/>
      <c r="H9" s="4082"/>
      <c r="I9" s="4082"/>
      <c r="J9" s="4082"/>
      <c r="K9" s="4082"/>
      <c r="L9" s="4082"/>
      <c r="M9" s="4083"/>
      <c r="N9" s="4084"/>
      <c r="O9" s="4085"/>
      <c r="P9" s="4085"/>
      <c r="Q9" s="4085"/>
      <c r="R9" s="4085"/>
      <c r="S9" s="4085"/>
      <c r="T9" s="4085"/>
      <c r="U9" s="4086"/>
      <c r="V9" s="2160"/>
      <c r="W9" s="2157"/>
      <c r="X9" s="4088" t="s">
        <v>282</v>
      </c>
      <c r="Y9" s="4088"/>
      <c r="Z9" s="4088"/>
      <c r="AA9" s="4088"/>
      <c r="AB9" s="4088"/>
      <c r="AC9" s="4088"/>
      <c r="AD9" s="4091"/>
      <c r="AE9" s="4091"/>
      <c r="AF9" s="4091"/>
      <c r="AG9" s="4091"/>
      <c r="AH9" s="4091"/>
      <c r="AI9" s="2161" t="s">
        <v>216</v>
      </c>
      <c r="AJ9" s="4087"/>
      <c r="AK9" s="4088"/>
      <c r="AL9" s="4088"/>
      <c r="AM9" s="4088"/>
      <c r="AN9" s="4088"/>
      <c r="AO9" s="4088"/>
      <c r="AP9" s="4088"/>
      <c r="AQ9" s="4089"/>
      <c r="AT9" s="2154"/>
      <c r="AV9" s="2155" t="s">
        <v>637</v>
      </c>
      <c r="AW9" s="2155"/>
      <c r="AX9" s="2155"/>
      <c r="AY9" s="2155"/>
      <c r="AZ9" s="2155"/>
      <c r="BA9" s="2155"/>
      <c r="BB9" s="2155"/>
      <c r="BC9" s="2155"/>
      <c r="BD9" s="2155"/>
      <c r="BE9" s="2155"/>
      <c r="BF9" s="2155"/>
      <c r="BG9" s="2155"/>
      <c r="BI9" s="2155" t="s">
        <v>638</v>
      </c>
      <c r="BJ9" s="2155"/>
      <c r="BK9" s="2155"/>
      <c r="BL9" s="2155"/>
      <c r="BM9" s="2155"/>
    </row>
    <row r="10" spans="2:96" ht="13.5" customHeight="1" x14ac:dyDescent="0.15">
      <c r="B10" s="2145"/>
      <c r="C10" s="2156"/>
      <c r="D10" s="2157"/>
      <c r="E10" s="4088" t="s">
        <v>2101</v>
      </c>
      <c r="F10" s="4088"/>
      <c r="G10" s="4088"/>
      <c r="H10" s="4088"/>
      <c r="I10" s="4088"/>
      <c r="J10" s="4088"/>
      <c r="K10" s="4088"/>
      <c r="L10" s="4088"/>
      <c r="M10" s="4089"/>
      <c r="N10" s="4084"/>
      <c r="O10" s="4085"/>
      <c r="P10" s="4085"/>
      <c r="Q10" s="4085"/>
      <c r="R10" s="4085"/>
      <c r="S10" s="4085"/>
      <c r="T10" s="4085"/>
      <c r="U10" s="4086"/>
      <c r="V10" s="2160"/>
      <c r="W10" s="2157"/>
      <c r="X10" s="4082" t="s">
        <v>283</v>
      </c>
      <c r="Y10" s="4082"/>
      <c r="Z10" s="4082"/>
      <c r="AA10" s="4082"/>
      <c r="AB10" s="4082"/>
      <c r="AC10" s="4082"/>
      <c r="AD10" s="4082"/>
      <c r="AE10" s="4082"/>
      <c r="AF10" s="4082"/>
      <c r="AG10" s="4082"/>
      <c r="AH10" s="4082"/>
      <c r="AI10" s="4083"/>
      <c r="AJ10" s="4087"/>
      <c r="AK10" s="4088"/>
      <c r="AL10" s="4088"/>
      <c r="AM10" s="4088"/>
      <c r="AN10" s="4088"/>
      <c r="AO10" s="4088"/>
      <c r="AP10" s="4088"/>
      <c r="AQ10" s="4089"/>
      <c r="AT10" s="2154"/>
      <c r="AV10" s="2155"/>
      <c r="AW10" s="2155" t="s">
        <v>297</v>
      </c>
      <c r="AX10" s="2155"/>
      <c r="AY10" s="2155"/>
      <c r="AZ10" s="2155"/>
      <c r="BA10" s="2155"/>
      <c r="BB10" s="2155"/>
      <c r="BC10" s="2155"/>
      <c r="BD10" s="2155"/>
      <c r="BE10" s="2155"/>
      <c r="BF10" s="2155"/>
      <c r="BG10" s="2155"/>
      <c r="BI10" s="2155"/>
      <c r="BJ10" s="2155" t="s">
        <v>639</v>
      </c>
      <c r="BK10" s="2155"/>
      <c r="BL10" s="2155"/>
      <c r="BM10" s="2155"/>
    </row>
    <row r="11" spans="2:96" ht="13.5" customHeight="1" x14ac:dyDescent="0.15">
      <c r="B11" s="2145"/>
      <c r="C11" s="2156"/>
      <c r="D11" s="2157"/>
      <c r="E11" s="3671" t="s">
        <v>858</v>
      </c>
      <c r="F11" s="3671"/>
      <c r="G11" s="3671"/>
      <c r="H11" s="3671"/>
      <c r="I11" s="3671"/>
      <c r="J11" s="3671"/>
      <c r="K11" s="3671"/>
      <c r="L11" s="3671"/>
      <c r="M11" s="2234"/>
      <c r="N11" s="4084"/>
      <c r="O11" s="4085"/>
      <c r="P11" s="4085"/>
      <c r="Q11" s="4085"/>
      <c r="R11" s="4085"/>
      <c r="S11" s="4085"/>
      <c r="T11" s="4085"/>
      <c r="U11" s="4086"/>
      <c r="V11" s="2160"/>
      <c r="W11" s="2157"/>
      <c r="X11" s="4088" t="s">
        <v>1346</v>
      </c>
      <c r="Y11" s="4088"/>
      <c r="Z11" s="4088"/>
      <c r="AA11" s="4088"/>
      <c r="AB11" s="4088"/>
      <c r="AC11" s="4088"/>
      <c r="AD11" s="4091"/>
      <c r="AE11" s="4091"/>
      <c r="AF11" s="4091"/>
      <c r="AG11" s="4091"/>
      <c r="AH11" s="4091"/>
      <c r="AI11" s="2161" t="s">
        <v>216</v>
      </c>
      <c r="AJ11" s="4087"/>
      <c r="AK11" s="4088"/>
      <c r="AL11" s="4088"/>
      <c r="AM11" s="4088"/>
      <c r="AN11" s="4088"/>
      <c r="AO11" s="4088"/>
      <c r="AP11" s="4088"/>
      <c r="AQ11" s="4089"/>
      <c r="AT11" s="2154"/>
      <c r="AV11" s="2155"/>
      <c r="AW11" s="4092" t="s">
        <v>298</v>
      </c>
      <c r="AX11" s="4092"/>
      <c r="AY11" s="4092"/>
      <c r="AZ11" s="4092"/>
      <c r="BA11" s="4092"/>
      <c r="BB11" s="4092"/>
      <c r="BC11" s="4092"/>
      <c r="BD11" s="4092"/>
      <c r="BE11" s="4092"/>
      <c r="BF11" s="4092"/>
      <c r="BG11" s="2155"/>
      <c r="BI11" s="2155"/>
      <c r="BJ11" s="4092" t="s">
        <v>640</v>
      </c>
      <c r="BK11" s="4092"/>
      <c r="BL11" s="4092"/>
      <c r="BM11" s="4092"/>
      <c r="BN11" s="4092"/>
      <c r="BO11" s="4092"/>
      <c r="BP11" s="4092"/>
      <c r="BQ11" s="4092"/>
      <c r="BR11" s="4092"/>
      <c r="BS11" s="4092"/>
    </row>
    <row r="12" spans="2:96" ht="13.5" customHeight="1" x14ac:dyDescent="0.15">
      <c r="B12" s="2145"/>
      <c r="C12" s="2156"/>
      <c r="D12" s="2157"/>
      <c r="E12" s="3633" t="s">
        <v>1960</v>
      </c>
      <c r="F12" s="3633"/>
      <c r="G12" s="3633"/>
      <c r="H12" s="3633"/>
      <c r="I12" s="3633"/>
      <c r="J12" s="3633"/>
      <c r="K12" s="3633"/>
      <c r="L12" s="3633"/>
      <c r="M12" s="2235"/>
      <c r="N12" s="4084"/>
      <c r="O12" s="4085"/>
      <c r="P12" s="4085"/>
      <c r="Q12" s="4085"/>
      <c r="R12" s="4085"/>
      <c r="S12" s="4085"/>
      <c r="T12" s="4085"/>
      <c r="U12" s="4086"/>
      <c r="V12" s="2160"/>
      <c r="W12" s="2157"/>
      <c r="X12" s="4082" t="s">
        <v>284</v>
      </c>
      <c r="Y12" s="4082"/>
      <c r="Z12" s="4082"/>
      <c r="AA12" s="4082"/>
      <c r="AB12" s="4082"/>
      <c r="AC12" s="4082"/>
      <c r="AD12" s="4082"/>
      <c r="AE12" s="4082"/>
      <c r="AF12" s="4082"/>
      <c r="AG12" s="4082"/>
      <c r="AH12" s="4082"/>
      <c r="AI12" s="4083"/>
      <c r="AJ12" s="4087"/>
      <c r="AK12" s="4088"/>
      <c r="AL12" s="4088"/>
      <c r="AM12" s="4088"/>
      <c r="AN12" s="4088"/>
      <c r="AO12" s="4088"/>
      <c r="AP12" s="4088"/>
      <c r="AQ12" s="4093"/>
      <c r="AT12" s="2154"/>
      <c r="AW12" s="4092"/>
      <c r="AX12" s="4092"/>
      <c r="AY12" s="4092"/>
      <c r="AZ12" s="4092"/>
      <c r="BA12" s="4092"/>
      <c r="BB12" s="4092"/>
      <c r="BC12" s="4092"/>
      <c r="BD12" s="4092"/>
      <c r="BE12" s="4092"/>
      <c r="BF12" s="4092"/>
      <c r="BJ12" s="4092"/>
      <c r="BK12" s="4092"/>
      <c r="BL12" s="4092"/>
      <c r="BM12" s="4092"/>
      <c r="BN12" s="4092"/>
      <c r="BO12" s="4092"/>
      <c r="BP12" s="4092"/>
      <c r="BQ12" s="4092"/>
      <c r="BR12" s="4092"/>
      <c r="BS12" s="4092"/>
    </row>
    <row r="13" spans="2:96" ht="13.5" customHeight="1" x14ac:dyDescent="0.15">
      <c r="B13" s="2145"/>
      <c r="C13" s="2162"/>
      <c r="D13" s="2163"/>
      <c r="E13" s="4042" t="s">
        <v>1961</v>
      </c>
      <c r="F13" s="4042"/>
      <c r="G13" s="4042"/>
      <c r="H13" s="4042"/>
      <c r="I13" s="4042"/>
      <c r="J13" s="4042"/>
      <c r="K13" s="4042"/>
      <c r="L13" s="2237"/>
      <c r="M13" s="2235"/>
      <c r="N13" s="4094"/>
      <c r="O13" s="4095"/>
      <c r="P13" s="4095"/>
      <c r="Q13" s="4095"/>
      <c r="R13" s="4095"/>
      <c r="S13" s="4095"/>
      <c r="T13" s="4095"/>
      <c r="U13" s="4096"/>
      <c r="V13" s="2160"/>
      <c r="W13" s="2157"/>
      <c r="X13" s="4088"/>
      <c r="Y13" s="4088"/>
      <c r="Z13" s="4088"/>
      <c r="AA13" s="4088"/>
      <c r="AB13" s="4088"/>
      <c r="AC13" s="4088"/>
      <c r="AD13" s="4088"/>
      <c r="AE13" s="4088"/>
      <c r="AF13" s="4088"/>
      <c r="AG13" s="4088"/>
      <c r="AH13" s="4088"/>
      <c r="AI13" s="4089"/>
      <c r="AJ13" s="4087"/>
      <c r="AK13" s="4088"/>
      <c r="AL13" s="4088"/>
      <c r="AM13" s="4088"/>
      <c r="AN13" s="4088"/>
      <c r="AO13" s="4088"/>
      <c r="AP13" s="4088"/>
      <c r="AQ13" s="4089"/>
      <c r="AT13" s="2154"/>
      <c r="AV13" s="796" t="s">
        <v>636</v>
      </c>
      <c r="AW13" s="936"/>
      <c r="AX13" s="936"/>
      <c r="AY13" s="936"/>
      <c r="AZ13" s="936"/>
      <c r="BA13" s="972"/>
      <c r="BB13" s="972"/>
      <c r="BC13" s="936"/>
      <c r="BD13" s="936"/>
      <c r="BE13" s="936"/>
      <c r="BF13" s="936"/>
      <c r="BG13" s="936"/>
      <c r="BH13" s="936"/>
      <c r="BI13" s="936"/>
      <c r="BJ13" s="936"/>
      <c r="BK13" s="936"/>
      <c r="BL13" s="936"/>
      <c r="BM13" s="936"/>
      <c r="BN13" s="936"/>
      <c r="BO13" s="938"/>
      <c r="BP13" s="796"/>
      <c r="BQ13" s="796"/>
      <c r="BR13" s="796"/>
      <c r="BS13" s="796"/>
      <c r="BT13" s="759"/>
      <c r="BU13" s="759"/>
      <c r="BV13" s="759"/>
      <c r="BW13" s="759"/>
      <c r="BX13" s="759"/>
      <c r="BY13" s="759"/>
      <c r="BZ13" s="759"/>
      <c r="CA13" s="759"/>
      <c r="CB13" s="759"/>
      <c r="CC13" s="759"/>
      <c r="CD13" s="759"/>
      <c r="CE13" s="759"/>
      <c r="CF13" s="759"/>
      <c r="CG13" s="759"/>
      <c r="CH13" s="759"/>
      <c r="CI13" s="759"/>
      <c r="CJ13" s="759"/>
      <c r="CK13" s="759"/>
      <c r="CL13" s="759"/>
      <c r="CM13" s="759"/>
      <c r="CN13" s="759"/>
      <c r="CO13" s="759"/>
      <c r="CP13" s="759"/>
      <c r="CQ13" s="759"/>
      <c r="CR13" s="759"/>
    </row>
    <row r="14" spans="2:96" ht="13.5" customHeight="1" x14ac:dyDescent="0.15">
      <c r="B14" s="2145"/>
      <c r="C14" s="2164"/>
      <c r="D14" s="2149"/>
      <c r="E14" s="2149"/>
      <c r="F14" s="2149"/>
      <c r="G14" s="2149"/>
      <c r="H14" s="2149"/>
      <c r="I14" s="2149"/>
      <c r="J14" s="2149"/>
      <c r="K14" s="2149"/>
      <c r="L14" s="2149"/>
      <c r="M14" s="2149"/>
      <c r="N14" s="2149"/>
      <c r="O14" s="2149"/>
      <c r="P14" s="2149"/>
      <c r="Q14" s="2149"/>
      <c r="R14" s="2149"/>
      <c r="S14" s="2149"/>
      <c r="T14" s="2149"/>
      <c r="U14" s="2149"/>
      <c r="V14" s="2149"/>
      <c r="W14" s="2149"/>
      <c r="X14" s="2149"/>
      <c r="Y14" s="2149"/>
      <c r="Z14" s="2149"/>
      <c r="AA14" s="2165"/>
      <c r="AB14" s="2165"/>
      <c r="AC14" s="2165"/>
      <c r="AD14" s="2165"/>
      <c r="AE14" s="2164"/>
      <c r="AF14" s="2164"/>
      <c r="AG14" s="2164"/>
      <c r="AH14" s="2166"/>
      <c r="AI14" s="2167"/>
      <c r="AJ14" s="2168"/>
      <c r="AK14" s="2164"/>
      <c r="AL14" s="2164"/>
      <c r="AM14" s="2168"/>
      <c r="AN14" s="2164"/>
      <c r="AO14" s="2169"/>
      <c r="AP14" s="2170"/>
      <c r="AQ14" s="2171"/>
      <c r="AR14" s="2152"/>
      <c r="AS14" s="2152"/>
      <c r="AT14" s="2154"/>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c r="CB14" s="759"/>
      <c r="CC14" s="759"/>
      <c r="CD14" s="759"/>
      <c r="CE14" s="759"/>
      <c r="CF14" s="759"/>
      <c r="CG14" s="759"/>
      <c r="CH14" s="759"/>
      <c r="CI14" s="759"/>
      <c r="CJ14" s="759"/>
      <c r="CK14" s="759"/>
      <c r="CL14" s="759"/>
      <c r="CM14" s="759"/>
      <c r="CN14" s="759"/>
      <c r="CO14" s="759"/>
      <c r="CP14" s="759"/>
      <c r="CQ14" s="759"/>
      <c r="CR14" s="759"/>
    </row>
    <row r="15" spans="2:96" ht="13.5" customHeight="1" x14ac:dyDescent="0.15">
      <c r="B15" s="2145"/>
      <c r="C15" s="3555" t="s">
        <v>2287</v>
      </c>
      <c r="D15" s="3555"/>
      <c r="E15" s="3555"/>
      <c r="F15" s="3555"/>
      <c r="G15" s="3555"/>
      <c r="H15" s="3555"/>
      <c r="I15" s="3555"/>
      <c r="J15" s="3555"/>
      <c r="K15" s="3555"/>
      <c r="L15" s="3555"/>
      <c r="M15" s="3555"/>
      <c r="N15" s="3555"/>
      <c r="O15" s="3555"/>
      <c r="P15" s="3555"/>
      <c r="Q15" s="3555"/>
      <c r="R15" s="3555"/>
      <c r="S15" s="3555"/>
      <c r="T15" s="3555"/>
      <c r="U15" s="3555"/>
      <c r="V15" s="3555"/>
      <c r="W15" s="3555"/>
      <c r="X15" s="3555"/>
      <c r="Y15" s="3555"/>
      <c r="Z15" s="3555"/>
      <c r="AA15" s="3555"/>
      <c r="AB15" s="3555"/>
      <c r="AC15" s="3555"/>
      <c r="AD15" s="3555"/>
      <c r="AE15" s="3555"/>
      <c r="AF15" s="3555"/>
      <c r="AG15" s="3555"/>
      <c r="AH15" s="3555"/>
      <c r="AI15" s="3555"/>
      <c r="AJ15" s="3555"/>
      <c r="AK15" s="3555"/>
      <c r="AL15" s="3555"/>
      <c r="AM15" s="3555"/>
      <c r="AN15" s="3555"/>
      <c r="AO15" s="3555"/>
      <c r="AP15" s="3555"/>
      <c r="AQ15" s="3555"/>
      <c r="AR15" s="3555"/>
      <c r="AS15" s="3555"/>
      <c r="AT15" s="3687"/>
      <c r="AV15" s="759"/>
      <c r="AW15" s="759"/>
      <c r="AX15" s="759"/>
      <c r="AY15" s="759"/>
      <c r="AZ15" s="759"/>
      <c r="BA15" s="759"/>
      <c r="BB15" s="759"/>
      <c r="BC15" s="759"/>
      <c r="BD15" s="759"/>
      <c r="BE15" s="759"/>
      <c r="BF15" s="759"/>
      <c r="BG15" s="759" t="s">
        <v>633</v>
      </c>
      <c r="BH15" s="759"/>
      <c r="BI15" s="759"/>
      <c r="BJ15" s="759"/>
      <c r="BK15" s="759"/>
      <c r="BL15" s="759"/>
      <c r="BM15" s="759"/>
      <c r="BN15" s="759"/>
      <c r="BO15" s="759"/>
      <c r="BP15" s="759"/>
      <c r="BQ15" s="759"/>
      <c r="BR15" s="796"/>
      <c r="BS15" s="796"/>
      <c r="BT15" s="759"/>
      <c r="BU15" s="759"/>
      <c r="BV15" s="759"/>
      <c r="BW15" s="759"/>
      <c r="BX15" s="759"/>
      <c r="BY15" s="759"/>
      <c r="BZ15" s="759"/>
      <c r="CA15" s="759"/>
      <c r="CB15" s="759"/>
      <c r="CC15" s="759"/>
      <c r="CD15" s="759"/>
      <c r="CE15" s="759"/>
      <c r="CF15" s="759"/>
      <c r="CG15" s="759"/>
      <c r="CH15" s="759"/>
      <c r="CI15" s="759"/>
      <c r="CJ15" s="759"/>
      <c r="CK15" s="759"/>
      <c r="CL15" s="759"/>
      <c r="CM15" s="759"/>
      <c r="CN15" s="759"/>
      <c r="CO15" s="759"/>
      <c r="CP15" s="759"/>
      <c r="CQ15" s="759"/>
      <c r="CR15" s="759"/>
    </row>
    <row r="16" spans="2:96" ht="13.5" customHeight="1" x14ac:dyDescent="0.15">
      <c r="B16" s="2145"/>
      <c r="C16" s="2164" t="s">
        <v>1348</v>
      </c>
      <c r="E16" s="2172"/>
      <c r="F16" s="2164"/>
      <c r="G16" s="2164"/>
      <c r="H16" s="2172"/>
      <c r="I16" s="2172"/>
      <c r="J16" s="2172"/>
      <c r="K16" s="2172"/>
      <c r="L16" s="2172"/>
      <c r="M16" s="2172"/>
      <c r="N16" s="2168"/>
      <c r="O16" s="2168"/>
      <c r="P16" s="2168"/>
      <c r="Q16" s="2168"/>
      <c r="R16" s="2168"/>
      <c r="S16" s="2168"/>
      <c r="T16" s="2168"/>
      <c r="U16" s="2168"/>
      <c r="V16" s="2173"/>
      <c r="W16" s="2149"/>
      <c r="X16" s="2149"/>
      <c r="Y16" s="2149"/>
      <c r="Z16" s="2149"/>
      <c r="AA16" s="2149"/>
      <c r="AB16" s="2149"/>
      <c r="AC16" s="2149"/>
      <c r="AG16" s="2036" t="s">
        <v>1782</v>
      </c>
      <c r="AH16" s="1454"/>
      <c r="AI16" s="1454"/>
      <c r="AJ16" s="2040"/>
      <c r="AK16" s="2040"/>
      <c r="AL16" s="2040"/>
      <c r="AM16" s="1456"/>
      <c r="AN16" s="1454"/>
      <c r="AO16" s="1454"/>
      <c r="AP16" s="2170"/>
      <c r="AQ16" s="2171"/>
      <c r="AR16" s="2152"/>
      <c r="AS16" s="2152"/>
      <c r="AT16" s="2154"/>
      <c r="AV16" s="796" t="s">
        <v>293</v>
      </c>
      <c r="AW16" s="796"/>
      <c r="AX16" s="796"/>
      <c r="AY16" s="796"/>
      <c r="AZ16" s="796"/>
      <c r="BA16" s="796"/>
      <c r="BB16" s="973"/>
      <c r="BC16" s="796"/>
      <c r="BD16" s="796"/>
      <c r="BE16" s="796"/>
      <c r="BF16" s="816"/>
      <c r="BG16" s="815"/>
      <c r="BH16" s="759" t="s">
        <v>293</v>
      </c>
      <c r="BI16" s="759"/>
      <c r="BJ16" s="759"/>
      <c r="BK16" s="759"/>
      <c r="BL16" s="759"/>
      <c r="BM16" s="759"/>
      <c r="BN16" s="759"/>
      <c r="BO16" s="759"/>
      <c r="BP16" s="759"/>
      <c r="BQ16" s="759"/>
      <c r="BR16" s="796"/>
      <c r="BS16" s="796"/>
      <c r="BT16" s="796"/>
      <c r="BU16" s="796"/>
      <c r="BV16" s="796"/>
      <c r="BW16" s="796"/>
      <c r="BX16" s="759"/>
      <c r="BY16" s="759"/>
      <c r="BZ16" s="759"/>
      <c r="CA16" s="759"/>
      <c r="CB16" s="759"/>
      <c r="CC16" s="759"/>
      <c r="CD16" s="759"/>
      <c r="CE16" s="759"/>
      <c r="CF16" s="759"/>
      <c r="CG16" s="759"/>
      <c r="CH16" s="759"/>
      <c r="CI16" s="759"/>
      <c r="CJ16" s="759"/>
      <c r="CK16" s="759"/>
      <c r="CL16" s="759"/>
      <c r="CM16" s="759"/>
      <c r="CN16" s="759"/>
      <c r="CO16" s="759"/>
      <c r="CP16" s="759"/>
      <c r="CQ16" s="759"/>
      <c r="CR16" s="759"/>
    </row>
    <row r="17" spans="2:96" s="2155" customFormat="1" ht="13.5" customHeight="1" x14ac:dyDescent="0.15">
      <c r="B17" s="2174"/>
      <c r="C17" s="3297" t="s">
        <v>49</v>
      </c>
      <c r="D17" s="3301"/>
      <c r="E17" s="3298"/>
      <c r="F17" s="3694" t="s">
        <v>285</v>
      </c>
      <c r="G17" s="3695"/>
      <c r="H17" s="3696"/>
      <c r="I17" s="3328" t="s">
        <v>50</v>
      </c>
      <c r="J17" s="3329"/>
      <c r="K17" s="3329"/>
      <c r="L17" s="3329"/>
      <c r="M17" s="3329"/>
      <c r="N17" s="3329"/>
      <c r="O17" s="3329"/>
      <c r="P17" s="3329"/>
      <c r="Q17" s="3329"/>
      <c r="R17" s="3329"/>
      <c r="S17" s="3329"/>
      <c r="T17" s="3329"/>
      <c r="U17" s="3329"/>
      <c r="V17" s="3329"/>
      <c r="W17" s="3329"/>
      <c r="X17" s="3330"/>
      <c r="Y17" s="3703" t="s">
        <v>2104</v>
      </c>
      <c r="Z17" s="3704"/>
      <c r="AA17" s="3705"/>
      <c r="AB17" s="3328" t="s">
        <v>1349</v>
      </c>
      <c r="AC17" s="3329"/>
      <c r="AD17" s="3329"/>
      <c r="AE17" s="3329"/>
      <c r="AF17" s="3329"/>
      <c r="AG17" s="3330"/>
      <c r="AH17" s="3712" t="s">
        <v>1350</v>
      </c>
      <c r="AI17" s="3713"/>
      <c r="AJ17" s="3713"/>
      <c r="AK17" s="3713"/>
      <c r="AL17" s="3713"/>
      <c r="AM17" s="3713"/>
      <c r="AN17" s="3713"/>
      <c r="AO17" s="3713"/>
      <c r="AP17" s="3713"/>
      <c r="AQ17" s="3713"/>
      <c r="AR17" s="3714"/>
      <c r="AS17" s="2175"/>
      <c r="AT17" s="2176"/>
      <c r="AV17" s="3539" t="s">
        <v>294</v>
      </c>
      <c r="AW17" s="3540"/>
      <c r="AX17" s="3540"/>
      <c r="AY17" s="3541"/>
      <c r="AZ17" s="3545">
        <v>40</v>
      </c>
      <c r="BA17" s="3546"/>
      <c r="BB17" s="3546"/>
      <c r="BC17" s="3549" t="s">
        <v>1351</v>
      </c>
      <c r="BD17" s="3549"/>
      <c r="BE17" s="3550"/>
      <c r="BF17" s="816"/>
      <c r="BG17" s="815"/>
      <c r="BH17" s="3539" t="s">
        <v>294</v>
      </c>
      <c r="BI17" s="3540"/>
      <c r="BJ17" s="3540"/>
      <c r="BK17" s="3541"/>
      <c r="BL17" s="3683">
        <v>40</v>
      </c>
      <c r="BM17" s="3684"/>
      <c r="BN17" s="3684"/>
      <c r="BO17" s="3549" t="s">
        <v>1351</v>
      </c>
      <c r="BP17" s="3549"/>
      <c r="BQ17" s="3550"/>
      <c r="BR17" s="796"/>
      <c r="BS17" s="796"/>
      <c r="BT17" s="796"/>
      <c r="BU17" s="796"/>
      <c r="BV17" s="796"/>
      <c r="BW17" s="796"/>
      <c r="BX17" s="796"/>
      <c r="BY17" s="796"/>
      <c r="BZ17" s="796"/>
      <c r="CA17" s="796"/>
      <c r="CB17" s="796"/>
      <c r="CC17" s="796"/>
      <c r="CD17" s="796"/>
      <c r="CE17" s="796"/>
      <c r="CF17" s="796"/>
      <c r="CG17" s="796"/>
      <c r="CH17" s="796"/>
      <c r="CI17" s="796"/>
      <c r="CJ17" s="796"/>
      <c r="CK17" s="796"/>
      <c r="CL17" s="796"/>
      <c r="CM17" s="796"/>
      <c r="CN17" s="796"/>
      <c r="CO17" s="796"/>
      <c r="CP17" s="796"/>
      <c r="CQ17" s="796"/>
      <c r="CR17" s="796"/>
    </row>
    <row r="18" spans="2:96" s="2155" customFormat="1" ht="13.5" customHeight="1" x14ac:dyDescent="0.15">
      <c r="B18" s="2174"/>
      <c r="C18" s="3688"/>
      <c r="D18" s="3689"/>
      <c r="E18" s="3690"/>
      <c r="F18" s="3697"/>
      <c r="G18" s="3698"/>
      <c r="H18" s="3699"/>
      <c r="I18" s="3624" t="s">
        <v>286</v>
      </c>
      <c r="J18" s="3721"/>
      <c r="K18" s="3726" t="s">
        <v>287</v>
      </c>
      <c r="L18" s="3721"/>
      <c r="M18" s="3726" t="s">
        <v>288</v>
      </c>
      <c r="N18" s="3721"/>
      <c r="O18" s="3747" t="s">
        <v>1352</v>
      </c>
      <c r="P18" s="3748"/>
      <c r="Q18" s="3726" t="s">
        <v>289</v>
      </c>
      <c r="R18" s="3721"/>
      <c r="S18" s="3726" t="s">
        <v>290</v>
      </c>
      <c r="T18" s="3721"/>
      <c r="U18" s="3726" t="s">
        <v>291</v>
      </c>
      <c r="V18" s="3721"/>
      <c r="W18" s="3753" t="s">
        <v>185</v>
      </c>
      <c r="X18" s="3754"/>
      <c r="Y18" s="3706"/>
      <c r="Z18" s="3707"/>
      <c r="AA18" s="3708"/>
      <c r="AB18" s="3759" t="s">
        <v>185</v>
      </c>
      <c r="AC18" s="3760"/>
      <c r="AD18" s="3761"/>
      <c r="AE18" s="2094" t="s">
        <v>747</v>
      </c>
      <c r="AF18" s="3746" t="s">
        <v>748</v>
      </c>
      <c r="AG18" s="3298"/>
      <c r="AH18" s="3715"/>
      <c r="AI18" s="3716"/>
      <c r="AJ18" s="3716"/>
      <c r="AK18" s="3716"/>
      <c r="AL18" s="3716"/>
      <c r="AM18" s="3716"/>
      <c r="AN18" s="3716"/>
      <c r="AO18" s="3716"/>
      <c r="AP18" s="3716"/>
      <c r="AQ18" s="3716"/>
      <c r="AR18" s="3717"/>
      <c r="AS18" s="2175"/>
      <c r="AT18" s="2176"/>
      <c r="AV18" s="3542"/>
      <c r="AW18" s="3543"/>
      <c r="AX18" s="3543"/>
      <c r="AY18" s="3544"/>
      <c r="AZ18" s="3547"/>
      <c r="BA18" s="3548"/>
      <c r="BB18" s="3548"/>
      <c r="BC18" s="3551"/>
      <c r="BD18" s="3551"/>
      <c r="BE18" s="3552"/>
      <c r="BF18" s="816"/>
      <c r="BG18" s="815"/>
      <c r="BH18" s="3542"/>
      <c r="BI18" s="3543"/>
      <c r="BJ18" s="3543"/>
      <c r="BK18" s="3544"/>
      <c r="BL18" s="3685"/>
      <c r="BM18" s="3686"/>
      <c r="BN18" s="3686"/>
      <c r="BO18" s="3551"/>
      <c r="BP18" s="3551"/>
      <c r="BQ18" s="3552"/>
      <c r="BR18" s="796"/>
      <c r="BS18" s="796"/>
      <c r="BT18" s="796"/>
      <c r="BU18" s="796"/>
      <c r="BV18" s="796"/>
      <c r="BW18" s="796"/>
      <c r="BX18" s="796"/>
      <c r="BY18" s="796"/>
      <c r="BZ18" s="796"/>
      <c r="CA18" s="796"/>
      <c r="CB18" s="796"/>
      <c r="CC18" s="796"/>
      <c r="CD18" s="796"/>
      <c r="CE18" s="796"/>
      <c r="CF18" s="796"/>
      <c r="CG18" s="796"/>
      <c r="CH18" s="796"/>
      <c r="CI18" s="796"/>
      <c r="CJ18" s="796"/>
      <c r="CK18" s="796"/>
      <c r="CL18" s="796"/>
      <c r="CM18" s="796"/>
      <c r="CN18" s="796"/>
      <c r="CO18" s="796"/>
      <c r="CP18" s="796"/>
      <c r="CQ18" s="796"/>
      <c r="CR18" s="796"/>
    </row>
    <row r="19" spans="2:96" s="2155" customFormat="1" ht="13.5" customHeight="1" x14ac:dyDescent="0.15">
      <c r="B19" s="2174"/>
      <c r="C19" s="3688"/>
      <c r="D19" s="3689"/>
      <c r="E19" s="3690"/>
      <c r="F19" s="3697"/>
      <c r="G19" s="3698"/>
      <c r="H19" s="3699"/>
      <c r="I19" s="3722"/>
      <c r="J19" s="3723"/>
      <c r="K19" s="3727"/>
      <c r="L19" s="3723"/>
      <c r="M19" s="3727"/>
      <c r="N19" s="3723"/>
      <c r="O19" s="3749"/>
      <c r="P19" s="3750"/>
      <c r="Q19" s="3727"/>
      <c r="R19" s="3723"/>
      <c r="S19" s="3727"/>
      <c r="T19" s="3723"/>
      <c r="U19" s="3727"/>
      <c r="V19" s="3723"/>
      <c r="W19" s="3755"/>
      <c r="X19" s="3756"/>
      <c r="Y19" s="3706"/>
      <c r="Z19" s="3707"/>
      <c r="AA19" s="3708"/>
      <c r="AB19" s="3762"/>
      <c r="AC19" s="3763"/>
      <c r="AD19" s="3764"/>
      <c r="AE19" s="2095" t="s">
        <v>749</v>
      </c>
      <c r="AF19" s="3727" t="s">
        <v>750</v>
      </c>
      <c r="AG19" s="3639"/>
      <c r="AH19" s="3715"/>
      <c r="AI19" s="3716"/>
      <c r="AJ19" s="3716"/>
      <c r="AK19" s="3716"/>
      <c r="AL19" s="3716"/>
      <c r="AM19" s="3716"/>
      <c r="AN19" s="3716"/>
      <c r="AO19" s="3716"/>
      <c r="AP19" s="3716"/>
      <c r="AQ19" s="3716"/>
      <c r="AR19" s="3717"/>
      <c r="AS19" s="2175"/>
      <c r="AT19" s="2176"/>
      <c r="AV19" s="3563" t="s">
        <v>760</v>
      </c>
      <c r="AW19" s="3564"/>
      <c r="AX19" s="3564"/>
      <c r="AY19" s="3565"/>
      <c r="AZ19" s="3557">
        <f>AZ26</f>
        <v>0</v>
      </c>
      <c r="BA19" s="3570"/>
      <c r="BB19" s="3570"/>
      <c r="BC19" s="3549" t="s">
        <v>1351</v>
      </c>
      <c r="BD19" s="3549"/>
      <c r="BE19" s="3550"/>
      <c r="BF19" s="816"/>
      <c r="BG19" s="815"/>
      <c r="BH19" s="3563" t="s">
        <v>760</v>
      </c>
      <c r="BI19" s="3564"/>
      <c r="BJ19" s="3564"/>
      <c r="BK19" s="3565"/>
      <c r="BL19" s="3729">
        <f>BL26</f>
        <v>114</v>
      </c>
      <c r="BM19" s="3730"/>
      <c r="BN19" s="3730"/>
      <c r="BO19" s="3549" t="s">
        <v>1351</v>
      </c>
      <c r="BP19" s="3549"/>
      <c r="BQ19" s="3550"/>
      <c r="BR19" s="796"/>
      <c r="BS19" s="796"/>
      <c r="BT19" s="796"/>
      <c r="BU19" s="796"/>
      <c r="BV19" s="796"/>
      <c r="BW19" s="796"/>
      <c r="BX19" s="796"/>
      <c r="BY19" s="796"/>
      <c r="BZ19" s="796"/>
      <c r="CA19" s="796"/>
      <c r="CB19" s="796"/>
      <c r="CC19" s="796"/>
      <c r="CD19" s="796"/>
      <c r="CE19" s="796"/>
      <c r="CF19" s="796"/>
      <c r="CG19" s="796"/>
      <c r="CH19" s="796"/>
      <c r="CI19" s="796"/>
      <c r="CJ19" s="796"/>
      <c r="CK19" s="796"/>
      <c r="CL19" s="796"/>
      <c r="CM19" s="796"/>
      <c r="CN19" s="796"/>
      <c r="CO19" s="796"/>
      <c r="CP19" s="796"/>
      <c r="CQ19" s="796"/>
      <c r="CR19" s="796"/>
    </row>
    <row r="20" spans="2:96" s="2155" customFormat="1" ht="13.5" customHeight="1" thickBot="1" x14ac:dyDescent="0.2">
      <c r="B20" s="2145"/>
      <c r="C20" s="3691"/>
      <c r="D20" s="3692"/>
      <c r="E20" s="3693"/>
      <c r="F20" s="3700"/>
      <c r="G20" s="3701"/>
      <c r="H20" s="3702"/>
      <c r="I20" s="3724"/>
      <c r="J20" s="3725"/>
      <c r="K20" s="3728"/>
      <c r="L20" s="3725"/>
      <c r="M20" s="3728"/>
      <c r="N20" s="3725"/>
      <c r="O20" s="3751"/>
      <c r="P20" s="3752"/>
      <c r="Q20" s="3728"/>
      <c r="R20" s="3725"/>
      <c r="S20" s="3728"/>
      <c r="T20" s="3725"/>
      <c r="U20" s="3728"/>
      <c r="V20" s="3725"/>
      <c r="W20" s="3757"/>
      <c r="X20" s="3758"/>
      <c r="Y20" s="3709"/>
      <c r="Z20" s="3710"/>
      <c r="AA20" s="3711"/>
      <c r="AB20" s="3765"/>
      <c r="AC20" s="3766"/>
      <c r="AD20" s="3767"/>
      <c r="AE20" s="2096"/>
      <c r="AF20" s="3776" t="s">
        <v>292</v>
      </c>
      <c r="AG20" s="3621"/>
      <c r="AH20" s="3718"/>
      <c r="AI20" s="3719"/>
      <c r="AJ20" s="3719"/>
      <c r="AK20" s="3719"/>
      <c r="AL20" s="3719"/>
      <c r="AM20" s="3719"/>
      <c r="AN20" s="3719"/>
      <c r="AO20" s="3719"/>
      <c r="AP20" s="3719"/>
      <c r="AQ20" s="3719"/>
      <c r="AR20" s="3720"/>
      <c r="AS20" s="2175"/>
      <c r="AT20" s="2176"/>
      <c r="AV20" s="3566"/>
      <c r="AW20" s="3567"/>
      <c r="AX20" s="3567"/>
      <c r="AY20" s="3568"/>
      <c r="AZ20" s="3734"/>
      <c r="BA20" s="3735"/>
      <c r="BB20" s="3735"/>
      <c r="BC20" s="3490"/>
      <c r="BD20" s="3490"/>
      <c r="BE20" s="3736"/>
      <c r="BF20" s="816"/>
      <c r="BG20" s="815"/>
      <c r="BH20" s="3566"/>
      <c r="BI20" s="3737"/>
      <c r="BJ20" s="3737"/>
      <c r="BK20" s="3568"/>
      <c r="BL20" s="3731"/>
      <c r="BM20" s="3732"/>
      <c r="BN20" s="3732"/>
      <c r="BO20" s="3733"/>
      <c r="BP20" s="3733"/>
      <c r="BQ20" s="3562"/>
      <c r="BR20" s="796"/>
      <c r="BS20" s="796"/>
      <c r="BT20" s="796"/>
      <c r="BU20" s="796"/>
      <c r="BV20" s="796"/>
      <c r="BW20" s="796"/>
      <c r="BX20" s="796"/>
      <c r="BY20" s="796"/>
      <c r="BZ20" s="796"/>
      <c r="CA20" s="796"/>
      <c r="CB20" s="796"/>
      <c r="CC20" s="796"/>
      <c r="CD20" s="796"/>
      <c r="CE20" s="796"/>
      <c r="CF20" s="796"/>
      <c r="CG20" s="796"/>
      <c r="CH20" s="796"/>
      <c r="CI20" s="796"/>
      <c r="CJ20" s="796"/>
      <c r="CK20" s="796"/>
      <c r="CL20" s="796"/>
      <c r="CM20" s="796"/>
      <c r="CN20" s="796"/>
      <c r="CO20" s="796"/>
      <c r="CP20" s="796"/>
      <c r="CQ20" s="796"/>
      <c r="CR20" s="796"/>
    </row>
    <row r="21" spans="2:96" s="2155" customFormat="1" ht="13.5" customHeight="1" x14ac:dyDescent="0.15">
      <c r="B21" s="2174"/>
      <c r="C21" s="4097" t="s">
        <v>1353</v>
      </c>
      <c r="D21" s="4098"/>
      <c r="E21" s="2177"/>
      <c r="F21" s="3740" t="s">
        <v>222</v>
      </c>
      <c r="G21" s="3741"/>
      <c r="H21" s="3742"/>
      <c r="I21" s="3743">
        <v>0</v>
      </c>
      <c r="J21" s="3744"/>
      <c r="K21" s="3745">
        <v>0</v>
      </c>
      <c r="L21" s="3744"/>
      <c r="M21" s="3745">
        <v>0</v>
      </c>
      <c r="N21" s="3744"/>
      <c r="O21" s="3745">
        <v>0</v>
      </c>
      <c r="P21" s="3744"/>
      <c r="Q21" s="3745">
        <v>0</v>
      </c>
      <c r="R21" s="3744"/>
      <c r="S21" s="3745">
        <v>2</v>
      </c>
      <c r="T21" s="3744"/>
      <c r="U21" s="3745">
        <v>0</v>
      </c>
      <c r="V21" s="3744"/>
      <c r="W21" s="3768">
        <f>SUM(Q21:V21)</f>
        <v>2</v>
      </c>
      <c r="X21" s="3769"/>
      <c r="Y21" s="3770" t="s">
        <v>183</v>
      </c>
      <c r="Z21" s="3771"/>
      <c r="AA21" s="3772"/>
      <c r="AB21" s="3770" t="s">
        <v>183</v>
      </c>
      <c r="AC21" s="3771"/>
      <c r="AD21" s="3773"/>
      <c r="AE21" s="2098" t="s">
        <v>183</v>
      </c>
      <c r="AF21" s="3774" t="s">
        <v>752</v>
      </c>
      <c r="AG21" s="3775"/>
      <c r="AH21" s="2099" t="s">
        <v>749</v>
      </c>
      <c r="AI21" s="3777" t="s">
        <v>1354</v>
      </c>
      <c r="AJ21" s="3777"/>
      <c r="AK21" s="3777"/>
      <c r="AL21" s="3777"/>
      <c r="AM21" s="3777"/>
      <c r="AN21" s="3777"/>
      <c r="AO21" s="3777"/>
      <c r="AP21" s="3777"/>
      <c r="AQ21" s="3777"/>
      <c r="AR21" s="3778"/>
      <c r="AS21" s="2178"/>
      <c r="AT21" s="2176"/>
      <c r="AV21" s="3512" t="s">
        <v>292</v>
      </c>
      <c r="AW21" s="3513"/>
      <c r="AX21" s="3513"/>
      <c r="AY21" s="3514"/>
      <c r="AZ21" s="3535">
        <f>IF(ISERROR(AZ19/AZ17),"",(AZ19/AZ17))</f>
        <v>0</v>
      </c>
      <c r="BA21" s="3536"/>
      <c r="BB21" s="3536"/>
      <c r="BC21" s="3488" t="s">
        <v>183</v>
      </c>
      <c r="BD21" s="3488"/>
      <c r="BE21" s="3489"/>
      <c r="BF21" s="816"/>
      <c r="BG21" s="815"/>
      <c r="BH21" s="3512" t="s">
        <v>292</v>
      </c>
      <c r="BI21" s="3513"/>
      <c r="BJ21" s="3513"/>
      <c r="BK21" s="3514"/>
      <c r="BL21" s="3518">
        <f>IF(ISERROR(BL19/BL17),"",(BL19/BL17))</f>
        <v>2.85</v>
      </c>
      <c r="BM21" s="3519"/>
      <c r="BN21" s="3519"/>
      <c r="BO21" s="3488" t="s">
        <v>183</v>
      </c>
      <c r="BP21" s="3488"/>
      <c r="BQ21" s="3489"/>
      <c r="BR21" s="796"/>
      <c r="BS21" s="796"/>
      <c r="BT21" s="796"/>
      <c r="BU21" s="796"/>
      <c r="BV21" s="796"/>
      <c r="BW21" s="796"/>
      <c r="BX21" s="796"/>
      <c r="BY21" s="796"/>
      <c r="BZ21" s="796"/>
      <c r="CA21" s="796"/>
      <c r="CB21" s="796"/>
      <c r="CC21" s="796"/>
      <c r="CD21" s="796"/>
      <c r="CE21" s="796"/>
      <c r="CF21" s="796"/>
      <c r="CG21" s="796"/>
      <c r="CH21" s="796"/>
      <c r="CI21" s="796"/>
      <c r="CJ21" s="796"/>
      <c r="CK21" s="796"/>
      <c r="CL21" s="796"/>
      <c r="CM21" s="796"/>
      <c r="CN21" s="796"/>
      <c r="CO21" s="796"/>
      <c r="CP21" s="796"/>
      <c r="CQ21" s="796"/>
      <c r="CR21" s="796"/>
    </row>
    <row r="22" spans="2:96" s="2155" customFormat="1" ht="13.5" customHeight="1" thickBot="1" x14ac:dyDescent="0.2">
      <c r="B22" s="2145"/>
      <c r="C22" s="3951" t="s">
        <v>1355</v>
      </c>
      <c r="D22" s="3952"/>
      <c r="E22" s="3953"/>
      <c r="F22" s="3844">
        <v>90.6</v>
      </c>
      <c r="G22" s="3845"/>
      <c r="H22" s="3846"/>
      <c r="I22" s="3850"/>
      <c r="J22" s="3851"/>
      <c r="K22" s="3854"/>
      <c r="L22" s="3851"/>
      <c r="M22" s="3854"/>
      <c r="N22" s="3851"/>
      <c r="O22" s="3854"/>
      <c r="P22" s="3851"/>
      <c r="Q22" s="3854"/>
      <c r="R22" s="3851"/>
      <c r="S22" s="3854">
        <v>28</v>
      </c>
      <c r="T22" s="3851"/>
      <c r="U22" s="3854"/>
      <c r="V22" s="3851"/>
      <c r="W22" s="3834">
        <f>SUM(I22:V23)</f>
        <v>28</v>
      </c>
      <c r="X22" s="3835"/>
      <c r="Y22" s="3781">
        <f>IF(W22=0,"",ROUNDDOWN(I22/3,1)+ROUNDDOWN((K22+M22)/6,1)+ROUNDDOWN(O22/20,1)+ROUNDDOWN((S22+U22)/30,1))</f>
        <v>0.9</v>
      </c>
      <c r="Z22" s="3782"/>
      <c r="AA22" s="3783"/>
      <c r="AB22" s="3787">
        <f>IF(AE22+AF23=0,"",AE22+AF23)</f>
        <v>1.9</v>
      </c>
      <c r="AC22" s="3788"/>
      <c r="AD22" s="3789"/>
      <c r="AE22" s="3793">
        <v>1</v>
      </c>
      <c r="AF22" s="3795">
        <v>2</v>
      </c>
      <c r="AG22" s="3796"/>
      <c r="AH22" s="2100" t="s">
        <v>750</v>
      </c>
      <c r="AI22" s="3797" t="s">
        <v>2106</v>
      </c>
      <c r="AJ22" s="3797"/>
      <c r="AK22" s="3797"/>
      <c r="AL22" s="3797"/>
      <c r="AM22" s="3797"/>
      <c r="AN22" s="3797"/>
      <c r="AO22" s="3797"/>
      <c r="AP22" s="3797"/>
      <c r="AQ22" s="3797"/>
      <c r="AR22" s="3798"/>
      <c r="AS22" s="2178"/>
      <c r="AT22" s="2176"/>
      <c r="AV22" s="3515"/>
      <c r="AW22" s="3516"/>
      <c r="AX22" s="3516"/>
      <c r="AY22" s="3517"/>
      <c r="AZ22" s="3537"/>
      <c r="BA22" s="3538"/>
      <c r="BB22" s="3538"/>
      <c r="BC22" s="3490"/>
      <c r="BD22" s="3490"/>
      <c r="BE22" s="3491"/>
      <c r="BF22" s="816"/>
      <c r="BG22" s="815"/>
      <c r="BH22" s="3515"/>
      <c r="BI22" s="3516"/>
      <c r="BJ22" s="3516"/>
      <c r="BK22" s="3517"/>
      <c r="BL22" s="3520"/>
      <c r="BM22" s="3521"/>
      <c r="BN22" s="3521"/>
      <c r="BO22" s="3490"/>
      <c r="BP22" s="3490"/>
      <c r="BQ22" s="3491"/>
      <c r="BR22" s="796"/>
      <c r="BS22" s="796"/>
      <c r="BT22" s="796"/>
      <c r="BU22" s="796"/>
      <c r="BV22" s="796"/>
      <c r="BW22" s="796"/>
      <c r="BX22" s="796"/>
      <c r="BY22" s="796"/>
      <c r="BZ22" s="796"/>
      <c r="CA22" s="796"/>
      <c r="CB22" s="796"/>
      <c r="CC22" s="796"/>
      <c r="CD22" s="796"/>
      <c r="CE22" s="796"/>
      <c r="CF22" s="796"/>
      <c r="CG22" s="796"/>
      <c r="CH22" s="796"/>
      <c r="CI22" s="796"/>
      <c r="CJ22" s="796"/>
      <c r="CK22" s="796"/>
      <c r="CL22" s="796"/>
      <c r="CM22" s="796"/>
      <c r="CN22" s="796"/>
      <c r="CO22" s="796"/>
      <c r="CP22" s="796"/>
      <c r="CQ22" s="796"/>
      <c r="CR22" s="796"/>
    </row>
    <row r="23" spans="2:96" s="2155" customFormat="1" ht="13.5" customHeight="1" thickBot="1" x14ac:dyDescent="0.2">
      <c r="B23" s="2145"/>
      <c r="C23" s="4099"/>
      <c r="D23" s="4100"/>
      <c r="E23" s="4101"/>
      <c r="F23" s="3847"/>
      <c r="G23" s="3848"/>
      <c r="H23" s="3849"/>
      <c r="I23" s="3852"/>
      <c r="J23" s="3853"/>
      <c r="K23" s="3855"/>
      <c r="L23" s="3853"/>
      <c r="M23" s="3855"/>
      <c r="N23" s="3853"/>
      <c r="O23" s="3855"/>
      <c r="P23" s="3853"/>
      <c r="Q23" s="3855"/>
      <c r="R23" s="3853"/>
      <c r="S23" s="3855"/>
      <c r="T23" s="3853"/>
      <c r="U23" s="3855"/>
      <c r="V23" s="3853"/>
      <c r="W23" s="3836"/>
      <c r="X23" s="3837"/>
      <c r="Y23" s="3784"/>
      <c r="Z23" s="3785"/>
      <c r="AA23" s="3786"/>
      <c r="AB23" s="3790"/>
      <c r="AC23" s="3791"/>
      <c r="AD23" s="3792"/>
      <c r="AE23" s="3794"/>
      <c r="AF23" s="3799">
        <v>0.9</v>
      </c>
      <c r="AG23" s="3800"/>
      <c r="AH23" s="2101"/>
      <c r="AI23" s="3801"/>
      <c r="AJ23" s="3801"/>
      <c r="AK23" s="3801"/>
      <c r="AL23" s="3801"/>
      <c r="AM23" s="3801"/>
      <c r="AN23" s="3801"/>
      <c r="AO23" s="3801"/>
      <c r="AP23" s="3801"/>
      <c r="AQ23" s="3801"/>
      <c r="AR23" s="3802"/>
      <c r="AS23" s="2178"/>
      <c r="AT23" s="2176"/>
      <c r="AV23" s="3504" t="s">
        <v>2107</v>
      </c>
      <c r="AW23" s="3504"/>
      <c r="AX23" s="3504"/>
      <c r="AY23" s="3504"/>
      <c r="AZ23" s="3504"/>
      <c r="BA23" s="3504"/>
      <c r="BB23" s="3504"/>
      <c r="BC23" s="3504"/>
      <c r="BD23" s="3504"/>
      <c r="BE23" s="3504"/>
      <c r="BF23" s="816"/>
      <c r="BG23" s="2102"/>
      <c r="BH23" s="3779" t="s">
        <v>2108</v>
      </c>
      <c r="BI23" s="3779"/>
      <c r="BJ23" s="3779"/>
      <c r="BK23" s="3779"/>
      <c r="BL23" s="3779"/>
      <c r="BM23" s="3779"/>
      <c r="BN23" s="3779"/>
      <c r="BO23" s="3779"/>
      <c r="BP23" s="3779"/>
      <c r="BQ23" s="3779"/>
      <c r="BR23" s="796"/>
      <c r="BS23" s="796"/>
      <c r="BT23" s="796"/>
      <c r="BU23" s="796"/>
      <c r="BV23" s="796"/>
      <c r="BW23" s="796"/>
      <c r="BX23" s="796"/>
      <c r="BY23" s="796"/>
      <c r="BZ23" s="796"/>
      <c r="CA23" s="796"/>
      <c r="CB23" s="796"/>
      <c r="CC23" s="796"/>
      <c r="CD23" s="796"/>
      <c r="CE23" s="796"/>
      <c r="CF23" s="796"/>
      <c r="CG23" s="796"/>
      <c r="CH23" s="796"/>
      <c r="CI23" s="796"/>
      <c r="CJ23" s="796"/>
      <c r="CK23" s="796"/>
      <c r="CL23" s="796"/>
      <c r="CM23" s="796"/>
      <c r="CN23" s="796"/>
      <c r="CO23" s="796"/>
      <c r="CP23" s="796"/>
      <c r="CQ23" s="796"/>
      <c r="CR23" s="796"/>
    </row>
    <row r="24" spans="2:96" s="2155" customFormat="1" ht="13.5" customHeight="1" thickTop="1" x14ac:dyDescent="0.15">
      <c r="B24" s="2174"/>
      <c r="C24" s="4102"/>
      <c r="D24" s="4103"/>
      <c r="E24" s="4104"/>
      <c r="F24" s="3871"/>
      <c r="G24" s="3872"/>
      <c r="H24" s="3873"/>
      <c r="I24" s="3880">
        <v>0</v>
      </c>
      <c r="J24" s="3862"/>
      <c r="K24" s="3861">
        <v>0</v>
      </c>
      <c r="L24" s="3862"/>
      <c r="M24" s="3861">
        <v>0</v>
      </c>
      <c r="N24" s="3862"/>
      <c r="O24" s="3861">
        <v>0</v>
      </c>
      <c r="P24" s="3862"/>
      <c r="Q24" s="3861">
        <v>0</v>
      </c>
      <c r="R24" s="3862"/>
      <c r="S24" s="3861">
        <v>0</v>
      </c>
      <c r="T24" s="3862"/>
      <c r="U24" s="3861">
        <v>0</v>
      </c>
      <c r="V24" s="3862"/>
      <c r="W24" s="3863">
        <f>SUM(I24:V24)</f>
        <v>0</v>
      </c>
      <c r="X24" s="3864"/>
      <c r="Y24" s="3806" t="str">
        <f>IF(W25=0,"",ROUNDDOWN(I25/3,1)+ROUNDDOWN((K25+M25)/6,1)+ROUNDDOWN(O25/6,1)+ROUNDDOWN(Q25/20,1)+ROUNDDOWN((S25+U25)/30,1))</f>
        <v/>
      </c>
      <c r="Z24" s="3807"/>
      <c r="AA24" s="3808"/>
      <c r="AB24" s="3812" t="str">
        <f>IF(AE24+AF26=0,"",AE24+AF26)</f>
        <v/>
      </c>
      <c r="AC24" s="3813"/>
      <c r="AD24" s="3814"/>
      <c r="AE24" s="3821"/>
      <c r="AF24" s="3824"/>
      <c r="AG24" s="3825"/>
      <c r="AH24" s="2103" t="s">
        <v>749</v>
      </c>
      <c r="AI24" s="3803"/>
      <c r="AJ24" s="3803"/>
      <c r="AK24" s="3803"/>
      <c r="AL24" s="3803"/>
      <c r="AM24" s="3804"/>
      <c r="AN24" s="3803"/>
      <c r="AO24" s="3803"/>
      <c r="AP24" s="3803"/>
      <c r="AQ24" s="3803"/>
      <c r="AR24" s="3805"/>
      <c r="AS24" s="2179"/>
      <c r="AT24" s="2176"/>
      <c r="AV24" s="3505"/>
      <c r="AW24" s="3505"/>
      <c r="AX24" s="3505"/>
      <c r="AY24" s="3505"/>
      <c r="AZ24" s="3505"/>
      <c r="BA24" s="3505"/>
      <c r="BB24" s="3505"/>
      <c r="BC24" s="3505"/>
      <c r="BD24" s="3505"/>
      <c r="BE24" s="3505"/>
      <c r="BF24" s="816"/>
      <c r="BG24" s="2102"/>
      <c r="BH24" s="3780"/>
      <c r="BI24" s="3780"/>
      <c r="BJ24" s="3780"/>
      <c r="BK24" s="3780"/>
      <c r="BL24" s="3780"/>
      <c r="BM24" s="3780"/>
      <c r="BN24" s="3780"/>
      <c r="BO24" s="3780"/>
      <c r="BP24" s="3780"/>
      <c r="BQ24" s="3780"/>
      <c r="BR24" s="796"/>
      <c r="BS24" s="796"/>
      <c r="BT24" s="796"/>
      <c r="BU24" s="796"/>
      <c r="BV24" s="796"/>
      <c r="BW24" s="796"/>
      <c r="BX24" s="796"/>
      <c r="BY24" s="796"/>
      <c r="BZ24" s="796"/>
      <c r="CA24" s="796"/>
      <c r="CB24" s="796"/>
      <c r="CC24" s="796"/>
      <c r="CD24" s="796"/>
      <c r="CE24" s="796"/>
      <c r="CF24" s="796"/>
      <c r="CG24" s="796"/>
      <c r="CH24" s="796"/>
      <c r="CI24" s="796"/>
      <c r="CJ24" s="796"/>
      <c r="CK24" s="796"/>
      <c r="CL24" s="796"/>
      <c r="CM24" s="796"/>
      <c r="CN24" s="796"/>
      <c r="CO24" s="796"/>
      <c r="CP24" s="796"/>
      <c r="CQ24" s="796"/>
      <c r="CR24" s="796"/>
    </row>
    <row r="25" spans="2:96" s="2155" customFormat="1" ht="13.5" customHeight="1" thickBot="1" x14ac:dyDescent="0.2">
      <c r="B25" s="2145"/>
      <c r="C25" s="4105"/>
      <c r="D25" s="4106"/>
      <c r="E25" s="4107"/>
      <c r="F25" s="3874"/>
      <c r="G25" s="3875"/>
      <c r="H25" s="3876"/>
      <c r="I25" s="3850"/>
      <c r="J25" s="3851"/>
      <c r="K25" s="3854"/>
      <c r="L25" s="3851"/>
      <c r="M25" s="3854"/>
      <c r="N25" s="3851"/>
      <c r="O25" s="3854"/>
      <c r="P25" s="3851"/>
      <c r="Q25" s="3854"/>
      <c r="R25" s="3851"/>
      <c r="S25" s="3854"/>
      <c r="T25" s="3851"/>
      <c r="U25" s="3854"/>
      <c r="V25" s="3851"/>
      <c r="W25" s="3348">
        <f>SUM(I25:V26)</f>
        <v>0</v>
      </c>
      <c r="X25" s="3859"/>
      <c r="Y25" s="3809"/>
      <c r="Z25" s="3810"/>
      <c r="AA25" s="3811"/>
      <c r="AB25" s="3815"/>
      <c r="AC25" s="3816"/>
      <c r="AD25" s="3817"/>
      <c r="AE25" s="3822"/>
      <c r="AF25" s="3826"/>
      <c r="AG25" s="3827"/>
      <c r="AH25" s="2100" t="s">
        <v>750</v>
      </c>
      <c r="AI25" s="3893"/>
      <c r="AJ25" s="3893"/>
      <c r="AK25" s="3893"/>
      <c r="AL25" s="3893"/>
      <c r="AM25" s="3893"/>
      <c r="AN25" s="3893"/>
      <c r="AO25" s="3893"/>
      <c r="AP25" s="3893"/>
      <c r="AQ25" s="3893"/>
      <c r="AR25" s="3894"/>
      <c r="AS25" s="2179"/>
      <c r="AT25" s="2176"/>
      <c r="AV25" s="3828"/>
      <c r="AW25" s="3829"/>
      <c r="AX25" s="3829"/>
      <c r="AY25" s="3830"/>
      <c r="AZ25" s="3831" t="s">
        <v>1358</v>
      </c>
      <c r="BA25" s="3832"/>
      <c r="BB25" s="3832"/>
      <c r="BC25" s="3832"/>
      <c r="BD25" s="3832"/>
      <c r="BE25" s="3833"/>
      <c r="BF25" s="816"/>
      <c r="BG25" s="815"/>
      <c r="BH25" s="3310"/>
      <c r="BI25" s="3311"/>
      <c r="BJ25" s="3311"/>
      <c r="BK25" s="3312"/>
      <c r="BL25" s="3497" t="s">
        <v>729</v>
      </c>
      <c r="BM25" s="3498"/>
      <c r="BN25" s="3498"/>
      <c r="BO25" s="3498"/>
      <c r="BP25" s="3498"/>
      <c r="BQ25" s="3499"/>
      <c r="BR25" s="796"/>
      <c r="BS25" s="796"/>
      <c r="BT25" s="796"/>
      <c r="BU25" s="796"/>
      <c r="BV25" s="796"/>
      <c r="BW25" s="796"/>
      <c r="BX25" s="796"/>
      <c r="BY25" s="796"/>
      <c r="BZ25" s="796"/>
      <c r="CA25" s="796"/>
      <c r="CB25" s="796"/>
      <c r="CC25" s="796"/>
      <c r="CD25" s="796"/>
      <c r="CE25" s="796"/>
      <c r="CF25" s="796"/>
      <c r="CG25" s="796"/>
      <c r="CH25" s="796"/>
      <c r="CI25" s="796"/>
      <c r="CJ25" s="796"/>
      <c r="CK25" s="796"/>
      <c r="CL25" s="796"/>
      <c r="CM25" s="796"/>
      <c r="CN25" s="796"/>
      <c r="CO25" s="796"/>
      <c r="CP25" s="796"/>
      <c r="CQ25" s="796"/>
      <c r="CR25" s="796"/>
    </row>
    <row r="26" spans="2:96" s="2155" customFormat="1" ht="13.5" customHeight="1" thickBot="1" x14ac:dyDescent="0.2">
      <c r="B26" s="2145"/>
      <c r="C26" s="4108"/>
      <c r="D26" s="4109"/>
      <c r="E26" s="4110"/>
      <c r="F26" s="3877"/>
      <c r="G26" s="3878"/>
      <c r="H26" s="3879"/>
      <c r="I26" s="3856"/>
      <c r="J26" s="3857"/>
      <c r="K26" s="3858"/>
      <c r="L26" s="3857"/>
      <c r="M26" s="3858"/>
      <c r="N26" s="3857"/>
      <c r="O26" s="3858"/>
      <c r="P26" s="3857"/>
      <c r="Q26" s="3858"/>
      <c r="R26" s="3857"/>
      <c r="S26" s="3858"/>
      <c r="T26" s="3857"/>
      <c r="U26" s="3858"/>
      <c r="V26" s="3857"/>
      <c r="W26" s="3350"/>
      <c r="X26" s="3860"/>
      <c r="Y26" s="3809"/>
      <c r="Z26" s="3810"/>
      <c r="AA26" s="3811"/>
      <c r="AB26" s="3818"/>
      <c r="AC26" s="3819"/>
      <c r="AD26" s="3820"/>
      <c r="AE26" s="3823"/>
      <c r="AF26" s="3881">
        <v>0</v>
      </c>
      <c r="AG26" s="3882"/>
      <c r="AH26" s="2104"/>
      <c r="AI26" s="3883"/>
      <c r="AJ26" s="3883"/>
      <c r="AK26" s="3883"/>
      <c r="AL26" s="3883"/>
      <c r="AM26" s="3883"/>
      <c r="AN26" s="3883"/>
      <c r="AO26" s="3883"/>
      <c r="AP26" s="3883"/>
      <c r="AQ26" s="3883"/>
      <c r="AR26" s="3884"/>
      <c r="AS26" s="2179"/>
      <c r="AT26" s="2176"/>
      <c r="AV26" s="3459">
        <f>COUNTA(AZ27:BB32)</f>
        <v>0</v>
      </c>
      <c r="AW26" s="3460"/>
      <c r="AX26" s="3460"/>
      <c r="AY26" s="3460"/>
      <c r="AZ26" s="3885">
        <f>SUM(AZ27:BB41)</f>
        <v>0</v>
      </c>
      <c r="BA26" s="3885"/>
      <c r="BB26" s="3886"/>
      <c r="BC26" s="855" t="s">
        <v>634</v>
      </c>
      <c r="BD26" s="856"/>
      <c r="BE26" s="857"/>
      <c r="BF26" s="816"/>
      <c r="BG26" s="815"/>
      <c r="BH26" s="3459">
        <f>COUNTA(BL27:BN41)</f>
        <v>4</v>
      </c>
      <c r="BI26" s="3460"/>
      <c r="BJ26" s="3460"/>
      <c r="BK26" s="3460"/>
      <c r="BL26" s="3887">
        <f>SUM(BL27:BN41)</f>
        <v>114</v>
      </c>
      <c r="BM26" s="3887"/>
      <c r="BN26" s="3888"/>
      <c r="BO26" s="855" t="s">
        <v>634</v>
      </c>
      <c r="BP26" s="2105"/>
      <c r="BQ26" s="2106"/>
      <c r="BR26" s="796"/>
      <c r="BS26" s="796"/>
      <c r="BT26" s="796"/>
      <c r="BU26" s="796"/>
      <c r="BV26" s="796"/>
      <c r="BW26" s="796"/>
      <c r="BX26" s="796"/>
      <c r="BY26" s="796"/>
      <c r="BZ26" s="796"/>
      <c r="CA26" s="796"/>
      <c r="CB26" s="796"/>
      <c r="CC26" s="796"/>
      <c r="CD26" s="796"/>
      <c r="CE26" s="796"/>
      <c r="CF26" s="796"/>
      <c r="CG26" s="796"/>
      <c r="CH26" s="796"/>
      <c r="CI26" s="796"/>
      <c r="CJ26" s="796"/>
      <c r="CK26" s="796"/>
      <c r="CL26" s="796"/>
      <c r="CM26" s="796"/>
      <c r="CN26" s="796"/>
      <c r="CO26" s="796"/>
      <c r="CP26" s="796"/>
      <c r="CQ26" s="796"/>
      <c r="CR26" s="796"/>
    </row>
    <row r="27" spans="2:96" s="2155" customFormat="1" ht="13.5" customHeight="1" x14ac:dyDescent="0.15">
      <c r="B27" s="2174"/>
      <c r="C27" s="4111"/>
      <c r="D27" s="4112"/>
      <c r="E27" s="4113"/>
      <c r="F27" s="3906"/>
      <c r="G27" s="3907"/>
      <c r="H27" s="3908"/>
      <c r="I27" s="3743">
        <v>0</v>
      </c>
      <c r="J27" s="3744"/>
      <c r="K27" s="3745">
        <v>0</v>
      </c>
      <c r="L27" s="3744"/>
      <c r="M27" s="3745">
        <v>0</v>
      </c>
      <c r="N27" s="3744"/>
      <c r="O27" s="3745">
        <v>0</v>
      </c>
      <c r="P27" s="3744"/>
      <c r="Q27" s="3745">
        <v>0</v>
      </c>
      <c r="R27" s="3744"/>
      <c r="S27" s="3745">
        <v>0</v>
      </c>
      <c r="T27" s="3744"/>
      <c r="U27" s="3745">
        <v>0</v>
      </c>
      <c r="V27" s="3895"/>
      <c r="W27" s="3768">
        <f>SUM(I27:V27)</f>
        <v>0</v>
      </c>
      <c r="X27" s="3769"/>
      <c r="Y27" s="3896" t="str">
        <f>IF(W28=0,"",ROUNDDOWN(I28/3,1)+ROUNDDOWN((K28+M28)/6,1)+ROUNDDOWN(O28/6,1)+ROUNDDOWN(Q28/20,1)+ROUNDDOWN((S28+U28)/30,1))</f>
        <v/>
      </c>
      <c r="Z27" s="3897"/>
      <c r="AA27" s="3898"/>
      <c r="AB27" s="3902" t="str">
        <f>IF(AE27+AF29=0,"",AE27+AF29)</f>
        <v/>
      </c>
      <c r="AC27" s="3903"/>
      <c r="AD27" s="3904"/>
      <c r="AE27" s="3913"/>
      <c r="AF27" s="3916"/>
      <c r="AG27" s="3917"/>
      <c r="AH27" s="2099" t="s">
        <v>749</v>
      </c>
      <c r="AI27" s="3918"/>
      <c r="AJ27" s="3918"/>
      <c r="AK27" s="3918"/>
      <c r="AL27" s="3918"/>
      <c r="AM27" s="3918"/>
      <c r="AN27" s="3918"/>
      <c r="AO27" s="3918"/>
      <c r="AP27" s="3918"/>
      <c r="AQ27" s="3918"/>
      <c r="AR27" s="3919"/>
      <c r="AS27" s="2179"/>
      <c r="AT27" s="2176"/>
      <c r="AV27" s="3310">
        <v>1</v>
      </c>
      <c r="AW27" s="3311"/>
      <c r="AX27" s="3311"/>
      <c r="AY27" s="3312"/>
      <c r="AZ27" s="3889"/>
      <c r="BA27" s="3890"/>
      <c r="BB27" s="3890"/>
      <c r="BC27" s="2027" t="s">
        <v>634</v>
      </c>
      <c r="BD27" s="2028"/>
      <c r="BE27" s="865"/>
      <c r="BF27" s="816"/>
      <c r="BG27" s="815"/>
      <c r="BH27" s="3310">
        <v>1</v>
      </c>
      <c r="BI27" s="3311"/>
      <c r="BJ27" s="3311"/>
      <c r="BK27" s="3312"/>
      <c r="BL27" s="3891">
        <v>40</v>
      </c>
      <c r="BM27" s="3892"/>
      <c r="BN27" s="3892"/>
      <c r="BO27" s="2027" t="s">
        <v>634</v>
      </c>
      <c r="BP27" s="2028"/>
      <c r="BQ27" s="2107"/>
      <c r="BR27" s="796"/>
      <c r="BS27" s="796"/>
      <c r="BT27" s="796"/>
      <c r="BU27" s="796"/>
      <c r="BV27" s="796"/>
      <c r="BW27" s="796"/>
      <c r="BX27" s="796"/>
      <c r="BY27" s="796"/>
      <c r="BZ27" s="796"/>
      <c r="CA27" s="796"/>
      <c r="CB27" s="796"/>
      <c r="CC27" s="796"/>
      <c r="CD27" s="796"/>
      <c r="CE27" s="796"/>
      <c r="CF27" s="796"/>
      <c r="CG27" s="796"/>
      <c r="CH27" s="796"/>
      <c r="CI27" s="796"/>
      <c r="CJ27" s="796"/>
      <c r="CK27" s="796"/>
      <c r="CL27" s="796"/>
      <c r="CM27" s="796"/>
      <c r="CN27" s="796"/>
      <c r="CO27" s="796"/>
      <c r="CP27" s="796"/>
      <c r="CQ27" s="796"/>
      <c r="CR27" s="796"/>
    </row>
    <row r="28" spans="2:96" s="2155" customFormat="1" ht="13.5" customHeight="1" x14ac:dyDescent="0.15">
      <c r="B28" s="2145"/>
      <c r="C28" s="4105"/>
      <c r="D28" s="4106"/>
      <c r="E28" s="4107"/>
      <c r="F28" s="3874"/>
      <c r="G28" s="3875"/>
      <c r="H28" s="3876"/>
      <c r="I28" s="3909"/>
      <c r="J28" s="3910"/>
      <c r="K28" s="3910"/>
      <c r="L28" s="3910"/>
      <c r="M28" s="3910"/>
      <c r="N28" s="3910"/>
      <c r="O28" s="3910"/>
      <c r="P28" s="3910"/>
      <c r="Q28" s="3910"/>
      <c r="R28" s="3910"/>
      <c r="S28" s="3910"/>
      <c r="T28" s="3910"/>
      <c r="U28" s="3910"/>
      <c r="V28" s="3854"/>
      <c r="W28" s="3348">
        <f>SUM(I28:V29)</f>
        <v>0</v>
      </c>
      <c r="X28" s="3859"/>
      <c r="Y28" s="3809"/>
      <c r="Z28" s="3810"/>
      <c r="AA28" s="3811"/>
      <c r="AB28" s="3815"/>
      <c r="AC28" s="3816"/>
      <c r="AD28" s="3817"/>
      <c r="AE28" s="3914"/>
      <c r="AF28" s="3826"/>
      <c r="AG28" s="3827"/>
      <c r="AH28" s="2110" t="s">
        <v>750</v>
      </c>
      <c r="AI28" s="3923"/>
      <c r="AJ28" s="3923"/>
      <c r="AK28" s="3923"/>
      <c r="AL28" s="3923"/>
      <c r="AM28" s="3923"/>
      <c r="AN28" s="3923"/>
      <c r="AO28" s="3923"/>
      <c r="AP28" s="3923"/>
      <c r="AQ28" s="3923"/>
      <c r="AR28" s="3924"/>
      <c r="AS28" s="2179"/>
      <c r="AT28" s="2176"/>
      <c r="AV28" s="3310">
        <v>2</v>
      </c>
      <c r="AW28" s="3311"/>
      <c r="AX28" s="3311"/>
      <c r="AY28" s="3312"/>
      <c r="AZ28" s="3889"/>
      <c r="BA28" s="3890"/>
      <c r="BB28" s="3890"/>
      <c r="BC28" s="2027" t="s">
        <v>634</v>
      </c>
      <c r="BD28" s="874"/>
      <c r="BE28" s="875"/>
      <c r="BF28" s="816"/>
      <c r="BG28" s="815"/>
      <c r="BH28" s="3310">
        <v>2</v>
      </c>
      <c r="BI28" s="3311"/>
      <c r="BJ28" s="3311"/>
      <c r="BK28" s="3312"/>
      <c r="BL28" s="3891">
        <v>34</v>
      </c>
      <c r="BM28" s="3892"/>
      <c r="BN28" s="3892"/>
      <c r="BO28" s="2027" t="s">
        <v>634</v>
      </c>
      <c r="BP28" s="2108"/>
      <c r="BQ28" s="2109"/>
      <c r="BR28" s="796"/>
      <c r="BS28" s="796"/>
      <c r="BT28" s="796"/>
      <c r="BU28" s="796"/>
      <c r="BV28" s="796"/>
      <c r="BW28" s="796"/>
      <c r="BX28" s="796"/>
      <c r="BY28" s="796"/>
      <c r="BZ28" s="796"/>
      <c r="CA28" s="796"/>
      <c r="CB28" s="796"/>
      <c r="CC28" s="796"/>
      <c r="CD28" s="796"/>
      <c r="CE28" s="796"/>
      <c r="CF28" s="796"/>
      <c r="CG28" s="796"/>
      <c r="CH28" s="796"/>
      <c r="CI28" s="796"/>
      <c r="CJ28" s="796"/>
      <c r="CK28" s="796"/>
      <c r="CL28" s="796"/>
      <c r="CM28" s="796"/>
      <c r="CN28" s="796"/>
      <c r="CO28" s="796"/>
      <c r="CP28" s="796"/>
      <c r="CQ28" s="796"/>
      <c r="CR28" s="796"/>
    </row>
    <row r="29" spans="2:96" s="2155" customFormat="1" ht="13.5" customHeight="1" x14ac:dyDescent="0.15">
      <c r="B29" s="2145"/>
      <c r="C29" s="4108"/>
      <c r="D29" s="4109"/>
      <c r="E29" s="4110"/>
      <c r="F29" s="3877"/>
      <c r="G29" s="3878"/>
      <c r="H29" s="3879"/>
      <c r="I29" s="3911"/>
      <c r="J29" s="3912"/>
      <c r="K29" s="3912"/>
      <c r="L29" s="3912"/>
      <c r="M29" s="3912"/>
      <c r="N29" s="3912"/>
      <c r="O29" s="3912"/>
      <c r="P29" s="3912"/>
      <c r="Q29" s="3912"/>
      <c r="R29" s="3912"/>
      <c r="S29" s="3912"/>
      <c r="T29" s="3912"/>
      <c r="U29" s="3912"/>
      <c r="V29" s="3858"/>
      <c r="W29" s="3350"/>
      <c r="X29" s="3860"/>
      <c r="Y29" s="3899"/>
      <c r="Z29" s="3900"/>
      <c r="AA29" s="3901"/>
      <c r="AB29" s="3818"/>
      <c r="AC29" s="3819"/>
      <c r="AD29" s="3820"/>
      <c r="AE29" s="3915"/>
      <c r="AF29" s="3881">
        <v>0</v>
      </c>
      <c r="AG29" s="3882"/>
      <c r="AH29" s="2111"/>
      <c r="AI29" s="3921"/>
      <c r="AJ29" s="3921"/>
      <c r="AK29" s="3921"/>
      <c r="AL29" s="3921"/>
      <c r="AM29" s="3921"/>
      <c r="AN29" s="3921"/>
      <c r="AO29" s="3921"/>
      <c r="AP29" s="3921"/>
      <c r="AQ29" s="3921"/>
      <c r="AR29" s="3922"/>
      <c r="AS29" s="2179"/>
      <c r="AT29" s="2176"/>
      <c r="AV29" s="3310">
        <v>3</v>
      </c>
      <c r="AW29" s="3311"/>
      <c r="AX29" s="3311"/>
      <c r="AY29" s="3312"/>
      <c r="AZ29" s="3889"/>
      <c r="BA29" s="3890"/>
      <c r="BB29" s="3890"/>
      <c r="BC29" s="2027" t="s">
        <v>634</v>
      </c>
      <c r="BD29" s="874"/>
      <c r="BE29" s="875"/>
      <c r="BF29" s="816"/>
      <c r="BG29" s="815"/>
      <c r="BH29" s="3310">
        <v>3</v>
      </c>
      <c r="BI29" s="3311"/>
      <c r="BJ29" s="3311"/>
      <c r="BK29" s="3312"/>
      <c r="BL29" s="3891">
        <v>20</v>
      </c>
      <c r="BM29" s="3892"/>
      <c r="BN29" s="3892"/>
      <c r="BO29" s="2027" t="s">
        <v>634</v>
      </c>
      <c r="BP29" s="2108"/>
      <c r="BQ29" s="2109"/>
      <c r="BR29" s="796"/>
      <c r="BS29" s="796"/>
      <c r="BT29" s="796"/>
      <c r="BU29" s="796"/>
      <c r="BV29" s="796"/>
      <c r="BW29" s="796"/>
      <c r="BX29" s="796"/>
      <c r="BY29" s="796"/>
      <c r="BZ29" s="796"/>
      <c r="CA29" s="796"/>
      <c r="CB29" s="796"/>
      <c r="CC29" s="796"/>
      <c r="CD29" s="796"/>
      <c r="CE29" s="796"/>
      <c r="CF29" s="796"/>
      <c r="CG29" s="796"/>
      <c r="CH29" s="796"/>
      <c r="CI29" s="796"/>
      <c r="CJ29" s="796"/>
      <c r="CK29" s="796"/>
      <c r="CL29" s="796"/>
      <c r="CM29" s="796"/>
      <c r="CN29" s="796"/>
      <c r="CO29" s="796"/>
      <c r="CP29" s="796"/>
      <c r="CQ29" s="796"/>
      <c r="CR29" s="796"/>
    </row>
    <row r="30" spans="2:96" s="2155" customFormat="1" ht="13.5" customHeight="1" x14ac:dyDescent="0.15">
      <c r="B30" s="2174"/>
      <c r="C30" s="4111"/>
      <c r="D30" s="4112"/>
      <c r="E30" s="4113"/>
      <c r="F30" s="3906"/>
      <c r="G30" s="3907"/>
      <c r="H30" s="3908"/>
      <c r="I30" s="3743">
        <v>0</v>
      </c>
      <c r="J30" s="3744"/>
      <c r="K30" s="3745">
        <v>0</v>
      </c>
      <c r="L30" s="3744"/>
      <c r="M30" s="3745">
        <v>0</v>
      </c>
      <c r="N30" s="3744"/>
      <c r="O30" s="3745">
        <v>0</v>
      </c>
      <c r="P30" s="3744"/>
      <c r="Q30" s="3745">
        <v>0</v>
      </c>
      <c r="R30" s="3744"/>
      <c r="S30" s="3745">
        <v>0</v>
      </c>
      <c r="T30" s="3744"/>
      <c r="U30" s="3745">
        <v>0</v>
      </c>
      <c r="V30" s="3895"/>
      <c r="W30" s="3768">
        <f>SUM(I30:V30)</f>
        <v>0</v>
      </c>
      <c r="X30" s="3769"/>
      <c r="Y30" s="3896" t="str">
        <f>IF(W31=0,"",ROUNDDOWN(I31/3,1)+ROUNDDOWN((K31+M31)/6,1)+ROUNDDOWN(O31/6,1)+ROUNDDOWN(Q31/20,1)+ROUNDDOWN((S31+U31)/30,1))</f>
        <v/>
      </c>
      <c r="Z30" s="3897"/>
      <c r="AA30" s="3898"/>
      <c r="AB30" s="3902" t="str">
        <f>IF(AE30+AF32=0,"",AE30+AF32)</f>
        <v/>
      </c>
      <c r="AC30" s="3903"/>
      <c r="AD30" s="3904"/>
      <c r="AE30" s="3920"/>
      <c r="AF30" s="3916"/>
      <c r="AG30" s="3917"/>
      <c r="AH30" s="2099" t="s">
        <v>749</v>
      </c>
      <c r="AI30" s="3918"/>
      <c r="AJ30" s="3918"/>
      <c r="AK30" s="3918"/>
      <c r="AL30" s="3918"/>
      <c r="AM30" s="3918"/>
      <c r="AN30" s="3918"/>
      <c r="AO30" s="3918"/>
      <c r="AP30" s="3918"/>
      <c r="AQ30" s="3918"/>
      <c r="AR30" s="3919"/>
      <c r="AS30" s="2179"/>
      <c r="AT30" s="2176"/>
      <c r="AV30" s="3310">
        <v>4</v>
      </c>
      <c r="AW30" s="3311"/>
      <c r="AX30" s="3311"/>
      <c r="AY30" s="3312"/>
      <c r="AZ30" s="3889"/>
      <c r="BA30" s="3890"/>
      <c r="BB30" s="3890"/>
      <c r="BC30" s="2027" t="s">
        <v>634</v>
      </c>
      <c r="BD30" s="874"/>
      <c r="BE30" s="875"/>
      <c r="BF30" s="816"/>
      <c r="BG30" s="815"/>
      <c r="BH30" s="3310">
        <v>4</v>
      </c>
      <c r="BI30" s="3311"/>
      <c r="BJ30" s="3311"/>
      <c r="BK30" s="3312"/>
      <c r="BL30" s="3891">
        <v>20</v>
      </c>
      <c r="BM30" s="3892"/>
      <c r="BN30" s="3892"/>
      <c r="BO30" s="2027" t="s">
        <v>634</v>
      </c>
      <c r="BP30" s="2108"/>
      <c r="BQ30" s="2109"/>
      <c r="BR30" s="796"/>
      <c r="BS30" s="796"/>
      <c r="BT30" s="796"/>
      <c r="BU30" s="796"/>
      <c r="BV30" s="796"/>
      <c r="BW30" s="796"/>
      <c r="BX30" s="796"/>
      <c r="BY30" s="796"/>
      <c r="BZ30" s="796"/>
      <c r="CA30" s="796"/>
      <c r="CB30" s="796"/>
      <c r="CC30" s="796"/>
      <c r="CD30" s="796"/>
      <c r="CE30" s="796"/>
      <c r="CF30" s="796"/>
      <c r="CG30" s="796"/>
      <c r="CH30" s="796"/>
      <c r="CI30" s="796"/>
      <c r="CJ30" s="796"/>
      <c r="CK30" s="796"/>
      <c r="CL30" s="796"/>
      <c r="CM30" s="796"/>
      <c r="CN30" s="796"/>
      <c r="CO30" s="796"/>
      <c r="CP30" s="796"/>
      <c r="CQ30" s="796"/>
      <c r="CR30" s="796"/>
    </row>
    <row r="31" spans="2:96" s="2155" customFormat="1" ht="13.5" customHeight="1" x14ac:dyDescent="0.15">
      <c r="B31" s="2145"/>
      <c r="C31" s="4105"/>
      <c r="D31" s="4106"/>
      <c r="E31" s="4107"/>
      <c r="F31" s="3874"/>
      <c r="G31" s="3875"/>
      <c r="H31" s="3876"/>
      <c r="I31" s="3909"/>
      <c r="J31" s="3910"/>
      <c r="K31" s="3910"/>
      <c r="L31" s="3910"/>
      <c r="M31" s="3910"/>
      <c r="N31" s="3910"/>
      <c r="O31" s="3910"/>
      <c r="P31" s="3910"/>
      <c r="Q31" s="3910"/>
      <c r="R31" s="3910"/>
      <c r="S31" s="3910"/>
      <c r="T31" s="3910"/>
      <c r="U31" s="3910"/>
      <c r="V31" s="3854"/>
      <c r="W31" s="3348">
        <f>SUM(I31:V32)</f>
        <v>0</v>
      </c>
      <c r="X31" s="3859"/>
      <c r="Y31" s="3809"/>
      <c r="Z31" s="3810"/>
      <c r="AA31" s="3811"/>
      <c r="AB31" s="3815"/>
      <c r="AC31" s="3816"/>
      <c r="AD31" s="3817"/>
      <c r="AE31" s="3822"/>
      <c r="AF31" s="3826"/>
      <c r="AG31" s="3827"/>
      <c r="AH31" s="2100" t="s">
        <v>750</v>
      </c>
      <c r="AI31" s="3893"/>
      <c r="AJ31" s="3893"/>
      <c r="AK31" s="3893"/>
      <c r="AL31" s="3893"/>
      <c r="AM31" s="3893"/>
      <c r="AN31" s="3893"/>
      <c r="AO31" s="3893"/>
      <c r="AP31" s="3893"/>
      <c r="AQ31" s="3893"/>
      <c r="AR31" s="3894"/>
      <c r="AS31" s="2179"/>
      <c r="AT31" s="2176"/>
      <c r="AV31" s="3310">
        <v>5</v>
      </c>
      <c r="AW31" s="3311"/>
      <c r="AX31" s="3311"/>
      <c r="AY31" s="3312"/>
      <c r="AZ31" s="3889"/>
      <c r="BA31" s="3890"/>
      <c r="BB31" s="3890"/>
      <c r="BC31" s="2027" t="s">
        <v>634</v>
      </c>
      <c r="BD31" s="874"/>
      <c r="BE31" s="875"/>
      <c r="BF31" s="816"/>
      <c r="BG31" s="815"/>
      <c r="BH31" s="3310">
        <v>5</v>
      </c>
      <c r="BI31" s="3311"/>
      <c r="BJ31" s="3311"/>
      <c r="BK31" s="3312"/>
      <c r="BL31" s="3891"/>
      <c r="BM31" s="3892"/>
      <c r="BN31" s="3892"/>
      <c r="BO31" s="2027" t="s">
        <v>634</v>
      </c>
      <c r="BP31" s="2108"/>
      <c r="BQ31" s="2109"/>
      <c r="BR31" s="796"/>
      <c r="BS31" s="796"/>
      <c r="BT31" s="796"/>
      <c r="BU31" s="796"/>
      <c r="BV31" s="796"/>
      <c r="BW31" s="796"/>
      <c r="BX31" s="796"/>
      <c r="BY31" s="796"/>
      <c r="BZ31" s="796"/>
      <c r="CA31" s="796"/>
      <c r="CB31" s="796"/>
      <c r="CC31" s="796"/>
      <c r="CD31" s="796"/>
      <c r="CE31" s="796"/>
      <c r="CF31" s="796"/>
      <c r="CG31" s="796"/>
      <c r="CH31" s="796"/>
      <c r="CI31" s="796"/>
      <c r="CJ31" s="796"/>
      <c r="CK31" s="796"/>
      <c r="CL31" s="796"/>
      <c r="CM31" s="796"/>
      <c r="CN31" s="796"/>
      <c r="CO31" s="796"/>
      <c r="CP31" s="796"/>
      <c r="CQ31" s="796"/>
      <c r="CR31" s="796"/>
    </row>
    <row r="32" spans="2:96" s="2155" customFormat="1" ht="13.5" customHeight="1" x14ac:dyDescent="0.15">
      <c r="B32" s="2145"/>
      <c r="C32" s="4108"/>
      <c r="D32" s="4109"/>
      <c r="E32" s="4110"/>
      <c r="F32" s="3877"/>
      <c r="G32" s="3878"/>
      <c r="H32" s="3879"/>
      <c r="I32" s="3911"/>
      <c r="J32" s="3912"/>
      <c r="K32" s="3912"/>
      <c r="L32" s="3912"/>
      <c r="M32" s="3912"/>
      <c r="N32" s="3912"/>
      <c r="O32" s="3912"/>
      <c r="P32" s="3912"/>
      <c r="Q32" s="3912"/>
      <c r="R32" s="3912"/>
      <c r="S32" s="3912"/>
      <c r="T32" s="3912"/>
      <c r="U32" s="3912"/>
      <c r="V32" s="3858"/>
      <c r="W32" s="3350"/>
      <c r="X32" s="3860"/>
      <c r="Y32" s="3899"/>
      <c r="Z32" s="3900"/>
      <c r="AA32" s="3901"/>
      <c r="AB32" s="3818"/>
      <c r="AC32" s="3819"/>
      <c r="AD32" s="3820"/>
      <c r="AE32" s="3823"/>
      <c r="AF32" s="3881">
        <v>0</v>
      </c>
      <c r="AG32" s="3882"/>
      <c r="AH32" s="2104"/>
      <c r="AI32" s="3883"/>
      <c r="AJ32" s="3883"/>
      <c r="AK32" s="3883"/>
      <c r="AL32" s="3883"/>
      <c r="AM32" s="3883"/>
      <c r="AN32" s="3883"/>
      <c r="AO32" s="3883"/>
      <c r="AP32" s="3883"/>
      <c r="AQ32" s="3883"/>
      <c r="AR32" s="3884"/>
      <c r="AS32" s="2179"/>
      <c r="AT32" s="2176"/>
      <c r="AV32" s="3310">
        <v>6</v>
      </c>
      <c r="AW32" s="3311"/>
      <c r="AX32" s="3311"/>
      <c r="AY32" s="3312"/>
      <c r="AZ32" s="3889"/>
      <c r="BA32" s="3890"/>
      <c r="BB32" s="3890"/>
      <c r="BC32" s="2027" t="s">
        <v>634</v>
      </c>
      <c r="BD32" s="2028"/>
      <c r="BE32" s="865"/>
      <c r="BF32" s="882"/>
      <c r="BG32" s="883"/>
      <c r="BH32" s="3310">
        <v>6</v>
      </c>
      <c r="BI32" s="3311"/>
      <c r="BJ32" s="3311"/>
      <c r="BK32" s="3312"/>
      <c r="BL32" s="3891"/>
      <c r="BM32" s="3892"/>
      <c r="BN32" s="3892"/>
      <c r="BO32" s="2027" t="s">
        <v>634</v>
      </c>
      <c r="BP32" s="2028"/>
      <c r="BQ32" s="2107"/>
      <c r="BR32" s="796"/>
      <c r="BS32" s="796"/>
      <c r="BT32" s="796"/>
      <c r="BU32" s="796"/>
      <c r="BV32" s="796"/>
      <c r="BW32" s="796"/>
      <c r="BX32" s="796"/>
      <c r="BY32" s="796"/>
      <c r="BZ32" s="796"/>
      <c r="CA32" s="796"/>
      <c r="CB32" s="796"/>
      <c r="CC32" s="796"/>
      <c r="CD32" s="796"/>
      <c r="CE32" s="796"/>
      <c r="CF32" s="796"/>
      <c r="CG32" s="796"/>
      <c r="CH32" s="796"/>
      <c r="CI32" s="796"/>
      <c r="CJ32" s="796"/>
      <c r="CK32" s="796"/>
      <c r="CL32" s="796"/>
      <c r="CM32" s="796"/>
      <c r="CN32" s="796"/>
      <c r="CO32" s="796"/>
      <c r="CP32" s="796"/>
      <c r="CQ32" s="796"/>
      <c r="CR32" s="796"/>
    </row>
    <row r="33" spans="2:96" s="2155" customFormat="1" ht="13.5" customHeight="1" x14ac:dyDescent="0.15">
      <c r="B33" s="2174"/>
      <c r="C33" s="4111"/>
      <c r="D33" s="4112"/>
      <c r="E33" s="4113"/>
      <c r="F33" s="3906"/>
      <c r="G33" s="3907"/>
      <c r="H33" s="3908"/>
      <c r="I33" s="3743">
        <v>0</v>
      </c>
      <c r="J33" s="3744"/>
      <c r="K33" s="3745">
        <v>0</v>
      </c>
      <c r="L33" s="3744"/>
      <c r="M33" s="3745">
        <v>0</v>
      </c>
      <c r="N33" s="3744"/>
      <c r="O33" s="3745">
        <v>0</v>
      </c>
      <c r="P33" s="3744"/>
      <c r="Q33" s="3745">
        <v>0</v>
      </c>
      <c r="R33" s="3744"/>
      <c r="S33" s="3745">
        <v>0</v>
      </c>
      <c r="T33" s="3744"/>
      <c r="U33" s="3745">
        <v>0</v>
      </c>
      <c r="V33" s="3744"/>
      <c r="W33" s="3768">
        <f>SUM(I33:V33)</f>
        <v>0</v>
      </c>
      <c r="X33" s="3769"/>
      <c r="Y33" s="3896" t="str">
        <f>IF(W34=0,"",ROUNDDOWN(I34/3,1)+ROUNDDOWN((K34+M34)/6,1)+ROUNDDOWN(O34/6,1)+ROUNDDOWN(Q34/20,1)+ROUNDDOWN((S34+U34)/30,1))</f>
        <v/>
      </c>
      <c r="Z33" s="3897"/>
      <c r="AA33" s="3898"/>
      <c r="AB33" s="3902" t="str">
        <f>IF(AE33+AF35=0,"",AE33+AF35)</f>
        <v/>
      </c>
      <c r="AC33" s="3903"/>
      <c r="AD33" s="3904"/>
      <c r="AE33" s="3920"/>
      <c r="AF33" s="3916"/>
      <c r="AG33" s="3917"/>
      <c r="AH33" s="2099" t="s">
        <v>749</v>
      </c>
      <c r="AI33" s="3918"/>
      <c r="AJ33" s="3918"/>
      <c r="AK33" s="3918"/>
      <c r="AL33" s="3918"/>
      <c r="AM33" s="3918"/>
      <c r="AN33" s="3918"/>
      <c r="AO33" s="3918"/>
      <c r="AP33" s="3918"/>
      <c r="AQ33" s="3918"/>
      <c r="AR33" s="3919"/>
      <c r="AS33" s="2179"/>
      <c r="AT33" s="2176"/>
      <c r="AV33" s="3310">
        <v>7</v>
      </c>
      <c r="AW33" s="3311"/>
      <c r="AX33" s="3311"/>
      <c r="AY33" s="3312"/>
      <c r="AZ33" s="3889"/>
      <c r="BA33" s="3890"/>
      <c r="BB33" s="3890"/>
      <c r="BC33" s="2027" t="s">
        <v>634</v>
      </c>
      <c r="BD33" s="874"/>
      <c r="BE33" s="875"/>
      <c r="BF33" s="816"/>
      <c r="BG33" s="815"/>
      <c r="BH33" s="3310">
        <v>7</v>
      </c>
      <c r="BI33" s="3311"/>
      <c r="BJ33" s="3311"/>
      <c r="BK33" s="3312"/>
      <c r="BL33" s="3891"/>
      <c r="BM33" s="3892"/>
      <c r="BN33" s="3892"/>
      <c r="BO33" s="2027" t="s">
        <v>634</v>
      </c>
      <c r="BP33" s="2108"/>
      <c r="BQ33" s="2109"/>
      <c r="BR33" s="796"/>
      <c r="BS33" s="796"/>
      <c r="BT33" s="796"/>
      <c r="BU33" s="796"/>
      <c r="BV33" s="796"/>
      <c r="BW33" s="796"/>
      <c r="BX33" s="796"/>
      <c r="BY33" s="796"/>
      <c r="BZ33" s="796"/>
      <c r="CA33" s="796"/>
      <c r="CB33" s="796"/>
      <c r="CC33" s="796"/>
      <c r="CD33" s="796"/>
      <c r="CE33" s="796"/>
      <c r="CF33" s="796"/>
      <c r="CG33" s="796"/>
      <c r="CH33" s="796"/>
      <c r="CI33" s="796"/>
      <c r="CJ33" s="796"/>
      <c r="CK33" s="796"/>
      <c r="CL33" s="796"/>
      <c r="CM33" s="796"/>
      <c r="CN33" s="796"/>
      <c r="CO33" s="796"/>
      <c r="CP33" s="796"/>
      <c r="CQ33" s="796"/>
      <c r="CR33" s="796"/>
    </row>
    <row r="34" spans="2:96" s="2155" customFormat="1" ht="13.5" customHeight="1" x14ac:dyDescent="0.15">
      <c r="B34" s="2145"/>
      <c r="C34" s="4105"/>
      <c r="D34" s="4106"/>
      <c r="E34" s="4107"/>
      <c r="F34" s="3874"/>
      <c r="G34" s="3875"/>
      <c r="H34" s="3876"/>
      <c r="I34" s="3850"/>
      <c r="J34" s="3851"/>
      <c r="K34" s="3854"/>
      <c r="L34" s="3851"/>
      <c r="M34" s="3854"/>
      <c r="N34" s="3851"/>
      <c r="O34" s="3854"/>
      <c r="P34" s="3851"/>
      <c r="Q34" s="3854"/>
      <c r="R34" s="3851"/>
      <c r="S34" s="3854"/>
      <c r="T34" s="3851"/>
      <c r="U34" s="3854"/>
      <c r="V34" s="3851"/>
      <c r="W34" s="3348">
        <f>SUM(I34:V35)</f>
        <v>0</v>
      </c>
      <c r="X34" s="3859"/>
      <c r="Y34" s="3809"/>
      <c r="Z34" s="3810"/>
      <c r="AA34" s="3811"/>
      <c r="AB34" s="3815"/>
      <c r="AC34" s="3816"/>
      <c r="AD34" s="3817"/>
      <c r="AE34" s="3822"/>
      <c r="AF34" s="3826"/>
      <c r="AG34" s="3827"/>
      <c r="AH34" s="2100" t="s">
        <v>750</v>
      </c>
      <c r="AI34" s="3893"/>
      <c r="AJ34" s="3893"/>
      <c r="AK34" s="3893"/>
      <c r="AL34" s="3893"/>
      <c r="AM34" s="3893"/>
      <c r="AN34" s="3893"/>
      <c r="AO34" s="3893"/>
      <c r="AP34" s="3893"/>
      <c r="AQ34" s="3893"/>
      <c r="AR34" s="3894"/>
      <c r="AS34" s="2179"/>
      <c r="AT34" s="2176"/>
      <c r="AV34" s="3310">
        <v>8</v>
      </c>
      <c r="AW34" s="3311"/>
      <c r="AX34" s="3311"/>
      <c r="AY34" s="3312"/>
      <c r="AZ34" s="3889"/>
      <c r="BA34" s="3890"/>
      <c r="BB34" s="3890"/>
      <c r="BC34" s="2027" t="s">
        <v>634</v>
      </c>
      <c r="BD34" s="874"/>
      <c r="BE34" s="875"/>
      <c r="BF34" s="889"/>
      <c r="BG34" s="890"/>
      <c r="BH34" s="3310">
        <v>8</v>
      </c>
      <c r="BI34" s="3311"/>
      <c r="BJ34" s="3311"/>
      <c r="BK34" s="3312"/>
      <c r="BL34" s="3891"/>
      <c r="BM34" s="3892"/>
      <c r="BN34" s="3892"/>
      <c r="BO34" s="2027" t="s">
        <v>634</v>
      </c>
      <c r="BP34" s="2108"/>
      <c r="BQ34" s="2109"/>
      <c r="BR34" s="796"/>
      <c r="BS34" s="796"/>
      <c r="BT34" s="796"/>
      <c r="BU34" s="796"/>
      <c r="BV34" s="796"/>
      <c r="BW34" s="796"/>
      <c r="BX34" s="796"/>
      <c r="BY34" s="796"/>
      <c r="BZ34" s="796"/>
      <c r="CA34" s="796"/>
      <c r="CB34" s="796"/>
      <c r="CC34" s="796"/>
      <c r="CD34" s="796"/>
      <c r="CE34" s="796"/>
      <c r="CF34" s="796"/>
      <c r="CG34" s="796"/>
      <c r="CH34" s="796"/>
      <c r="CI34" s="796"/>
      <c r="CJ34" s="796"/>
      <c r="CK34" s="796"/>
      <c r="CL34" s="796"/>
      <c r="CM34" s="796"/>
      <c r="CN34" s="796"/>
      <c r="CO34" s="796"/>
      <c r="CP34" s="796"/>
      <c r="CQ34" s="796"/>
      <c r="CR34" s="796"/>
    </row>
    <row r="35" spans="2:96" s="2155" customFormat="1" ht="13.5" customHeight="1" x14ac:dyDescent="0.15">
      <c r="B35" s="2145"/>
      <c r="C35" s="4108"/>
      <c r="D35" s="4109"/>
      <c r="E35" s="4110"/>
      <c r="F35" s="3877"/>
      <c r="G35" s="3878"/>
      <c r="H35" s="3879"/>
      <c r="I35" s="3856"/>
      <c r="J35" s="3857"/>
      <c r="K35" s="3858"/>
      <c r="L35" s="3857"/>
      <c r="M35" s="3858"/>
      <c r="N35" s="3857"/>
      <c r="O35" s="3858"/>
      <c r="P35" s="3857"/>
      <c r="Q35" s="3858"/>
      <c r="R35" s="3857"/>
      <c r="S35" s="3858"/>
      <c r="T35" s="3857"/>
      <c r="U35" s="3858"/>
      <c r="V35" s="3857"/>
      <c r="W35" s="3350"/>
      <c r="X35" s="3860"/>
      <c r="Y35" s="3899"/>
      <c r="Z35" s="3900"/>
      <c r="AA35" s="3901"/>
      <c r="AB35" s="3818"/>
      <c r="AC35" s="3819"/>
      <c r="AD35" s="3820"/>
      <c r="AE35" s="3823"/>
      <c r="AF35" s="3881">
        <v>0</v>
      </c>
      <c r="AG35" s="3882"/>
      <c r="AH35" s="2104"/>
      <c r="AI35" s="3883"/>
      <c r="AJ35" s="3883"/>
      <c r="AK35" s="3883"/>
      <c r="AL35" s="3883"/>
      <c r="AM35" s="3883"/>
      <c r="AN35" s="3883"/>
      <c r="AO35" s="3883"/>
      <c r="AP35" s="3883"/>
      <c r="AQ35" s="3883"/>
      <c r="AR35" s="3884"/>
      <c r="AS35" s="2179"/>
      <c r="AT35" s="2176"/>
      <c r="AV35" s="3310">
        <v>9</v>
      </c>
      <c r="AW35" s="3311"/>
      <c r="AX35" s="3311"/>
      <c r="AY35" s="3312"/>
      <c r="AZ35" s="3889"/>
      <c r="BA35" s="3890"/>
      <c r="BB35" s="3890"/>
      <c r="BC35" s="2027" t="s">
        <v>634</v>
      </c>
      <c r="BD35" s="874"/>
      <c r="BE35" s="875"/>
      <c r="BF35" s="889"/>
      <c r="BG35" s="890"/>
      <c r="BH35" s="3310">
        <v>9</v>
      </c>
      <c r="BI35" s="3311"/>
      <c r="BJ35" s="3311"/>
      <c r="BK35" s="3312"/>
      <c r="BL35" s="3891"/>
      <c r="BM35" s="3892"/>
      <c r="BN35" s="3892"/>
      <c r="BO35" s="2027" t="s">
        <v>634</v>
      </c>
      <c r="BP35" s="2108"/>
      <c r="BQ35" s="2109"/>
      <c r="BR35" s="796"/>
      <c r="BS35" s="796"/>
      <c r="BT35" s="796"/>
      <c r="BU35" s="796"/>
      <c r="BV35" s="796"/>
      <c r="BW35" s="796"/>
      <c r="BX35" s="796"/>
      <c r="BY35" s="796"/>
      <c r="BZ35" s="796"/>
      <c r="CA35" s="796"/>
      <c r="CB35" s="796"/>
      <c r="CC35" s="796"/>
      <c r="CD35" s="796"/>
      <c r="CE35" s="796"/>
      <c r="CF35" s="796"/>
      <c r="CG35" s="796"/>
      <c r="CH35" s="796"/>
      <c r="CI35" s="796"/>
      <c r="CJ35" s="796"/>
      <c r="CK35" s="796"/>
      <c r="CL35" s="796"/>
      <c r="CM35" s="796"/>
      <c r="CN35" s="796"/>
      <c r="CO35" s="796"/>
      <c r="CP35" s="796"/>
      <c r="CQ35" s="796"/>
      <c r="CR35" s="796"/>
    </row>
    <row r="36" spans="2:96" s="2155" customFormat="1" ht="13.5" customHeight="1" x14ac:dyDescent="0.15">
      <c r="B36" s="2174"/>
      <c r="C36" s="4111"/>
      <c r="D36" s="4112"/>
      <c r="E36" s="4113"/>
      <c r="F36" s="3906"/>
      <c r="G36" s="3907"/>
      <c r="H36" s="3908"/>
      <c r="I36" s="3743">
        <v>0</v>
      </c>
      <c r="J36" s="3744"/>
      <c r="K36" s="3745">
        <v>0</v>
      </c>
      <c r="L36" s="3744"/>
      <c r="M36" s="3745">
        <v>0</v>
      </c>
      <c r="N36" s="3744"/>
      <c r="O36" s="3745">
        <v>0</v>
      </c>
      <c r="P36" s="3744"/>
      <c r="Q36" s="3745">
        <v>0</v>
      </c>
      <c r="R36" s="3744"/>
      <c r="S36" s="3745">
        <v>0</v>
      </c>
      <c r="T36" s="3744"/>
      <c r="U36" s="3745">
        <v>0</v>
      </c>
      <c r="V36" s="3744"/>
      <c r="W36" s="3768">
        <f>SUM(I36:V36)</f>
        <v>0</v>
      </c>
      <c r="X36" s="3769"/>
      <c r="Y36" s="3896" t="str">
        <f>IF(W37=0,"",ROUNDDOWN(I37/3,1)+ROUNDDOWN((K37+M37)/6,1)+ROUNDDOWN(O37/6,1)+ROUNDDOWN(Q37/20,1)+ROUNDDOWN((S37+U37)/30,1))</f>
        <v/>
      </c>
      <c r="Z36" s="3897"/>
      <c r="AA36" s="3898"/>
      <c r="AB36" s="3902" t="str">
        <f>IF(AE36+AF38=0,"",AE36+AF38)</f>
        <v/>
      </c>
      <c r="AC36" s="3903"/>
      <c r="AD36" s="3904"/>
      <c r="AE36" s="3913"/>
      <c r="AF36" s="3916"/>
      <c r="AG36" s="3917"/>
      <c r="AH36" s="2099" t="s">
        <v>749</v>
      </c>
      <c r="AI36" s="3918"/>
      <c r="AJ36" s="3918"/>
      <c r="AK36" s="3918"/>
      <c r="AL36" s="3918"/>
      <c r="AM36" s="3918"/>
      <c r="AN36" s="3918"/>
      <c r="AO36" s="3918"/>
      <c r="AP36" s="3918"/>
      <c r="AQ36" s="3918"/>
      <c r="AR36" s="3919"/>
      <c r="AS36" s="2179"/>
      <c r="AT36" s="2176"/>
      <c r="AV36" s="3310">
        <v>10</v>
      </c>
      <c r="AW36" s="3311"/>
      <c r="AX36" s="3311"/>
      <c r="AY36" s="3312"/>
      <c r="AZ36" s="3889"/>
      <c r="BA36" s="3890"/>
      <c r="BB36" s="3890"/>
      <c r="BC36" s="2027" t="s">
        <v>634</v>
      </c>
      <c r="BD36" s="874"/>
      <c r="BE36" s="875"/>
      <c r="BF36" s="891"/>
      <c r="BG36" s="892"/>
      <c r="BH36" s="3310">
        <v>10</v>
      </c>
      <c r="BI36" s="3311"/>
      <c r="BJ36" s="3311"/>
      <c r="BK36" s="3312"/>
      <c r="BL36" s="3891"/>
      <c r="BM36" s="3892"/>
      <c r="BN36" s="3892"/>
      <c r="BO36" s="2027" t="s">
        <v>634</v>
      </c>
      <c r="BP36" s="2108"/>
      <c r="BQ36" s="2109"/>
      <c r="BR36" s="796"/>
      <c r="BS36" s="796"/>
      <c r="BT36" s="796"/>
      <c r="BU36" s="796"/>
      <c r="BV36" s="796"/>
      <c r="BW36" s="796"/>
      <c r="BX36" s="796"/>
      <c r="BY36" s="796"/>
      <c r="BZ36" s="796"/>
      <c r="CA36" s="796"/>
      <c r="CB36" s="796"/>
      <c r="CC36" s="796"/>
      <c r="CD36" s="796"/>
      <c r="CE36" s="796"/>
      <c r="CF36" s="796"/>
      <c r="CG36" s="796"/>
      <c r="CH36" s="796"/>
      <c r="CI36" s="796"/>
      <c r="CJ36" s="796"/>
      <c r="CK36" s="796"/>
      <c r="CL36" s="796"/>
      <c r="CM36" s="796"/>
      <c r="CN36" s="796"/>
      <c r="CO36" s="796"/>
      <c r="CP36" s="796"/>
      <c r="CQ36" s="796"/>
      <c r="CR36" s="796"/>
    </row>
    <row r="37" spans="2:96" s="2155" customFormat="1" ht="13.5" customHeight="1" x14ac:dyDescent="0.15">
      <c r="B37" s="2145"/>
      <c r="C37" s="4105"/>
      <c r="D37" s="4106"/>
      <c r="E37" s="4107"/>
      <c r="F37" s="3874"/>
      <c r="G37" s="3875"/>
      <c r="H37" s="3876"/>
      <c r="I37" s="3850"/>
      <c r="J37" s="3851"/>
      <c r="K37" s="3854"/>
      <c r="L37" s="3851"/>
      <c r="M37" s="3854"/>
      <c r="N37" s="3851"/>
      <c r="O37" s="3854"/>
      <c r="P37" s="3851"/>
      <c r="Q37" s="3854"/>
      <c r="R37" s="3851"/>
      <c r="S37" s="3854"/>
      <c r="T37" s="3851"/>
      <c r="U37" s="3854"/>
      <c r="V37" s="3851"/>
      <c r="W37" s="3348">
        <f>SUM(I37:V38)</f>
        <v>0</v>
      </c>
      <c r="X37" s="3859"/>
      <c r="Y37" s="3809"/>
      <c r="Z37" s="3810"/>
      <c r="AA37" s="3811"/>
      <c r="AB37" s="3815"/>
      <c r="AC37" s="3816"/>
      <c r="AD37" s="3817"/>
      <c r="AE37" s="3914"/>
      <c r="AF37" s="3925"/>
      <c r="AG37" s="3827"/>
      <c r="AH37" s="2100" t="s">
        <v>750</v>
      </c>
      <c r="AI37" s="3893"/>
      <c r="AJ37" s="3893"/>
      <c r="AK37" s="3893"/>
      <c r="AL37" s="3893"/>
      <c r="AM37" s="3893"/>
      <c r="AN37" s="3893"/>
      <c r="AO37" s="3893"/>
      <c r="AP37" s="3893"/>
      <c r="AQ37" s="3893"/>
      <c r="AR37" s="3894"/>
      <c r="AS37" s="2179"/>
      <c r="AT37" s="2176"/>
      <c r="AV37" s="3310">
        <v>11</v>
      </c>
      <c r="AW37" s="3311"/>
      <c r="AX37" s="3311"/>
      <c r="AY37" s="3312"/>
      <c r="AZ37" s="3889"/>
      <c r="BA37" s="3890"/>
      <c r="BB37" s="3890"/>
      <c r="BC37" s="2027" t="s">
        <v>634</v>
      </c>
      <c r="BD37" s="2028"/>
      <c r="BE37" s="865"/>
      <c r="BF37" s="891"/>
      <c r="BG37" s="892"/>
      <c r="BH37" s="3310">
        <v>11</v>
      </c>
      <c r="BI37" s="3311"/>
      <c r="BJ37" s="3311"/>
      <c r="BK37" s="3312"/>
      <c r="BL37" s="3891"/>
      <c r="BM37" s="3892"/>
      <c r="BN37" s="3892"/>
      <c r="BO37" s="2027" t="s">
        <v>634</v>
      </c>
      <c r="BP37" s="2028"/>
      <c r="BQ37" s="2107"/>
      <c r="BR37" s="796"/>
      <c r="BS37" s="796"/>
      <c r="BT37" s="796"/>
      <c r="BU37" s="796"/>
      <c r="BV37" s="796"/>
      <c r="BW37" s="796"/>
      <c r="BX37" s="796"/>
      <c r="BY37" s="796"/>
      <c r="BZ37" s="796"/>
      <c r="CA37" s="796"/>
      <c r="CB37" s="796"/>
      <c r="CC37" s="796"/>
      <c r="CD37" s="796"/>
      <c r="CE37" s="796"/>
      <c r="CF37" s="796"/>
      <c r="CG37" s="796"/>
      <c r="CH37" s="796"/>
      <c r="CI37" s="796"/>
      <c r="CJ37" s="796"/>
      <c r="CK37" s="796"/>
      <c r="CL37" s="796"/>
      <c r="CM37" s="796"/>
      <c r="CN37" s="796"/>
      <c r="CO37" s="796"/>
      <c r="CP37" s="796"/>
      <c r="CQ37" s="796"/>
      <c r="CR37" s="796"/>
    </row>
    <row r="38" spans="2:96" s="2155" customFormat="1" ht="13.5" customHeight="1" x14ac:dyDescent="0.15">
      <c r="B38" s="2145"/>
      <c r="C38" s="4108"/>
      <c r="D38" s="4109"/>
      <c r="E38" s="4110"/>
      <c r="F38" s="3877"/>
      <c r="G38" s="3878"/>
      <c r="H38" s="3879"/>
      <c r="I38" s="3856"/>
      <c r="J38" s="3857"/>
      <c r="K38" s="3858"/>
      <c r="L38" s="3857"/>
      <c r="M38" s="3858"/>
      <c r="N38" s="3857"/>
      <c r="O38" s="3858"/>
      <c r="P38" s="3857"/>
      <c r="Q38" s="3858"/>
      <c r="R38" s="3857"/>
      <c r="S38" s="3858"/>
      <c r="T38" s="3857"/>
      <c r="U38" s="3858"/>
      <c r="V38" s="3857"/>
      <c r="W38" s="3350"/>
      <c r="X38" s="3860"/>
      <c r="Y38" s="3899"/>
      <c r="Z38" s="3900"/>
      <c r="AA38" s="3901"/>
      <c r="AB38" s="3818"/>
      <c r="AC38" s="3819"/>
      <c r="AD38" s="3820"/>
      <c r="AE38" s="3915"/>
      <c r="AF38" s="3881">
        <v>0</v>
      </c>
      <c r="AG38" s="3882"/>
      <c r="AH38" s="2104"/>
      <c r="AI38" s="3883"/>
      <c r="AJ38" s="3883"/>
      <c r="AK38" s="3883"/>
      <c r="AL38" s="3883"/>
      <c r="AM38" s="3883"/>
      <c r="AN38" s="3883"/>
      <c r="AO38" s="3883"/>
      <c r="AP38" s="3883"/>
      <c r="AQ38" s="3883"/>
      <c r="AR38" s="3884"/>
      <c r="AS38" s="2179"/>
      <c r="AT38" s="2176"/>
      <c r="AV38" s="3310">
        <v>12</v>
      </c>
      <c r="AW38" s="3311"/>
      <c r="AX38" s="3311"/>
      <c r="AY38" s="3312"/>
      <c r="AZ38" s="3889"/>
      <c r="BA38" s="3890"/>
      <c r="BB38" s="3890"/>
      <c r="BC38" s="2027" t="s">
        <v>634</v>
      </c>
      <c r="BD38" s="874"/>
      <c r="BE38" s="875"/>
      <c r="BF38" s="891"/>
      <c r="BG38" s="892"/>
      <c r="BH38" s="3310">
        <v>12</v>
      </c>
      <c r="BI38" s="3311"/>
      <c r="BJ38" s="3311"/>
      <c r="BK38" s="3312"/>
      <c r="BL38" s="3891"/>
      <c r="BM38" s="3892"/>
      <c r="BN38" s="3892"/>
      <c r="BO38" s="2027" t="s">
        <v>634</v>
      </c>
      <c r="BP38" s="2108"/>
      <c r="BQ38" s="2109"/>
      <c r="BR38" s="796"/>
      <c r="BS38" s="796"/>
      <c r="BT38" s="796"/>
      <c r="BU38" s="796"/>
      <c r="BV38" s="796"/>
      <c r="BW38" s="796"/>
      <c r="BX38" s="796"/>
      <c r="BY38" s="796"/>
      <c r="BZ38" s="796"/>
      <c r="CA38" s="796"/>
      <c r="CB38" s="796"/>
      <c r="CC38" s="796"/>
      <c r="CD38" s="796"/>
      <c r="CE38" s="796"/>
      <c r="CF38" s="796"/>
      <c r="CG38" s="796"/>
      <c r="CH38" s="796"/>
      <c r="CI38" s="796"/>
      <c r="CJ38" s="796"/>
      <c r="CK38" s="796"/>
      <c r="CL38" s="796"/>
      <c r="CM38" s="796"/>
      <c r="CN38" s="796"/>
      <c r="CO38" s="796"/>
      <c r="CP38" s="796"/>
      <c r="CQ38" s="796"/>
      <c r="CR38" s="796"/>
    </row>
    <row r="39" spans="2:96" s="2155" customFormat="1" ht="13.5" customHeight="1" x14ac:dyDescent="0.15">
      <c r="B39" s="2174"/>
      <c r="C39" s="4111"/>
      <c r="D39" s="4112"/>
      <c r="E39" s="4113"/>
      <c r="F39" s="3906"/>
      <c r="G39" s="3907"/>
      <c r="H39" s="3908"/>
      <c r="I39" s="3743">
        <v>0</v>
      </c>
      <c r="J39" s="3744"/>
      <c r="K39" s="3745">
        <v>0</v>
      </c>
      <c r="L39" s="3744"/>
      <c r="M39" s="3745">
        <v>0</v>
      </c>
      <c r="N39" s="3744"/>
      <c r="O39" s="3745">
        <v>0</v>
      </c>
      <c r="P39" s="3744"/>
      <c r="Q39" s="3745">
        <v>0</v>
      </c>
      <c r="R39" s="3744"/>
      <c r="S39" s="3745">
        <v>0</v>
      </c>
      <c r="T39" s="3744"/>
      <c r="U39" s="3745">
        <v>0</v>
      </c>
      <c r="V39" s="3744"/>
      <c r="W39" s="3768">
        <f>SUM(I39:V39)</f>
        <v>0</v>
      </c>
      <c r="X39" s="3769"/>
      <c r="Y39" s="3896" t="str">
        <f>IF(W40=0,"",ROUNDDOWN(I40/3,1)+ROUNDDOWN((K40+M40)/6,1)+ROUNDDOWN(O40/6,1)+ROUNDDOWN(Q40/20,1)+ROUNDDOWN((S40+U40)/30,1))</f>
        <v/>
      </c>
      <c r="Z39" s="3897"/>
      <c r="AA39" s="3898"/>
      <c r="AB39" s="3902" t="str">
        <f>IF(AE39+AF41=0,"",AE39+AF41)</f>
        <v/>
      </c>
      <c r="AC39" s="3903"/>
      <c r="AD39" s="3904"/>
      <c r="AE39" s="3920"/>
      <c r="AF39" s="3926"/>
      <c r="AG39" s="2534"/>
      <c r="AH39" s="2099" t="s">
        <v>749</v>
      </c>
      <c r="AI39" s="3918"/>
      <c r="AJ39" s="3918"/>
      <c r="AK39" s="3918"/>
      <c r="AL39" s="3918"/>
      <c r="AM39" s="3918"/>
      <c r="AN39" s="3918"/>
      <c r="AO39" s="3918"/>
      <c r="AP39" s="3918"/>
      <c r="AQ39" s="3918"/>
      <c r="AR39" s="3919"/>
      <c r="AS39" s="2179"/>
      <c r="AT39" s="2176"/>
      <c r="AV39" s="3310">
        <v>13</v>
      </c>
      <c r="AW39" s="3311"/>
      <c r="AX39" s="3311"/>
      <c r="AY39" s="3312"/>
      <c r="AZ39" s="3889"/>
      <c r="BA39" s="3890"/>
      <c r="BB39" s="3890"/>
      <c r="BC39" s="2027" t="s">
        <v>634</v>
      </c>
      <c r="BD39" s="874"/>
      <c r="BE39" s="875"/>
      <c r="BF39" s="891"/>
      <c r="BG39" s="892"/>
      <c r="BH39" s="3310">
        <v>13</v>
      </c>
      <c r="BI39" s="3311"/>
      <c r="BJ39" s="3311"/>
      <c r="BK39" s="3312"/>
      <c r="BL39" s="3891"/>
      <c r="BM39" s="3892"/>
      <c r="BN39" s="3892"/>
      <c r="BO39" s="2027" t="s">
        <v>634</v>
      </c>
      <c r="BP39" s="2108"/>
      <c r="BQ39" s="2109"/>
      <c r="BR39" s="796"/>
      <c r="BS39" s="796"/>
      <c r="BT39" s="796"/>
      <c r="BU39" s="796"/>
      <c r="BV39" s="796"/>
      <c r="BW39" s="796"/>
      <c r="BX39" s="796"/>
      <c r="BY39" s="796"/>
      <c r="BZ39" s="796"/>
      <c r="CA39" s="796"/>
      <c r="CB39" s="796"/>
      <c r="CC39" s="796"/>
      <c r="CD39" s="796"/>
      <c r="CE39" s="796"/>
      <c r="CF39" s="796"/>
      <c r="CG39" s="796"/>
      <c r="CH39" s="796"/>
      <c r="CI39" s="796"/>
      <c r="CJ39" s="796"/>
      <c r="CK39" s="796"/>
      <c r="CL39" s="796"/>
      <c r="CM39" s="796"/>
      <c r="CN39" s="796"/>
      <c r="CO39" s="796"/>
      <c r="CP39" s="796"/>
      <c r="CQ39" s="796"/>
      <c r="CR39" s="796"/>
    </row>
    <row r="40" spans="2:96" s="2155" customFormat="1" ht="13.5" customHeight="1" x14ac:dyDescent="0.15">
      <c r="B40" s="2145"/>
      <c r="C40" s="4105"/>
      <c r="D40" s="4106"/>
      <c r="E40" s="4107"/>
      <c r="F40" s="3874"/>
      <c r="G40" s="3875"/>
      <c r="H40" s="3876"/>
      <c r="I40" s="3850"/>
      <c r="J40" s="3851"/>
      <c r="K40" s="3854"/>
      <c r="L40" s="3851"/>
      <c r="M40" s="3854"/>
      <c r="N40" s="3851"/>
      <c r="O40" s="3854"/>
      <c r="P40" s="3851"/>
      <c r="Q40" s="3854"/>
      <c r="R40" s="3851"/>
      <c r="S40" s="3854"/>
      <c r="T40" s="3851"/>
      <c r="U40" s="3854"/>
      <c r="V40" s="3851"/>
      <c r="W40" s="3348">
        <f>SUM(I40:V41)</f>
        <v>0</v>
      </c>
      <c r="X40" s="3859"/>
      <c r="Y40" s="3809"/>
      <c r="Z40" s="3810"/>
      <c r="AA40" s="3811"/>
      <c r="AB40" s="3815"/>
      <c r="AC40" s="3816"/>
      <c r="AD40" s="3817"/>
      <c r="AE40" s="3822"/>
      <c r="AF40" s="3927"/>
      <c r="AG40" s="3928"/>
      <c r="AH40" s="2110" t="s">
        <v>750</v>
      </c>
      <c r="AI40" s="3923"/>
      <c r="AJ40" s="3923"/>
      <c r="AK40" s="3923"/>
      <c r="AL40" s="3923"/>
      <c r="AM40" s="3923"/>
      <c r="AN40" s="3923"/>
      <c r="AO40" s="3923"/>
      <c r="AP40" s="3923"/>
      <c r="AQ40" s="3923"/>
      <c r="AR40" s="3924"/>
      <c r="AS40" s="2179"/>
      <c r="AT40" s="2176"/>
      <c r="AV40" s="3310">
        <v>14</v>
      </c>
      <c r="AW40" s="3311"/>
      <c r="AX40" s="3311"/>
      <c r="AY40" s="3312"/>
      <c r="AZ40" s="3889"/>
      <c r="BA40" s="3890"/>
      <c r="BB40" s="3890"/>
      <c r="BC40" s="2027" t="s">
        <v>634</v>
      </c>
      <c r="BD40" s="874"/>
      <c r="BE40" s="875"/>
      <c r="BF40" s="891"/>
      <c r="BG40" s="892"/>
      <c r="BH40" s="3310">
        <v>14</v>
      </c>
      <c r="BI40" s="3311"/>
      <c r="BJ40" s="3311"/>
      <c r="BK40" s="3312"/>
      <c r="BL40" s="3891"/>
      <c r="BM40" s="3892"/>
      <c r="BN40" s="3892"/>
      <c r="BO40" s="2027" t="s">
        <v>634</v>
      </c>
      <c r="BP40" s="2108"/>
      <c r="BQ40" s="2109"/>
      <c r="BR40" s="796"/>
      <c r="BS40" s="796"/>
      <c r="BT40" s="796"/>
      <c r="BU40" s="796"/>
      <c r="BV40" s="796"/>
      <c r="BW40" s="796"/>
      <c r="BX40" s="796"/>
      <c r="BY40" s="796"/>
      <c r="BZ40" s="796"/>
      <c r="CA40" s="796"/>
      <c r="CB40" s="796"/>
      <c r="CC40" s="796"/>
      <c r="CD40" s="796"/>
      <c r="CE40" s="796"/>
      <c r="CF40" s="796"/>
      <c r="CG40" s="796"/>
      <c r="CH40" s="796"/>
      <c r="CI40" s="796"/>
      <c r="CJ40" s="796"/>
      <c r="CK40" s="796"/>
      <c r="CL40" s="796"/>
      <c r="CM40" s="796"/>
      <c r="CN40" s="796"/>
      <c r="CO40" s="796"/>
      <c r="CP40" s="796"/>
      <c r="CQ40" s="796"/>
      <c r="CR40" s="796"/>
    </row>
    <row r="41" spans="2:96" s="2155" customFormat="1" ht="13.5" customHeight="1" x14ac:dyDescent="0.15">
      <c r="B41" s="2145"/>
      <c r="C41" s="4108"/>
      <c r="D41" s="4109"/>
      <c r="E41" s="4110"/>
      <c r="F41" s="3877"/>
      <c r="G41" s="3878"/>
      <c r="H41" s="3879"/>
      <c r="I41" s="3856"/>
      <c r="J41" s="3857"/>
      <c r="K41" s="3858"/>
      <c r="L41" s="3857"/>
      <c r="M41" s="3858"/>
      <c r="N41" s="3857"/>
      <c r="O41" s="3858"/>
      <c r="P41" s="3857"/>
      <c r="Q41" s="3858"/>
      <c r="R41" s="3857"/>
      <c r="S41" s="3858"/>
      <c r="T41" s="3857"/>
      <c r="U41" s="3858"/>
      <c r="V41" s="3857"/>
      <c r="W41" s="3350"/>
      <c r="X41" s="3860"/>
      <c r="Y41" s="3899"/>
      <c r="Z41" s="3900"/>
      <c r="AA41" s="3901"/>
      <c r="AB41" s="3818"/>
      <c r="AC41" s="3819"/>
      <c r="AD41" s="3820"/>
      <c r="AE41" s="3823"/>
      <c r="AF41" s="3881">
        <v>0</v>
      </c>
      <c r="AG41" s="3882"/>
      <c r="AH41" s="2111"/>
      <c r="AI41" s="3921"/>
      <c r="AJ41" s="3921"/>
      <c r="AK41" s="3921"/>
      <c r="AL41" s="3921"/>
      <c r="AM41" s="3921"/>
      <c r="AN41" s="3921"/>
      <c r="AO41" s="3921"/>
      <c r="AP41" s="3921"/>
      <c r="AQ41" s="3921"/>
      <c r="AR41" s="3922"/>
      <c r="AS41" s="2179"/>
      <c r="AT41" s="2176"/>
      <c r="AV41" s="3310">
        <v>15</v>
      </c>
      <c r="AW41" s="3311"/>
      <c r="AX41" s="3311"/>
      <c r="AY41" s="3312"/>
      <c r="AZ41" s="3889"/>
      <c r="BA41" s="3890"/>
      <c r="BB41" s="3890"/>
      <c r="BC41" s="2027" t="s">
        <v>634</v>
      </c>
      <c r="BD41" s="874"/>
      <c r="BE41" s="875"/>
      <c r="BF41" s="891"/>
      <c r="BG41" s="892"/>
      <c r="BH41" s="3310">
        <v>15</v>
      </c>
      <c r="BI41" s="3311"/>
      <c r="BJ41" s="3311"/>
      <c r="BK41" s="3312"/>
      <c r="BL41" s="3891"/>
      <c r="BM41" s="3892"/>
      <c r="BN41" s="3892"/>
      <c r="BO41" s="2027" t="s">
        <v>634</v>
      </c>
      <c r="BP41" s="2108"/>
      <c r="BQ41" s="2109"/>
      <c r="BR41" s="796"/>
      <c r="BS41" s="796"/>
      <c r="BT41" s="796"/>
      <c r="BU41" s="796"/>
      <c r="BV41" s="796"/>
      <c r="BW41" s="796"/>
      <c r="BX41" s="796"/>
      <c r="BY41" s="796"/>
      <c r="BZ41" s="796"/>
      <c r="CA41" s="796"/>
      <c r="CB41" s="796"/>
      <c r="CC41" s="796"/>
      <c r="CD41" s="796"/>
      <c r="CE41" s="796"/>
      <c r="CF41" s="796"/>
      <c r="CG41" s="796"/>
      <c r="CH41" s="796"/>
      <c r="CI41" s="796"/>
      <c r="CJ41" s="796"/>
      <c r="CK41" s="796"/>
      <c r="CL41" s="796"/>
      <c r="CM41" s="796"/>
      <c r="CN41" s="796"/>
      <c r="CO41" s="796"/>
      <c r="CP41" s="796"/>
      <c r="CQ41" s="796"/>
      <c r="CR41" s="796"/>
    </row>
    <row r="42" spans="2:96" s="2155" customFormat="1" ht="13.5" customHeight="1" x14ac:dyDescent="0.15">
      <c r="B42" s="2174"/>
      <c r="C42" s="4111"/>
      <c r="D42" s="4112"/>
      <c r="E42" s="4113"/>
      <c r="F42" s="3906"/>
      <c r="G42" s="3907"/>
      <c r="H42" s="3908"/>
      <c r="I42" s="3743">
        <v>0</v>
      </c>
      <c r="J42" s="3744"/>
      <c r="K42" s="3745">
        <v>0</v>
      </c>
      <c r="L42" s="3744"/>
      <c r="M42" s="3745">
        <v>0</v>
      </c>
      <c r="N42" s="3744"/>
      <c r="O42" s="3745">
        <v>0</v>
      </c>
      <c r="P42" s="3744"/>
      <c r="Q42" s="3745">
        <v>0</v>
      </c>
      <c r="R42" s="3744"/>
      <c r="S42" s="3745">
        <v>0</v>
      </c>
      <c r="T42" s="3744"/>
      <c r="U42" s="3745">
        <v>0</v>
      </c>
      <c r="V42" s="3895"/>
      <c r="W42" s="3768">
        <f>SUM(I42:V42)</f>
        <v>0</v>
      </c>
      <c r="X42" s="3769"/>
      <c r="Y42" s="3896" t="str">
        <f>IF(W43=0,"",ROUNDDOWN(I43/3,1)+ROUNDDOWN((K43+M43)/6,1)+ROUNDDOWN(O43/6,1)+ROUNDDOWN(Q43/20,1)+ROUNDDOWN((S43+U43)/30,1))</f>
        <v/>
      </c>
      <c r="Z42" s="3897"/>
      <c r="AA42" s="3898"/>
      <c r="AB42" s="3902" t="str">
        <f>IF(AE42+AF44=0,"",AE42+AF44)</f>
        <v/>
      </c>
      <c r="AC42" s="3903"/>
      <c r="AD42" s="3904"/>
      <c r="AE42" s="3920"/>
      <c r="AF42" s="3916"/>
      <c r="AG42" s="3917"/>
      <c r="AH42" s="2099" t="s">
        <v>749</v>
      </c>
      <c r="AI42" s="3918"/>
      <c r="AJ42" s="3918"/>
      <c r="AK42" s="3918"/>
      <c r="AL42" s="3918"/>
      <c r="AM42" s="3918"/>
      <c r="AN42" s="3918"/>
      <c r="AO42" s="3918"/>
      <c r="AP42" s="3918"/>
      <c r="AQ42" s="3918"/>
      <c r="AR42" s="3919"/>
      <c r="AS42" s="2179"/>
      <c r="AT42" s="217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6"/>
      <c r="BR42" s="796"/>
      <c r="BS42" s="796"/>
      <c r="BT42" s="796"/>
      <c r="BU42" s="796"/>
      <c r="BV42" s="796"/>
      <c r="BW42" s="796"/>
      <c r="BX42" s="796"/>
      <c r="BY42" s="796"/>
      <c r="BZ42" s="796"/>
      <c r="CA42" s="796"/>
      <c r="CB42" s="796"/>
      <c r="CC42" s="796"/>
      <c r="CD42" s="796"/>
      <c r="CE42" s="796"/>
      <c r="CF42" s="796"/>
      <c r="CG42" s="796"/>
      <c r="CH42" s="796"/>
      <c r="CI42" s="796"/>
      <c r="CJ42" s="796"/>
      <c r="CK42" s="796"/>
      <c r="CL42" s="796"/>
      <c r="CM42" s="796"/>
      <c r="CN42" s="796"/>
      <c r="CO42" s="796"/>
      <c r="CP42" s="796"/>
      <c r="CQ42" s="796"/>
      <c r="CR42" s="796"/>
    </row>
    <row r="43" spans="2:96" s="2155" customFormat="1" ht="13.5" customHeight="1" x14ac:dyDescent="0.15">
      <c r="B43" s="2145"/>
      <c r="C43" s="4105"/>
      <c r="D43" s="4106"/>
      <c r="E43" s="4107"/>
      <c r="F43" s="3874"/>
      <c r="G43" s="3875"/>
      <c r="H43" s="3876"/>
      <c r="I43" s="3909"/>
      <c r="J43" s="3910"/>
      <c r="K43" s="3910"/>
      <c r="L43" s="3910"/>
      <c r="M43" s="3910"/>
      <c r="N43" s="3910"/>
      <c r="O43" s="3910"/>
      <c r="P43" s="3910"/>
      <c r="Q43" s="3910"/>
      <c r="R43" s="3910"/>
      <c r="S43" s="3910"/>
      <c r="T43" s="3910"/>
      <c r="U43" s="3910"/>
      <c r="V43" s="3854"/>
      <c r="W43" s="3348">
        <f>SUM(I43:V44)</f>
        <v>0</v>
      </c>
      <c r="X43" s="3859"/>
      <c r="Y43" s="3809"/>
      <c r="Z43" s="3810"/>
      <c r="AA43" s="3811"/>
      <c r="AB43" s="3815"/>
      <c r="AC43" s="3816"/>
      <c r="AD43" s="3817"/>
      <c r="AE43" s="3822"/>
      <c r="AF43" s="3826"/>
      <c r="AG43" s="3827"/>
      <c r="AH43" s="2100" t="s">
        <v>750</v>
      </c>
      <c r="AI43" s="3893"/>
      <c r="AJ43" s="3893"/>
      <c r="AK43" s="3893"/>
      <c r="AL43" s="3893"/>
      <c r="AM43" s="3893"/>
      <c r="AN43" s="3893"/>
      <c r="AO43" s="3893"/>
      <c r="AP43" s="3893"/>
      <c r="AQ43" s="3893"/>
      <c r="AR43" s="3894"/>
      <c r="AS43" s="2179"/>
      <c r="AT43" s="2176"/>
      <c r="AV43" s="759" t="s">
        <v>300</v>
      </c>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96"/>
      <c r="BV43" s="796"/>
      <c r="BW43" s="796"/>
      <c r="BX43" s="796"/>
      <c r="BY43" s="796"/>
      <c r="BZ43" s="796"/>
      <c r="CA43" s="796"/>
      <c r="CB43" s="796"/>
      <c r="CC43" s="796"/>
      <c r="CD43" s="796"/>
      <c r="CE43" s="796"/>
      <c r="CF43" s="796"/>
      <c r="CG43" s="974"/>
      <c r="CH43" s="796"/>
      <c r="CI43" s="796"/>
      <c r="CJ43" s="796"/>
      <c r="CK43" s="796"/>
      <c r="CL43" s="796"/>
      <c r="CM43" s="796"/>
      <c r="CN43" s="796"/>
      <c r="CO43" s="796"/>
      <c r="CP43" s="796"/>
      <c r="CQ43" s="796"/>
      <c r="CR43" s="796"/>
    </row>
    <row r="44" spans="2:96" s="2155" customFormat="1" ht="13.5" customHeight="1" x14ac:dyDescent="0.15">
      <c r="B44" s="2145"/>
      <c r="C44" s="4108"/>
      <c r="D44" s="4109"/>
      <c r="E44" s="4110"/>
      <c r="F44" s="3877"/>
      <c r="G44" s="3878"/>
      <c r="H44" s="3879"/>
      <c r="I44" s="3911"/>
      <c r="J44" s="3912"/>
      <c r="K44" s="3912"/>
      <c r="L44" s="3912"/>
      <c r="M44" s="3912"/>
      <c r="N44" s="3912"/>
      <c r="O44" s="3912"/>
      <c r="P44" s="3912"/>
      <c r="Q44" s="3912"/>
      <c r="R44" s="3912"/>
      <c r="S44" s="3912"/>
      <c r="T44" s="3912"/>
      <c r="U44" s="3912"/>
      <c r="V44" s="3858"/>
      <c r="W44" s="3350"/>
      <c r="X44" s="3860"/>
      <c r="Y44" s="3899"/>
      <c r="Z44" s="3900"/>
      <c r="AA44" s="3901"/>
      <c r="AB44" s="3818"/>
      <c r="AC44" s="3819"/>
      <c r="AD44" s="3820"/>
      <c r="AE44" s="3823"/>
      <c r="AF44" s="3881">
        <v>0</v>
      </c>
      <c r="AG44" s="3882"/>
      <c r="AH44" s="2104"/>
      <c r="AI44" s="3883"/>
      <c r="AJ44" s="3883"/>
      <c r="AK44" s="3883"/>
      <c r="AL44" s="3883"/>
      <c r="AM44" s="3883"/>
      <c r="AN44" s="3883"/>
      <c r="AO44" s="3883"/>
      <c r="AP44" s="3883"/>
      <c r="AQ44" s="3883"/>
      <c r="AR44" s="3884"/>
      <c r="AS44" s="2179"/>
      <c r="AT44" s="2176"/>
      <c r="AV44" s="3929" t="s">
        <v>2114</v>
      </c>
      <c r="AW44" s="3930"/>
      <c r="AX44" s="3930"/>
      <c r="AY44" s="3930"/>
      <c r="AZ44" s="3930"/>
      <c r="BA44" s="3930"/>
      <c r="BB44" s="3930"/>
      <c r="BC44" s="3930"/>
      <c r="BD44" s="3930"/>
      <c r="BE44" s="3930"/>
      <c r="BF44" s="3930"/>
      <c r="BG44" s="3930"/>
      <c r="BH44" s="3930"/>
      <c r="BI44" s="3930"/>
      <c r="BJ44" s="3930"/>
      <c r="BK44" s="3930"/>
      <c r="BL44" s="3930"/>
      <c r="BM44" s="3930"/>
      <c r="BN44" s="3930"/>
      <c r="BO44" s="3930"/>
      <c r="BP44" s="3930"/>
      <c r="BQ44" s="3930"/>
      <c r="BR44" s="3930"/>
      <c r="BS44" s="3930"/>
      <c r="BT44" s="3930"/>
      <c r="BU44" s="3930"/>
      <c r="BV44" s="3930"/>
      <c r="BW44" s="3930"/>
      <c r="BX44" s="3930"/>
      <c r="BY44" s="3930"/>
      <c r="BZ44" s="3930"/>
      <c r="CA44" s="3930"/>
      <c r="CB44" s="3930"/>
      <c r="CC44" s="805"/>
      <c r="CD44" s="805"/>
      <c r="CE44" s="805"/>
      <c r="CF44" s="805"/>
      <c r="CG44" s="805"/>
      <c r="CH44" s="805"/>
      <c r="CI44" s="805"/>
      <c r="CJ44" s="805"/>
      <c r="CK44" s="805"/>
      <c r="CL44" s="805"/>
      <c r="CM44" s="805"/>
      <c r="CN44" s="806"/>
      <c r="CO44" s="759"/>
      <c r="CP44" s="759"/>
      <c r="CQ44" s="759"/>
      <c r="CR44" s="796"/>
    </row>
    <row r="45" spans="2:96" s="2155" customFormat="1" ht="13.5" customHeight="1" x14ac:dyDescent="0.15">
      <c r="B45" s="2174"/>
      <c r="C45" s="4111"/>
      <c r="D45" s="4112"/>
      <c r="E45" s="4113"/>
      <c r="F45" s="3906"/>
      <c r="G45" s="3907"/>
      <c r="H45" s="3908"/>
      <c r="I45" s="3743">
        <v>0</v>
      </c>
      <c r="J45" s="3744"/>
      <c r="K45" s="3745">
        <v>0</v>
      </c>
      <c r="L45" s="3744"/>
      <c r="M45" s="3745">
        <v>0</v>
      </c>
      <c r="N45" s="3744"/>
      <c r="O45" s="3745">
        <v>0</v>
      </c>
      <c r="P45" s="3744"/>
      <c r="Q45" s="3745">
        <v>0</v>
      </c>
      <c r="R45" s="3744"/>
      <c r="S45" s="3745">
        <v>0</v>
      </c>
      <c r="T45" s="3744"/>
      <c r="U45" s="3745">
        <v>0</v>
      </c>
      <c r="V45" s="3895"/>
      <c r="W45" s="3768">
        <f>SUM(I45:V45)</f>
        <v>0</v>
      </c>
      <c r="X45" s="3769"/>
      <c r="Y45" s="3896" t="str">
        <f>IF(W46=0,"",ROUNDDOWN(I46/3,1)+ROUNDDOWN((K46+M46)/6,1)+ROUNDDOWN(O46/6,1)+ROUNDDOWN(Q46/20,1)+ROUNDDOWN((S46+U46)/30,1))</f>
        <v/>
      </c>
      <c r="Z45" s="3897"/>
      <c r="AA45" s="3898"/>
      <c r="AB45" s="3902" t="str">
        <f>IF(AE45+AF47=0,"",AE45+AF47)</f>
        <v/>
      </c>
      <c r="AC45" s="3903"/>
      <c r="AD45" s="3904"/>
      <c r="AE45" s="3920"/>
      <c r="AF45" s="3916"/>
      <c r="AG45" s="3917"/>
      <c r="AH45" s="2099" t="s">
        <v>749</v>
      </c>
      <c r="AI45" s="3918"/>
      <c r="AJ45" s="3918"/>
      <c r="AK45" s="3918"/>
      <c r="AL45" s="3918"/>
      <c r="AM45" s="3918"/>
      <c r="AN45" s="3918"/>
      <c r="AO45" s="3918"/>
      <c r="AP45" s="3918"/>
      <c r="AQ45" s="3918"/>
      <c r="AR45" s="3919"/>
      <c r="AS45" s="2179"/>
      <c r="AT45" s="2176"/>
      <c r="AV45" s="807"/>
      <c r="AW45" s="3931" t="s">
        <v>43</v>
      </c>
      <c r="AX45" s="3932" t="s">
        <v>2115</v>
      </c>
      <c r="AY45" s="3932"/>
      <c r="AZ45" s="3932"/>
      <c r="BA45" s="3932"/>
      <c r="BB45" s="3932"/>
      <c r="BC45" s="3932"/>
      <c r="BD45" s="3932"/>
      <c r="BE45" s="3932"/>
      <c r="BF45" s="3932"/>
      <c r="BG45" s="3932"/>
      <c r="BH45" s="3932"/>
      <c r="BI45" s="3932"/>
      <c r="BJ45" s="3932"/>
      <c r="BK45" s="3932"/>
      <c r="BL45" s="3932"/>
      <c r="BM45" s="3932"/>
      <c r="BN45" s="3932"/>
      <c r="BO45" s="3932"/>
      <c r="BP45" s="3932"/>
      <c r="BQ45" s="3932"/>
      <c r="BR45" s="3932"/>
      <c r="BS45" s="3932"/>
      <c r="BT45" s="3932"/>
      <c r="BU45" s="3932"/>
      <c r="BV45" s="3932"/>
      <c r="BW45" s="3932"/>
      <c r="BX45" s="3932"/>
      <c r="BY45" s="3932"/>
      <c r="BZ45" s="3932"/>
      <c r="CA45" s="3932"/>
      <c r="CB45" s="3932"/>
      <c r="CC45" s="3932"/>
      <c r="CD45" s="3932"/>
      <c r="CE45" s="3932"/>
      <c r="CF45" s="3932"/>
      <c r="CG45" s="3932"/>
      <c r="CH45" s="3932"/>
      <c r="CI45" s="3932"/>
      <c r="CJ45" s="3932"/>
      <c r="CK45" s="3932"/>
      <c r="CL45" s="3932"/>
      <c r="CM45" s="3932"/>
      <c r="CN45" s="3933"/>
      <c r="CO45" s="903"/>
      <c r="CP45" s="759"/>
      <c r="CQ45" s="759"/>
      <c r="CR45" s="796"/>
    </row>
    <row r="46" spans="2:96" s="2155" customFormat="1" ht="13.5" customHeight="1" x14ac:dyDescent="0.15">
      <c r="B46" s="2145"/>
      <c r="C46" s="4105"/>
      <c r="D46" s="4106"/>
      <c r="E46" s="4107"/>
      <c r="F46" s="3874"/>
      <c r="G46" s="3875"/>
      <c r="H46" s="3876"/>
      <c r="I46" s="3909"/>
      <c r="J46" s="3910"/>
      <c r="K46" s="3910"/>
      <c r="L46" s="3910"/>
      <c r="M46" s="3910"/>
      <c r="N46" s="3910"/>
      <c r="O46" s="3910"/>
      <c r="P46" s="3910"/>
      <c r="Q46" s="3910"/>
      <c r="R46" s="3910"/>
      <c r="S46" s="3910"/>
      <c r="T46" s="3910"/>
      <c r="U46" s="3910"/>
      <c r="V46" s="3854"/>
      <c r="W46" s="3348">
        <f>SUM(I46:V47)</f>
        <v>0</v>
      </c>
      <c r="X46" s="3859"/>
      <c r="Y46" s="3809"/>
      <c r="Z46" s="3810"/>
      <c r="AA46" s="3811"/>
      <c r="AB46" s="3815"/>
      <c r="AC46" s="3816"/>
      <c r="AD46" s="3817"/>
      <c r="AE46" s="3822"/>
      <c r="AF46" s="3826"/>
      <c r="AG46" s="3827"/>
      <c r="AH46" s="2100" t="s">
        <v>750</v>
      </c>
      <c r="AI46" s="3893"/>
      <c r="AJ46" s="3893"/>
      <c r="AK46" s="3893"/>
      <c r="AL46" s="3893"/>
      <c r="AM46" s="3893"/>
      <c r="AN46" s="3893"/>
      <c r="AO46" s="3893"/>
      <c r="AP46" s="3893"/>
      <c r="AQ46" s="3893"/>
      <c r="AR46" s="3894"/>
      <c r="AS46" s="2179"/>
      <c r="AT46" s="2176"/>
      <c r="AV46" s="2113"/>
      <c r="AW46" s="3931"/>
      <c r="AX46" s="3932"/>
      <c r="AY46" s="3932"/>
      <c r="AZ46" s="3932"/>
      <c r="BA46" s="3932"/>
      <c r="BB46" s="3932"/>
      <c r="BC46" s="3932"/>
      <c r="BD46" s="3932"/>
      <c r="BE46" s="3932"/>
      <c r="BF46" s="3932"/>
      <c r="BG46" s="3932"/>
      <c r="BH46" s="3932"/>
      <c r="BI46" s="3932"/>
      <c r="BJ46" s="3932"/>
      <c r="BK46" s="3932"/>
      <c r="BL46" s="3932"/>
      <c r="BM46" s="3932"/>
      <c r="BN46" s="3932"/>
      <c r="BO46" s="3932"/>
      <c r="BP46" s="3932"/>
      <c r="BQ46" s="3932"/>
      <c r="BR46" s="3932"/>
      <c r="BS46" s="3932"/>
      <c r="BT46" s="3932"/>
      <c r="BU46" s="3932"/>
      <c r="BV46" s="3932"/>
      <c r="BW46" s="3932"/>
      <c r="BX46" s="3932"/>
      <c r="BY46" s="3932"/>
      <c r="BZ46" s="3932"/>
      <c r="CA46" s="3932"/>
      <c r="CB46" s="3932"/>
      <c r="CC46" s="3932"/>
      <c r="CD46" s="3932"/>
      <c r="CE46" s="3932"/>
      <c r="CF46" s="3932"/>
      <c r="CG46" s="3932"/>
      <c r="CH46" s="3932"/>
      <c r="CI46" s="3932"/>
      <c r="CJ46" s="3932"/>
      <c r="CK46" s="3932"/>
      <c r="CL46" s="3932"/>
      <c r="CM46" s="3932"/>
      <c r="CN46" s="3933"/>
      <c r="CO46" s="903"/>
      <c r="CP46" s="759"/>
      <c r="CQ46" s="759"/>
      <c r="CR46" s="796"/>
    </row>
    <row r="47" spans="2:96" s="2155" customFormat="1" ht="13.5" customHeight="1" x14ac:dyDescent="0.15">
      <c r="B47" s="2145"/>
      <c r="C47" s="4108"/>
      <c r="D47" s="4109"/>
      <c r="E47" s="4110"/>
      <c r="F47" s="3877"/>
      <c r="G47" s="3878"/>
      <c r="H47" s="3879"/>
      <c r="I47" s="3911"/>
      <c r="J47" s="3912"/>
      <c r="K47" s="3912"/>
      <c r="L47" s="3912"/>
      <c r="M47" s="3912"/>
      <c r="N47" s="3912"/>
      <c r="O47" s="3912"/>
      <c r="P47" s="3912"/>
      <c r="Q47" s="3912"/>
      <c r="R47" s="3912"/>
      <c r="S47" s="3912"/>
      <c r="T47" s="3912"/>
      <c r="U47" s="3912"/>
      <c r="V47" s="3858"/>
      <c r="W47" s="3350"/>
      <c r="X47" s="3860"/>
      <c r="Y47" s="3899"/>
      <c r="Z47" s="3900"/>
      <c r="AA47" s="3901"/>
      <c r="AB47" s="3818"/>
      <c r="AC47" s="3819"/>
      <c r="AD47" s="3820"/>
      <c r="AE47" s="3823"/>
      <c r="AF47" s="3881">
        <v>0</v>
      </c>
      <c r="AG47" s="3882"/>
      <c r="AH47" s="2104"/>
      <c r="AI47" s="3883"/>
      <c r="AJ47" s="3883"/>
      <c r="AK47" s="3883"/>
      <c r="AL47" s="3883"/>
      <c r="AM47" s="3883"/>
      <c r="AN47" s="3883"/>
      <c r="AO47" s="3883"/>
      <c r="AP47" s="3883"/>
      <c r="AQ47" s="3883"/>
      <c r="AR47" s="3884"/>
      <c r="AS47" s="2179"/>
      <c r="AT47" s="2176"/>
      <c r="AV47" s="2113"/>
      <c r="AW47" s="778"/>
      <c r="AX47" s="3932"/>
      <c r="AY47" s="3932"/>
      <c r="AZ47" s="3932"/>
      <c r="BA47" s="3932"/>
      <c r="BB47" s="3932"/>
      <c r="BC47" s="3932"/>
      <c r="BD47" s="3932"/>
      <c r="BE47" s="3932"/>
      <c r="BF47" s="3932"/>
      <c r="BG47" s="3932"/>
      <c r="BH47" s="3932"/>
      <c r="BI47" s="3932"/>
      <c r="BJ47" s="3932"/>
      <c r="BK47" s="3932"/>
      <c r="BL47" s="3932"/>
      <c r="BM47" s="3932"/>
      <c r="BN47" s="3932"/>
      <c r="BO47" s="3932"/>
      <c r="BP47" s="3932"/>
      <c r="BQ47" s="3932"/>
      <c r="BR47" s="3932"/>
      <c r="BS47" s="3932"/>
      <c r="BT47" s="3932"/>
      <c r="BU47" s="3932"/>
      <c r="BV47" s="3932"/>
      <c r="BW47" s="3932"/>
      <c r="BX47" s="3932"/>
      <c r="BY47" s="3932"/>
      <c r="BZ47" s="3932"/>
      <c r="CA47" s="3932"/>
      <c r="CB47" s="3932"/>
      <c r="CC47" s="3932"/>
      <c r="CD47" s="3932"/>
      <c r="CE47" s="3932"/>
      <c r="CF47" s="3932"/>
      <c r="CG47" s="3932"/>
      <c r="CH47" s="3932"/>
      <c r="CI47" s="3932"/>
      <c r="CJ47" s="3932"/>
      <c r="CK47" s="3932"/>
      <c r="CL47" s="3932"/>
      <c r="CM47" s="3932"/>
      <c r="CN47" s="3933"/>
      <c r="CO47" s="903"/>
      <c r="CP47" s="759"/>
      <c r="CQ47" s="759"/>
      <c r="CR47" s="796"/>
    </row>
    <row r="48" spans="2:96" s="2155" customFormat="1" ht="13.5" customHeight="1" x14ac:dyDescent="0.15">
      <c r="B48" s="2145"/>
      <c r="C48" s="4111"/>
      <c r="D48" s="4112"/>
      <c r="E48" s="4113"/>
      <c r="F48" s="3906"/>
      <c r="G48" s="3907"/>
      <c r="H48" s="3908"/>
      <c r="I48" s="3743">
        <v>0</v>
      </c>
      <c r="J48" s="3744"/>
      <c r="K48" s="3745">
        <v>0</v>
      </c>
      <c r="L48" s="3744"/>
      <c r="M48" s="3745">
        <v>0</v>
      </c>
      <c r="N48" s="3744"/>
      <c r="O48" s="3745">
        <v>0</v>
      </c>
      <c r="P48" s="3744"/>
      <c r="Q48" s="3745">
        <v>0</v>
      </c>
      <c r="R48" s="3744"/>
      <c r="S48" s="3745">
        <v>0</v>
      </c>
      <c r="T48" s="3744"/>
      <c r="U48" s="3745">
        <v>0</v>
      </c>
      <c r="V48" s="3895"/>
      <c r="W48" s="3768">
        <f>SUM(I48:V48)</f>
        <v>0</v>
      </c>
      <c r="X48" s="3769"/>
      <c r="Y48" s="3896" t="str">
        <f>IF(W49=0,"",ROUNDDOWN(I49/3,1)+ROUNDDOWN((K49+M49)/6,1)+ROUNDDOWN(O49/6,1)+ROUNDDOWN(Q49/20,1)+ROUNDDOWN((S49+U49)/30,1))</f>
        <v/>
      </c>
      <c r="Z48" s="3897"/>
      <c r="AA48" s="3898"/>
      <c r="AB48" s="3902" t="str">
        <f>IF(AE48+AF50=0,"",AE48+AF50)</f>
        <v/>
      </c>
      <c r="AC48" s="3903"/>
      <c r="AD48" s="3904"/>
      <c r="AE48" s="3920"/>
      <c r="AF48" s="3916"/>
      <c r="AG48" s="3917"/>
      <c r="AH48" s="2099" t="s">
        <v>749</v>
      </c>
      <c r="AI48" s="3918"/>
      <c r="AJ48" s="3918"/>
      <c r="AK48" s="3918"/>
      <c r="AL48" s="3918"/>
      <c r="AM48" s="3918"/>
      <c r="AN48" s="3918"/>
      <c r="AO48" s="3918"/>
      <c r="AP48" s="3918"/>
      <c r="AQ48" s="3918"/>
      <c r="AR48" s="3919"/>
      <c r="AS48" s="2179"/>
      <c r="AT48" s="2176"/>
      <c r="AV48" s="2113"/>
      <c r="AW48" s="778"/>
      <c r="AX48" s="3932"/>
      <c r="AY48" s="3932"/>
      <c r="AZ48" s="3932"/>
      <c r="BA48" s="3932"/>
      <c r="BB48" s="3932"/>
      <c r="BC48" s="3932"/>
      <c r="BD48" s="3932"/>
      <c r="BE48" s="3932"/>
      <c r="BF48" s="3932"/>
      <c r="BG48" s="3932"/>
      <c r="BH48" s="3932"/>
      <c r="BI48" s="3932"/>
      <c r="BJ48" s="3932"/>
      <c r="BK48" s="3932"/>
      <c r="BL48" s="3932"/>
      <c r="BM48" s="3932"/>
      <c r="BN48" s="3932"/>
      <c r="BO48" s="3932"/>
      <c r="BP48" s="3932"/>
      <c r="BQ48" s="3932"/>
      <c r="BR48" s="3932"/>
      <c r="BS48" s="3932"/>
      <c r="BT48" s="3932"/>
      <c r="BU48" s="3932"/>
      <c r="BV48" s="3932"/>
      <c r="BW48" s="3932"/>
      <c r="BX48" s="3932"/>
      <c r="BY48" s="3932"/>
      <c r="BZ48" s="3932"/>
      <c r="CA48" s="3932"/>
      <c r="CB48" s="3932"/>
      <c r="CC48" s="3932"/>
      <c r="CD48" s="3932"/>
      <c r="CE48" s="3932"/>
      <c r="CF48" s="3932"/>
      <c r="CG48" s="3932"/>
      <c r="CH48" s="3932"/>
      <c r="CI48" s="3932"/>
      <c r="CJ48" s="3932"/>
      <c r="CK48" s="3932"/>
      <c r="CL48" s="3932"/>
      <c r="CM48" s="3932"/>
      <c r="CN48" s="3933"/>
      <c r="CO48" s="903"/>
      <c r="CP48" s="759"/>
      <c r="CQ48" s="759"/>
      <c r="CR48" s="796"/>
    </row>
    <row r="49" spans="2:96" s="2155" customFormat="1" ht="13.5" customHeight="1" x14ac:dyDescent="0.15">
      <c r="B49" s="2145"/>
      <c r="C49" s="4105"/>
      <c r="D49" s="4106"/>
      <c r="E49" s="4107"/>
      <c r="F49" s="3874"/>
      <c r="G49" s="3875"/>
      <c r="H49" s="3876"/>
      <c r="I49" s="3909"/>
      <c r="J49" s="3910"/>
      <c r="K49" s="3910"/>
      <c r="L49" s="3910"/>
      <c r="M49" s="3910"/>
      <c r="N49" s="3910"/>
      <c r="O49" s="3910"/>
      <c r="P49" s="3910"/>
      <c r="Q49" s="3910"/>
      <c r="R49" s="3910"/>
      <c r="S49" s="3910"/>
      <c r="T49" s="3910"/>
      <c r="U49" s="3910"/>
      <c r="V49" s="3854"/>
      <c r="W49" s="3348">
        <f>SUM(I49:V50)</f>
        <v>0</v>
      </c>
      <c r="X49" s="3859"/>
      <c r="Y49" s="3809"/>
      <c r="Z49" s="3810"/>
      <c r="AA49" s="3811"/>
      <c r="AB49" s="3815"/>
      <c r="AC49" s="3816"/>
      <c r="AD49" s="3817"/>
      <c r="AE49" s="3822"/>
      <c r="AF49" s="3826"/>
      <c r="AG49" s="3827"/>
      <c r="AH49" s="2100" t="s">
        <v>750</v>
      </c>
      <c r="AI49" s="3893"/>
      <c r="AJ49" s="3893"/>
      <c r="AK49" s="3893"/>
      <c r="AL49" s="3893"/>
      <c r="AM49" s="3893"/>
      <c r="AN49" s="3893"/>
      <c r="AO49" s="3893"/>
      <c r="AP49" s="3893"/>
      <c r="AQ49" s="3893"/>
      <c r="AR49" s="3894"/>
      <c r="AS49" s="2179"/>
      <c r="AT49" s="2176"/>
      <c r="AV49" s="807"/>
      <c r="AW49" s="778"/>
      <c r="AX49" s="3932"/>
      <c r="AY49" s="3932"/>
      <c r="AZ49" s="3932"/>
      <c r="BA49" s="3932"/>
      <c r="BB49" s="3932"/>
      <c r="BC49" s="3932"/>
      <c r="BD49" s="3932"/>
      <c r="BE49" s="3932"/>
      <c r="BF49" s="3932"/>
      <c r="BG49" s="3932"/>
      <c r="BH49" s="3932"/>
      <c r="BI49" s="3932"/>
      <c r="BJ49" s="3932"/>
      <c r="BK49" s="3932"/>
      <c r="BL49" s="3932"/>
      <c r="BM49" s="3932"/>
      <c r="BN49" s="3932"/>
      <c r="BO49" s="3932"/>
      <c r="BP49" s="3932"/>
      <c r="BQ49" s="3932"/>
      <c r="BR49" s="3932"/>
      <c r="BS49" s="3932"/>
      <c r="BT49" s="3932"/>
      <c r="BU49" s="3932"/>
      <c r="BV49" s="3932"/>
      <c r="BW49" s="3932"/>
      <c r="BX49" s="3932"/>
      <c r="BY49" s="3932"/>
      <c r="BZ49" s="3932"/>
      <c r="CA49" s="3932"/>
      <c r="CB49" s="3932"/>
      <c r="CC49" s="3932"/>
      <c r="CD49" s="3932"/>
      <c r="CE49" s="3932"/>
      <c r="CF49" s="3932"/>
      <c r="CG49" s="3932"/>
      <c r="CH49" s="3932"/>
      <c r="CI49" s="3932"/>
      <c r="CJ49" s="3932"/>
      <c r="CK49" s="3932"/>
      <c r="CL49" s="3932"/>
      <c r="CM49" s="3932"/>
      <c r="CN49" s="3933"/>
      <c r="CO49" s="903"/>
      <c r="CP49" s="759"/>
      <c r="CQ49" s="759"/>
      <c r="CR49" s="796"/>
    </row>
    <row r="50" spans="2:96" s="2155" customFormat="1" ht="13.5" customHeight="1" thickBot="1" x14ac:dyDescent="0.2">
      <c r="B50" s="2145"/>
      <c r="C50" s="4108"/>
      <c r="D50" s="4109"/>
      <c r="E50" s="4110"/>
      <c r="F50" s="3877"/>
      <c r="G50" s="3878"/>
      <c r="H50" s="3879"/>
      <c r="I50" s="3911"/>
      <c r="J50" s="3912"/>
      <c r="K50" s="3912"/>
      <c r="L50" s="3912"/>
      <c r="M50" s="3912"/>
      <c r="N50" s="3912"/>
      <c r="O50" s="3912"/>
      <c r="P50" s="3912"/>
      <c r="Q50" s="3912"/>
      <c r="R50" s="3912"/>
      <c r="S50" s="3912"/>
      <c r="T50" s="3912"/>
      <c r="U50" s="3912"/>
      <c r="V50" s="3858"/>
      <c r="W50" s="3350"/>
      <c r="X50" s="3860"/>
      <c r="Y50" s="3899"/>
      <c r="Z50" s="3900"/>
      <c r="AA50" s="3901"/>
      <c r="AB50" s="3818"/>
      <c r="AC50" s="3819"/>
      <c r="AD50" s="3820"/>
      <c r="AE50" s="3823"/>
      <c r="AF50" s="3881">
        <v>0</v>
      </c>
      <c r="AG50" s="3882"/>
      <c r="AH50" s="2101"/>
      <c r="AI50" s="3946"/>
      <c r="AJ50" s="3946"/>
      <c r="AK50" s="3946"/>
      <c r="AL50" s="3946"/>
      <c r="AM50" s="3946"/>
      <c r="AN50" s="3946"/>
      <c r="AO50" s="3946"/>
      <c r="AP50" s="3946"/>
      <c r="AQ50" s="3946"/>
      <c r="AR50" s="3947"/>
      <c r="AS50" s="2179"/>
      <c r="AT50" s="2176"/>
      <c r="AV50" s="807"/>
      <c r="AW50" s="899"/>
      <c r="AX50" s="3932"/>
      <c r="AY50" s="3932"/>
      <c r="AZ50" s="3932"/>
      <c r="BA50" s="3932"/>
      <c r="BB50" s="3932"/>
      <c r="BC50" s="3932"/>
      <c r="BD50" s="3932"/>
      <c r="BE50" s="3932"/>
      <c r="BF50" s="3932"/>
      <c r="BG50" s="3932"/>
      <c r="BH50" s="3932"/>
      <c r="BI50" s="3932"/>
      <c r="BJ50" s="3932"/>
      <c r="BK50" s="3932"/>
      <c r="BL50" s="3932"/>
      <c r="BM50" s="3932"/>
      <c r="BN50" s="3932"/>
      <c r="BO50" s="3932"/>
      <c r="BP50" s="3932"/>
      <c r="BQ50" s="3932"/>
      <c r="BR50" s="3932"/>
      <c r="BS50" s="3932"/>
      <c r="BT50" s="3932"/>
      <c r="BU50" s="3932"/>
      <c r="BV50" s="3932"/>
      <c r="BW50" s="3932"/>
      <c r="BX50" s="3932"/>
      <c r="BY50" s="3932"/>
      <c r="BZ50" s="3932"/>
      <c r="CA50" s="3932"/>
      <c r="CB50" s="3932"/>
      <c r="CC50" s="3932"/>
      <c r="CD50" s="3932"/>
      <c r="CE50" s="3932"/>
      <c r="CF50" s="3932"/>
      <c r="CG50" s="3932"/>
      <c r="CH50" s="3932"/>
      <c r="CI50" s="3932"/>
      <c r="CJ50" s="3932"/>
      <c r="CK50" s="3932"/>
      <c r="CL50" s="3932"/>
      <c r="CM50" s="3932"/>
      <c r="CN50" s="3933"/>
      <c r="CO50" s="903"/>
      <c r="CP50" s="759"/>
      <c r="CQ50" s="759"/>
      <c r="CR50" s="796"/>
    </row>
    <row r="51" spans="2:96" s="2155" customFormat="1" ht="13.5" customHeight="1" thickTop="1" x14ac:dyDescent="0.15">
      <c r="B51" s="2174"/>
      <c r="C51" s="3948" t="s">
        <v>185</v>
      </c>
      <c r="D51" s="3949"/>
      <c r="E51" s="3950"/>
      <c r="F51" s="3957" t="str">
        <f>IF(SUM(F24:H50)=0,"",SUM(F24:H50))</f>
        <v/>
      </c>
      <c r="G51" s="3958"/>
      <c r="H51" s="3959"/>
      <c r="I51" s="3966">
        <f>SUM(I24,I27,I30,I33,I36,I39,I42,I45,I48)</f>
        <v>0</v>
      </c>
      <c r="J51" s="3967"/>
      <c r="K51" s="3863">
        <f>SUM(K24,K27,K30,K33,K36,K39,K42,K45,K48)</f>
        <v>0</v>
      </c>
      <c r="L51" s="3968"/>
      <c r="M51" s="3863">
        <f>SUM(M24,M27,M30,M33,M36,M39,M42,M45,M48)</f>
        <v>0</v>
      </c>
      <c r="N51" s="3968"/>
      <c r="O51" s="3863">
        <f>SUM(O24,O27,O30,O33,O36,O39,O42,O45,O48)</f>
        <v>0</v>
      </c>
      <c r="P51" s="3968"/>
      <c r="Q51" s="3863">
        <f>SUM(Q24,Q27,Q30,Q33,Q36,Q39,Q42,Q45,Q48)</f>
        <v>0</v>
      </c>
      <c r="R51" s="3968"/>
      <c r="S51" s="3863">
        <f>SUM(S24,S27,S30,S33,S36,S39,S42,S45,S48)</f>
        <v>0</v>
      </c>
      <c r="T51" s="3968"/>
      <c r="U51" s="3863">
        <f>SUM(U24,U27,U30,U33,U36,U39,U42,U45,U48)</f>
        <v>0</v>
      </c>
      <c r="V51" s="3968"/>
      <c r="W51" s="3863">
        <f>SUM(I51:V51)</f>
        <v>0</v>
      </c>
      <c r="X51" s="3864"/>
      <c r="Y51" s="3988">
        <f>ROUND(SUM(Y24:AA50),0)</f>
        <v>0</v>
      </c>
      <c r="Z51" s="3989"/>
      <c r="AA51" s="3990"/>
      <c r="AB51" s="3934" t="str">
        <f>IF(AE51+AF53=0,"",ROUND(AE51+AF53,0))</f>
        <v/>
      </c>
      <c r="AC51" s="3935"/>
      <c r="AD51" s="3936"/>
      <c r="AE51" s="3943">
        <f>SUM(AE24:AE50)</f>
        <v>0</v>
      </c>
      <c r="AF51" s="3984">
        <f>SUM(AF24,AF27,AF30,AF33,AF39,AF42,AF36,AF45,AF48)</f>
        <v>0</v>
      </c>
      <c r="AG51" s="3825"/>
      <c r="AH51" s="2114"/>
      <c r="AI51" s="3803"/>
      <c r="AJ51" s="3803"/>
      <c r="AK51" s="3803"/>
      <c r="AL51" s="3803"/>
      <c r="AM51" s="3803"/>
      <c r="AN51" s="3803"/>
      <c r="AO51" s="3803"/>
      <c r="AP51" s="3803"/>
      <c r="AQ51" s="3803"/>
      <c r="AR51" s="3805"/>
      <c r="AS51" s="2179"/>
      <c r="AT51" s="2176"/>
      <c r="AV51" s="2115"/>
      <c r="AW51" s="899"/>
      <c r="AX51" s="3932"/>
      <c r="AY51" s="3932"/>
      <c r="AZ51" s="3932"/>
      <c r="BA51" s="3932"/>
      <c r="BB51" s="3932"/>
      <c r="BC51" s="3932"/>
      <c r="BD51" s="3932"/>
      <c r="BE51" s="3932"/>
      <c r="BF51" s="3932"/>
      <c r="BG51" s="3932"/>
      <c r="BH51" s="3932"/>
      <c r="BI51" s="3932"/>
      <c r="BJ51" s="3932"/>
      <c r="BK51" s="3932"/>
      <c r="BL51" s="3932"/>
      <c r="BM51" s="3932"/>
      <c r="BN51" s="3932"/>
      <c r="BO51" s="3932"/>
      <c r="BP51" s="3932"/>
      <c r="BQ51" s="3932"/>
      <c r="BR51" s="3932"/>
      <c r="BS51" s="3932"/>
      <c r="BT51" s="3932"/>
      <c r="BU51" s="3932"/>
      <c r="BV51" s="3932"/>
      <c r="BW51" s="3932"/>
      <c r="BX51" s="3932"/>
      <c r="BY51" s="3932"/>
      <c r="BZ51" s="3932"/>
      <c r="CA51" s="3932"/>
      <c r="CB51" s="3932"/>
      <c r="CC51" s="3932"/>
      <c r="CD51" s="3932"/>
      <c r="CE51" s="3932"/>
      <c r="CF51" s="3932"/>
      <c r="CG51" s="3932"/>
      <c r="CH51" s="3932"/>
      <c r="CI51" s="3932"/>
      <c r="CJ51" s="3932"/>
      <c r="CK51" s="3932"/>
      <c r="CL51" s="3932"/>
      <c r="CM51" s="3932"/>
      <c r="CN51" s="3933"/>
      <c r="CO51" s="903"/>
      <c r="CP51" s="759"/>
      <c r="CQ51" s="759"/>
      <c r="CR51" s="796"/>
    </row>
    <row r="52" spans="2:96" s="2155" customFormat="1" ht="13.5" customHeight="1" x14ac:dyDescent="0.15">
      <c r="B52" s="2145"/>
      <c r="C52" s="3951"/>
      <c r="D52" s="3952"/>
      <c r="E52" s="3953"/>
      <c r="F52" s="3960"/>
      <c r="G52" s="3961"/>
      <c r="H52" s="3962"/>
      <c r="I52" s="3347">
        <f>SUM(I25,I28,I31,I34,I37,I40,I43,I46,I49)</f>
        <v>0</v>
      </c>
      <c r="J52" s="3348"/>
      <c r="K52" s="3341">
        <f>SUM(K25,K28,K31,K34,K37,K40,K43,K46,K49)</f>
        <v>0</v>
      </c>
      <c r="L52" s="3341"/>
      <c r="M52" s="3341">
        <f>SUM(M25,M28,M31,M34,M37,M40,M43,M46,M49)</f>
        <v>0</v>
      </c>
      <c r="N52" s="3341"/>
      <c r="O52" s="3341">
        <f>SUM(O25,O28,O31,O34,O37,O40,O43,O46,O49)</f>
        <v>0</v>
      </c>
      <c r="P52" s="3341"/>
      <c r="Q52" s="3341">
        <f>SUM(Q25,Q28,Q31,Q34,Q37,Q40,Q43,Q46,Q49)</f>
        <v>0</v>
      </c>
      <c r="R52" s="3341"/>
      <c r="S52" s="3341">
        <f>SUM(S25,S28,S31,S34,S37,S40,S43,S46,S49)</f>
        <v>0</v>
      </c>
      <c r="T52" s="3341"/>
      <c r="U52" s="3341">
        <f>SUM(U25,U28,U31,U34,U37,U40,U43,U46,U49)</f>
        <v>0</v>
      </c>
      <c r="V52" s="3341"/>
      <c r="W52" s="3341">
        <f>SUM(I52:V53)</f>
        <v>0</v>
      </c>
      <c r="X52" s="3986"/>
      <c r="Y52" s="3991"/>
      <c r="Z52" s="3992"/>
      <c r="AA52" s="3993"/>
      <c r="AB52" s="3937"/>
      <c r="AC52" s="3938"/>
      <c r="AD52" s="3939"/>
      <c r="AE52" s="3944"/>
      <c r="AF52" s="3985"/>
      <c r="AG52" s="3827"/>
      <c r="AH52" s="2100"/>
      <c r="AI52" s="3893"/>
      <c r="AJ52" s="3893"/>
      <c r="AK52" s="3893"/>
      <c r="AL52" s="3893"/>
      <c r="AM52" s="3893"/>
      <c r="AN52" s="3893"/>
      <c r="AO52" s="3893"/>
      <c r="AP52" s="3893"/>
      <c r="AQ52" s="3893"/>
      <c r="AR52" s="3894"/>
      <c r="AS52" s="2179"/>
      <c r="AT52" s="2176"/>
      <c r="AV52" s="2115"/>
      <c r="AW52" s="899"/>
      <c r="AX52" s="3932"/>
      <c r="AY52" s="3932"/>
      <c r="AZ52" s="3932"/>
      <c r="BA52" s="3932"/>
      <c r="BB52" s="3932"/>
      <c r="BC52" s="3932"/>
      <c r="BD52" s="3932"/>
      <c r="BE52" s="3932"/>
      <c r="BF52" s="3932"/>
      <c r="BG52" s="3932"/>
      <c r="BH52" s="3932"/>
      <c r="BI52" s="3932"/>
      <c r="BJ52" s="3932"/>
      <c r="BK52" s="3932"/>
      <c r="BL52" s="3932"/>
      <c r="BM52" s="3932"/>
      <c r="BN52" s="3932"/>
      <c r="BO52" s="3932"/>
      <c r="BP52" s="3932"/>
      <c r="BQ52" s="3932"/>
      <c r="BR52" s="3932"/>
      <c r="BS52" s="3932"/>
      <c r="BT52" s="3932"/>
      <c r="BU52" s="3932"/>
      <c r="BV52" s="3932"/>
      <c r="BW52" s="3932"/>
      <c r="BX52" s="3932"/>
      <c r="BY52" s="3932"/>
      <c r="BZ52" s="3932"/>
      <c r="CA52" s="3932"/>
      <c r="CB52" s="3932"/>
      <c r="CC52" s="3932"/>
      <c r="CD52" s="3932"/>
      <c r="CE52" s="3932"/>
      <c r="CF52" s="3932"/>
      <c r="CG52" s="3932"/>
      <c r="CH52" s="3932"/>
      <c r="CI52" s="3932"/>
      <c r="CJ52" s="3932"/>
      <c r="CK52" s="3932"/>
      <c r="CL52" s="3932"/>
      <c r="CM52" s="3932"/>
      <c r="CN52" s="3933"/>
      <c r="CO52" s="903"/>
      <c r="CP52" s="759"/>
      <c r="CQ52" s="759"/>
      <c r="CR52" s="796"/>
    </row>
    <row r="53" spans="2:96" s="2155" customFormat="1" ht="13.5" customHeight="1" thickBot="1" x14ac:dyDescent="0.2">
      <c r="B53" s="2145"/>
      <c r="C53" s="3954"/>
      <c r="D53" s="3955"/>
      <c r="E53" s="3956"/>
      <c r="F53" s="3963"/>
      <c r="G53" s="3964"/>
      <c r="H53" s="3965"/>
      <c r="I53" s="3349"/>
      <c r="J53" s="3350"/>
      <c r="K53" s="3342"/>
      <c r="L53" s="3342"/>
      <c r="M53" s="3342"/>
      <c r="N53" s="3342"/>
      <c r="O53" s="3342"/>
      <c r="P53" s="3342"/>
      <c r="Q53" s="3342"/>
      <c r="R53" s="3342"/>
      <c r="S53" s="3342"/>
      <c r="T53" s="3342"/>
      <c r="U53" s="3342"/>
      <c r="V53" s="3342"/>
      <c r="W53" s="3342"/>
      <c r="X53" s="3987"/>
      <c r="Y53" s="3994"/>
      <c r="Z53" s="3995"/>
      <c r="AA53" s="3996"/>
      <c r="AB53" s="3940"/>
      <c r="AC53" s="3941"/>
      <c r="AD53" s="3942"/>
      <c r="AE53" s="3945"/>
      <c r="AF53" s="3969">
        <f>ROUND(SUM(AF26,AF29,AF32,AF35,AF38,AF41,AF44,AF47,AF50),1)</f>
        <v>0</v>
      </c>
      <c r="AG53" s="3970"/>
      <c r="AH53" s="2101"/>
      <c r="AI53" s="3946"/>
      <c r="AJ53" s="3946"/>
      <c r="AK53" s="3946"/>
      <c r="AL53" s="3946"/>
      <c r="AM53" s="3946"/>
      <c r="AN53" s="3946"/>
      <c r="AO53" s="3946"/>
      <c r="AP53" s="3946"/>
      <c r="AQ53" s="3946"/>
      <c r="AR53" s="3947"/>
      <c r="AS53" s="2179"/>
      <c r="AT53" s="2176"/>
      <c r="AV53" s="2115"/>
      <c r="AW53" s="899"/>
      <c r="AX53" s="3932"/>
      <c r="AY53" s="3932"/>
      <c r="AZ53" s="3932"/>
      <c r="BA53" s="3932"/>
      <c r="BB53" s="3932"/>
      <c r="BC53" s="3932"/>
      <c r="BD53" s="3932"/>
      <c r="BE53" s="3932"/>
      <c r="BF53" s="3932"/>
      <c r="BG53" s="3932"/>
      <c r="BH53" s="3932"/>
      <c r="BI53" s="3932"/>
      <c r="BJ53" s="3932"/>
      <c r="BK53" s="3932"/>
      <c r="BL53" s="3932"/>
      <c r="BM53" s="3932"/>
      <c r="BN53" s="3932"/>
      <c r="BO53" s="3932"/>
      <c r="BP53" s="3932"/>
      <c r="BQ53" s="3932"/>
      <c r="BR53" s="3932"/>
      <c r="BS53" s="3932"/>
      <c r="BT53" s="3932"/>
      <c r="BU53" s="3932"/>
      <c r="BV53" s="3932"/>
      <c r="BW53" s="3932"/>
      <c r="BX53" s="3932"/>
      <c r="BY53" s="3932"/>
      <c r="BZ53" s="3932"/>
      <c r="CA53" s="3932"/>
      <c r="CB53" s="3932"/>
      <c r="CC53" s="3932"/>
      <c r="CD53" s="3932"/>
      <c r="CE53" s="3932"/>
      <c r="CF53" s="3932"/>
      <c r="CG53" s="3932"/>
      <c r="CH53" s="3932"/>
      <c r="CI53" s="3932"/>
      <c r="CJ53" s="3932"/>
      <c r="CK53" s="3932"/>
      <c r="CL53" s="3932"/>
      <c r="CM53" s="3932"/>
      <c r="CN53" s="3933"/>
      <c r="CO53" s="903"/>
      <c r="CP53" s="759"/>
      <c r="CQ53" s="759"/>
      <c r="CR53" s="796"/>
    </row>
    <row r="54" spans="2:96" s="2155" customFormat="1" ht="14.25" thickTop="1" x14ac:dyDescent="0.15">
      <c r="B54" s="2180"/>
      <c r="C54" s="3971" t="s">
        <v>1374</v>
      </c>
      <c r="D54" s="3972"/>
      <c r="E54" s="3972"/>
      <c r="F54" s="3972"/>
      <c r="G54" s="3972"/>
      <c r="H54" s="3973"/>
      <c r="I54" s="3974"/>
      <c r="J54" s="3972"/>
      <c r="K54" s="3972"/>
      <c r="L54" s="3972"/>
      <c r="M54" s="3972"/>
      <c r="N54" s="3972"/>
      <c r="O54" s="3972"/>
      <c r="P54" s="3972"/>
      <c r="Q54" s="3972"/>
      <c r="R54" s="3972"/>
      <c r="S54" s="3972"/>
      <c r="T54" s="3972"/>
      <c r="U54" s="3972"/>
      <c r="V54" s="3972"/>
      <c r="W54" s="3972"/>
      <c r="X54" s="3972"/>
      <c r="Y54" s="3972"/>
      <c r="Z54" s="3972"/>
      <c r="AA54" s="3973"/>
      <c r="AB54" s="3934" t="str">
        <f>IF(AE54+AF55=0,"",ROUND(AE54+AF55,0))</f>
        <v/>
      </c>
      <c r="AC54" s="3975"/>
      <c r="AD54" s="3976"/>
      <c r="AE54" s="3821"/>
      <c r="AF54" s="3824"/>
      <c r="AG54" s="3825"/>
      <c r="AH54" s="2114" t="s">
        <v>749</v>
      </c>
      <c r="AI54" s="3803"/>
      <c r="AJ54" s="3981"/>
      <c r="AK54" s="3981"/>
      <c r="AL54" s="3981"/>
      <c r="AM54" s="3981"/>
      <c r="AN54" s="3981"/>
      <c r="AO54" s="3981"/>
      <c r="AP54" s="3981"/>
      <c r="AQ54" s="3981"/>
      <c r="AR54" s="3982"/>
      <c r="AS54" s="775"/>
      <c r="AT54" s="2176"/>
      <c r="AU54" s="2181"/>
      <c r="AV54" s="2115"/>
      <c r="AW54" s="899"/>
      <c r="AX54" s="3932"/>
      <c r="AY54" s="3932"/>
      <c r="AZ54" s="3932"/>
      <c r="BA54" s="3932"/>
      <c r="BB54" s="3932"/>
      <c r="BC54" s="3932"/>
      <c r="BD54" s="3932"/>
      <c r="BE54" s="3932"/>
      <c r="BF54" s="3932"/>
      <c r="BG54" s="3932"/>
      <c r="BH54" s="3932"/>
      <c r="BI54" s="3932"/>
      <c r="BJ54" s="3932"/>
      <c r="BK54" s="3932"/>
      <c r="BL54" s="3932"/>
      <c r="BM54" s="3932"/>
      <c r="BN54" s="3932"/>
      <c r="BO54" s="3932"/>
      <c r="BP54" s="3932"/>
      <c r="BQ54" s="3932"/>
      <c r="BR54" s="3932"/>
      <c r="BS54" s="3932"/>
      <c r="BT54" s="3932"/>
      <c r="BU54" s="3932"/>
      <c r="BV54" s="3932"/>
      <c r="BW54" s="3932"/>
      <c r="BX54" s="3932"/>
      <c r="BY54" s="3932"/>
      <c r="BZ54" s="3932"/>
      <c r="CA54" s="3932"/>
      <c r="CB54" s="3932"/>
      <c r="CC54" s="3932"/>
      <c r="CD54" s="3932"/>
      <c r="CE54" s="3932"/>
      <c r="CF54" s="3932"/>
      <c r="CG54" s="3932"/>
      <c r="CH54" s="3932"/>
      <c r="CI54" s="3932"/>
      <c r="CJ54" s="3932"/>
      <c r="CK54" s="3932"/>
      <c r="CL54" s="3932"/>
      <c r="CM54" s="3932"/>
      <c r="CN54" s="3933"/>
      <c r="CO54" s="903"/>
      <c r="CP54" s="759"/>
      <c r="CQ54" s="759"/>
      <c r="CR54" s="796"/>
    </row>
    <row r="55" spans="2:96" s="2155" customFormat="1" ht="14.25" thickBot="1" x14ac:dyDescent="0.2">
      <c r="B55" s="2180"/>
      <c r="C55" s="3646"/>
      <c r="D55" s="3638"/>
      <c r="E55" s="3638"/>
      <c r="F55" s="3638"/>
      <c r="G55" s="3638"/>
      <c r="H55" s="3639"/>
      <c r="I55" s="3646"/>
      <c r="J55" s="3638"/>
      <c r="K55" s="3638"/>
      <c r="L55" s="3638"/>
      <c r="M55" s="3638"/>
      <c r="N55" s="3638"/>
      <c r="O55" s="3638"/>
      <c r="P55" s="3638"/>
      <c r="Q55" s="3638"/>
      <c r="R55" s="3638"/>
      <c r="S55" s="3638"/>
      <c r="T55" s="3638"/>
      <c r="U55" s="3638"/>
      <c r="V55" s="3638"/>
      <c r="W55" s="3638"/>
      <c r="X55" s="3638"/>
      <c r="Y55" s="3638"/>
      <c r="Z55" s="3638"/>
      <c r="AA55" s="3639"/>
      <c r="AB55" s="3977"/>
      <c r="AC55" s="3978"/>
      <c r="AD55" s="3979"/>
      <c r="AE55" s="3980"/>
      <c r="AF55" s="3983">
        <v>0</v>
      </c>
      <c r="AG55" s="3796"/>
      <c r="AH55" s="2100" t="s">
        <v>750</v>
      </c>
      <c r="AI55" s="3893"/>
      <c r="AJ55" s="4005"/>
      <c r="AK55" s="4005"/>
      <c r="AL55" s="4005"/>
      <c r="AM55" s="4005"/>
      <c r="AN55" s="4005"/>
      <c r="AO55" s="4005"/>
      <c r="AP55" s="4005"/>
      <c r="AQ55" s="4005"/>
      <c r="AR55" s="4006"/>
      <c r="AS55" s="775"/>
      <c r="AT55" s="2176"/>
      <c r="AU55" s="2181"/>
      <c r="AV55" s="2115"/>
      <c r="AW55" s="899"/>
      <c r="AX55" s="3932"/>
      <c r="AY55" s="3932"/>
      <c r="AZ55" s="3932"/>
      <c r="BA55" s="3932"/>
      <c r="BB55" s="3932"/>
      <c r="BC55" s="3932"/>
      <c r="BD55" s="3932"/>
      <c r="BE55" s="3932"/>
      <c r="BF55" s="3932"/>
      <c r="BG55" s="3932"/>
      <c r="BH55" s="3932"/>
      <c r="BI55" s="3932"/>
      <c r="BJ55" s="3932"/>
      <c r="BK55" s="3932"/>
      <c r="BL55" s="3932"/>
      <c r="BM55" s="3932"/>
      <c r="BN55" s="3932"/>
      <c r="BO55" s="3932"/>
      <c r="BP55" s="3932"/>
      <c r="BQ55" s="3932"/>
      <c r="BR55" s="3932"/>
      <c r="BS55" s="3932"/>
      <c r="BT55" s="3932"/>
      <c r="BU55" s="3932"/>
      <c r="BV55" s="3932"/>
      <c r="BW55" s="3932"/>
      <c r="BX55" s="3932"/>
      <c r="BY55" s="3932"/>
      <c r="BZ55" s="3932"/>
      <c r="CA55" s="3932"/>
      <c r="CB55" s="3932"/>
      <c r="CC55" s="3932"/>
      <c r="CD55" s="3932"/>
      <c r="CE55" s="3932"/>
      <c r="CF55" s="3932"/>
      <c r="CG55" s="3932"/>
      <c r="CH55" s="3932"/>
      <c r="CI55" s="3932"/>
      <c r="CJ55" s="3932"/>
      <c r="CK55" s="3932"/>
      <c r="CL55" s="3932"/>
      <c r="CM55" s="3932"/>
      <c r="CN55" s="3933"/>
      <c r="CO55" s="903"/>
      <c r="CP55" s="759"/>
      <c r="CQ55" s="759"/>
      <c r="CR55" s="796"/>
    </row>
    <row r="56" spans="2:96" s="2155" customFormat="1" ht="14.25" thickTop="1" x14ac:dyDescent="0.15">
      <c r="B56" s="2180"/>
      <c r="C56" s="3971" t="s">
        <v>2117</v>
      </c>
      <c r="D56" s="4114"/>
      <c r="E56" s="4114"/>
      <c r="F56" s="4114"/>
      <c r="G56" s="4114"/>
      <c r="H56" s="4115"/>
      <c r="I56" s="3974"/>
      <c r="J56" s="4114"/>
      <c r="K56" s="4114"/>
      <c r="L56" s="4114"/>
      <c r="M56" s="4114"/>
      <c r="N56" s="4114"/>
      <c r="O56" s="4114"/>
      <c r="P56" s="4114"/>
      <c r="Q56" s="4114"/>
      <c r="R56" s="4114"/>
      <c r="S56" s="4114"/>
      <c r="T56" s="4114"/>
      <c r="U56" s="4114"/>
      <c r="V56" s="4114"/>
      <c r="W56" s="4114"/>
      <c r="X56" s="4114"/>
      <c r="Y56" s="4114"/>
      <c r="Z56" s="4114"/>
      <c r="AA56" s="4115"/>
      <c r="AB56" s="3934" t="str">
        <f>IF(AE56+AF57=0,"",ROUND(AE56+AF57,0))</f>
        <v/>
      </c>
      <c r="AC56" s="4119"/>
      <c r="AD56" s="4120"/>
      <c r="AE56" s="3821"/>
      <c r="AF56" s="3824"/>
      <c r="AG56" s="4125"/>
      <c r="AH56" s="2114" t="s">
        <v>749</v>
      </c>
      <c r="AI56" s="3803"/>
      <c r="AJ56" s="4126"/>
      <c r="AK56" s="4126"/>
      <c r="AL56" s="4126"/>
      <c r="AM56" s="4126"/>
      <c r="AN56" s="4126"/>
      <c r="AO56" s="4126"/>
      <c r="AP56" s="4126"/>
      <c r="AQ56" s="4126"/>
      <c r="AR56" s="4127"/>
      <c r="AS56" s="775"/>
      <c r="AT56" s="2176"/>
      <c r="AU56" s="2181"/>
      <c r="AV56" s="2115"/>
      <c r="AW56" s="778"/>
      <c r="AX56" s="3932"/>
      <c r="AY56" s="3932"/>
      <c r="AZ56" s="3932"/>
      <c r="BA56" s="3932"/>
      <c r="BB56" s="3932"/>
      <c r="BC56" s="3932"/>
      <c r="BD56" s="3932"/>
      <c r="BE56" s="3932"/>
      <c r="BF56" s="3932"/>
      <c r="BG56" s="3932"/>
      <c r="BH56" s="3932"/>
      <c r="BI56" s="3932"/>
      <c r="BJ56" s="3932"/>
      <c r="BK56" s="3932"/>
      <c r="BL56" s="3932"/>
      <c r="BM56" s="3932"/>
      <c r="BN56" s="3932"/>
      <c r="BO56" s="3932"/>
      <c r="BP56" s="3932"/>
      <c r="BQ56" s="3932"/>
      <c r="BR56" s="3932"/>
      <c r="BS56" s="3932"/>
      <c r="BT56" s="3932"/>
      <c r="BU56" s="3932"/>
      <c r="BV56" s="3932"/>
      <c r="BW56" s="3932"/>
      <c r="BX56" s="3932"/>
      <c r="BY56" s="3932"/>
      <c r="BZ56" s="3932"/>
      <c r="CA56" s="3932"/>
      <c r="CB56" s="3932"/>
      <c r="CC56" s="3932"/>
      <c r="CD56" s="3932"/>
      <c r="CE56" s="3932"/>
      <c r="CF56" s="3932"/>
      <c r="CG56" s="3932"/>
      <c r="CH56" s="3932"/>
      <c r="CI56" s="3932"/>
      <c r="CJ56" s="3932"/>
      <c r="CK56" s="3932"/>
      <c r="CL56" s="3932"/>
      <c r="CM56" s="3932"/>
      <c r="CN56" s="3933"/>
      <c r="CO56" s="903"/>
      <c r="CP56" s="759"/>
      <c r="CQ56" s="759"/>
      <c r="CR56" s="796"/>
    </row>
    <row r="57" spans="2:96" ht="13.5" x14ac:dyDescent="0.15">
      <c r="B57" s="2182"/>
      <c r="C57" s="4116"/>
      <c r="D57" s="4117"/>
      <c r="E57" s="4117"/>
      <c r="F57" s="4117"/>
      <c r="G57" s="4117"/>
      <c r="H57" s="4118"/>
      <c r="I57" s="4116"/>
      <c r="J57" s="4117"/>
      <c r="K57" s="4117"/>
      <c r="L57" s="4117"/>
      <c r="M57" s="4117"/>
      <c r="N57" s="4117"/>
      <c r="O57" s="4117"/>
      <c r="P57" s="4117"/>
      <c r="Q57" s="4117"/>
      <c r="R57" s="4117"/>
      <c r="S57" s="4117"/>
      <c r="T57" s="4117"/>
      <c r="U57" s="4117"/>
      <c r="V57" s="4117"/>
      <c r="W57" s="4117"/>
      <c r="X57" s="4117"/>
      <c r="Y57" s="4117"/>
      <c r="Z57" s="4117"/>
      <c r="AA57" s="4118"/>
      <c r="AB57" s="4121"/>
      <c r="AC57" s="4122"/>
      <c r="AD57" s="4123"/>
      <c r="AE57" s="4124"/>
      <c r="AF57" s="3881">
        <v>0</v>
      </c>
      <c r="AG57" s="4128"/>
      <c r="AH57" s="2111" t="s">
        <v>750</v>
      </c>
      <c r="AI57" s="3921"/>
      <c r="AJ57" s="4129"/>
      <c r="AK57" s="4129"/>
      <c r="AL57" s="4129"/>
      <c r="AM57" s="4129"/>
      <c r="AN57" s="4129"/>
      <c r="AO57" s="4129"/>
      <c r="AP57" s="4129"/>
      <c r="AQ57" s="4129"/>
      <c r="AR57" s="4130"/>
      <c r="AS57" s="778"/>
      <c r="AT57" s="2154"/>
      <c r="AU57" s="2183"/>
      <c r="AV57" s="2115"/>
      <c r="AW57" s="802" t="s">
        <v>41</v>
      </c>
      <c r="AX57" s="3261" t="s">
        <v>2120</v>
      </c>
      <c r="AY57" s="3261"/>
      <c r="AZ57" s="3261"/>
      <c r="BA57" s="3261"/>
      <c r="BB57" s="3261"/>
      <c r="BC57" s="3261"/>
      <c r="BD57" s="3261"/>
      <c r="BE57" s="3261"/>
      <c r="BF57" s="3261"/>
      <c r="BG57" s="3261"/>
      <c r="BH57" s="3261"/>
      <c r="BI57" s="3261"/>
      <c r="BJ57" s="3261"/>
      <c r="BK57" s="3261"/>
      <c r="BL57" s="3261"/>
      <c r="BM57" s="3261"/>
      <c r="BN57" s="3261"/>
      <c r="BO57" s="3261"/>
      <c r="BP57" s="3261"/>
      <c r="BQ57" s="3261"/>
      <c r="BR57" s="3261"/>
      <c r="BS57" s="3261"/>
      <c r="BT57" s="3261"/>
      <c r="BU57" s="3261"/>
      <c r="BV57" s="3261"/>
      <c r="BW57" s="3261"/>
      <c r="BX57" s="3261"/>
      <c r="BY57" s="3261"/>
      <c r="BZ57" s="3261"/>
      <c r="CA57" s="3261"/>
      <c r="CB57" s="3261"/>
      <c r="CC57" s="903"/>
      <c r="CD57" s="903"/>
      <c r="CE57" s="903"/>
      <c r="CF57" s="903"/>
      <c r="CG57" s="903"/>
      <c r="CH57" s="903"/>
      <c r="CI57" s="903"/>
      <c r="CJ57" s="903"/>
      <c r="CK57" s="903"/>
      <c r="CL57" s="903"/>
      <c r="CM57" s="903"/>
      <c r="CN57" s="2120"/>
      <c r="CO57" s="903"/>
      <c r="CP57" s="759"/>
      <c r="CQ57" s="759"/>
      <c r="CR57" s="759"/>
    </row>
    <row r="58" spans="2:96" ht="12" customHeight="1" x14ac:dyDescent="0.15">
      <c r="B58" s="791"/>
      <c r="C58" s="790" t="s">
        <v>273</v>
      </c>
      <c r="D58" s="2121"/>
      <c r="E58" s="778"/>
      <c r="F58" s="2413"/>
      <c r="G58" s="2413"/>
      <c r="H58" s="778"/>
      <c r="I58" s="2413"/>
      <c r="J58" s="2121" t="s">
        <v>1376</v>
      </c>
      <c r="K58" s="2448"/>
      <c r="L58" s="2449"/>
      <c r="M58" s="2449"/>
      <c r="N58" s="2121"/>
      <c r="O58" s="2121"/>
      <c r="P58" s="907"/>
      <c r="Q58" s="2450"/>
      <c r="R58" s="2451"/>
      <c r="S58" s="2451"/>
      <c r="T58" s="2451"/>
      <c r="U58" s="907"/>
      <c r="V58" s="2121"/>
      <c r="W58" s="2121"/>
      <c r="X58" s="2121"/>
      <c r="Y58" s="2121"/>
      <c r="Z58" s="2121"/>
      <c r="AA58" s="2121"/>
      <c r="AB58" s="2121"/>
      <c r="AC58" s="2121"/>
      <c r="AD58" s="2121"/>
      <c r="AE58" s="2121"/>
      <c r="AF58" s="2121"/>
      <c r="AG58" s="2121"/>
      <c r="AH58" s="2121"/>
      <c r="AI58" s="2121"/>
      <c r="AJ58" s="2121"/>
      <c r="AK58" s="2121"/>
      <c r="AL58" s="2121"/>
      <c r="AM58" s="978"/>
      <c r="AN58" s="908"/>
      <c r="AO58" s="2122"/>
      <c r="AP58" s="2121"/>
      <c r="AQ58" s="766"/>
      <c r="AR58" s="778"/>
      <c r="AS58" s="778"/>
      <c r="AT58" s="2154"/>
      <c r="AU58" s="2183"/>
      <c r="AV58" s="2115"/>
      <c r="AW58" s="899"/>
      <c r="AX58" s="3261"/>
      <c r="AY58" s="3261"/>
      <c r="AZ58" s="3261"/>
      <c r="BA58" s="3261"/>
      <c r="BB58" s="3261"/>
      <c r="BC58" s="3261"/>
      <c r="BD58" s="3261"/>
      <c r="BE58" s="3261"/>
      <c r="BF58" s="3261"/>
      <c r="BG58" s="3261"/>
      <c r="BH58" s="3261"/>
      <c r="BI58" s="3261"/>
      <c r="BJ58" s="3261"/>
      <c r="BK58" s="3261"/>
      <c r="BL58" s="3261"/>
      <c r="BM58" s="3261"/>
      <c r="BN58" s="3261"/>
      <c r="BO58" s="3261"/>
      <c r="BP58" s="3261"/>
      <c r="BQ58" s="3261"/>
      <c r="BR58" s="3261"/>
      <c r="BS58" s="3261"/>
      <c r="BT58" s="3261"/>
      <c r="BU58" s="3261"/>
      <c r="BV58" s="3261"/>
      <c r="BW58" s="3261"/>
      <c r="BX58" s="3261"/>
      <c r="BY58" s="3261"/>
      <c r="BZ58" s="3261"/>
      <c r="CA58" s="3261"/>
      <c r="CB58" s="3261"/>
      <c r="CC58" s="903"/>
      <c r="CD58" s="903"/>
      <c r="CE58" s="903"/>
      <c r="CF58" s="903"/>
      <c r="CG58" s="903"/>
      <c r="CH58" s="903"/>
      <c r="CI58" s="903"/>
      <c r="CJ58" s="903"/>
      <c r="CK58" s="903"/>
      <c r="CL58" s="903"/>
      <c r="CM58" s="903"/>
      <c r="CN58" s="2120"/>
      <c r="CO58" s="903"/>
      <c r="CP58" s="759"/>
      <c r="CQ58" s="759"/>
      <c r="CR58" s="759"/>
    </row>
    <row r="59" spans="2:96" ht="12" customHeight="1" x14ac:dyDescent="0.15">
      <c r="B59" s="791"/>
      <c r="C59" s="854" t="s">
        <v>755</v>
      </c>
      <c r="D59" s="854"/>
      <c r="E59" s="2121" t="s">
        <v>2166</v>
      </c>
      <c r="F59" s="778"/>
      <c r="G59" s="778"/>
      <c r="H59" s="778"/>
      <c r="I59" s="2413"/>
      <c r="J59" s="2413"/>
      <c r="K59" s="2448"/>
      <c r="L59" s="2449"/>
      <c r="M59" s="2449"/>
      <c r="N59" s="2121"/>
      <c r="O59" s="2121"/>
      <c r="P59" s="907"/>
      <c r="Q59" s="2450"/>
      <c r="R59" s="2451"/>
      <c r="S59" s="2451"/>
      <c r="T59" s="2451"/>
      <c r="U59" s="907"/>
      <c r="V59" s="2121"/>
      <c r="W59" s="2121"/>
      <c r="X59" s="2121"/>
      <c r="Y59" s="2121"/>
      <c r="Z59" s="2121"/>
      <c r="AA59" s="2121"/>
      <c r="AB59" s="2121"/>
      <c r="AC59" s="2121"/>
      <c r="AD59" s="2121"/>
      <c r="AE59" s="2121"/>
      <c r="AF59" s="2121"/>
      <c r="AG59" s="2121"/>
      <c r="AH59" s="2121"/>
      <c r="AI59" s="2121"/>
      <c r="AJ59" s="2121"/>
      <c r="AK59" s="2121"/>
      <c r="AL59" s="2121"/>
      <c r="AM59" s="978"/>
      <c r="AN59" s="908"/>
      <c r="AO59" s="2122"/>
      <c r="AP59" s="2121"/>
      <c r="AQ59" s="766"/>
      <c r="AR59" s="778"/>
      <c r="AS59" s="778"/>
      <c r="AT59" s="2154"/>
      <c r="AU59" s="2152"/>
      <c r="AV59" s="2115"/>
      <c r="AW59" s="899"/>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03"/>
      <c r="CE59" s="903"/>
      <c r="CF59" s="903"/>
      <c r="CG59" s="903"/>
      <c r="CH59" s="903"/>
      <c r="CI59" s="903"/>
      <c r="CJ59" s="903"/>
      <c r="CK59" s="903"/>
      <c r="CL59" s="903"/>
      <c r="CM59" s="903"/>
      <c r="CN59" s="2120"/>
      <c r="CO59" s="903"/>
      <c r="CP59" s="759"/>
      <c r="CQ59" s="759"/>
      <c r="CR59" s="759"/>
    </row>
    <row r="60" spans="2:96" ht="12" customHeight="1" x14ac:dyDescent="0.15">
      <c r="B60" s="791"/>
      <c r="C60" s="854"/>
      <c r="D60" s="854"/>
      <c r="E60" s="2121" t="s">
        <v>2167</v>
      </c>
      <c r="F60" s="778"/>
      <c r="G60" s="778"/>
      <c r="H60" s="778"/>
      <c r="I60" s="801"/>
      <c r="J60" s="801"/>
      <c r="K60" s="801"/>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1"/>
      <c r="AJ60" s="801"/>
      <c r="AK60" s="801"/>
      <c r="AL60" s="801"/>
      <c r="AM60" s="978"/>
      <c r="AN60" s="801"/>
      <c r="AO60" s="801"/>
      <c r="AP60" s="801"/>
      <c r="AQ60" s="801"/>
      <c r="AR60" s="778"/>
      <c r="AS60" s="778"/>
      <c r="AT60" s="2154"/>
      <c r="AU60" s="2152"/>
      <c r="AV60" s="3997" t="s">
        <v>2129</v>
      </c>
      <c r="AW60" s="3998"/>
      <c r="AX60" s="3998"/>
      <c r="AY60" s="3998"/>
      <c r="AZ60" s="3998"/>
      <c r="BA60" s="3998"/>
      <c r="BB60" s="3998"/>
      <c r="BC60" s="3998"/>
      <c r="BD60" s="3998"/>
      <c r="BE60" s="3998"/>
      <c r="BF60" s="3998"/>
      <c r="BG60" s="3998"/>
      <c r="BH60" s="3998"/>
      <c r="BI60" s="3998"/>
      <c r="BJ60" s="3998"/>
      <c r="BK60" s="3998"/>
      <c r="BL60" s="3998"/>
      <c r="BM60" s="3998"/>
      <c r="BN60" s="3998"/>
      <c r="BO60" s="3998"/>
      <c r="BP60" s="3998"/>
      <c r="BQ60" s="3998"/>
      <c r="BR60" s="3998"/>
      <c r="BS60" s="3998"/>
      <c r="BT60" s="3998"/>
      <c r="BU60" s="3998"/>
      <c r="BV60" s="3998"/>
      <c r="BW60" s="3998"/>
      <c r="BX60" s="3998"/>
      <c r="BY60" s="3998"/>
      <c r="BZ60" s="3998"/>
      <c r="CA60" s="3998"/>
      <c r="CB60" s="3998"/>
      <c r="CC60" s="3998"/>
      <c r="CD60" s="3998"/>
      <c r="CE60" s="3998"/>
      <c r="CF60" s="3998"/>
      <c r="CG60" s="3998"/>
      <c r="CH60" s="3998"/>
      <c r="CI60" s="3998"/>
      <c r="CJ60" s="3998"/>
      <c r="CK60" s="3998"/>
      <c r="CL60" s="3998"/>
      <c r="CM60" s="3998"/>
      <c r="CN60" s="3998"/>
      <c r="CO60" s="3998"/>
      <c r="CP60" s="3998"/>
      <c r="CQ60" s="3998"/>
      <c r="CR60" s="3999"/>
    </row>
    <row r="61" spans="2:96" ht="12" customHeight="1" x14ac:dyDescent="0.15">
      <c r="B61" s="791"/>
      <c r="C61" s="854" t="s">
        <v>756</v>
      </c>
      <c r="D61" s="854"/>
      <c r="E61" s="801" t="s">
        <v>2285</v>
      </c>
      <c r="F61" s="778"/>
      <c r="G61" s="778"/>
      <c r="H61" s="778"/>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978"/>
      <c r="AN61" s="801"/>
      <c r="AO61" s="801"/>
      <c r="AP61" s="801"/>
      <c r="AQ61" s="801"/>
      <c r="AR61" s="778"/>
      <c r="AS61" s="778"/>
      <c r="AT61" s="2154"/>
      <c r="AU61" s="2152"/>
      <c r="AV61" s="4000"/>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61"/>
      <c r="BZ61" s="3261"/>
      <c r="CA61" s="3261"/>
      <c r="CB61" s="3261"/>
      <c r="CC61" s="3261"/>
      <c r="CD61" s="3261"/>
      <c r="CE61" s="3261"/>
      <c r="CF61" s="3261"/>
      <c r="CG61" s="3261"/>
      <c r="CH61" s="3261"/>
      <c r="CI61" s="3261"/>
      <c r="CJ61" s="3261"/>
      <c r="CK61" s="3261"/>
      <c r="CL61" s="3261"/>
      <c r="CM61" s="3261"/>
      <c r="CN61" s="3261"/>
      <c r="CO61" s="3261"/>
      <c r="CP61" s="3261"/>
      <c r="CQ61" s="3261"/>
      <c r="CR61" s="4001"/>
    </row>
    <row r="62" spans="2:96" ht="12" customHeight="1" x14ac:dyDescent="0.15">
      <c r="B62" s="791"/>
      <c r="C62" s="854" t="s">
        <v>757</v>
      </c>
      <c r="D62" s="854"/>
      <c r="E62" s="801" t="s">
        <v>2122</v>
      </c>
      <c r="F62" s="801"/>
      <c r="G62" s="801"/>
      <c r="H62" s="801"/>
      <c r="I62" s="801"/>
      <c r="J62" s="801"/>
      <c r="K62" s="801"/>
      <c r="L62" s="801"/>
      <c r="M62" s="801"/>
      <c r="N62" s="801"/>
      <c r="O62" s="801"/>
      <c r="P62" s="801"/>
      <c r="Q62" s="801"/>
      <c r="R62" s="801"/>
      <c r="S62" s="801"/>
      <c r="T62" s="801"/>
      <c r="U62" s="801"/>
      <c r="V62" s="801"/>
      <c r="W62" s="801"/>
      <c r="X62" s="801"/>
      <c r="Y62" s="801"/>
      <c r="Z62" s="801"/>
      <c r="AA62" s="801"/>
      <c r="AB62" s="801"/>
      <c r="AC62" s="801"/>
      <c r="AD62" s="801"/>
      <c r="AE62" s="801"/>
      <c r="AF62" s="801"/>
      <c r="AG62" s="801"/>
      <c r="AH62" s="801"/>
      <c r="AI62" s="801"/>
      <c r="AJ62" s="801"/>
      <c r="AK62" s="801"/>
      <c r="AL62" s="801"/>
      <c r="AM62" s="801"/>
      <c r="AN62" s="801"/>
      <c r="AO62" s="801"/>
      <c r="AP62" s="801"/>
      <c r="AQ62" s="801"/>
      <c r="AR62" s="801"/>
      <c r="AS62" s="801"/>
      <c r="AT62" s="2154"/>
      <c r="AU62" s="2152"/>
      <c r="AV62" s="4000"/>
      <c r="AW62" s="3261"/>
      <c r="AX62" s="3261"/>
      <c r="AY62" s="3261"/>
      <c r="AZ62" s="3261"/>
      <c r="BA62" s="3261"/>
      <c r="BB62" s="3261"/>
      <c r="BC62" s="3261"/>
      <c r="BD62" s="3261"/>
      <c r="BE62" s="3261"/>
      <c r="BF62" s="3261"/>
      <c r="BG62" s="3261"/>
      <c r="BH62" s="3261"/>
      <c r="BI62" s="3261"/>
      <c r="BJ62" s="3261"/>
      <c r="BK62" s="3261"/>
      <c r="BL62" s="3261"/>
      <c r="BM62" s="3261"/>
      <c r="BN62" s="3261"/>
      <c r="BO62" s="3261"/>
      <c r="BP62" s="3261"/>
      <c r="BQ62" s="3261"/>
      <c r="BR62" s="3261"/>
      <c r="BS62" s="3261"/>
      <c r="BT62" s="3261"/>
      <c r="BU62" s="3261"/>
      <c r="BV62" s="3261"/>
      <c r="BW62" s="3261"/>
      <c r="BX62" s="3261"/>
      <c r="BY62" s="3261"/>
      <c r="BZ62" s="3261"/>
      <c r="CA62" s="3261"/>
      <c r="CB62" s="3261"/>
      <c r="CC62" s="3261"/>
      <c r="CD62" s="3261"/>
      <c r="CE62" s="3261"/>
      <c r="CF62" s="3261"/>
      <c r="CG62" s="3261"/>
      <c r="CH62" s="3261"/>
      <c r="CI62" s="3261"/>
      <c r="CJ62" s="3261"/>
      <c r="CK62" s="3261"/>
      <c r="CL62" s="3261"/>
      <c r="CM62" s="3261"/>
      <c r="CN62" s="3261"/>
      <c r="CO62" s="3261"/>
      <c r="CP62" s="3261"/>
      <c r="CQ62" s="3261"/>
      <c r="CR62" s="4001"/>
    </row>
    <row r="63" spans="2:96" ht="12" customHeight="1" x14ac:dyDescent="0.15">
      <c r="B63" s="791"/>
      <c r="C63" s="854" t="s">
        <v>1377</v>
      </c>
      <c r="D63" s="854"/>
      <c r="E63" s="790" t="s">
        <v>2123</v>
      </c>
      <c r="F63" s="759"/>
      <c r="G63" s="759"/>
      <c r="H63" s="759"/>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4"/>
      <c r="AF63" s="794"/>
      <c r="AG63" s="790"/>
      <c r="AH63" s="790"/>
      <c r="AI63" s="2452"/>
      <c r="AJ63" s="794"/>
      <c r="AK63" s="794"/>
      <c r="AL63" s="2453"/>
      <c r="AM63" s="980"/>
      <c r="AN63" s="794"/>
      <c r="AO63" s="2454"/>
      <c r="AP63" s="2455"/>
      <c r="AQ63" s="759"/>
      <c r="AR63" s="778"/>
      <c r="AS63" s="778"/>
      <c r="AT63" s="2185"/>
      <c r="AU63" s="2152"/>
      <c r="AV63" s="4000"/>
      <c r="AW63" s="3261"/>
      <c r="AX63" s="3261"/>
      <c r="AY63" s="3261"/>
      <c r="AZ63" s="3261"/>
      <c r="BA63" s="3261"/>
      <c r="BB63" s="3261"/>
      <c r="BC63" s="3261"/>
      <c r="BD63" s="3261"/>
      <c r="BE63" s="3261"/>
      <c r="BF63" s="3261"/>
      <c r="BG63" s="3261"/>
      <c r="BH63" s="3261"/>
      <c r="BI63" s="3261"/>
      <c r="BJ63" s="3261"/>
      <c r="BK63" s="3261"/>
      <c r="BL63" s="3261"/>
      <c r="BM63" s="3261"/>
      <c r="BN63" s="3261"/>
      <c r="BO63" s="3261"/>
      <c r="BP63" s="3261"/>
      <c r="BQ63" s="3261"/>
      <c r="BR63" s="3261"/>
      <c r="BS63" s="3261"/>
      <c r="BT63" s="3261"/>
      <c r="BU63" s="3261"/>
      <c r="BV63" s="3261"/>
      <c r="BW63" s="3261"/>
      <c r="BX63" s="3261"/>
      <c r="BY63" s="3261"/>
      <c r="BZ63" s="3261"/>
      <c r="CA63" s="3261"/>
      <c r="CB63" s="3261"/>
      <c r="CC63" s="3261"/>
      <c r="CD63" s="3261"/>
      <c r="CE63" s="3261"/>
      <c r="CF63" s="3261"/>
      <c r="CG63" s="3261"/>
      <c r="CH63" s="3261"/>
      <c r="CI63" s="3261"/>
      <c r="CJ63" s="3261"/>
      <c r="CK63" s="3261"/>
      <c r="CL63" s="3261"/>
      <c r="CM63" s="3261"/>
      <c r="CN63" s="3261"/>
      <c r="CO63" s="3261"/>
      <c r="CP63" s="3261"/>
      <c r="CQ63" s="3261"/>
      <c r="CR63" s="4001"/>
    </row>
    <row r="64" spans="2:96" ht="10.5" customHeight="1" x14ac:dyDescent="0.15">
      <c r="B64" s="791"/>
      <c r="C64" s="854" t="s">
        <v>2124</v>
      </c>
      <c r="D64" s="854"/>
      <c r="E64" s="790" t="s">
        <v>2125</v>
      </c>
      <c r="F64" s="2038"/>
      <c r="G64" s="2038"/>
      <c r="H64" s="2038"/>
      <c r="I64" s="2038"/>
      <c r="J64" s="2038"/>
      <c r="K64" s="2038"/>
      <c r="L64" s="2038"/>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038"/>
      <c r="AS64" s="2186"/>
      <c r="AT64" s="2187"/>
      <c r="AU64" s="2152"/>
      <c r="AV64" s="4000"/>
      <c r="AW64" s="3261"/>
      <c r="AX64" s="3261"/>
      <c r="AY64" s="3261"/>
      <c r="AZ64" s="3261"/>
      <c r="BA64" s="3261"/>
      <c r="BB64" s="3261"/>
      <c r="BC64" s="3261"/>
      <c r="BD64" s="3261"/>
      <c r="BE64" s="3261"/>
      <c r="BF64" s="3261"/>
      <c r="BG64" s="3261"/>
      <c r="BH64" s="3261"/>
      <c r="BI64" s="3261"/>
      <c r="BJ64" s="3261"/>
      <c r="BK64" s="3261"/>
      <c r="BL64" s="3261"/>
      <c r="BM64" s="3261"/>
      <c r="BN64" s="3261"/>
      <c r="BO64" s="3261"/>
      <c r="BP64" s="3261"/>
      <c r="BQ64" s="3261"/>
      <c r="BR64" s="3261"/>
      <c r="BS64" s="3261"/>
      <c r="BT64" s="3261"/>
      <c r="BU64" s="3261"/>
      <c r="BV64" s="3261"/>
      <c r="BW64" s="3261"/>
      <c r="BX64" s="3261"/>
      <c r="BY64" s="3261"/>
      <c r="BZ64" s="3261"/>
      <c r="CA64" s="3261"/>
      <c r="CB64" s="3261"/>
      <c r="CC64" s="3261"/>
      <c r="CD64" s="3261"/>
      <c r="CE64" s="3261"/>
      <c r="CF64" s="3261"/>
      <c r="CG64" s="3261"/>
      <c r="CH64" s="3261"/>
      <c r="CI64" s="3261"/>
      <c r="CJ64" s="3261"/>
      <c r="CK64" s="3261"/>
      <c r="CL64" s="3261"/>
      <c r="CM64" s="3261"/>
      <c r="CN64" s="3261"/>
      <c r="CO64" s="3261"/>
      <c r="CP64" s="3261"/>
      <c r="CQ64" s="3261"/>
      <c r="CR64" s="4001"/>
    </row>
    <row r="65" spans="2:96" ht="12" customHeight="1" thickBot="1" x14ac:dyDescent="0.2">
      <c r="B65" s="2126"/>
      <c r="C65" s="2127"/>
      <c r="D65" s="2127"/>
      <c r="E65" s="212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G65" s="918"/>
      <c r="AH65" s="918"/>
      <c r="AI65" s="918"/>
      <c r="AJ65" s="2129"/>
      <c r="AK65" s="918"/>
      <c r="AL65" s="918"/>
      <c r="AM65" s="2129"/>
      <c r="AN65" s="918"/>
      <c r="AO65" s="2130"/>
      <c r="AP65" s="897"/>
      <c r="AQ65" s="918"/>
      <c r="AR65" s="918"/>
      <c r="AS65" s="2188"/>
      <c r="AT65" s="2189"/>
      <c r="AU65" s="2152"/>
      <c r="AV65" s="4000"/>
      <c r="AW65" s="3261"/>
      <c r="AX65" s="3261"/>
      <c r="AY65" s="3261"/>
      <c r="AZ65" s="3261"/>
      <c r="BA65" s="3261"/>
      <c r="BB65" s="3261"/>
      <c r="BC65" s="3261"/>
      <c r="BD65" s="3261"/>
      <c r="BE65" s="3261"/>
      <c r="BF65" s="3261"/>
      <c r="BG65" s="3261"/>
      <c r="BH65" s="3261"/>
      <c r="BI65" s="3261"/>
      <c r="BJ65" s="3261"/>
      <c r="BK65" s="3261"/>
      <c r="BL65" s="3261"/>
      <c r="BM65" s="3261"/>
      <c r="BN65" s="3261"/>
      <c r="BO65" s="3261"/>
      <c r="BP65" s="3261"/>
      <c r="BQ65" s="3261"/>
      <c r="BR65" s="3261"/>
      <c r="BS65" s="3261"/>
      <c r="BT65" s="3261"/>
      <c r="BU65" s="3261"/>
      <c r="BV65" s="3261"/>
      <c r="BW65" s="3261"/>
      <c r="BX65" s="3261"/>
      <c r="BY65" s="3261"/>
      <c r="BZ65" s="3261"/>
      <c r="CA65" s="3261"/>
      <c r="CB65" s="3261"/>
      <c r="CC65" s="3261"/>
      <c r="CD65" s="3261"/>
      <c r="CE65" s="3261"/>
      <c r="CF65" s="3261"/>
      <c r="CG65" s="3261"/>
      <c r="CH65" s="3261"/>
      <c r="CI65" s="3261"/>
      <c r="CJ65" s="3261"/>
      <c r="CK65" s="3261"/>
      <c r="CL65" s="3261"/>
      <c r="CM65" s="3261"/>
      <c r="CN65" s="3261"/>
      <c r="CO65" s="3261"/>
      <c r="CP65" s="3261"/>
      <c r="CQ65" s="3261"/>
      <c r="CR65" s="4001"/>
    </row>
    <row r="66" spans="2:96" ht="12" customHeight="1" x14ac:dyDescent="0.15">
      <c r="B66" s="2152"/>
      <c r="C66" s="2152"/>
      <c r="D66" s="2152"/>
      <c r="E66" s="2152"/>
      <c r="F66" s="2152"/>
      <c r="G66" s="2152"/>
      <c r="H66" s="2152"/>
      <c r="I66" s="2152"/>
      <c r="J66" s="2152"/>
      <c r="K66" s="2152"/>
      <c r="L66" s="2152"/>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78"/>
      <c r="AK66" s="2152"/>
      <c r="AL66" s="2152"/>
      <c r="AM66" s="2178"/>
      <c r="AN66" s="2152"/>
      <c r="AO66" s="2190"/>
      <c r="AP66" s="2191"/>
      <c r="AQ66" s="2152"/>
      <c r="AR66" s="2152"/>
      <c r="AS66" s="2152"/>
      <c r="AT66" s="2152"/>
      <c r="AU66" s="2192"/>
      <c r="AV66" s="4000"/>
      <c r="AW66" s="3261"/>
      <c r="AX66" s="3261"/>
      <c r="AY66" s="3261"/>
      <c r="AZ66" s="3261"/>
      <c r="BA66" s="3261"/>
      <c r="BB66" s="3261"/>
      <c r="BC66" s="3261"/>
      <c r="BD66" s="3261"/>
      <c r="BE66" s="3261"/>
      <c r="BF66" s="3261"/>
      <c r="BG66" s="3261"/>
      <c r="BH66" s="3261"/>
      <c r="BI66" s="3261"/>
      <c r="BJ66" s="3261"/>
      <c r="BK66" s="3261"/>
      <c r="BL66" s="3261"/>
      <c r="BM66" s="3261"/>
      <c r="BN66" s="3261"/>
      <c r="BO66" s="3261"/>
      <c r="BP66" s="3261"/>
      <c r="BQ66" s="3261"/>
      <c r="BR66" s="3261"/>
      <c r="BS66" s="3261"/>
      <c r="BT66" s="3261"/>
      <c r="BU66" s="3261"/>
      <c r="BV66" s="3261"/>
      <c r="BW66" s="3261"/>
      <c r="BX66" s="3261"/>
      <c r="BY66" s="3261"/>
      <c r="BZ66" s="3261"/>
      <c r="CA66" s="3261"/>
      <c r="CB66" s="3261"/>
      <c r="CC66" s="3261"/>
      <c r="CD66" s="3261"/>
      <c r="CE66" s="3261"/>
      <c r="CF66" s="3261"/>
      <c r="CG66" s="3261"/>
      <c r="CH66" s="3261"/>
      <c r="CI66" s="3261"/>
      <c r="CJ66" s="3261"/>
      <c r="CK66" s="3261"/>
      <c r="CL66" s="3261"/>
      <c r="CM66" s="3261"/>
      <c r="CN66" s="3261"/>
      <c r="CO66" s="3261"/>
      <c r="CP66" s="3261"/>
      <c r="CQ66" s="3261"/>
      <c r="CR66" s="4001"/>
    </row>
    <row r="67" spans="2:96" ht="12" customHeight="1" x14ac:dyDescent="0.15">
      <c r="B67" s="2152"/>
      <c r="C67" s="2152"/>
      <c r="D67" s="2152"/>
      <c r="E67" s="2152"/>
      <c r="F67" s="2152"/>
      <c r="G67" s="2152"/>
      <c r="H67" s="2152"/>
      <c r="I67" s="2152"/>
      <c r="J67" s="2152"/>
      <c r="K67" s="2152"/>
      <c r="L67" s="2152"/>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78"/>
      <c r="AK67" s="2152"/>
      <c r="AL67" s="2152"/>
      <c r="AM67" s="2178"/>
      <c r="AN67" s="2152"/>
      <c r="AO67" s="2190"/>
      <c r="AP67" s="2191"/>
      <c r="AQ67" s="2152"/>
      <c r="AR67" s="2152"/>
      <c r="AS67" s="2152"/>
      <c r="AT67" s="2152"/>
      <c r="AU67" s="2152"/>
      <c r="AV67" s="4000"/>
      <c r="AW67" s="3261"/>
      <c r="AX67" s="3261"/>
      <c r="AY67" s="3261"/>
      <c r="AZ67" s="3261"/>
      <c r="BA67" s="3261"/>
      <c r="BB67" s="3261"/>
      <c r="BC67" s="3261"/>
      <c r="BD67" s="3261"/>
      <c r="BE67" s="3261"/>
      <c r="BF67" s="3261"/>
      <c r="BG67" s="3261"/>
      <c r="BH67" s="3261"/>
      <c r="BI67" s="3261"/>
      <c r="BJ67" s="3261"/>
      <c r="BK67" s="3261"/>
      <c r="BL67" s="3261"/>
      <c r="BM67" s="3261"/>
      <c r="BN67" s="3261"/>
      <c r="BO67" s="3261"/>
      <c r="BP67" s="3261"/>
      <c r="BQ67" s="3261"/>
      <c r="BR67" s="3261"/>
      <c r="BS67" s="3261"/>
      <c r="BT67" s="3261"/>
      <c r="BU67" s="3261"/>
      <c r="BV67" s="3261"/>
      <c r="BW67" s="3261"/>
      <c r="BX67" s="3261"/>
      <c r="BY67" s="3261"/>
      <c r="BZ67" s="3261"/>
      <c r="CA67" s="3261"/>
      <c r="CB67" s="3261"/>
      <c r="CC67" s="3261"/>
      <c r="CD67" s="3261"/>
      <c r="CE67" s="3261"/>
      <c r="CF67" s="3261"/>
      <c r="CG67" s="3261"/>
      <c r="CH67" s="3261"/>
      <c r="CI67" s="3261"/>
      <c r="CJ67" s="3261"/>
      <c r="CK67" s="3261"/>
      <c r="CL67" s="3261"/>
      <c r="CM67" s="3261"/>
      <c r="CN67" s="3261"/>
      <c r="CO67" s="3261"/>
      <c r="CP67" s="3261"/>
      <c r="CQ67" s="3261"/>
      <c r="CR67" s="4001"/>
    </row>
    <row r="68" spans="2:96" ht="12" customHeight="1" x14ac:dyDescent="0.15">
      <c r="B68" s="2152"/>
      <c r="S68" s="2152"/>
      <c r="T68" s="2152"/>
      <c r="U68" s="2152"/>
      <c r="V68" s="2152"/>
      <c r="W68" s="2152"/>
      <c r="X68" s="2152"/>
      <c r="Y68" s="2152"/>
      <c r="Z68" s="2152"/>
      <c r="AA68" s="2152"/>
      <c r="AB68" s="2152"/>
      <c r="AC68" s="2152"/>
      <c r="AD68" s="2152"/>
      <c r="AE68" s="2152"/>
      <c r="AF68" s="2152"/>
      <c r="AG68" s="2152"/>
      <c r="AH68" s="2152"/>
      <c r="AI68" s="2152"/>
      <c r="AJ68" s="2178"/>
      <c r="AK68" s="2152"/>
      <c r="AL68" s="2152"/>
      <c r="AM68" s="2178"/>
      <c r="AN68" s="2152"/>
      <c r="AO68" s="2190"/>
      <c r="AP68" s="2191"/>
      <c r="AQ68" s="2152"/>
      <c r="AR68" s="2152"/>
      <c r="AS68" s="2152"/>
      <c r="AT68" s="2152"/>
      <c r="AU68" s="2152"/>
      <c r="AV68" s="4000"/>
      <c r="AW68" s="3261"/>
      <c r="AX68" s="3261"/>
      <c r="AY68" s="3261"/>
      <c r="AZ68" s="3261"/>
      <c r="BA68" s="3261"/>
      <c r="BB68" s="3261"/>
      <c r="BC68" s="3261"/>
      <c r="BD68" s="3261"/>
      <c r="BE68" s="3261"/>
      <c r="BF68" s="3261"/>
      <c r="BG68" s="3261"/>
      <c r="BH68" s="3261"/>
      <c r="BI68" s="3261"/>
      <c r="BJ68" s="3261"/>
      <c r="BK68" s="3261"/>
      <c r="BL68" s="3261"/>
      <c r="BM68" s="3261"/>
      <c r="BN68" s="3261"/>
      <c r="BO68" s="3261"/>
      <c r="BP68" s="3261"/>
      <c r="BQ68" s="3261"/>
      <c r="BR68" s="3261"/>
      <c r="BS68" s="3261"/>
      <c r="BT68" s="3261"/>
      <c r="BU68" s="3261"/>
      <c r="BV68" s="3261"/>
      <c r="BW68" s="3261"/>
      <c r="BX68" s="3261"/>
      <c r="BY68" s="3261"/>
      <c r="BZ68" s="3261"/>
      <c r="CA68" s="3261"/>
      <c r="CB68" s="3261"/>
      <c r="CC68" s="3261"/>
      <c r="CD68" s="3261"/>
      <c r="CE68" s="3261"/>
      <c r="CF68" s="3261"/>
      <c r="CG68" s="3261"/>
      <c r="CH68" s="3261"/>
      <c r="CI68" s="3261"/>
      <c r="CJ68" s="3261"/>
      <c r="CK68" s="3261"/>
      <c r="CL68" s="3261"/>
      <c r="CM68" s="3261"/>
      <c r="CN68" s="3261"/>
      <c r="CO68" s="3261"/>
      <c r="CP68" s="3261"/>
      <c r="CQ68" s="3261"/>
      <c r="CR68" s="4001"/>
    </row>
    <row r="69" spans="2:96" ht="6.95" customHeight="1" x14ac:dyDescent="0.15">
      <c r="B69" s="2152"/>
      <c r="S69" s="2152"/>
      <c r="T69" s="2152"/>
      <c r="U69" s="2152"/>
      <c r="V69" s="2152"/>
      <c r="W69" s="2152"/>
      <c r="X69" s="2152"/>
      <c r="Y69" s="2152"/>
      <c r="Z69" s="2152"/>
      <c r="AA69" s="2152"/>
      <c r="AB69" s="2152"/>
      <c r="AC69" s="2152"/>
      <c r="AD69" s="2152"/>
      <c r="AE69" s="2152"/>
      <c r="AF69" s="2152"/>
      <c r="AG69" s="2152"/>
      <c r="AH69" s="2152"/>
      <c r="AI69" s="2152"/>
      <c r="AJ69" s="2178"/>
      <c r="AK69" s="2152"/>
      <c r="AL69" s="2152"/>
      <c r="AM69" s="2178"/>
      <c r="AN69" s="2152"/>
      <c r="AO69" s="2190"/>
      <c r="AP69" s="2191"/>
      <c r="AQ69" s="2152"/>
      <c r="AR69" s="2152"/>
      <c r="AS69" s="2152"/>
      <c r="AT69" s="2152"/>
      <c r="AU69" s="2152"/>
      <c r="AV69" s="4000"/>
      <c r="AW69" s="3261"/>
      <c r="AX69" s="3261"/>
      <c r="AY69" s="3261"/>
      <c r="AZ69" s="3261"/>
      <c r="BA69" s="3261"/>
      <c r="BB69" s="3261"/>
      <c r="BC69" s="3261"/>
      <c r="BD69" s="3261"/>
      <c r="BE69" s="3261"/>
      <c r="BF69" s="3261"/>
      <c r="BG69" s="3261"/>
      <c r="BH69" s="3261"/>
      <c r="BI69" s="3261"/>
      <c r="BJ69" s="3261"/>
      <c r="BK69" s="3261"/>
      <c r="BL69" s="3261"/>
      <c r="BM69" s="3261"/>
      <c r="BN69" s="3261"/>
      <c r="BO69" s="3261"/>
      <c r="BP69" s="3261"/>
      <c r="BQ69" s="3261"/>
      <c r="BR69" s="3261"/>
      <c r="BS69" s="3261"/>
      <c r="BT69" s="3261"/>
      <c r="BU69" s="3261"/>
      <c r="BV69" s="3261"/>
      <c r="BW69" s="3261"/>
      <c r="BX69" s="3261"/>
      <c r="BY69" s="3261"/>
      <c r="BZ69" s="3261"/>
      <c r="CA69" s="3261"/>
      <c r="CB69" s="3261"/>
      <c r="CC69" s="3261"/>
      <c r="CD69" s="3261"/>
      <c r="CE69" s="3261"/>
      <c r="CF69" s="3261"/>
      <c r="CG69" s="3261"/>
      <c r="CH69" s="3261"/>
      <c r="CI69" s="3261"/>
      <c r="CJ69" s="3261"/>
      <c r="CK69" s="3261"/>
      <c r="CL69" s="3261"/>
      <c r="CM69" s="3261"/>
      <c r="CN69" s="3261"/>
      <c r="CO69" s="3261"/>
      <c r="CP69" s="3261"/>
      <c r="CQ69" s="3261"/>
      <c r="CR69" s="4001"/>
    </row>
    <row r="70" spans="2:96" ht="14.1" customHeight="1" x14ac:dyDescent="0.15">
      <c r="B70" s="2152"/>
      <c r="S70" s="2152"/>
      <c r="T70" s="2152"/>
      <c r="U70" s="2152"/>
      <c r="V70" s="2152"/>
      <c r="W70" s="2152"/>
      <c r="X70" s="2152"/>
      <c r="Y70" s="2152"/>
      <c r="Z70" s="2152"/>
      <c r="AA70" s="2152"/>
      <c r="AB70" s="2152"/>
      <c r="AC70" s="2152"/>
      <c r="AD70" s="2152"/>
      <c r="AE70" s="2152"/>
      <c r="AF70" s="2152"/>
      <c r="AG70" s="2152"/>
      <c r="AH70" s="2152"/>
      <c r="AI70" s="2152"/>
      <c r="AJ70" s="2178"/>
      <c r="AK70" s="2152"/>
      <c r="AL70" s="2152"/>
      <c r="AM70" s="2178"/>
      <c r="AN70" s="2152"/>
      <c r="AO70" s="2190"/>
      <c r="AP70" s="2191"/>
      <c r="AQ70" s="2152"/>
      <c r="AR70" s="2152"/>
      <c r="AS70" s="2152"/>
      <c r="AT70" s="2152"/>
      <c r="AU70" s="2152"/>
      <c r="AV70" s="4000"/>
      <c r="AW70" s="3261"/>
      <c r="AX70" s="3261"/>
      <c r="AY70" s="3261"/>
      <c r="AZ70" s="3261"/>
      <c r="BA70" s="3261"/>
      <c r="BB70" s="3261"/>
      <c r="BC70" s="3261"/>
      <c r="BD70" s="3261"/>
      <c r="BE70" s="3261"/>
      <c r="BF70" s="3261"/>
      <c r="BG70" s="3261"/>
      <c r="BH70" s="3261"/>
      <c r="BI70" s="3261"/>
      <c r="BJ70" s="3261"/>
      <c r="BK70" s="3261"/>
      <c r="BL70" s="3261"/>
      <c r="BM70" s="3261"/>
      <c r="BN70" s="3261"/>
      <c r="BO70" s="3261"/>
      <c r="BP70" s="3261"/>
      <c r="BQ70" s="3261"/>
      <c r="BR70" s="3261"/>
      <c r="BS70" s="3261"/>
      <c r="BT70" s="3261"/>
      <c r="BU70" s="3261"/>
      <c r="BV70" s="3261"/>
      <c r="BW70" s="3261"/>
      <c r="BX70" s="3261"/>
      <c r="BY70" s="3261"/>
      <c r="BZ70" s="3261"/>
      <c r="CA70" s="3261"/>
      <c r="CB70" s="3261"/>
      <c r="CC70" s="3261"/>
      <c r="CD70" s="3261"/>
      <c r="CE70" s="3261"/>
      <c r="CF70" s="3261"/>
      <c r="CG70" s="3261"/>
      <c r="CH70" s="3261"/>
      <c r="CI70" s="3261"/>
      <c r="CJ70" s="3261"/>
      <c r="CK70" s="3261"/>
      <c r="CL70" s="3261"/>
      <c r="CM70" s="3261"/>
      <c r="CN70" s="3261"/>
      <c r="CO70" s="3261"/>
      <c r="CP70" s="3261"/>
      <c r="CQ70" s="3261"/>
      <c r="CR70" s="4001"/>
    </row>
    <row r="71" spans="2:96" ht="14.1" customHeight="1" x14ac:dyDescent="0.15">
      <c r="AU71" s="2152"/>
      <c r="AV71" s="4000"/>
      <c r="AW71" s="3261"/>
      <c r="AX71" s="3261"/>
      <c r="AY71" s="3261"/>
      <c r="AZ71" s="3261"/>
      <c r="BA71" s="3261"/>
      <c r="BB71" s="3261"/>
      <c r="BC71" s="3261"/>
      <c r="BD71" s="3261"/>
      <c r="BE71" s="3261"/>
      <c r="BF71" s="3261"/>
      <c r="BG71" s="3261"/>
      <c r="BH71" s="3261"/>
      <c r="BI71" s="3261"/>
      <c r="BJ71" s="3261"/>
      <c r="BK71" s="3261"/>
      <c r="BL71" s="3261"/>
      <c r="BM71" s="3261"/>
      <c r="BN71" s="3261"/>
      <c r="BO71" s="3261"/>
      <c r="BP71" s="3261"/>
      <c r="BQ71" s="3261"/>
      <c r="BR71" s="3261"/>
      <c r="BS71" s="3261"/>
      <c r="BT71" s="3261"/>
      <c r="BU71" s="3261"/>
      <c r="BV71" s="3261"/>
      <c r="BW71" s="3261"/>
      <c r="BX71" s="3261"/>
      <c r="BY71" s="3261"/>
      <c r="BZ71" s="3261"/>
      <c r="CA71" s="3261"/>
      <c r="CB71" s="3261"/>
      <c r="CC71" s="3261"/>
      <c r="CD71" s="3261"/>
      <c r="CE71" s="3261"/>
      <c r="CF71" s="3261"/>
      <c r="CG71" s="3261"/>
      <c r="CH71" s="3261"/>
      <c r="CI71" s="3261"/>
      <c r="CJ71" s="3261"/>
      <c r="CK71" s="3261"/>
      <c r="CL71" s="3261"/>
      <c r="CM71" s="3261"/>
      <c r="CN71" s="3261"/>
      <c r="CO71" s="3261"/>
      <c r="CP71" s="3261"/>
      <c r="CQ71" s="3261"/>
      <c r="CR71" s="4001"/>
    </row>
    <row r="72" spans="2:96" ht="14.1" customHeight="1" x14ac:dyDescent="0.15">
      <c r="AJ72" s="2139"/>
      <c r="AM72" s="2139"/>
      <c r="AV72" s="4000"/>
      <c r="AW72" s="3261"/>
      <c r="AX72" s="3261"/>
      <c r="AY72" s="3261"/>
      <c r="AZ72" s="3261"/>
      <c r="BA72" s="3261"/>
      <c r="BB72" s="3261"/>
      <c r="BC72" s="3261"/>
      <c r="BD72" s="3261"/>
      <c r="BE72" s="3261"/>
      <c r="BF72" s="3261"/>
      <c r="BG72" s="3261"/>
      <c r="BH72" s="3261"/>
      <c r="BI72" s="3261"/>
      <c r="BJ72" s="3261"/>
      <c r="BK72" s="3261"/>
      <c r="BL72" s="3261"/>
      <c r="BM72" s="3261"/>
      <c r="BN72" s="3261"/>
      <c r="BO72" s="3261"/>
      <c r="BP72" s="3261"/>
      <c r="BQ72" s="3261"/>
      <c r="BR72" s="3261"/>
      <c r="BS72" s="3261"/>
      <c r="BT72" s="3261"/>
      <c r="BU72" s="3261"/>
      <c r="BV72" s="3261"/>
      <c r="BW72" s="3261"/>
      <c r="BX72" s="3261"/>
      <c r="BY72" s="3261"/>
      <c r="BZ72" s="3261"/>
      <c r="CA72" s="3261"/>
      <c r="CB72" s="3261"/>
      <c r="CC72" s="3261"/>
      <c r="CD72" s="3261"/>
      <c r="CE72" s="3261"/>
      <c r="CF72" s="3261"/>
      <c r="CG72" s="3261"/>
      <c r="CH72" s="3261"/>
      <c r="CI72" s="3261"/>
      <c r="CJ72" s="3261"/>
      <c r="CK72" s="3261"/>
      <c r="CL72" s="3261"/>
      <c r="CM72" s="3261"/>
      <c r="CN72" s="3261"/>
      <c r="CO72" s="3261"/>
      <c r="CP72" s="3261"/>
      <c r="CQ72" s="3261"/>
      <c r="CR72" s="4001"/>
    </row>
    <row r="73" spans="2:96" x14ac:dyDescent="0.15">
      <c r="AJ73" s="2139"/>
      <c r="AM73" s="2139"/>
      <c r="AV73" s="4000"/>
      <c r="AW73" s="3261"/>
      <c r="AX73" s="3261"/>
      <c r="AY73" s="3261"/>
      <c r="AZ73" s="3261"/>
      <c r="BA73" s="3261"/>
      <c r="BB73" s="3261"/>
      <c r="BC73" s="3261"/>
      <c r="BD73" s="3261"/>
      <c r="BE73" s="3261"/>
      <c r="BF73" s="3261"/>
      <c r="BG73" s="3261"/>
      <c r="BH73" s="3261"/>
      <c r="BI73" s="3261"/>
      <c r="BJ73" s="3261"/>
      <c r="BK73" s="3261"/>
      <c r="BL73" s="3261"/>
      <c r="BM73" s="3261"/>
      <c r="BN73" s="3261"/>
      <c r="BO73" s="3261"/>
      <c r="BP73" s="3261"/>
      <c r="BQ73" s="3261"/>
      <c r="BR73" s="3261"/>
      <c r="BS73" s="3261"/>
      <c r="BT73" s="3261"/>
      <c r="BU73" s="3261"/>
      <c r="BV73" s="3261"/>
      <c r="BW73" s="3261"/>
      <c r="BX73" s="3261"/>
      <c r="BY73" s="3261"/>
      <c r="BZ73" s="3261"/>
      <c r="CA73" s="3261"/>
      <c r="CB73" s="3261"/>
      <c r="CC73" s="3261"/>
      <c r="CD73" s="3261"/>
      <c r="CE73" s="3261"/>
      <c r="CF73" s="3261"/>
      <c r="CG73" s="3261"/>
      <c r="CH73" s="3261"/>
      <c r="CI73" s="3261"/>
      <c r="CJ73" s="3261"/>
      <c r="CK73" s="3261"/>
      <c r="CL73" s="3261"/>
      <c r="CM73" s="3261"/>
      <c r="CN73" s="3261"/>
      <c r="CO73" s="3261"/>
      <c r="CP73" s="3261"/>
      <c r="CQ73" s="3261"/>
      <c r="CR73" s="4001"/>
    </row>
    <row r="74" spans="2:96" x14ac:dyDescent="0.15">
      <c r="AJ74" s="2139"/>
      <c r="AM74" s="2139"/>
      <c r="AV74" s="4000"/>
      <c r="AW74" s="3261"/>
      <c r="AX74" s="3261"/>
      <c r="AY74" s="3261"/>
      <c r="AZ74" s="3261"/>
      <c r="BA74" s="3261"/>
      <c r="BB74" s="3261"/>
      <c r="BC74" s="3261"/>
      <c r="BD74" s="3261"/>
      <c r="BE74" s="3261"/>
      <c r="BF74" s="3261"/>
      <c r="BG74" s="3261"/>
      <c r="BH74" s="3261"/>
      <c r="BI74" s="3261"/>
      <c r="BJ74" s="3261"/>
      <c r="BK74" s="3261"/>
      <c r="BL74" s="3261"/>
      <c r="BM74" s="3261"/>
      <c r="BN74" s="3261"/>
      <c r="BO74" s="3261"/>
      <c r="BP74" s="3261"/>
      <c r="BQ74" s="3261"/>
      <c r="BR74" s="3261"/>
      <c r="BS74" s="3261"/>
      <c r="BT74" s="3261"/>
      <c r="BU74" s="3261"/>
      <c r="BV74" s="3261"/>
      <c r="BW74" s="3261"/>
      <c r="BX74" s="3261"/>
      <c r="BY74" s="3261"/>
      <c r="BZ74" s="3261"/>
      <c r="CA74" s="3261"/>
      <c r="CB74" s="3261"/>
      <c r="CC74" s="3261"/>
      <c r="CD74" s="3261"/>
      <c r="CE74" s="3261"/>
      <c r="CF74" s="3261"/>
      <c r="CG74" s="3261"/>
      <c r="CH74" s="3261"/>
      <c r="CI74" s="3261"/>
      <c r="CJ74" s="3261"/>
      <c r="CK74" s="3261"/>
      <c r="CL74" s="3261"/>
      <c r="CM74" s="3261"/>
      <c r="CN74" s="3261"/>
      <c r="CO74" s="3261"/>
      <c r="CP74" s="3261"/>
      <c r="CQ74" s="3261"/>
      <c r="CR74" s="4001"/>
    </row>
    <row r="75" spans="2:96" x14ac:dyDescent="0.15">
      <c r="AJ75" s="2139"/>
      <c r="AM75" s="2139"/>
      <c r="AV75" s="4000"/>
      <c r="AW75" s="3261"/>
      <c r="AX75" s="3261"/>
      <c r="AY75" s="3261"/>
      <c r="AZ75" s="3261"/>
      <c r="BA75" s="3261"/>
      <c r="BB75" s="3261"/>
      <c r="BC75" s="3261"/>
      <c r="BD75" s="3261"/>
      <c r="BE75" s="3261"/>
      <c r="BF75" s="3261"/>
      <c r="BG75" s="3261"/>
      <c r="BH75" s="3261"/>
      <c r="BI75" s="3261"/>
      <c r="BJ75" s="3261"/>
      <c r="BK75" s="3261"/>
      <c r="BL75" s="3261"/>
      <c r="BM75" s="3261"/>
      <c r="BN75" s="3261"/>
      <c r="BO75" s="3261"/>
      <c r="BP75" s="3261"/>
      <c r="BQ75" s="3261"/>
      <c r="BR75" s="3261"/>
      <c r="BS75" s="3261"/>
      <c r="BT75" s="3261"/>
      <c r="BU75" s="3261"/>
      <c r="BV75" s="3261"/>
      <c r="BW75" s="3261"/>
      <c r="BX75" s="3261"/>
      <c r="BY75" s="3261"/>
      <c r="BZ75" s="3261"/>
      <c r="CA75" s="3261"/>
      <c r="CB75" s="3261"/>
      <c r="CC75" s="3261"/>
      <c r="CD75" s="3261"/>
      <c r="CE75" s="3261"/>
      <c r="CF75" s="3261"/>
      <c r="CG75" s="3261"/>
      <c r="CH75" s="3261"/>
      <c r="CI75" s="3261"/>
      <c r="CJ75" s="3261"/>
      <c r="CK75" s="3261"/>
      <c r="CL75" s="3261"/>
      <c r="CM75" s="3261"/>
      <c r="CN75" s="3261"/>
      <c r="CO75" s="3261"/>
      <c r="CP75" s="3261"/>
      <c r="CQ75" s="3261"/>
      <c r="CR75" s="4001"/>
    </row>
    <row r="76" spans="2:96" x14ac:dyDescent="0.15">
      <c r="AJ76" s="2139"/>
      <c r="AM76" s="2139"/>
      <c r="AV76" s="4000"/>
      <c r="AW76" s="3261"/>
      <c r="AX76" s="3261"/>
      <c r="AY76" s="3261"/>
      <c r="AZ76" s="3261"/>
      <c r="BA76" s="3261"/>
      <c r="BB76" s="3261"/>
      <c r="BC76" s="3261"/>
      <c r="BD76" s="3261"/>
      <c r="BE76" s="3261"/>
      <c r="BF76" s="3261"/>
      <c r="BG76" s="3261"/>
      <c r="BH76" s="3261"/>
      <c r="BI76" s="3261"/>
      <c r="BJ76" s="3261"/>
      <c r="BK76" s="3261"/>
      <c r="BL76" s="3261"/>
      <c r="BM76" s="3261"/>
      <c r="BN76" s="3261"/>
      <c r="BO76" s="3261"/>
      <c r="BP76" s="3261"/>
      <c r="BQ76" s="3261"/>
      <c r="BR76" s="3261"/>
      <c r="BS76" s="3261"/>
      <c r="BT76" s="3261"/>
      <c r="BU76" s="3261"/>
      <c r="BV76" s="3261"/>
      <c r="BW76" s="3261"/>
      <c r="BX76" s="3261"/>
      <c r="BY76" s="3261"/>
      <c r="BZ76" s="3261"/>
      <c r="CA76" s="3261"/>
      <c r="CB76" s="3261"/>
      <c r="CC76" s="3261"/>
      <c r="CD76" s="3261"/>
      <c r="CE76" s="3261"/>
      <c r="CF76" s="3261"/>
      <c r="CG76" s="3261"/>
      <c r="CH76" s="3261"/>
      <c r="CI76" s="3261"/>
      <c r="CJ76" s="3261"/>
      <c r="CK76" s="3261"/>
      <c r="CL76" s="3261"/>
      <c r="CM76" s="3261"/>
      <c r="CN76" s="3261"/>
      <c r="CO76" s="3261"/>
      <c r="CP76" s="3261"/>
      <c r="CQ76" s="3261"/>
      <c r="CR76" s="4001"/>
    </row>
    <row r="77" spans="2:96" x14ac:dyDescent="0.15">
      <c r="AJ77" s="2139"/>
      <c r="AM77" s="2139"/>
      <c r="AV77" s="4000"/>
      <c r="AW77" s="3261"/>
      <c r="AX77" s="3261"/>
      <c r="AY77" s="3261"/>
      <c r="AZ77" s="3261"/>
      <c r="BA77" s="3261"/>
      <c r="BB77" s="3261"/>
      <c r="BC77" s="3261"/>
      <c r="BD77" s="3261"/>
      <c r="BE77" s="3261"/>
      <c r="BF77" s="3261"/>
      <c r="BG77" s="3261"/>
      <c r="BH77" s="3261"/>
      <c r="BI77" s="3261"/>
      <c r="BJ77" s="3261"/>
      <c r="BK77" s="3261"/>
      <c r="BL77" s="3261"/>
      <c r="BM77" s="3261"/>
      <c r="BN77" s="3261"/>
      <c r="BO77" s="3261"/>
      <c r="BP77" s="3261"/>
      <c r="BQ77" s="3261"/>
      <c r="BR77" s="3261"/>
      <c r="BS77" s="3261"/>
      <c r="BT77" s="3261"/>
      <c r="BU77" s="3261"/>
      <c r="BV77" s="3261"/>
      <c r="BW77" s="3261"/>
      <c r="BX77" s="3261"/>
      <c r="BY77" s="3261"/>
      <c r="BZ77" s="3261"/>
      <c r="CA77" s="3261"/>
      <c r="CB77" s="3261"/>
      <c r="CC77" s="3261"/>
      <c r="CD77" s="3261"/>
      <c r="CE77" s="3261"/>
      <c r="CF77" s="3261"/>
      <c r="CG77" s="3261"/>
      <c r="CH77" s="3261"/>
      <c r="CI77" s="3261"/>
      <c r="CJ77" s="3261"/>
      <c r="CK77" s="3261"/>
      <c r="CL77" s="3261"/>
      <c r="CM77" s="3261"/>
      <c r="CN77" s="3261"/>
      <c r="CO77" s="3261"/>
      <c r="CP77" s="3261"/>
      <c r="CQ77" s="3261"/>
      <c r="CR77" s="4001"/>
    </row>
    <row r="78" spans="2:96" x14ac:dyDescent="0.15">
      <c r="AJ78" s="2139"/>
      <c r="AM78" s="2139"/>
      <c r="AV78" s="4000"/>
      <c r="AW78" s="3261"/>
      <c r="AX78" s="3261"/>
      <c r="AY78" s="3261"/>
      <c r="AZ78" s="3261"/>
      <c r="BA78" s="3261"/>
      <c r="BB78" s="3261"/>
      <c r="BC78" s="3261"/>
      <c r="BD78" s="3261"/>
      <c r="BE78" s="3261"/>
      <c r="BF78" s="3261"/>
      <c r="BG78" s="3261"/>
      <c r="BH78" s="3261"/>
      <c r="BI78" s="3261"/>
      <c r="BJ78" s="3261"/>
      <c r="BK78" s="3261"/>
      <c r="BL78" s="3261"/>
      <c r="BM78" s="3261"/>
      <c r="BN78" s="3261"/>
      <c r="BO78" s="3261"/>
      <c r="BP78" s="3261"/>
      <c r="BQ78" s="3261"/>
      <c r="BR78" s="3261"/>
      <c r="BS78" s="3261"/>
      <c r="BT78" s="3261"/>
      <c r="BU78" s="3261"/>
      <c r="BV78" s="3261"/>
      <c r="BW78" s="3261"/>
      <c r="BX78" s="3261"/>
      <c r="BY78" s="3261"/>
      <c r="BZ78" s="3261"/>
      <c r="CA78" s="3261"/>
      <c r="CB78" s="3261"/>
      <c r="CC78" s="3261"/>
      <c r="CD78" s="3261"/>
      <c r="CE78" s="3261"/>
      <c r="CF78" s="3261"/>
      <c r="CG78" s="3261"/>
      <c r="CH78" s="3261"/>
      <c r="CI78" s="3261"/>
      <c r="CJ78" s="3261"/>
      <c r="CK78" s="3261"/>
      <c r="CL78" s="3261"/>
      <c r="CM78" s="3261"/>
      <c r="CN78" s="3261"/>
      <c r="CO78" s="3261"/>
      <c r="CP78" s="3261"/>
      <c r="CQ78" s="3261"/>
      <c r="CR78" s="4001"/>
    </row>
    <row r="79" spans="2:96" ht="12" customHeight="1" x14ac:dyDescent="0.15">
      <c r="AJ79" s="2139"/>
      <c r="AM79" s="2139"/>
      <c r="AV79" s="4002"/>
      <c r="AW79" s="4003"/>
      <c r="AX79" s="4003"/>
      <c r="AY79" s="4003"/>
      <c r="AZ79" s="4003"/>
      <c r="BA79" s="4003"/>
      <c r="BB79" s="4003"/>
      <c r="BC79" s="4003"/>
      <c r="BD79" s="4003"/>
      <c r="BE79" s="4003"/>
      <c r="BF79" s="4003"/>
      <c r="BG79" s="4003"/>
      <c r="BH79" s="4003"/>
      <c r="BI79" s="4003"/>
      <c r="BJ79" s="4003"/>
      <c r="BK79" s="4003"/>
      <c r="BL79" s="4003"/>
      <c r="BM79" s="4003"/>
      <c r="BN79" s="4003"/>
      <c r="BO79" s="4003"/>
      <c r="BP79" s="4003"/>
      <c r="BQ79" s="4003"/>
      <c r="BR79" s="4003"/>
      <c r="BS79" s="4003"/>
      <c r="BT79" s="4003"/>
      <c r="BU79" s="4003"/>
      <c r="BV79" s="4003"/>
      <c r="BW79" s="4003"/>
      <c r="BX79" s="4003"/>
      <c r="BY79" s="4003"/>
      <c r="BZ79" s="4003"/>
      <c r="CA79" s="4003"/>
      <c r="CB79" s="4003"/>
      <c r="CC79" s="4003"/>
      <c r="CD79" s="4003"/>
      <c r="CE79" s="4003"/>
      <c r="CF79" s="4003"/>
      <c r="CG79" s="4003"/>
      <c r="CH79" s="4003"/>
      <c r="CI79" s="4003"/>
      <c r="CJ79" s="4003"/>
      <c r="CK79" s="4003"/>
      <c r="CL79" s="4003"/>
      <c r="CM79" s="4003"/>
      <c r="CN79" s="4003"/>
      <c r="CO79" s="4003"/>
      <c r="CP79" s="4003"/>
      <c r="CQ79" s="4003"/>
      <c r="CR79" s="4004"/>
    </row>
    <row r="80" spans="2:96" x14ac:dyDescent="0.15">
      <c r="AJ80" s="2139"/>
      <c r="AM80" s="213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c r="CB80" s="759"/>
      <c r="CC80" s="759"/>
      <c r="CD80" s="759"/>
      <c r="CE80" s="759"/>
      <c r="CF80" s="759"/>
      <c r="CG80" s="759"/>
      <c r="CH80" s="759"/>
      <c r="CI80" s="759"/>
      <c r="CJ80" s="759"/>
      <c r="CK80" s="759"/>
      <c r="CL80" s="759"/>
      <c r="CM80" s="759"/>
      <c r="CN80" s="759"/>
      <c r="CO80" s="759"/>
      <c r="CP80" s="759"/>
      <c r="CQ80" s="759"/>
      <c r="CR80" s="759"/>
    </row>
    <row r="81" spans="48:96" x14ac:dyDescent="0.15">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59"/>
      <c r="CG81" s="759"/>
      <c r="CH81" s="759"/>
      <c r="CI81" s="759"/>
      <c r="CJ81" s="759"/>
      <c r="CK81" s="759"/>
      <c r="CL81" s="759"/>
      <c r="CM81" s="759"/>
      <c r="CN81" s="759"/>
      <c r="CO81" s="759"/>
      <c r="CP81" s="759"/>
      <c r="CQ81" s="759"/>
      <c r="CR81" s="759"/>
    </row>
  </sheetData>
  <mergeCells count="459">
    <mergeCell ref="AF54:AG54"/>
    <mergeCell ref="AI54:AR54"/>
    <mergeCell ref="AF55:AG55"/>
    <mergeCell ref="Y51:AA53"/>
    <mergeCell ref="AB51:AD53"/>
    <mergeCell ref="AE51:AE53"/>
    <mergeCell ref="AX57:CB58"/>
    <mergeCell ref="AV60:CR79"/>
    <mergeCell ref="E11:L11"/>
    <mergeCell ref="E12:L12"/>
    <mergeCell ref="E13:K13"/>
    <mergeCell ref="AI55:AR55"/>
    <mergeCell ref="C56:H57"/>
    <mergeCell ref="I56:AA57"/>
    <mergeCell ref="AB56:AD57"/>
    <mergeCell ref="AE56:AE57"/>
    <mergeCell ref="AF56:AG56"/>
    <mergeCell ref="AI56:AR56"/>
    <mergeCell ref="AF57:AG57"/>
    <mergeCell ref="AI57:AR57"/>
    <mergeCell ref="AI52:AR52"/>
    <mergeCell ref="AF53:AG53"/>
    <mergeCell ref="AI53:AR53"/>
    <mergeCell ref="C54:H55"/>
    <mergeCell ref="I54:AA55"/>
    <mergeCell ref="AB54:AD55"/>
    <mergeCell ref="AE54:AE55"/>
    <mergeCell ref="K52:L53"/>
    <mergeCell ref="M52:N53"/>
    <mergeCell ref="O52:P53"/>
    <mergeCell ref="Q52:R53"/>
    <mergeCell ref="S52:T53"/>
    <mergeCell ref="U52:V53"/>
    <mergeCell ref="W52:X53"/>
    <mergeCell ref="S51:T51"/>
    <mergeCell ref="U51:V51"/>
    <mergeCell ref="W51:X51"/>
    <mergeCell ref="C51:E53"/>
    <mergeCell ref="F51:H53"/>
    <mergeCell ref="I51:J51"/>
    <mergeCell ref="K51:L51"/>
    <mergeCell ref="M51:N51"/>
    <mergeCell ref="O51:P51"/>
    <mergeCell ref="Q51:R51"/>
    <mergeCell ref="AF51:AG52"/>
    <mergeCell ref="AI51:AR51"/>
    <mergeCell ref="I52:J53"/>
    <mergeCell ref="C48:E50"/>
    <mergeCell ref="F48:H50"/>
    <mergeCell ref="I48:J48"/>
    <mergeCell ref="K48:L48"/>
    <mergeCell ref="M48:N48"/>
    <mergeCell ref="O48:P48"/>
    <mergeCell ref="Q48:R48"/>
    <mergeCell ref="AF48:AG49"/>
    <mergeCell ref="AI48:AR48"/>
    <mergeCell ref="I49:J50"/>
    <mergeCell ref="K49:L50"/>
    <mergeCell ref="M49:N50"/>
    <mergeCell ref="O49:P50"/>
    <mergeCell ref="Q49:R50"/>
    <mergeCell ref="S49:T50"/>
    <mergeCell ref="U49:V50"/>
    <mergeCell ref="W49:X50"/>
    <mergeCell ref="S48:T48"/>
    <mergeCell ref="U48:V48"/>
    <mergeCell ref="W48:X48"/>
    <mergeCell ref="Y48:AA50"/>
    <mergeCell ref="AE45:AE47"/>
    <mergeCell ref="AF45:AG46"/>
    <mergeCell ref="AF50:AG50"/>
    <mergeCell ref="AW45:AW46"/>
    <mergeCell ref="AX45:CN56"/>
    <mergeCell ref="I46:J47"/>
    <mergeCell ref="K46:L47"/>
    <mergeCell ref="M46:N47"/>
    <mergeCell ref="O46:P47"/>
    <mergeCell ref="Q46:R47"/>
    <mergeCell ref="Q45:R45"/>
    <mergeCell ref="S45:T45"/>
    <mergeCell ref="U45:V45"/>
    <mergeCell ref="W45:X45"/>
    <mergeCell ref="Y45:AA47"/>
    <mergeCell ref="AB45:AD47"/>
    <mergeCell ref="S46:T47"/>
    <mergeCell ref="U46:V47"/>
    <mergeCell ref="W46:X47"/>
    <mergeCell ref="AB48:AD50"/>
    <mergeCell ref="AE48:AE50"/>
    <mergeCell ref="AI46:AR46"/>
    <mergeCell ref="AF47:AG47"/>
    <mergeCell ref="AI47:AR47"/>
    <mergeCell ref="AI45:AR45"/>
    <mergeCell ref="AI49:AR49"/>
    <mergeCell ref="AI50:AR50"/>
    <mergeCell ref="AI43:AR43"/>
    <mergeCell ref="AF44:AG44"/>
    <mergeCell ref="AI44:AR44"/>
    <mergeCell ref="AV44:CB44"/>
    <mergeCell ref="C45:E47"/>
    <mergeCell ref="F45:H47"/>
    <mergeCell ref="I45:J45"/>
    <mergeCell ref="K45:L45"/>
    <mergeCell ref="M45:N45"/>
    <mergeCell ref="O45:P45"/>
    <mergeCell ref="AE42:AE44"/>
    <mergeCell ref="AF42:AG43"/>
    <mergeCell ref="AI42:AR42"/>
    <mergeCell ref="I43:J44"/>
    <mergeCell ref="K43:L44"/>
    <mergeCell ref="M43:N44"/>
    <mergeCell ref="O43:P44"/>
    <mergeCell ref="Q43:R44"/>
    <mergeCell ref="S43:T44"/>
    <mergeCell ref="U43:V44"/>
    <mergeCell ref="Q42:R42"/>
    <mergeCell ref="S42:T42"/>
    <mergeCell ref="U42:V42"/>
    <mergeCell ref="W42:X42"/>
    <mergeCell ref="Y42:AA44"/>
    <mergeCell ref="AB42:AD44"/>
    <mergeCell ref="W43:X44"/>
    <mergeCell ref="C42:E44"/>
    <mergeCell ref="F42:H44"/>
    <mergeCell ref="I42:J42"/>
    <mergeCell ref="K42:L42"/>
    <mergeCell ref="M42:N42"/>
    <mergeCell ref="O42:P42"/>
    <mergeCell ref="BL40:BN40"/>
    <mergeCell ref="AF41:AG41"/>
    <mergeCell ref="AI41:AR41"/>
    <mergeCell ref="AV41:AY41"/>
    <mergeCell ref="AZ41:BB41"/>
    <mergeCell ref="BH41:BK41"/>
    <mergeCell ref="BL41:BN41"/>
    <mergeCell ref="BL39:BN39"/>
    <mergeCell ref="I40:J41"/>
    <mergeCell ref="K40:L41"/>
    <mergeCell ref="M40:N41"/>
    <mergeCell ref="O40:P41"/>
    <mergeCell ref="Q40:R41"/>
    <mergeCell ref="S40:T41"/>
    <mergeCell ref="U40:V41"/>
    <mergeCell ref="W40:X41"/>
    <mergeCell ref="AI40:AR40"/>
    <mergeCell ref="AE39:AE41"/>
    <mergeCell ref="AF39:AG40"/>
    <mergeCell ref="AI39:AR39"/>
    <mergeCell ref="AV39:AY39"/>
    <mergeCell ref="AZ39:BB39"/>
    <mergeCell ref="BH39:BK39"/>
    <mergeCell ref="AV40:AY40"/>
    <mergeCell ref="AZ40:BB40"/>
    <mergeCell ref="BH40:BK40"/>
    <mergeCell ref="Q39:R39"/>
    <mergeCell ref="S39:T39"/>
    <mergeCell ref="U39:V39"/>
    <mergeCell ref="W39:X39"/>
    <mergeCell ref="Y39:AA41"/>
    <mergeCell ref="AB39:AD41"/>
    <mergeCell ref="C39:E41"/>
    <mergeCell ref="F39:H41"/>
    <mergeCell ref="I39:J39"/>
    <mergeCell ref="K39:L39"/>
    <mergeCell ref="M39:N39"/>
    <mergeCell ref="O39:P39"/>
    <mergeCell ref="BL37:BN37"/>
    <mergeCell ref="AF38:AG38"/>
    <mergeCell ref="AI38:AR38"/>
    <mergeCell ref="AV38:AY38"/>
    <mergeCell ref="AZ38:BB38"/>
    <mergeCell ref="BH38:BK38"/>
    <mergeCell ref="BL38:BN38"/>
    <mergeCell ref="BL36:BN36"/>
    <mergeCell ref="I37:J38"/>
    <mergeCell ref="K37:L38"/>
    <mergeCell ref="M37:N38"/>
    <mergeCell ref="O37:P38"/>
    <mergeCell ref="Q37:R38"/>
    <mergeCell ref="S37:T38"/>
    <mergeCell ref="U37:V38"/>
    <mergeCell ref="W37:X38"/>
    <mergeCell ref="AI37:AR37"/>
    <mergeCell ref="AE36:AE38"/>
    <mergeCell ref="AF36:AG37"/>
    <mergeCell ref="AI36:AR36"/>
    <mergeCell ref="AV36:AY36"/>
    <mergeCell ref="AZ36:BB36"/>
    <mergeCell ref="BH36:BK36"/>
    <mergeCell ref="AV37:AY37"/>
    <mergeCell ref="AZ37:BB37"/>
    <mergeCell ref="BH37:BK37"/>
    <mergeCell ref="Q36:R36"/>
    <mergeCell ref="S36:T36"/>
    <mergeCell ref="U36:V36"/>
    <mergeCell ref="W36:X36"/>
    <mergeCell ref="Y36:AA38"/>
    <mergeCell ref="AB36:AD38"/>
    <mergeCell ref="C36:E38"/>
    <mergeCell ref="F36:H38"/>
    <mergeCell ref="I36:J36"/>
    <mergeCell ref="K36:L36"/>
    <mergeCell ref="M36:N36"/>
    <mergeCell ref="O36:P36"/>
    <mergeCell ref="BL34:BN34"/>
    <mergeCell ref="AF35:AG35"/>
    <mergeCell ref="AI35:AR35"/>
    <mergeCell ref="AV35:AY35"/>
    <mergeCell ref="AZ35:BB35"/>
    <mergeCell ref="BH35:BK35"/>
    <mergeCell ref="BL35:BN35"/>
    <mergeCell ref="BL33:BN33"/>
    <mergeCell ref="I34:J35"/>
    <mergeCell ref="K34:L35"/>
    <mergeCell ref="M34:N35"/>
    <mergeCell ref="O34:P35"/>
    <mergeCell ref="Q34:R35"/>
    <mergeCell ref="S34:T35"/>
    <mergeCell ref="U34:V35"/>
    <mergeCell ref="W34:X35"/>
    <mergeCell ref="AI34:AR34"/>
    <mergeCell ref="AE33:AE35"/>
    <mergeCell ref="AF33:AG34"/>
    <mergeCell ref="AI33:AR33"/>
    <mergeCell ref="AV33:AY33"/>
    <mergeCell ref="AZ33:BB33"/>
    <mergeCell ref="BH33:BK33"/>
    <mergeCell ref="AV34:AY34"/>
    <mergeCell ref="AZ34:BB34"/>
    <mergeCell ref="BH34:BK34"/>
    <mergeCell ref="Q33:R33"/>
    <mergeCell ref="S33:T33"/>
    <mergeCell ref="U33:V33"/>
    <mergeCell ref="W33:X33"/>
    <mergeCell ref="Y33:AA35"/>
    <mergeCell ref="AB33:AD35"/>
    <mergeCell ref="C33:E35"/>
    <mergeCell ref="F33:H35"/>
    <mergeCell ref="I33:J33"/>
    <mergeCell ref="K33:L33"/>
    <mergeCell ref="M33:N33"/>
    <mergeCell ref="O33:P33"/>
    <mergeCell ref="BL31:BN31"/>
    <mergeCell ref="AF32:AG32"/>
    <mergeCell ref="AI32:AR32"/>
    <mergeCell ref="AV32:AY32"/>
    <mergeCell ref="AZ32:BB32"/>
    <mergeCell ref="BH32:BK32"/>
    <mergeCell ref="BL32:BN32"/>
    <mergeCell ref="BL30:BN30"/>
    <mergeCell ref="I31:J32"/>
    <mergeCell ref="K31:L32"/>
    <mergeCell ref="M31:N32"/>
    <mergeCell ref="O31:P32"/>
    <mergeCell ref="Q31:R32"/>
    <mergeCell ref="S31:T32"/>
    <mergeCell ref="U31:V32"/>
    <mergeCell ref="W31:X32"/>
    <mergeCell ref="AI31:AR31"/>
    <mergeCell ref="AE30:AE32"/>
    <mergeCell ref="AF30:AG31"/>
    <mergeCell ref="AI30:AR30"/>
    <mergeCell ref="AV30:AY30"/>
    <mergeCell ref="AZ30:BB30"/>
    <mergeCell ref="BH30:BK30"/>
    <mergeCell ref="AV31:AY31"/>
    <mergeCell ref="AZ31:BB31"/>
    <mergeCell ref="BH31:BK31"/>
    <mergeCell ref="Q30:R30"/>
    <mergeCell ref="S30:T30"/>
    <mergeCell ref="U30:V30"/>
    <mergeCell ref="W30:X30"/>
    <mergeCell ref="Y30:AA32"/>
    <mergeCell ref="AB30:AD32"/>
    <mergeCell ref="C30:E32"/>
    <mergeCell ref="F30:H32"/>
    <mergeCell ref="I30:J30"/>
    <mergeCell ref="K30:L30"/>
    <mergeCell ref="M30:N30"/>
    <mergeCell ref="O30:P30"/>
    <mergeCell ref="C27:E29"/>
    <mergeCell ref="F27:H29"/>
    <mergeCell ref="I27:J27"/>
    <mergeCell ref="K27:L27"/>
    <mergeCell ref="M27:N27"/>
    <mergeCell ref="O27:P27"/>
    <mergeCell ref="AF29:AG29"/>
    <mergeCell ref="AI29:AR29"/>
    <mergeCell ref="AV29:AY29"/>
    <mergeCell ref="I28:J29"/>
    <mergeCell ref="K28:L29"/>
    <mergeCell ref="M28:N29"/>
    <mergeCell ref="O28:P29"/>
    <mergeCell ref="Q28:R29"/>
    <mergeCell ref="S28:T29"/>
    <mergeCell ref="U28:V29"/>
    <mergeCell ref="W28:X29"/>
    <mergeCell ref="AI28:AR28"/>
    <mergeCell ref="AE27:AE29"/>
    <mergeCell ref="AF27:AG28"/>
    <mergeCell ref="AI27:AR27"/>
    <mergeCell ref="AV27:AY27"/>
    <mergeCell ref="AV28:AY28"/>
    <mergeCell ref="Q27:R27"/>
    <mergeCell ref="AZ28:BB28"/>
    <mergeCell ref="BH28:BK28"/>
    <mergeCell ref="BL28:BN28"/>
    <mergeCell ref="AI25:AR25"/>
    <mergeCell ref="S27:T27"/>
    <mergeCell ref="U27:V27"/>
    <mergeCell ref="W27:X27"/>
    <mergeCell ref="Y27:AA29"/>
    <mergeCell ref="AB27:AD29"/>
    <mergeCell ref="AZ29:BB29"/>
    <mergeCell ref="BH29:BK29"/>
    <mergeCell ref="BL29:BN29"/>
    <mergeCell ref="BL27:BN27"/>
    <mergeCell ref="AZ27:BB27"/>
    <mergeCell ref="BH27:BK27"/>
    <mergeCell ref="M24:N24"/>
    <mergeCell ref="O24:P24"/>
    <mergeCell ref="Q24:R24"/>
    <mergeCell ref="S24:T24"/>
    <mergeCell ref="BH25:BK25"/>
    <mergeCell ref="BL25:BQ25"/>
    <mergeCell ref="AF26:AG26"/>
    <mergeCell ref="AI26:AR26"/>
    <mergeCell ref="AV26:AY26"/>
    <mergeCell ref="AZ26:BB26"/>
    <mergeCell ref="BH26:BK26"/>
    <mergeCell ref="BL26:BN26"/>
    <mergeCell ref="W22:X23"/>
    <mergeCell ref="C22:E23"/>
    <mergeCell ref="F22:H23"/>
    <mergeCell ref="I22:J23"/>
    <mergeCell ref="K22:L23"/>
    <mergeCell ref="M22:N23"/>
    <mergeCell ref="I25:J26"/>
    <mergeCell ref="K25:L26"/>
    <mergeCell ref="M25:N26"/>
    <mergeCell ref="O25:P26"/>
    <mergeCell ref="Q25:R26"/>
    <mergeCell ref="S25:T26"/>
    <mergeCell ref="U25:V26"/>
    <mergeCell ref="W25:X26"/>
    <mergeCell ref="O22:P23"/>
    <mergeCell ref="Q22:R23"/>
    <mergeCell ref="S22:T23"/>
    <mergeCell ref="U22:V23"/>
    <mergeCell ref="U24:V24"/>
    <mergeCell ref="W24:X24"/>
    <mergeCell ref="C24:E26"/>
    <mergeCell ref="F24:H26"/>
    <mergeCell ref="I24:J24"/>
    <mergeCell ref="K24:L24"/>
    <mergeCell ref="AI21:AR21"/>
    <mergeCell ref="AV21:AY22"/>
    <mergeCell ref="AZ21:BB22"/>
    <mergeCell ref="BC21:BE22"/>
    <mergeCell ref="BH21:BK22"/>
    <mergeCell ref="AV23:BE24"/>
    <mergeCell ref="BH23:BQ24"/>
    <mergeCell ref="Y22:AA23"/>
    <mergeCell ref="AB22:AD23"/>
    <mergeCell ref="AE22:AE23"/>
    <mergeCell ref="AF22:AG22"/>
    <mergeCell ref="AI22:AR22"/>
    <mergeCell ref="AF23:AG23"/>
    <mergeCell ref="AI23:AR23"/>
    <mergeCell ref="BO21:BQ22"/>
    <mergeCell ref="AI24:AR24"/>
    <mergeCell ref="BL21:BN22"/>
    <mergeCell ref="Y24:AA26"/>
    <mergeCell ref="AB24:AD26"/>
    <mergeCell ref="AE24:AE26"/>
    <mergeCell ref="AF24:AG25"/>
    <mergeCell ref="AV25:AY25"/>
    <mergeCell ref="AZ25:BE25"/>
    <mergeCell ref="C21:D21"/>
    <mergeCell ref="F21:H21"/>
    <mergeCell ref="I21:J21"/>
    <mergeCell ref="K21:L21"/>
    <mergeCell ref="M21:N21"/>
    <mergeCell ref="O21:P21"/>
    <mergeCell ref="Q21:R21"/>
    <mergeCell ref="AF18:AG18"/>
    <mergeCell ref="AF19:AG19"/>
    <mergeCell ref="O18:P20"/>
    <mergeCell ref="Q18:R20"/>
    <mergeCell ref="S18:T20"/>
    <mergeCell ref="U18:V20"/>
    <mergeCell ref="W18:X20"/>
    <mergeCell ref="AB18:AD20"/>
    <mergeCell ref="S21:T21"/>
    <mergeCell ref="U21:V21"/>
    <mergeCell ref="W21:X21"/>
    <mergeCell ref="Y21:AA21"/>
    <mergeCell ref="AB21:AD21"/>
    <mergeCell ref="AF21:AG21"/>
    <mergeCell ref="AF20:AG20"/>
    <mergeCell ref="AV17:AY18"/>
    <mergeCell ref="AZ17:BB18"/>
    <mergeCell ref="BC17:BE18"/>
    <mergeCell ref="BH17:BK18"/>
    <mergeCell ref="BL17:BN18"/>
    <mergeCell ref="BO17:BQ18"/>
    <mergeCell ref="C15:AT15"/>
    <mergeCell ref="C17:E20"/>
    <mergeCell ref="F17:H20"/>
    <mergeCell ref="I17:X17"/>
    <mergeCell ref="Y17:AA20"/>
    <mergeCell ref="AB17:AG17"/>
    <mergeCell ref="AH17:AR20"/>
    <mergeCell ref="I18:J20"/>
    <mergeCell ref="K18:L20"/>
    <mergeCell ref="M18:N20"/>
    <mergeCell ref="BL19:BN20"/>
    <mergeCell ref="BO19:BQ20"/>
    <mergeCell ref="AV19:AY20"/>
    <mergeCell ref="AZ19:BB20"/>
    <mergeCell ref="BC19:BE20"/>
    <mergeCell ref="BH19:BK20"/>
    <mergeCell ref="E10:M10"/>
    <mergeCell ref="N10:U10"/>
    <mergeCell ref="X10:AI10"/>
    <mergeCell ref="AJ10:AQ10"/>
    <mergeCell ref="BJ11:BS12"/>
    <mergeCell ref="N12:U12"/>
    <mergeCell ref="X12:AI12"/>
    <mergeCell ref="AJ12:AQ12"/>
    <mergeCell ref="N13:U13"/>
    <mergeCell ref="X13:AI13"/>
    <mergeCell ref="AJ13:AQ13"/>
    <mergeCell ref="N11:U11"/>
    <mergeCell ref="X11:AC11"/>
    <mergeCell ref="AD11:AH11"/>
    <mergeCell ref="AJ11:AQ11"/>
    <mergeCell ref="AW11:BF12"/>
    <mergeCell ref="E8:M8"/>
    <mergeCell ref="N8:U8"/>
    <mergeCell ref="X8:AI8"/>
    <mergeCell ref="AJ8:AQ8"/>
    <mergeCell ref="B1:AT1"/>
    <mergeCell ref="E9:M9"/>
    <mergeCell ref="N9:U9"/>
    <mergeCell ref="X9:AC9"/>
    <mergeCell ref="AD9:AH9"/>
    <mergeCell ref="AJ9:AQ9"/>
    <mergeCell ref="BN1:BR1"/>
    <mergeCell ref="AV2:BM5"/>
    <mergeCell ref="B3:AH3"/>
    <mergeCell ref="AI3:AT3"/>
    <mergeCell ref="C4:AH4"/>
    <mergeCell ref="D5:S5"/>
    <mergeCell ref="AI5:AT6"/>
    <mergeCell ref="C7:M7"/>
    <mergeCell ref="N7:U7"/>
    <mergeCell ref="V7:AI7"/>
    <mergeCell ref="AJ7:AQ7"/>
  </mergeCells>
  <phoneticPr fontId="3"/>
  <dataValidations count="2">
    <dataValidation type="list" allowBlank="1" showInputMessage="1" showErrorMessage="1" sqref="AD9:AH9">
      <formula1>"一般型,余裕活用型"</formula1>
    </dataValidation>
    <dataValidation type="list" allowBlank="1" showInputMessage="1" showErrorMessage="1" sqref="AD11:AH11">
      <formula1>"病児対応型,病後児対応型,,体調不良児対応型,訪問型"</formula1>
    </dataValidation>
  </dataValidations>
  <hyperlinks>
    <hyperlink ref="BN1" location="目次!A1" display="目次に戻る"/>
  </hyperlinks>
  <pageMargins left="0.70866141732283472" right="0.70866141732283472" top="0.74803149606299213" bottom="0.74803149606299213" header="0.31496062992125984" footer="0.31496062992125984"/>
  <pageSetup paperSize="9" scale="90" orientation="portrait" r:id="rId1"/>
  <colBreaks count="1" manualBreakCount="1">
    <brk id="4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7185" r:id="rId4" name="Check Box 1">
              <controlPr defaultSize="0" autoFill="0" autoLine="0" autoPict="0">
                <anchor moveWithCells="1">
                  <from>
                    <xdr:col>2</xdr:col>
                    <xdr:colOff>57150</xdr:colOff>
                    <xdr:row>9</xdr:row>
                    <xdr:rowOff>152400</xdr:rowOff>
                  </from>
                  <to>
                    <xdr:col>4</xdr:col>
                    <xdr:colOff>114300</xdr:colOff>
                    <xdr:row>11</xdr:row>
                    <xdr:rowOff>28575</xdr:rowOff>
                  </to>
                </anchor>
              </controlPr>
            </control>
          </mc:Choice>
        </mc:AlternateContent>
        <mc:AlternateContent xmlns:mc="http://schemas.openxmlformats.org/markup-compatibility/2006">
          <mc:Choice Requires="x14">
            <control shapeId="1117186" r:id="rId5" name="Check Box 2">
              <controlPr defaultSize="0" autoFill="0" autoLine="0" autoPict="0">
                <anchor moveWithCells="1">
                  <from>
                    <xdr:col>2</xdr:col>
                    <xdr:colOff>57150</xdr:colOff>
                    <xdr:row>8</xdr:row>
                    <xdr:rowOff>152400</xdr:rowOff>
                  </from>
                  <to>
                    <xdr:col>4</xdr:col>
                    <xdr:colOff>114300</xdr:colOff>
                    <xdr:row>10</xdr:row>
                    <xdr:rowOff>28575</xdr:rowOff>
                  </to>
                </anchor>
              </controlPr>
            </control>
          </mc:Choice>
        </mc:AlternateContent>
        <mc:AlternateContent xmlns:mc="http://schemas.openxmlformats.org/markup-compatibility/2006">
          <mc:Choice Requires="x14">
            <control shapeId="1117187" r:id="rId6" name="Check Box 3">
              <controlPr defaultSize="0" autoFill="0" autoLine="0" autoPict="0">
                <anchor moveWithCells="1">
                  <from>
                    <xdr:col>2</xdr:col>
                    <xdr:colOff>57150</xdr:colOff>
                    <xdr:row>7</xdr:row>
                    <xdr:rowOff>152400</xdr:rowOff>
                  </from>
                  <to>
                    <xdr:col>4</xdr:col>
                    <xdr:colOff>114300</xdr:colOff>
                    <xdr:row>9</xdr:row>
                    <xdr:rowOff>28575</xdr:rowOff>
                  </to>
                </anchor>
              </controlPr>
            </control>
          </mc:Choice>
        </mc:AlternateContent>
        <mc:AlternateContent xmlns:mc="http://schemas.openxmlformats.org/markup-compatibility/2006">
          <mc:Choice Requires="x14">
            <control shapeId="1117188" r:id="rId7" name="Check Box 4">
              <controlPr defaultSize="0" autoFill="0" autoLine="0" autoPict="0">
                <anchor moveWithCells="1">
                  <from>
                    <xdr:col>2</xdr:col>
                    <xdr:colOff>57150</xdr:colOff>
                    <xdr:row>6</xdr:row>
                    <xdr:rowOff>152400</xdr:rowOff>
                  </from>
                  <to>
                    <xdr:col>4</xdr:col>
                    <xdr:colOff>114300</xdr:colOff>
                    <xdr:row>8</xdr:row>
                    <xdr:rowOff>28575</xdr:rowOff>
                  </to>
                </anchor>
              </controlPr>
            </control>
          </mc:Choice>
        </mc:AlternateContent>
        <mc:AlternateContent xmlns:mc="http://schemas.openxmlformats.org/markup-compatibility/2006">
          <mc:Choice Requires="x14">
            <control shapeId="1117189" r:id="rId8" name="Check Box 5">
              <controlPr defaultSize="0" autoFill="0" autoLine="0" autoPict="0">
                <anchor moveWithCells="1">
                  <from>
                    <xdr:col>2</xdr:col>
                    <xdr:colOff>57150</xdr:colOff>
                    <xdr:row>10</xdr:row>
                    <xdr:rowOff>152400</xdr:rowOff>
                  </from>
                  <to>
                    <xdr:col>4</xdr:col>
                    <xdr:colOff>114300</xdr:colOff>
                    <xdr:row>12</xdr:row>
                    <xdr:rowOff>28575</xdr:rowOff>
                  </to>
                </anchor>
              </controlPr>
            </control>
          </mc:Choice>
        </mc:AlternateContent>
        <mc:AlternateContent xmlns:mc="http://schemas.openxmlformats.org/markup-compatibility/2006">
          <mc:Choice Requires="x14">
            <control shapeId="1117190" r:id="rId9" name="Check Box 6">
              <controlPr defaultSize="0" autoFill="0" autoLine="0" autoPict="0">
                <anchor moveWithCells="1">
                  <from>
                    <xdr:col>2</xdr:col>
                    <xdr:colOff>57150</xdr:colOff>
                    <xdr:row>11</xdr:row>
                    <xdr:rowOff>142875</xdr:rowOff>
                  </from>
                  <to>
                    <xdr:col>4</xdr:col>
                    <xdr:colOff>114300</xdr:colOff>
                    <xdr:row>13</xdr:row>
                    <xdr:rowOff>19050</xdr:rowOff>
                  </to>
                </anchor>
              </controlPr>
            </control>
          </mc:Choice>
        </mc:AlternateContent>
        <mc:AlternateContent xmlns:mc="http://schemas.openxmlformats.org/markup-compatibility/2006">
          <mc:Choice Requires="x14">
            <control shapeId="1117191" r:id="rId10" name="Check Box 7">
              <controlPr defaultSize="0" autoFill="0" autoLine="0" autoPict="0" altText="ない">
                <anchor moveWithCells="1">
                  <from>
                    <xdr:col>27</xdr:col>
                    <xdr:colOff>0</xdr:colOff>
                    <xdr:row>4</xdr:row>
                    <xdr:rowOff>0</xdr:rowOff>
                  </from>
                  <to>
                    <xdr:col>30</xdr:col>
                    <xdr:colOff>228600</xdr:colOff>
                    <xdr:row>5</xdr:row>
                    <xdr:rowOff>19050</xdr:rowOff>
                  </to>
                </anchor>
              </controlPr>
            </control>
          </mc:Choice>
        </mc:AlternateContent>
        <mc:AlternateContent xmlns:mc="http://schemas.openxmlformats.org/markup-compatibility/2006">
          <mc:Choice Requires="x14">
            <control shapeId="1117192" r:id="rId11" name="Check Box 8">
              <controlPr defaultSize="0" autoFill="0" autoLine="0" autoPict="0" altText="ない">
                <anchor moveWithCells="1">
                  <from>
                    <xdr:col>30</xdr:col>
                    <xdr:colOff>257175</xdr:colOff>
                    <xdr:row>4</xdr:row>
                    <xdr:rowOff>0</xdr:rowOff>
                  </from>
                  <to>
                    <xdr:col>33</xdr:col>
                    <xdr:colOff>161925</xdr:colOff>
                    <xdr:row>5</xdr:row>
                    <xdr:rowOff>28575</xdr:rowOff>
                  </to>
                </anchor>
              </controlPr>
            </control>
          </mc:Choice>
        </mc:AlternateContent>
        <mc:AlternateContent xmlns:mc="http://schemas.openxmlformats.org/markup-compatibility/2006">
          <mc:Choice Requires="x14">
            <control shapeId="1117193" r:id="rId12" name="Check Box 9">
              <controlPr defaultSize="0" autoFill="0" autoLine="0" autoPict="0">
                <anchor moveWithCells="1">
                  <from>
                    <xdr:col>21</xdr:col>
                    <xdr:colOff>57150</xdr:colOff>
                    <xdr:row>9</xdr:row>
                    <xdr:rowOff>152400</xdr:rowOff>
                  </from>
                  <to>
                    <xdr:col>23</xdr:col>
                    <xdr:colOff>114300</xdr:colOff>
                    <xdr:row>11</xdr:row>
                    <xdr:rowOff>28575</xdr:rowOff>
                  </to>
                </anchor>
              </controlPr>
            </control>
          </mc:Choice>
        </mc:AlternateContent>
        <mc:AlternateContent xmlns:mc="http://schemas.openxmlformats.org/markup-compatibility/2006">
          <mc:Choice Requires="x14">
            <control shapeId="1117194" r:id="rId13" name="Check Box 10">
              <controlPr defaultSize="0" autoFill="0" autoLine="0" autoPict="0">
                <anchor moveWithCells="1">
                  <from>
                    <xdr:col>21</xdr:col>
                    <xdr:colOff>57150</xdr:colOff>
                    <xdr:row>8</xdr:row>
                    <xdr:rowOff>152400</xdr:rowOff>
                  </from>
                  <to>
                    <xdr:col>23</xdr:col>
                    <xdr:colOff>114300</xdr:colOff>
                    <xdr:row>10</xdr:row>
                    <xdr:rowOff>28575</xdr:rowOff>
                  </to>
                </anchor>
              </controlPr>
            </control>
          </mc:Choice>
        </mc:AlternateContent>
        <mc:AlternateContent xmlns:mc="http://schemas.openxmlformats.org/markup-compatibility/2006">
          <mc:Choice Requires="x14">
            <control shapeId="1117195" r:id="rId14" name="Check Box 11">
              <controlPr defaultSize="0" autoFill="0" autoLine="0" autoPict="0">
                <anchor moveWithCells="1">
                  <from>
                    <xdr:col>21</xdr:col>
                    <xdr:colOff>57150</xdr:colOff>
                    <xdr:row>7</xdr:row>
                    <xdr:rowOff>152400</xdr:rowOff>
                  </from>
                  <to>
                    <xdr:col>23</xdr:col>
                    <xdr:colOff>114300</xdr:colOff>
                    <xdr:row>9</xdr:row>
                    <xdr:rowOff>28575</xdr:rowOff>
                  </to>
                </anchor>
              </controlPr>
            </control>
          </mc:Choice>
        </mc:AlternateContent>
        <mc:AlternateContent xmlns:mc="http://schemas.openxmlformats.org/markup-compatibility/2006">
          <mc:Choice Requires="x14">
            <control shapeId="1117196" r:id="rId15" name="Check Box 12">
              <controlPr defaultSize="0" autoFill="0" autoLine="0" autoPict="0">
                <anchor moveWithCells="1">
                  <from>
                    <xdr:col>21</xdr:col>
                    <xdr:colOff>57150</xdr:colOff>
                    <xdr:row>6</xdr:row>
                    <xdr:rowOff>152400</xdr:rowOff>
                  </from>
                  <to>
                    <xdr:col>23</xdr:col>
                    <xdr:colOff>114300</xdr:colOff>
                    <xdr:row>8</xdr:row>
                    <xdr:rowOff>28575</xdr:rowOff>
                  </to>
                </anchor>
              </controlPr>
            </control>
          </mc:Choice>
        </mc:AlternateContent>
        <mc:AlternateContent xmlns:mc="http://schemas.openxmlformats.org/markup-compatibility/2006">
          <mc:Choice Requires="x14">
            <control shapeId="1117197" r:id="rId16" name="Check Box 13">
              <controlPr defaultSize="0" autoFill="0" autoLine="0" autoPict="0">
                <anchor moveWithCells="1">
                  <from>
                    <xdr:col>21</xdr:col>
                    <xdr:colOff>57150</xdr:colOff>
                    <xdr:row>10</xdr:row>
                    <xdr:rowOff>152400</xdr:rowOff>
                  </from>
                  <to>
                    <xdr:col>23</xdr:col>
                    <xdr:colOff>114300</xdr:colOff>
                    <xdr:row>12</xdr:row>
                    <xdr:rowOff>28575</xdr:rowOff>
                  </to>
                </anchor>
              </controlPr>
            </control>
          </mc:Choice>
        </mc:AlternateContent>
        <mc:AlternateContent xmlns:mc="http://schemas.openxmlformats.org/markup-compatibility/2006">
          <mc:Choice Requires="x14">
            <control shapeId="1117198" r:id="rId17" name="Check Box 14">
              <controlPr defaultSize="0" autoFill="0" autoLine="0" autoPict="0">
                <anchor moveWithCells="1">
                  <from>
                    <xdr:col>21</xdr:col>
                    <xdr:colOff>57150</xdr:colOff>
                    <xdr:row>11</xdr:row>
                    <xdr:rowOff>142875</xdr:rowOff>
                  </from>
                  <to>
                    <xdr:col>23</xdr:col>
                    <xdr:colOff>114300</xdr:colOff>
                    <xdr:row>13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Q81"/>
  <sheetViews>
    <sheetView zoomScaleNormal="100" zoomScaleSheetLayoutView="100" workbookViewId="0">
      <selection activeCell="Q45" sqref="Q45:R45"/>
    </sheetView>
  </sheetViews>
  <sheetFormatPr defaultColWidth="8" defaultRowHeight="12" x14ac:dyDescent="0.15"/>
  <cols>
    <col min="1" max="1" width="0.875" style="2139" customWidth="1"/>
    <col min="2" max="28" width="2" style="2139" customWidth="1"/>
    <col min="29" max="29" width="4.375" style="2139" customWidth="1"/>
    <col min="30" max="34" width="2.75" style="2139" customWidth="1"/>
    <col min="35" max="35" width="2.75" style="2193" customWidth="1"/>
    <col min="36" max="37" width="2" style="2139" customWidth="1"/>
    <col min="38" max="38" width="2" style="2193" customWidth="1"/>
    <col min="39" max="39" width="2" style="2139" customWidth="1"/>
    <col min="40" max="40" width="2" style="2194" customWidth="1"/>
    <col min="41" max="41" width="2" style="2195" customWidth="1"/>
    <col min="42" max="44" width="2" style="2139" customWidth="1"/>
    <col min="45" max="45" width="2.75" style="2139" customWidth="1"/>
    <col min="46" max="60" width="2.375" style="2139" customWidth="1"/>
    <col min="61" max="70" width="2.625" style="2139" customWidth="1"/>
    <col min="71" max="73" width="2.375" style="2139" customWidth="1"/>
    <col min="74" max="139" width="2" style="2139" customWidth="1"/>
    <col min="140" max="16384" width="8" style="2139"/>
  </cols>
  <sheetData>
    <row r="1" spans="2:95" ht="14.1" customHeight="1" thickBot="1" x14ac:dyDescent="0.2">
      <c r="B1" s="4090" t="s">
        <v>2130</v>
      </c>
      <c r="C1" s="4090"/>
      <c r="D1" s="4090"/>
      <c r="E1" s="4090"/>
      <c r="F1" s="4090"/>
      <c r="G1" s="4090"/>
      <c r="H1" s="4090"/>
      <c r="I1" s="4090"/>
      <c r="J1" s="4090"/>
      <c r="K1" s="4090"/>
      <c r="L1" s="4090"/>
      <c r="M1" s="4090"/>
      <c r="N1" s="4090"/>
      <c r="O1" s="4090"/>
      <c r="P1" s="4090"/>
      <c r="Q1" s="4090"/>
      <c r="R1" s="4090"/>
      <c r="S1" s="4090"/>
      <c r="T1" s="4090"/>
      <c r="U1" s="4090"/>
      <c r="V1" s="4090"/>
      <c r="W1" s="4090"/>
      <c r="X1" s="4090"/>
      <c r="Y1" s="4090"/>
      <c r="Z1" s="4090"/>
      <c r="AA1" s="4090"/>
      <c r="AB1" s="4090"/>
      <c r="AC1" s="4090"/>
      <c r="AD1" s="4090"/>
      <c r="AE1" s="4090"/>
      <c r="AF1" s="4090"/>
      <c r="AG1" s="4090"/>
      <c r="AH1" s="4090"/>
      <c r="AI1" s="4090"/>
      <c r="AJ1" s="4090"/>
      <c r="AK1" s="4090"/>
      <c r="AL1" s="4090"/>
      <c r="AM1" s="4090"/>
      <c r="AN1" s="4090"/>
      <c r="AO1" s="4090"/>
      <c r="AP1" s="4090"/>
      <c r="AQ1" s="4090"/>
      <c r="AR1" s="4090"/>
      <c r="AS1" s="4090"/>
    </row>
    <row r="2" spans="2:95" ht="14.1" customHeight="1" thickBot="1" x14ac:dyDescent="0.2">
      <c r="B2" s="2155"/>
      <c r="C2" s="2155"/>
      <c r="D2" s="2155"/>
      <c r="E2" s="2155"/>
      <c r="F2" s="2155"/>
      <c r="G2" s="2155"/>
      <c r="H2" s="2155"/>
      <c r="I2" s="2155"/>
      <c r="J2" s="2155"/>
      <c r="K2" s="2155"/>
      <c r="L2" s="2155"/>
      <c r="M2" s="2155"/>
      <c r="N2" s="2155"/>
      <c r="O2" s="2155"/>
      <c r="P2" s="2140"/>
      <c r="Q2" s="2140"/>
      <c r="R2" s="2140"/>
      <c r="S2" s="2140"/>
      <c r="T2" s="2140"/>
      <c r="U2" s="2140"/>
      <c r="V2" s="2140"/>
      <c r="W2" s="2140"/>
      <c r="X2" s="2140"/>
      <c r="Y2" s="2140"/>
      <c r="Z2" s="2140"/>
      <c r="AA2" s="2140"/>
      <c r="AB2" s="2140"/>
      <c r="AC2" s="2140"/>
      <c r="AD2" s="2140"/>
      <c r="AE2" s="2141"/>
      <c r="AF2" s="2141"/>
      <c r="AG2" s="2141"/>
      <c r="AH2" s="2141"/>
      <c r="AI2" s="2141"/>
      <c r="AJ2" s="2141"/>
      <c r="AK2" s="2141"/>
      <c r="AL2" s="2141"/>
      <c r="AM2" s="2141"/>
      <c r="AN2" s="2141"/>
      <c r="AO2" s="2141"/>
      <c r="AP2" s="2141"/>
      <c r="AQ2" s="2141"/>
      <c r="AR2" s="2142"/>
      <c r="AS2" s="2143" t="s">
        <v>2131</v>
      </c>
      <c r="AU2" s="4059" t="s">
        <v>1335</v>
      </c>
      <c r="AV2" s="4060"/>
      <c r="AW2" s="4060"/>
      <c r="AX2" s="4060"/>
      <c r="AY2" s="4060"/>
      <c r="AZ2" s="4060"/>
      <c r="BA2" s="4060"/>
      <c r="BB2" s="4060"/>
      <c r="BC2" s="4060"/>
      <c r="BD2" s="4060"/>
      <c r="BE2" s="4060"/>
      <c r="BF2" s="4060"/>
      <c r="BG2" s="4060"/>
      <c r="BH2" s="4060"/>
      <c r="BI2" s="4060"/>
      <c r="BJ2" s="4060"/>
      <c r="BK2" s="4060"/>
      <c r="BL2" s="4061"/>
      <c r="BM2" s="4058" t="s">
        <v>2100</v>
      </c>
      <c r="BN2" s="4058"/>
      <c r="BO2" s="4058"/>
      <c r="BP2" s="4058"/>
      <c r="BQ2" s="4058"/>
    </row>
    <row r="3" spans="2:95" ht="14.1" customHeight="1" x14ac:dyDescent="0.15">
      <c r="B3" s="4068"/>
      <c r="C3" s="4069"/>
      <c r="D3" s="4069"/>
      <c r="E3" s="4069"/>
      <c r="F3" s="4069"/>
      <c r="G3" s="4069"/>
      <c r="H3" s="4069"/>
      <c r="I3" s="4069"/>
      <c r="J3" s="4069"/>
      <c r="K3" s="4069"/>
      <c r="L3" s="4069"/>
      <c r="M3" s="4069"/>
      <c r="N3" s="4069"/>
      <c r="O3" s="4069"/>
      <c r="P3" s="4069"/>
      <c r="Q3" s="4069"/>
      <c r="R3" s="4069"/>
      <c r="S3" s="4069"/>
      <c r="T3" s="4069"/>
      <c r="U3" s="4069"/>
      <c r="V3" s="4069"/>
      <c r="W3" s="4069"/>
      <c r="X3" s="4069"/>
      <c r="Y3" s="4069"/>
      <c r="Z3" s="4069"/>
      <c r="AA3" s="4069"/>
      <c r="AB3" s="4069"/>
      <c r="AC3" s="4069"/>
      <c r="AD3" s="4069"/>
      <c r="AE3" s="4069"/>
      <c r="AF3" s="4069"/>
      <c r="AG3" s="2196"/>
      <c r="AH3" s="4070" t="s">
        <v>187</v>
      </c>
      <c r="AI3" s="4069"/>
      <c r="AJ3" s="4069"/>
      <c r="AK3" s="4069"/>
      <c r="AL3" s="4069"/>
      <c r="AM3" s="4069"/>
      <c r="AN3" s="4069"/>
      <c r="AO3" s="4069"/>
      <c r="AP3" s="4069"/>
      <c r="AQ3" s="4069"/>
      <c r="AR3" s="4069"/>
      <c r="AS3" s="4071"/>
      <c r="AU3" s="4062"/>
      <c r="AV3" s="4063"/>
      <c r="AW3" s="4063"/>
      <c r="AX3" s="4063"/>
      <c r="AY3" s="4063"/>
      <c r="AZ3" s="4063"/>
      <c r="BA3" s="4063"/>
      <c r="BB3" s="4063"/>
      <c r="BC3" s="4063"/>
      <c r="BD3" s="4063"/>
      <c r="BE3" s="4063"/>
      <c r="BF3" s="4063"/>
      <c r="BG3" s="4063"/>
      <c r="BH3" s="4063"/>
      <c r="BI3" s="4063"/>
      <c r="BJ3" s="4063"/>
      <c r="BK3" s="4063"/>
      <c r="BL3" s="4064"/>
      <c r="BM3" s="2144"/>
    </row>
    <row r="4" spans="2:95" ht="13.5" customHeight="1" x14ac:dyDescent="0.15">
      <c r="B4" s="2182"/>
      <c r="C4" s="2197" t="s">
        <v>1336</v>
      </c>
      <c r="D4" s="2198"/>
      <c r="E4" s="2198"/>
      <c r="F4" s="2198"/>
      <c r="G4" s="2198"/>
      <c r="H4" s="2198"/>
      <c r="I4" s="2198"/>
      <c r="J4" s="2198"/>
      <c r="K4" s="2198"/>
      <c r="L4" s="2198"/>
      <c r="M4" s="2198"/>
      <c r="N4" s="2198"/>
      <c r="O4" s="2198"/>
      <c r="P4" s="2198"/>
      <c r="Q4" s="2198"/>
      <c r="R4" s="2198"/>
      <c r="S4" s="2198"/>
      <c r="T4" s="2198"/>
      <c r="U4" s="2198"/>
      <c r="V4" s="2198"/>
      <c r="W4" s="2198"/>
      <c r="X4" s="2198"/>
      <c r="Y4" s="2198"/>
      <c r="Z4" s="2198"/>
      <c r="AA4" s="2198"/>
      <c r="AB4" s="2198"/>
      <c r="AC4" s="2198"/>
      <c r="AD4" s="2198"/>
      <c r="AE4" s="2198"/>
      <c r="AF4" s="2198"/>
      <c r="AG4" s="2199"/>
      <c r="AH4" s="2146"/>
      <c r="AI4" s="2147"/>
      <c r="AJ4" s="2147"/>
      <c r="AK4" s="2147"/>
      <c r="AL4" s="2147"/>
      <c r="AM4" s="2147"/>
      <c r="AN4" s="2147"/>
      <c r="AO4" s="2147"/>
      <c r="AP4" s="2147"/>
      <c r="AQ4" s="2147"/>
      <c r="AR4" s="2147"/>
      <c r="AS4" s="2148"/>
      <c r="AU4" s="4062"/>
      <c r="AV4" s="4063"/>
      <c r="AW4" s="4063"/>
      <c r="AX4" s="4063"/>
      <c r="AY4" s="4063"/>
      <c r="AZ4" s="4063"/>
      <c r="BA4" s="4063"/>
      <c r="BB4" s="4063"/>
      <c r="BC4" s="4063"/>
      <c r="BD4" s="4063"/>
      <c r="BE4" s="4063"/>
      <c r="BF4" s="4063"/>
      <c r="BG4" s="4063"/>
      <c r="BH4" s="4063"/>
      <c r="BI4" s="4063"/>
      <c r="BJ4" s="4063"/>
      <c r="BK4" s="4063"/>
      <c r="BL4" s="4064"/>
      <c r="BM4" s="2144"/>
    </row>
    <row r="5" spans="2:95" ht="13.5" customHeight="1" thickBot="1" x14ac:dyDescent="0.2">
      <c r="B5" s="2145"/>
      <c r="C5" s="2152"/>
      <c r="D5" s="2200" t="s">
        <v>1337</v>
      </c>
      <c r="E5" s="2201"/>
      <c r="F5" s="2201"/>
      <c r="G5" s="2201"/>
      <c r="H5" s="2201"/>
      <c r="I5" s="2201"/>
      <c r="J5" s="2201"/>
      <c r="K5" s="2201"/>
      <c r="L5" s="2201"/>
      <c r="M5" s="2201"/>
      <c r="N5" s="2201"/>
      <c r="O5" s="2201"/>
      <c r="P5" s="2201"/>
      <c r="Q5" s="2201"/>
      <c r="R5" s="2201"/>
      <c r="S5" s="2201"/>
      <c r="T5" s="2149"/>
      <c r="U5" s="2149"/>
      <c r="V5" s="2149"/>
      <c r="W5" s="2149"/>
      <c r="X5" s="2149"/>
      <c r="Y5" s="2149"/>
      <c r="Z5" s="2149"/>
      <c r="AA5" s="2149"/>
      <c r="AB5" s="2149"/>
      <c r="AC5" s="2149"/>
      <c r="AD5" s="2149"/>
      <c r="AE5" s="2149"/>
      <c r="AF5" s="2149"/>
      <c r="AG5" s="2149"/>
      <c r="AH5" s="3664" t="s">
        <v>1338</v>
      </c>
      <c r="AI5" s="3665"/>
      <c r="AJ5" s="3665"/>
      <c r="AK5" s="3665"/>
      <c r="AL5" s="3665"/>
      <c r="AM5" s="3665"/>
      <c r="AN5" s="3665"/>
      <c r="AO5" s="3665"/>
      <c r="AP5" s="3665"/>
      <c r="AQ5" s="3665"/>
      <c r="AR5" s="3665"/>
      <c r="AS5" s="3666"/>
      <c r="AU5" s="4065"/>
      <c r="AV5" s="4066"/>
      <c r="AW5" s="4066"/>
      <c r="AX5" s="4066"/>
      <c r="AY5" s="4066"/>
      <c r="AZ5" s="4066"/>
      <c r="BA5" s="4066"/>
      <c r="BB5" s="4066"/>
      <c r="BC5" s="4066"/>
      <c r="BD5" s="4066"/>
      <c r="BE5" s="4066"/>
      <c r="BF5" s="4066"/>
      <c r="BG5" s="4066"/>
      <c r="BH5" s="4066"/>
      <c r="BI5" s="4066"/>
      <c r="BJ5" s="4066"/>
      <c r="BK5" s="4066"/>
      <c r="BL5" s="4067"/>
      <c r="BM5" s="2144"/>
    </row>
    <row r="6" spans="2:95" ht="13.5" customHeight="1" x14ac:dyDescent="0.15">
      <c r="B6" s="2182"/>
      <c r="C6" s="2149" t="s">
        <v>2132</v>
      </c>
      <c r="D6" s="2149"/>
      <c r="E6" s="2149"/>
      <c r="F6" s="2149"/>
      <c r="G6" s="2149"/>
      <c r="H6" s="2149"/>
      <c r="I6" s="2149"/>
      <c r="J6" s="2149"/>
      <c r="K6" s="2149"/>
      <c r="L6" s="2149"/>
      <c r="M6" s="2149"/>
      <c r="N6" s="2149"/>
      <c r="O6" s="2149"/>
      <c r="P6" s="2149"/>
      <c r="Q6" s="2150"/>
      <c r="R6" s="2149"/>
      <c r="S6" s="2151"/>
      <c r="T6" s="2151"/>
      <c r="U6" s="2152"/>
      <c r="V6" s="2152"/>
      <c r="W6" s="2152"/>
      <c r="X6" s="2152"/>
      <c r="Y6" s="2152"/>
      <c r="Z6" s="2152"/>
      <c r="AA6" s="2152"/>
      <c r="AB6" s="2152"/>
      <c r="AC6" s="2153"/>
      <c r="AD6" s="2153"/>
      <c r="AE6" s="2153"/>
      <c r="AF6" s="2153"/>
      <c r="AG6" s="2153"/>
      <c r="AH6" s="3664"/>
      <c r="AI6" s="3665"/>
      <c r="AJ6" s="3665"/>
      <c r="AK6" s="3665"/>
      <c r="AL6" s="3665"/>
      <c r="AM6" s="3665"/>
      <c r="AN6" s="3665"/>
      <c r="AO6" s="3665"/>
      <c r="AP6" s="3665"/>
      <c r="AQ6" s="3665"/>
      <c r="AR6" s="3665"/>
      <c r="AS6" s="3666"/>
      <c r="AU6" s="2144"/>
      <c r="AV6" s="2144"/>
      <c r="AW6" s="2144"/>
      <c r="AX6" s="2144"/>
      <c r="AY6" s="2144"/>
      <c r="AZ6" s="2144"/>
      <c r="BA6" s="2144"/>
      <c r="BB6" s="2144"/>
      <c r="BC6" s="2144"/>
      <c r="BD6" s="2144"/>
      <c r="BE6" s="2144"/>
      <c r="BF6" s="2144"/>
      <c r="BG6" s="2144"/>
      <c r="BH6" s="2144"/>
      <c r="BI6" s="2144"/>
      <c r="BJ6" s="2144"/>
      <c r="BK6" s="2144"/>
      <c r="BL6" s="2144"/>
      <c r="BM6" s="2144"/>
    </row>
    <row r="7" spans="2:95" ht="13.5" customHeight="1" x14ac:dyDescent="0.15">
      <c r="B7" s="2202"/>
      <c r="C7" s="4075" t="s">
        <v>278</v>
      </c>
      <c r="D7" s="4076"/>
      <c r="E7" s="4076"/>
      <c r="F7" s="4076"/>
      <c r="G7" s="4076"/>
      <c r="H7" s="4076"/>
      <c r="I7" s="4076"/>
      <c r="J7" s="4076"/>
      <c r="K7" s="4076"/>
      <c r="L7" s="4077"/>
      <c r="M7" s="4078" t="s">
        <v>279</v>
      </c>
      <c r="N7" s="4079"/>
      <c r="O7" s="4079"/>
      <c r="P7" s="4079"/>
      <c r="Q7" s="4079"/>
      <c r="R7" s="4079"/>
      <c r="S7" s="4079"/>
      <c r="T7" s="4080"/>
      <c r="U7" s="4081" t="s">
        <v>48</v>
      </c>
      <c r="V7" s="4076"/>
      <c r="W7" s="4076"/>
      <c r="X7" s="4076"/>
      <c r="Y7" s="4076"/>
      <c r="Z7" s="4076"/>
      <c r="AA7" s="4076"/>
      <c r="AB7" s="4076"/>
      <c r="AC7" s="4076"/>
      <c r="AD7" s="4076"/>
      <c r="AE7" s="4076"/>
      <c r="AF7" s="4076"/>
      <c r="AG7" s="4076"/>
      <c r="AH7" s="4076"/>
      <c r="AI7" s="4077"/>
      <c r="AJ7" s="4076" t="s">
        <v>280</v>
      </c>
      <c r="AK7" s="4076"/>
      <c r="AL7" s="4076"/>
      <c r="AM7" s="4076"/>
      <c r="AN7" s="4076"/>
      <c r="AO7" s="4076"/>
      <c r="AP7" s="4076"/>
      <c r="AQ7" s="4077"/>
      <c r="AR7" s="2203"/>
      <c r="AS7" s="2154"/>
      <c r="AU7" s="2155" t="s">
        <v>1340</v>
      </c>
      <c r="AV7" s="2155"/>
      <c r="AW7" s="2155"/>
      <c r="AX7" s="2155"/>
      <c r="AY7" s="2155"/>
      <c r="AZ7" s="2155"/>
      <c r="BA7" s="2155"/>
      <c r="BB7" s="2155"/>
      <c r="BC7" s="2155"/>
      <c r="BD7" s="2155"/>
      <c r="BE7" s="2155"/>
      <c r="BF7" s="2155"/>
    </row>
    <row r="8" spans="2:95" ht="13.5" customHeight="1" x14ac:dyDescent="0.15">
      <c r="B8" s="2202"/>
      <c r="C8" s="2156"/>
      <c r="D8" s="2157"/>
      <c r="E8" s="4082" t="s">
        <v>1341</v>
      </c>
      <c r="F8" s="4082"/>
      <c r="G8" s="4082"/>
      <c r="H8" s="4082"/>
      <c r="I8" s="4082"/>
      <c r="J8" s="4082"/>
      <c r="K8" s="4082"/>
      <c r="L8" s="4083"/>
      <c r="M8" s="4084"/>
      <c r="N8" s="4085"/>
      <c r="O8" s="4085"/>
      <c r="P8" s="4085"/>
      <c r="Q8" s="4085"/>
      <c r="R8" s="4085"/>
      <c r="S8" s="4085"/>
      <c r="T8" s="4086"/>
      <c r="U8" s="2158"/>
      <c r="V8" s="2159"/>
      <c r="W8" s="4082" t="s">
        <v>281</v>
      </c>
      <c r="X8" s="4082"/>
      <c r="Y8" s="4082"/>
      <c r="Z8" s="4082"/>
      <c r="AA8" s="4082"/>
      <c r="AB8" s="4082"/>
      <c r="AC8" s="4082"/>
      <c r="AD8" s="4082"/>
      <c r="AE8" s="4082"/>
      <c r="AF8" s="4082"/>
      <c r="AG8" s="4082"/>
      <c r="AH8" s="4082"/>
      <c r="AI8" s="4083"/>
      <c r="AJ8" s="4087"/>
      <c r="AK8" s="4088"/>
      <c r="AL8" s="4088"/>
      <c r="AM8" s="4088"/>
      <c r="AN8" s="4088"/>
      <c r="AO8" s="4088"/>
      <c r="AP8" s="4088"/>
      <c r="AQ8" s="4089"/>
      <c r="AR8" s="2173"/>
      <c r="AS8" s="2154"/>
      <c r="AU8" s="2155"/>
      <c r="AV8" s="2155" t="s">
        <v>296</v>
      </c>
      <c r="AW8" s="2155"/>
      <c r="AX8" s="2155"/>
      <c r="AY8" s="2155"/>
      <c r="AZ8" s="2155"/>
      <c r="BA8" s="2155"/>
      <c r="BB8" s="2155"/>
      <c r="BC8" s="2155"/>
      <c r="BD8" s="2155"/>
      <c r="BE8" s="2155"/>
      <c r="BF8" s="2155"/>
    </row>
    <row r="9" spans="2:95" ht="13.5" customHeight="1" x14ac:dyDescent="0.15">
      <c r="B9" s="2202"/>
      <c r="C9" s="2156"/>
      <c r="D9" s="2157"/>
      <c r="E9" s="4082" t="s">
        <v>1344</v>
      </c>
      <c r="F9" s="4082"/>
      <c r="G9" s="4082"/>
      <c r="H9" s="4082"/>
      <c r="I9" s="4082"/>
      <c r="J9" s="4082"/>
      <c r="K9" s="4082"/>
      <c r="L9" s="4083"/>
      <c r="M9" s="4084"/>
      <c r="N9" s="4085"/>
      <c r="O9" s="4085"/>
      <c r="P9" s="4085"/>
      <c r="Q9" s="4085"/>
      <c r="R9" s="4085"/>
      <c r="S9" s="4085"/>
      <c r="T9" s="4086"/>
      <c r="U9" s="2160"/>
      <c r="V9" s="2157"/>
      <c r="W9" s="4088" t="s">
        <v>282</v>
      </c>
      <c r="X9" s="4088"/>
      <c r="Y9" s="4088"/>
      <c r="Z9" s="4088"/>
      <c r="AA9" s="4088"/>
      <c r="AB9" s="4088"/>
      <c r="AC9" s="4091"/>
      <c r="AD9" s="4091"/>
      <c r="AE9" s="4091"/>
      <c r="AF9" s="4091"/>
      <c r="AG9" s="4091"/>
      <c r="AH9" s="4091"/>
      <c r="AI9" s="2161" t="s">
        <v>216</v>
      </c>
      <c r="AJ9" s="4087"/>
      <c r="AK9" s="4088"/>
      <c r="AL9" s="4088"/>
      <c r="AM9" s="4088"/>
      <c r="AN9" s="4088"/>
      <c r="AO9" s="4088"/>
      <c r="AP9" s="4088"/>
      <c r="AQ9" s="4089"/>
      <c r="AR9" s="2173"/>
      <c r="AS9" s="2154"/>
      <c r="AU9" s="2155" t="s">
        <v>637</v>
      </c>
      <c r="AV9" s="2155"/>
      <c r="AW9" s="2155"/>
      <c r="AX9" s="2155"/>
      <c r="AY9" s="2155"/>
      <c r="AZ9" s="2155"/>
      <c r="BA9" s="2155"/>
      <c r="BB9" s="2155"/>
      <c r="BC9" s="2155"/>
      <c r="BD9" s="2155"/>
      <c r="BE9" s="2155"/>
      <c r="BF9" s="2155"/>
      <c r="BH9" s="2155" t="s">
        <v>638</v>
      </c>
      <c r="BI9" s="2155"/>
      <c r="BJ9" s="2155"/>
      <c r="BK9" s="2155"/>
      <c r="BL9" s="2155"/>
    </row>
    <row r="10" spans="2:95" ht="13.5" customHeight="1" x14ac:dyDescent="0.15">
      <c r="B10" s="2202"/>
      <c r="C10" s="2156"/>
      <c r="D10" s="2157"/>
      <c r="E10" s="4088" t="s">
        <v>2101</v>
      </c>
      <c r="F10" s="4088"/>
      <c r="G10" s="4088"/>
      <c r="H10" s="4088"/>
      <c r="I10" s="4088"/>
      <c r="J10" s="4088"/>
      <c r="K10" s="4088"/>
      <c r="L10" s="4089"/>
      <c r="M10" s="4084"/>
      <c r="N10" s="4085"/>
      <c r="O10" s="4085"/>
      <c r="P10" s="4085"/>
      <c r="Q10" s="4085"/>
      <c r="R10" s="4085"/>
      <c r="S10" s="4085"/>
      <c r="T10" s="4086"/>
      <c r="U10" s="2160"/>
      <c r="V10" s="2157"/>
      <c r="W10" s="4082" t="s">
        <v>283</v>
      </c>
      <c r="X10" s="4082"/>
      <c r="Y10" s="4082"/>
      <c r="Z10" s="4082"/>
      <c r="AA10" s="4082"/>
      <c r="AB10" s="4082"/>
      <c r="AC10" s="4082"/>
      <c r="AD10" s="4082"/>
      <c r="AE10" s="4082"/>
      <c r="AF10" s="4082"/>
      <c r="AG10" s="4082"/>
      <c r="AH10" s="4082"/>
      <c r="AI10" s="4083"/>
      <c r="AJ10" s="4087"/>
      <c r="AK10" s="4088"/>
      <c r="AL10" s="4088"/>
      <c r="AM10" s="4088"/>
      <c r="AN10" s="4088"/>
      <c r="AO10" s="4088"/>
      <c r="AP10" s="4088"/>
      <c r="AQ10" s="4089"/>
      <c r="AR10" s="2173"/>
      <c r="AS10" s="2154"/>
      <c r="AU10" s="2155"/>
      <c r="AV10" s="2155" t="s">
        <v>297</v>
      </c>
      <c r="AW10" s="2155"/>
      <c r="AX10" s="2155"/>
      <c r="AY10" s="2155"/>
      <c r="AZ10" s="2155"/>
      <c r="BA10" s="2155"/>
      <c r="BB10" s="2155"/>
      <c r="BC10" s="2155"/>
      <c r="BD10" s="2155"/>
      <c r="BE10" s="2155"/>
      <c r="BF10" s="2155"/>
      <c r="BH10" s="2155"/>
      <c r="BI10" s="2155" t="s">
        <v>639</v>
      </c>
      <c r="BJ10" s="2155"/>
      <c r="BK10" s="2155"/>
      <c r="BL10" s="2155"/>
    </row>
    <row r="11" spans="2:95" ht="13.5" customHeight="1" x14ac:dyDescent="0.15">
      <c r="B11" s="2202"/>
      <c r="C11" s="2156"/>
      <c r="D11" s="2157"/>
      <c r="E11" s="3671" t="s">
        <v>858</v>
      </c>
      <c r="F11" s="3671"/>
      <c r="G11" s="3671"/>
      <c r="H11" s="3671"/>
      <c r="I11" s="3671"/>
      <c r="J11" s="3671"/>
      <c r="K11" s="3671"/>
      <c r="L11" s="3671"/>
      <c r="M11" s="4084"/>
      <c r="N11" s="4085"/>
      <c r="O11" s="4085"/>
      <c r="P11" s="4085"/>
      <c r="Q11" s="4085"/>
      <c r="R11" s="4085"/>
      <c r="S11" s="4085"/>
      <c r="T11" s="4086"/>
      <c r="U11" s="2160"/>
      <c r="V11" s="2157"/>
      <c r="W11" s="4088" t="s">
        <v>1346</v>
      </c>
      <c r="X11" s="4088"/>
      <c r="Y11" s="4088"/>
      <c r="Z11" s="4088"/>
      <c r="AA11" s="4088"/>
      <c r="AB11" s="4088"/>
      <c r="AC11" s="4091"/>
      <c r="AD11" s="4091"/>
      <c r="AE11" s="4091"/>
      <c r="AF11" s="4091"/>
      <c r="AG11" s="4091"/>
      <c r="AH11" s="4091"/>
      <c r="AI11" s="2161" t="s">
        <v>216</v>
      </c>
      <c r="AJ11" s="4087"/>
      <c r="AK11" s="4088"/>
      <c r="AL11" s="4088"/>
      <c r="AM11" s="4088"/>
      <c r="AN11" s="4088"/>
      <c r="AO11" s="4088"/>
      <c r="AP11" s="4088"/>
      <c r="AQ11" s="4089"/>
      <c r="AR11" s="2173"/>
      <c r="AS11" s="2154"/>
      <c r="AU11" s="2155"/>
      <c r="AV11" s="4092" t="s">
        <v>298</v>
      </c>
      <c r="AW11" s="4092"/>
      <c r="AX11" s="4092"/>
      <c r="AY11" s="4092"/>
      <c r="AZ11" s="4092"/>
      <c r="BA11" s="4092"/>
      <c r="BB11" s="4092"/>
      <c r="BC11" s="4092"/>
      <c r="BD11" s="4092"/>
      <c r="BE11" s="4092"/>
      <c r="BF11" s="2155"/>
      <c r="BH11" s="2155"/>
      <c r="BI11" s="4092" t="s">
        <v>640</v>
      </c>
      <c r="BJ11" s="4092"/>
      <c r="BK11" s="4092"/>
      <c r="BL11" s="4092"/>
      <c r="BM11" s="4092"/>
      <c r="BN11" s="4092"/>
      <c r="BO11" s="4092"/>
      <c r="BP11" s="4092"/>
      <c r="BQ11" s="4092"/>
      <c r="BR11" s="4092"/>
    </row>
    <row r="12" spans="2:95" ht="13.5" customHeight="1" x14ac:dyDescent="0.15">
      <c r="B12" s="2202"/>
      <c r="C12" s="2156"/>
      <c r="D12" s="2157"/>
      <c r="E12" s="3633" t="s">
        <v>1960</v>
      </c>
      <c r="F12" s="3633"/>
      <c r="G12" s="3633"/>
      <c r="H12" s="3633"/>
      <c r="I12" s="3633"/>
      <c r="J12" s="3633"/>
      <c r="K12" s="3633"/>
      <c r="L12" s="3633"/>
      <c r="M12" s="4084"/>
      <c r="N12" s="4085"/>
      <c r="O12" s="4085"/>
      <c r="P12" s="4085"/>
      <c r="Q12" s="4085"/>
      <c r="R12" s="4085"/>
      <c r="S12" s="4085"/>
      <c r="T12" s="4086"/>
      <c r="U12" s="2160"/>
      <c r="V12" s="2157"/>
      <c r="W12" s="4082" t="s">
        <v>284</v>
      </c>
      <c r="X12" s="4082"/>
      <c r="Y12" s="4082"/>
      <c r="Z12" s="4082"/>
      <c r="AA12" s="4082"/>
      <c r="AB12" s="4082"/>
      <c r="AC12" s="4082"/>
      <c r="AD12" s="4082"/>
      <c r="AE12" s="4082"/>
      <c r="AF12" s="4082"/>
      <c r="AG12" s="4082"/>
      <c r="AH12" s="4082"/>
      <c r="AI12" s="4083"/>
      <c r="AJ12" s="4087"/>
      <c r="AK12" s="4088"/>
      <c r="AL12" s="4088"/>
      <c r="AM12" s="4088"/>
      <c r="AN12" s="4088"/>
      <c r="AO12" s="4088"/>
      <c r="AP12" s="4088"/>
      <c r="AQ12" s="4093"/>
      <c r="AR12" s="2204"/>
      <c r="AS12" s="2154"/>
      <c r="AV12" s="4092"/>
      <c r="AW12" s="4092"/>
      <c r="AX12" s="4092"/>
      <c r="AY12" s="4092"/>
      <c r="AZ12" s="4092"/>
      <c r="BA12" s="4092"/>
      <c r="BB12" s="4092"/>
      <c r="BC12" s="4092"/>
      <c r="BD12" s="4092"/>
      <c r="BE12" s="4092"/>
      <c r="BI12" s="4092"/>
      <c r="BJ12" s="4092"/>
      <c r="BK12" s="4092"/>
      <c r="BL12" s="4092"/>
      <c r="BM12" s="4092"/>
      <c r="BN12" s="4092"/>
      <c r="BO12" s="4092"/>
      <c r="BP12" s="4092"/>
      <c r="BQ12" s="4092"/>
      <c r="BR12" s="4092"/>
    </row>
    <row r="13" spans="2:95" ht="13.5" customHeight="1" x14ac:dyDescent="0.15">
      <c r="B13" s="2202"/>
      <c r="C13" s="2162"/>
      <c r="D13" s="2163"/>
      <c r="E13" s="4042" t="s">
        <v>1961</v>
      </c>
      <c r="F13" s="4042"/>
      <c r="G13" s="4042"/>
      <c r="H13" s="4042"/>
      <c r="I13" s="4042"/>
      <c r="J13" s="4042"/>
      <c r="K13" s="4042"/>
      <c r="L13" s="2237"/>
      <c r="M13" s="4094"/>
      <c r="N13" s="4095"/>
      <c r="O13" s="4095"/>
      <c r="P13" s="4095"/>
      <c r="Q13" s="4095"/>
      <c r="R13" s="4095"/>
      <c r="S13" s="4095"/>
      <c r="T13" s="4096"/>
      <c r="U13" s="2160"/>
      <c r="V13" s="2157"/>
      <c r="W13" s="4088"/>
      <c r="X13" s="4088"/>
      <c r="Y13" s="4088"/>
      <c r="Z13" s="4088"/>
      <c r="AA13" s="4088"/>
      <c r="AB13" s="4088"/>
      <c r="AC13" s="4088"/>
      <c r="AD13" s="4088"/>
      <c r="AE13" s="4088"/>
      <c r="AF13" s="4088"/>
      <c r="AG13" s="4088"/>
      <c r="AH13" s="4088"/>
      <c r="AI13" s="4089"/>
      <c r="AJ13" s="4087"/>
      <c r="AK13" s="4088"/>
      <c r="AL13" s="4088"/>
      <c r="AM13" s="4088"/>
      <c r="AN13" s="4088"/>
      <c r="AO13" s="4088"/>
      <c r="AP13" s="4088"/>
      <c r="AQ13" s="4089"/>
      <c r="AR13" s="2173"/>
      <c r="AS13" s="2154"/>
      <c r="AU13" s="2155" t="s">
        <v>636</v>
      </c>
      <c r="AV13" s="2205"/>
      <c r="AW13" s="2205"/>
      <c r="AX13" s="2205"/>
      <c r="AY13" s="2205"/>
      <c r="AZ13" s="2206"/>
      <c r="BA13" s="2206"/>
      <c r="BB13" s="2205"/>
      <c r="BC13" s="2205"/>
      <c r="BD13" s="2205"/>
      <c r="BE13" s="2205"/>
      <c r="BF13" s="2205"/>
      <c r="BG13" s="2205"/>
      <c r="BH13" s="2205"/>
      <c r="BI13" s="2205"/>
      <c r="BJ13" s="2205"/>
      <c r="BK13" s="2205"/>
      <c r="BL13" s="2205"/>
      <c r="BM13" s="2205"/>
      <c r="BN13" s="2207"/>
      <c r="BO13" s="2155"/>
      <c r="BP13" s="2155"/>
      <c r="BQ13" s="2155"/>
      <c r="BR13" s="2155"/>
    </row>
    <row r="14" spans="2:95" ht="13.5" customHeight="1" x14ac:dyDescent="0.15">
      <c r="B14" s="2202"/>
      <c r="C14" s="2149"/>
      <c r="D14" s="2149"/>
      <c r="E14" s="2149"/>
      <c r="F14" s="2149"/>
      <c r="G14" s="2149"/>
      <c r="H14" s="2149"/>
      <c r="I14" s="2149"/>
      <c r="J14" s="2149"/>
      <c r="K14" s="2149"/>
      <c r="L14" s="2149"/>
      <c r="M14" s="2149"/>
      <c r="N14" s="2149"/>
      <c r="O14" s="2149"/>
      <c r="P14" s="2149"/>
      <c r="Q14" s="2149"/>
      <c r="R14" s="2149"/>
      <c r="S14" s="2149"/>
      <c r="T14" s="2149"/>
      <c r="U14" s="2149"/>
      <c r="V14" s="2149"/>
      <c r="W14" s="2149"/>
      <c r="X14" s="2149"/>
      <c r="Y14" s="2165"/>
      <c r="Z14" s="2165"/>
      <c r="AA14" s="2165"/>
      <c r="AB14" s="2165"/>
      <c r="AC14" s="2164"/>
      <c r="AD14" s="2164"/>
      <c r="AE14" s="2164"/>
      <c r="AF14" s="2208"/>
      <c r="AG14" s="2208"/>
      <c r="AH14" s="2167"/>
      <c r="AI14" s="2168"/>
      <c r="AJ14" s="2164"/>
      <c r="AK14" s="2164"/>
      <c r="AL14" s="2168"/>
      <c r="AM14" s="2164"/>
      <c r="AN14" s="2169"/>
      <c r="AO14" s="2170"/>
      <c r="AP14" s="2171"/>
      <c r="AQ14" s="2152"/>
      <c r="AR14" s="2152"/>
      <c r="AS14" s="2154"/>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c r="CB14" s="759"/>
      <c r="CC14" s="759"/>
      <c r="CD14" s="759"/>
      <c r="CE14" s="759"/>
      <c r="CF14" s="759"/>
      <c r="CG14" s="759"/>
      <c r="CH14" s="759"/>
      <c r="CI14" s="759"/>
      <c r="CJ14" s="759"/>
      <c r="CK14" s="759"/>
      <c r="CL14" s="759"/>
      <c r="CM14" s="759"/>
      <c r="CN14" s="759"/>
      <c r="CO14" s="759"/>
      <c r="CP14" s="759"/>
      <c r="CQ14" s="759"/>
    </row>
    <row r="15" spans="2:95" ht="13.5" customHeight="1" x14ac:dyDescent="0.15">
      <c r="B15" s="2182"/>
      <c r="C15" s="3555" t="s">
        <v>2288</v>
      </c>
      <c r="D15" s="3555"/>
      <c r="E15" s="3555"/>
      <c r="F15" s="3555"/>
      <c r="G15" s="3555"/>
      <c r="H15" s="3555"/>
      <c r="I15" s="3555"/>
      <c r="J15" s="3555"/>
      <c r="K15" s="3555"/>
      <c r="L15" s="3555"/>
      <c r="M15" s="3555"/>
      <c r="N15" s="3555"/>
      <c r="O15" s="3555"/>
      <c r="P15" s="3555"/>
      <c r="Q15" s="3555"/>
      <c r="R15" s="3555"/>
      <c r="S15" s="3555"/>
      <c r="T15" s="3555"/>
      <c r="U15" s="3555"/>
      <c r="V15" s="3555"/>
      <c r="W15" s="3555"/>
      <c r="X15" s="3555"/>
      <c r="Y15" s="3555"/>
      <c r="Z15" s="3555"/>
      <c r="AA15" s="3555"/>
      <c r="AB15" s="3555"/>
      <c r="AC15" s="3555"/>
      <c r="AD15" s="3555"/>
      <c r="AE15" s="3555"/>
      <c r="AF15" s="3555"/>
      <c r="AG15" s="3555"/>
      <c r="AH15" s="3555"/>
      <c r="AI15" s="3555"/>
      <c r="AJ15" s="3555"/>
      <c r="AK15" s="3555"/>
      <c r="AL15" s="3555"/>
      <c r="AM15" s="3555"/>
      <c r="AN15" s="3555"/>
      <c r="AO15" s="3555"/>
      <c r="AP15" s="3555"/>
      <c r="AQ15" s="3555"/>
      <c r="AR15" s="3555"/>
      <c r="AS15" s="3687"/>
      <c r="AT15" s="791"/>
      <c r="AU15" s="759"/>
      <c r="AV15" s="759"/>
      <c r="AW15" s="759"/>
      <c r="AX15" s="759"/>
      <c r="AY15" s="759"/>
      <c r="AZ15" s="759"/>
      <c r="BA15" s="759"/>
      <c r="BB15" s="759"/>
      <c r="BC15" s="759"/>
      <c r="BD15" s="759"/>
      <c r="BE15" s="759"/>
      <c r="BF15" s="759" t="s">
        <v>633</v>
      </c>
      <c r="BG15" s="759"/>
      <c r="BH15" s="759"/>
      <c r="BI15" s="759"/>
      <c r="BJ15" s="759"/>
      <c r="BK15" s="759"/>
      <c r="BL15" s="759"/>
      <c r="BM15" s="759"/>
      <c r="BN15" s="759"/>
      <c r="BO15" s="759"/>
      <c r="BP15" s="759"/>
      <c r="BQ15" s="796"/>
      <c r="BR15" s="796"/>
      <c r="BS15" s="759"/>
      <c r="BT15" s="759"/>
      <c r="BU15" s="759"/>
      <c r="BV15" s="759"/>
      <c r="BW15" s="759"/>
      <c r="BX15" s="759"/>
      <c r="BY15" s="759"/>
      <c r="BZ15" s="759"/>
      <c r="CA15" s="759"/>
      <c r="CB15" s="759"/>
      <c r="CC15" s="759"/>
      <c r="CD15" s="759"/>
      <c r="CE15" s="759"/>
      <c r="CF15" s="759"/>
      <c r="CG15" s="759"/>
      <c r="CH15" s="759"/>
      <c r="CI15" s="759"/>
      <c r="CJ15" s="759"/>
      <c r="CK15" s="759"/>
      <c r="CL15" s="759"/>
      <c r="CM15" s="759"/>
      <c r="CN15" s="759"/>
      <c r="CO15" s="759"/>
      <c r="CP15" s="759"/>
      <c r="CQ15" s="759"/>
    </row>
    <row r="16" spans="2:95" ht="13.5" customHeight="1" x14ac:dyDescent="0.15">
      <c r="B16" s="2182"/>
      <c r="C16" s="2164" t="s">
        <v>1348</v>
      </c>
      <c r="D16" s="2172"/>
      <c r="E16" s="2164"/>
      <c r="F16" s="2164"/>
      <c r="G16" s="2172"/>
      <c r="H16" s="2172"/>
      <c r="I16" s="2172"/>
      <c r="J16" s="2172"/>
      <c r="K16" s="2172"/>
      <c r="L16" s="2172"/>
      <c r="M16" s="2168"/>
      <c r="N16" s="2168"/>
      <c r="O16" s="2168"/>
      <c r="P16" s="2168"/>
      <c r="Q16" s="2168"/>
      <c r="R16" s="2168"/>
      <c r="S16" s="2168"/>
      <c r="T16" s="2173"/>
      <c r="U16" s="2173"/>
      <c r="V16" s="2149"/>
      <c r="W16" s="2149"/>
      <c r="X16" s="2149"/>
      <c r="Y16" s="2149"/>
      <c r="Z16" s="2149"/>
      <c r="AA16" s="2149"/>
      <c r="AB16" s="2152"/>
      <c r="AC16" s="2152"/>
      <c r="AD16" s="2152"/>
      <c r="AE16" s="2036" t="s">
        <v>1782</v>
      </c>
      <c r="AF16" s="1454"/>
      <c r="AG16" s="1454"/>
      <c r="AH16" s="2040"/>
      <c r="AI16" s="2040"/>
      <c r="AJ16" s="2040"/>
      <c r="AK16" s="1456"/>
      <c r="AL16" s="1454"/>
      <c r="AM16" s="1454"/>
      <c r="AN16" s="2169"/>
      <c r="AO16" s="2170"/>
      <c r="AP16" s="2171"/>
      <c r="AQ16" s="2152"/>
      <c r="AR16" s="2152"/>
      <c r="AS16" s="2154"/>
      <c r="AT16" s="759"/>
      <c r="AU16" s="796" t="s">
        <v>293</v>
      </c>
      <c r="AV16" s="796"/>
      <c r="AW16" s="796"/>
      <c r="AX16" s="796"/>
      <c r="AY16" s="796"/>
      <c r="AZ16" s="796"/>
      <c r="BA16" s="973"/>
      <c r="BB16" s="796"/>
      <c r="BC16" s="796"/>
      <c r="BD16" s="796"/>
      <c r="BE16" s="816"/>
      <c r="BF16" s="815"/>
      <c r="BG16" s="759" t="s">
        <v>293</v>
      </c>
      <c r="BH16" s="759"/>
      <c r="BI16" s="759"/>
      <c r="BJ16" s="759"/>
      <c r="BK16" s="759"/>
      <c r="BL16" s="759"/>
      <c r="BM16" s="759"/>
      <c r="BN16" s="759"/>
      <c r="BO16" s="759"/>
      <c r="BP16" s="759"/>
      <c r="BQ16" s="796"/>
      <c r="BR16" s="796"/>
      <c r="BS16" s="796"/>
      <c r="BT16" s="796"/>
      <c r="BU16" s="796"/>
      <c r="BV16" s="796"/>
      <c r="BW16" s="796"/>
      <c r="BX16" s="796"/>
      <c r="BY16" s="796"/>
      <c r="BZ16" s="796"/>
      <c r="CA16" s="796"/>
      <c r="CB16" s="796"/>
      <c r="CC16" s="796"/>
      <c r="CD16" s="796"/>
      <c r="CE16" s="796"/>
      <c r="CF16" s="796"/>
      <c r="CG16" s="759"/>
      <c r="CH16" s="759"/>
      <c r="CI16" s="759"/>
      <c r="CJ16" s="759"/>
      <c r="CK16" s="759"/>
      <c r="CL16" s="759"/>
      <c r="CM16" s="759"/>
      <c r="CN16" s="759"/>
      <c r="CO16" s="759"/>
      <c r="CP16" s="759"/>
      <c r="CQ16" s="759"/>
    </row>
    <row r="17" spans="2:95" s="2155" customFormat="1" ht="13.5" customHeight="1" x14ac:dyDescent="0.15">
      <c r="B17" s="2180"/>
      <c r="C17" s="3297" t="s">
        <v>49</v>
      </c>
      <c r="D17" s="3301"/>
      <c r="E17" s="3298"/>
      <c r="F17" s="3694" t="s">
        <v>285</v>
      </c>
      <c r="G17" s="3695"/>
      <c r="H17" s="3696"/>
      <c r="I17" s="3328" t="s">
        <v>50</v>
      </c>
      <c r="J17" s="3329"/>
      <c r="K17" s="3329"/>
      <c r="L17" s="3329"/>
      <c r="M17" s="3329"/>
      <c r="N17" s="3329"/>
      <c r="O17" s="3329"/>
      <c r="P17" s="3329"/>
      <c r="Q17" s="3329"/>
      <c r="R17" s="3329"/>
      <c r="S17" s="3329"/>
      <c r="T17" s="3329"/>
      <c r="U17" s="3329"/>
      <c r="V17" s="3330"/>
      <c r="W17" s="3703" t="s">
        <v>2104</v>
      </c>
      <c r="X17" s="3704"/>
      <c r="Y17" s="3705"/>
      <c r="Z17" s="3328" t="s">
        <v>1349</v>
      </c>
      <c r="AA17" s="3329"/>
      <c r="AB17" s="3329"/>
      <c r="AC17" s="3329"/>
      <c r="AD17" s="3329"/>
      <c r="AE17" s="3330"/>
      <c r="AF17" s="3712" t="s">
        <v>1350</v>
      </c>
      <c r="AG17" s="3713"/>
      <c r="AH17" s="3713"/>
      <c r="AI17" s="3713"/>
      <c r="AJ17" s="3713"/>
      <c r="AK17" s="3713"/>
      <c r="AL17" s="3713"/>
      <c r="AM17" s="3713"/>
      <c r="AN17" s="3713"/>
      <c r="AO17" s="3713"/>
      <c r="AP17" s="3713"/>
      <c r="AQ17" s="3714"/>
      <c r="AR17" s="2133"/>
      <c r="AS17" s="912"/>
      <c r="AT17" s="796"/>
      <c r="AU17" s="3539" t="s">
        <v>294</v>
      </c>
      <c r="AV17" s="3540"/>
      <c r="AW17" s="3540"/>
      <c r="AX17" s="3541"/>
      <c r="AY17" s="3545">
        <v>40</v>
      </c>
      <c r="AZ17" s="3546"/>
      <c r="BA17" s="3546"/>
      <c r="BB17" s="3549" t="s">
        <v>1351</v>
      </c>
      <c r="BC17" s="3549"/>
      <c r="BD17" s="3550"/>
      <c r="BE17" s="816"/>
      <c r="BF17" s="815"/>
      <c r="BG17" s="3539" t="s">
        <v>294</v>
      </c>
      <c r="BH17" s="3540"/>
      <c r="BI17" s="3540"/>
      <c r="BJ17" s="3541"/>
      <c r="BK17" s="3683">
        <v>40</v>
      </c>
      <c r="BL17" s="3684"/>
      <c r="BM17" s="3684"/>
      <c r="BN17" s="3549" t="s">
        <v>1351</v>
      </c>
      <c r="BO17" s="3549"/>
      <c r="BP17" s="3550"/>
      <c r="BQ17" s="796"/>
      <c r="BR17" s="796"/>
      <c r="BS17" s="796"/>
      <c r="BT17" s="796"/>
      <c r="BU17" s="796"/>
      <c r="BV17" s="796"/>
      <c r="BW17" s="796"/>
      <c r="BX17" s="796"/>
      <c r="BY17" s="796"/>
      <c r="BZ17" s="796"/>
      <c r="CA17" s="796"/>
      <c r="CB17" s="796"/>
      <c r="CC17" s="796"/>
      <c r="CD17" s="796"/>
      <c r="CE17" s="796"/>
      <c r="CF17" s="796"/>
      <c r="CG17" s="796"/>
      <c r="CH17" s="796"/>
      <c r="CI17" s="796"/>
      <c r="CJ17" s="796"/>
      <c r="CK17" s="796"/>
      <c r="CL17" s="796"/>
      <c r="CM17" s="796"/>
      <c r="CN17" s="796"/>
      <c r="CO17" s="796"/>
      <c r="CP17" s="796"/>
      <c r="CQ17" s="796"/>
    </row>
    <row r="18" spans="2:95" s="2155" customFormat="1" ht="13.5" customHeight="1" x14ac:dyDescent="0.15">
      <c r="B18" s="2180"/>
      <c r="C18" s="3688"/>
      <c r="D18" s="3689"/>
      <c r="E18" s="3690"/>
      <c r="F18" s="3697"/>
      <c r="G18" s="3698"/>
      <c r="H18" s="3699"/>
      <c r="I18" s="3624" t="s">
        <v>286</v>
      </c>
      <c r="J18" s="3721"/>
      <c r="K18" s="3726" t="s">
        <v>287</v>
      </c>
      <c r="L18" s="3721"/>
      <c r="M18" s="3726" t="s">
        <v>288</v>
      </c>
      <c r="N18" s="3721"/>
      <c r="O18" s="3726" t="s">
        <v>289</v>
      </c>
      <c r="P18" s="3721"/>
      <c r="Q18" s="3726" t="s">
        <v>290</v>
      </c>
      <c r="R18" s="3721"/>
      <c r="S18" s="3726" t="s">
        <v>291</v>
      </c>
      <c r="T18" s="3721"/>
      <c r="U18" s="3753" t="s">
        <v>185</v>
      </c>
      <c r="V18" s="3754"/>
      <c r="W18" s="3706"/>
      <c r="X18" s="3707"/>
      <c r="Y18" s="3708"/>
      <c r="Z18" s="3759" t="s">
        <v>185</v>
      </c>
      <c r="AA18" s="3760"/>
      <c r="AB18" s="3761"/>
      <c r="AC18" s="2094" t="s">
        <v>747</v>
      </c>
      <c r="AD18" s="3746" t="s">
        <v>748</v>
      </c>
      <c r="AE18" s="3298"/>
      <c r="AF18" s="3715"/>
      <c r="AG18" s="3716"/>
      <c r="AH18" s="3716"/>
      <c r="AI18" s="3716"/>
      <c r="AJ18" s="3716"/>
      <c r="AK18" s="3716"/>
      <c r="AL18" s="3716"/>
      <c r="AM18" s="3716"/>
      <c r="AN18" s="3716"/>
      <c r="AO18" s="3716"/>
      <c r="AP18" s="3716"/>
      <c r="AQ18" s="3717"/>
      <c r="AR18" s="2133"/>
      <c r="AS18" s="912"/>
      <c r="AT18" s="796"/>
      <c r="AU18" s="3542"/>
      <c r="AV18" s="3543"/>
      <c r="AW18" s="3543"/>
      <c r="AX18" s="3544"/>
      <c r="AY18" s="3547"/>
      <c r="AZ18" s="3548"/>
      <c r="BA18" s="3548"/>
      <c r="BB18" s="3551"/>
      <c r="BC18" s="3551"/>
      <c r="BD18" s="3552"/>
      <c r="BE18" s="816"/>
      <c r="BF18" s="815"/>
      <c r="BG18" s="3542"/>
      <c r="BH18" s="3543"/>
      <c r="BI18" s="3543"/>
      <c r="BJ18" s="3544"/>
      <c r="BK18" s="3685"/>
      <c r="BL18" s="3686"/>
      <c r="BM18" s="3686"/>
      <c r="BN18" s="3551"/>
      <c r="BO18" s="3551"/>
      <c r="BP18" s="3552"/>
      <c r="BQ18" s="796"/>
      <c r="BR18" s="796"/>
      <c r="BS18" s="796"/>
      <c r="BT18" s="796"/>
      <c r="BU18" s="796"/>
      <c r="BV18" s="796"/>
      <c r="BW18" s="796"/>
      <c r="BX18" s="796"/>
      <c r="BY18" s="796"/>
      <c r="BZ18" s="796"/>
      <c r="CA18" s="796"/>
      <c r="CB18" s="796"/>
      <c r="CC18" s="796"/>
      <c r="CD18" s="796"/>
      <c r="CE18" s="796"/>
      <c r="CF18" s="796"/>
      <c r="CG18" s="796"/>
      <c r="CH18" s="796"/>
      <c r="CI18" s="796"/>
      <c r="CJ18" s="796"/>
      <c r="CK18" s="796"/>
      <c r="CL18" s="796"/>
      <c r="CM18" s="796"/>
      <c r="CN18" s="796"/>
      <c r="CO18" s="796"/>
      <c r="CP18" s="796"/>
      <c r="CQ18" s="796"/>
    </row>
    <row r="19" spans="2:95" s="2155" customFormat="1" ht="13.5" customHeight="1" x14ac:dyDescent="0.15">
      <c r="B19" s="2180"/>
      <c r="C19" s="3688"/>
      <c r="D19" s="3689"/>
      <c r="E19" s="3690"/>
      <c r="F19" s="3697"/>
      <c r="G19" s="3698"/>
      <c r="H19" s="3699"/>
      <c r="I19" s="3722"/>
      <c r="J19" s="3723"/>
      <c r="K19" s="3727"/>
      <c r="L19" s="3723"/>
      <c r="M19" s="3727"/>
      <c r="N19" s="3723"/>
      <c r="O19" s="3727"/>
      <c r="P19" s="3723"/>
      <c r="Q19" s="3727"/>
      <c r="R19" s="3723"/>
      <c r="S19" s="3727"/>
      <c r="T19" s="3723"/>
      <c r="U19" s="3755"/>
      <c r="V19" s="3756"/>
      <c r="W19" s="3706"/>
      <c r="X19" s="3707"/>
      <c r="Y19" s="3708"/>
      <c r="Z19" s="3762"/>
      <c r="AA19" s="3763"/>
      <c r="AB19" s="3764"/>
      <c r="AC19" s="2095" t="s">
        <v>749</v>
      </c>
      <c r="AD19" s="3727" t="s">
        <v>750</v>
      </c>
      <c r="AE19" s="3639"/>
      <c r="AF19" s="3715"/>
      <c r="AG19" s="3716"/>
      <c r="AH19" s="3716"/>
      <c r="AI19" s="3716"/>
      <c r="AJ19" s="3716"/>
      <c r="AK19" s="3716"/>
      <c r="AL19" s="3716"/>
      <c r="AM19" s="3716"/>
      <c r="AN19" s="3716"/>
      <c r="AO19" s="3716"/>
      <c r="AP19" s="3716"/>
      <c r="AQ19" s="3717"/>
      <c r="AR19" s="2133"/>
      <c r="AS19" s="912"/>
      <c r="AT19" s="796"/>
      <c r="AU19" s="3563" t="s">
        <v>760</v>
      </c>
      <c r="AV19" s="3564"/>
      <c r="AW19" s="3564"/>
      <c r="AX19" s="3565"/>
      <c r="AY19" s="3557">
        <f>AY26</f>
        <v>0</v>
      </c>
      <c r="AZ19" s="3570"/>
      <c r="BA19" s="3570"/>
      <c r="BB19" s="3549" t="s">
        <v>1351</v>
      </c>
      <c r="BC19" s="3549"/>
      <c r="BD19" s="3550"/>
      <c r="BE19" s="816"/>
      <c r="BF19" s="815"/>
      <c r="BG19" s="3563" t="s">
        <v>760</v>
      </c>
      <c r="BH19" s="3564"/>
      <c r="BI19" s="3564"/>
      <c r="BJ19" s="3565"/>
      <c r="BK19" s="3729">
        <f>BK26</f>
        <v>114</v>
      </c>
      <c r="BL19" s="3730"/>
      <c r="BM19" s="3730"/>
      <c r="BN19" s="3549" t="s">
        <v>1351</v>
      </c>
      <c r="BO19" s="3549"/>
      <c r="BP19" s="3550"/>
      <c r="BQ19" s="796"/>
      <c r="BR19" s="796"/>
      <c r="BS19" s="796"/>
      <c r="BT19" s="796"/>
      <c r="BU19" s="796"/>
      <c r="BV19" s="796"/>
      <c r="BW19" s="796"/>
      <c r="BX19" s="796"/>
      <c r="BY19" s="796"/>
      <c r="BZ19" s="796"/>
      <c r="CA19" s="796"/>
      <c r="CB19" s="796"/>
      <c r="CC19" s="796"/>
      <c r="CD19" s="796"/>
      <c r="CE19" s="796"/>
      <c r="CF19" s="796"/>
      <c r="CG19" s="796"/>
      <c r="CH19" s="796"/>
      <c r="CI19" s="796"/>
      <c r="CJ19" s="796"/>
      <c r="CK19" s="796"/>
      <c r="CL19" s="796"/>
      <c r="CM19" s="796"/>
      <c r="CN19" s="796"/>
      <c r="CO19" s="796"/>
      <c r="CP19" s="796"/>
      <c r="CQ19" s="796"/>
    </row>
    <row r="20" spans="2:95" s="2155" customFormat="1" ht="13.5" customHeight="1" thickBot="1" x14ac:dyDescent="0.2">
      <c r="B20" s="2180"/>
      <c r="C20" s="3691"/>
      <c r="D20" s="3692"/>
      <c r="E20" s="3693"/>
      <c r="F20" s="3700"/>
      <c r="G20" s="3701"/>
      <c r="H20" s="3702"/>
      <c r="I20" s="3724"/>
      <c r="J20" s="3725"/>
      <c r="K20" s="3728"/>
      <c r="L20" s="3725"/>
      <c r="M20" s="3728"/>
      <c r="N20" s="3725"/>
      <c r="O20" s="3728"/>
      <c r="P20" s="3725"/>
      <c r="Q20" s="3728"/>
      <c r="R20" s="3725"/>
      <c r="S20" s="3728"/>
      <c r="T20" s="3725"/>
      <c r="U20" s="3757"/>
      <c r="V20" s="3758"/>
      <c r="W20" s="3709"/>
      <c r="X20" s="3710"/>
      <c r="Y20" s="3711"/>
      <c r="Z20" s="3765"/>
      <c r="AA20" s="3766"/>
      <c r="AB20" s="3767"/>
      <c r="AC20" s="2096"/>
      <c r="AD20" s="3776" t="s">
        <v>292</v>
      </c>
      <c r="AE20" s="3621"/>
      <c r="AF20" s="3718"/>
      <c r="AG20" s="3719"/>
      <c r="AH20" s="3719"/>
      <c r="AI20" s="3719"/>
      <c r="AJ20" s="3719"/>
      <c r="AK20" s="3719"/>
      <c r="AL20" s="3719"/>
      <c r="AM20" s="3719"/>
      <c r="AN20" s="3719"/>
      <c r="AO20" s="3719"/>
      <c r="AP20" s="3719"/>
      <c r="AQ20" s="3720"/>
      <c r="AR20" s="2133"/>
      <c r="AS20" s="912"/>
      <c r="AT20" s="796"/>
      <c r="AU20" s="3566"/>
      <c r="AV20" s="3567"/>
      <c r="AW20" s="3567"/>
      <c r="AX20" s="3568"/>
      <c r="AY20" s="3734"/>
      <c r="AZ20" s="3735"/>
      <c r="BA20" s="3735"/>
      <c r="BB20" s="3490"/>
      <c r="BC20" s="3490"/>
      <c r="BD20" s="3736"/>
      <c r="BE20" s="816"/>
      <c r="BF20" s="815"/>
      <c r="BG20" s="3566"/>
      <c r="BH20" s="3737"/>
      <c r="BI20" s="3737"/>
      <c r="BJ20" s="3568"/>
      <c r="BK20" s="3731"/>
      <c r="BL20" s="3732"/>
      <c r="BM20" s="3732"/>
      <c r="BN20" s="3733"/>
      <c r="BO20" s="3733"/>
      <c r="BP20" s="3562"/>
      <c r="BQ20" s="796"/>
      <c r="BR20" s="796"/>
      <c r="BS20" s="796"/>
      <c r="BT20" s="796"/>
      <c r="BU20" s="796"/>
      <c r="BV20" s="796"/>
      <c r="BW20" s="796"/>
      <c r="BX20" s="796"/>
      <c r="BY20" s="796"/>
      <c r="BZ20" s="796"/>
      <c r="CA20" s="796"/>
      <c r="CB20" s="796"/>
      <c r="CC20" s="796"/>
      <c r="CD20" s="796"/>
      <c r="CE20" s="796"/>
      <c r="CF20" s="796"/>
      <c r="CG20" s="796"/>
      <c r="CH20" s="796"/>
      <c r="CI20" s="796"/>
      <c r="CJ20" s="796"/>
      <c r="CK20" s="796"/>
      <c r="CL20" s="796"/>
      <c r="CM20" s="796"/>
      <c r="CN20" s="796"/>
      <c r="CO20" s="796"/>
      <c r="CP20" s="796"/>
      <c r="CQ20" s="796"/>
    </row>
    <row r="21" spans="2:95" s="2155" customFormat="1" ht="13.5" customHeight="1" x14ac:dyDescent="0.15">
      <c r="B21" s="2180"/>
      <c r="C21" s="2209" t="s">
        <v>1353</v>
      </c>
      <c r="D21" s="2210"/>
      <c r="E21" s="2177"/>
      <c r="F21" s="3740" t="s">
        <v>222</v>
      </c>
      <c r="G21" s="3741"/>
      <c r="H21" s="3742"/>
      <c r="I21" s="3743">
        <v>0</v>
      </c>
      <c r="J21" s="3744"/>
      <c r="K21" s="3745">
        <v>1</v>
      </c>
      <c r="L21" s="3744"/>
      <c r="M21" s="3745">
        <v>0</v>
      </c>
      <c r="N21" s="3744"/>
      <c r="O21" s="3745">
        <v>0</v>
      </c>
      <c r="P21" s="3744"/>
      <c r="Q21" s="3745">
        <v>0</v>
      </c>
      <c r="R21" s="3744"/>
      <c r="S21" s="3745">
        <v>0</v>
      </c>
      <c r="T21" s="3744"/>
      <c r="U21" s="3768">
        <f>SUM(I21:T21)</f>
        <v>1</v>
      </c>
      <c r="V21" s="3769"/>
      <c r="W21" s="3770" t="s">
        <v>183</v>
      </c>
      <c r="X21" s="3771"/>
      <c r="Y21" s="3772"/>
      <c r="Z21" s="3770" t="s">
        <v>183</v>
      </c>
      <c r="AA21" s="3771"/>
      <c r="AB21" s="3773"/>
      <c r="AC21" s="2098" t="s">
        <v>183</v>
      </c>
      <c r="AD21" s="3774" t="s">
        <v>752</v>
      </c>
      <c r="AE21" s="3775"/>
      <c r="AF21" s="2099" t="s">
        <v>749</v>
      </c>
      <c r="AG21" s="3918" t="s">
        <v>2133</v>
      </c>
      <c r="AH21" s="3918"/>
      <c r="AI21" s="3918"/>
      <c r="AJ21" s="3918"/>
      <c r="AK21" s="3918"/>
      <c r="AL21" s="3918"/>
      <c r="AM21" s="3918"/>
      <c r="AN21" s="3918"/>
      <c r="AO21" s="3918"/>
      <c r="AP21" s="3918"/>
      <c r="AQ21" s="3919"/>
      <c r="AR21" s="978"/>
      <c r="AS21" s="912"/>
      <c r="AT21" s="796"/>
      <c r="AU21" s="3512" t="s">
        <v>292</v>
      </c>
      <c r="AV21" s="3513"/>
      <c r="AW21" s="3513"/>
      <c r="AX21" s="3514"/>
      <c r="AY21" s="3535">
        <f>IF(ISERROR(AY19/AY17),"",(AY19/AY17))</f>
        <v>0</v>
      </c>
      <c r="AZ21" s="3536"/>
      <c r="BA21" s="3536"/>
      <c r="BB21" s="3488" t="s">
        <v>183</v>
      </c>
      <c r="BC21" s="3488"/>
      <c r="BD21" s="3489"/>
      <c r="BE21" s="816"/>
      <c r="BF21" s="815"/>
      <c r="BG21" s="3512" t="s">
        <v>292</v>
      </c>
      <c r="BH21" s="3513"/>
      <c r="BI21" s="3513"/>
      <c r="BJ21" s="3514"/>
      <c r="BK21" s="3518">
        <f>IF(ISERROR(BK19/BK17),"",(BK19/BK17))</f>
        <v>2.85</v>
      </c>
      <c r="BL21" s="3519"/>
      <c r="BM21" s="3519"/>
      <c r="BN21" s="3488" t="s">
        <v>183</v>
      </c>
      <c r="BO21" s="3488"/>
      <c r="BP21" s="3489"/>
      <c r="BQ21" s="796"/>
      <c r="BR21" s="796"/>
      <c r="BS21" s="796"/>
      <c r="BT21" s="796"/>
      <c r="BU21" s="796"/>
      <c r="BV21" s="796"/>
      <c r="BW21" s="796"/>
      <c r="BX21" s="796"/>
      <c r="BY21" s="796"/>
      <c r="BZ21" s="796"/>
      <c r="CA21" s="796"/>
      <c r="CB21" s="796"/>
      <c r="CC21" s="796"/>
      <c r="CD21" s="796"/>
      <c r="CE21" s="796"/>
      <c r="CF21" s="796"/>
      <c r="CG21" s="796"/>
      <c r="CH21" s="796"/>
      <c r="CI21" s="796"/>
      <c r="CJ21" s="796"/>
      <c r="CK21" s="796"/>
      <c r="CL21" s="796"/>
      <c r="CM21" s="796"/>
      <c r="CN21" s="796"/>
      <c r="CO21" s="796"/>
      <c r="CP21" s="796"/>
      <c r="CQ21" s="796"/>
    </row>
    <row r="22" spans="2:95" s="2155" customFormat="1" ht="13.5" customHeight="1" thickBot="1" x14ac:dyDescent="0.2">
      <c r="B22" s="2180"/>
      <c r="C22" s="4131" t="s">
        <v>753</v>
      </c>
      <c r="D22" s="4132"/>
      <c r="E22" s="4133"/>
      <c r="F22" s="3844">
        <v>90.6</v>
      </c>
      <c r="G22" s="3845"/>
      <c r="H22" s="3846"/>
      <c r="I22" s="3850"/>
      <c r="J22" s="3851"/>
      <c r="K22" s="3854">
        <v>14</v>
      </c>
      <c r="L22" s="3851"/>
      <c r="M22" s="3854"/>
      <c r="N22" s="3851"/>
      <c r="O22" s="3854"/>
      <c r="P22" s="3851"/>
      <c r="Q22" s="3854"/>
      <c r="R22" s="3851"/>
      <c r="S22" s="3854"/>
      <c r="T22" s="3851"/>
      <c r="U22" s="3834">
        <f>SUM(I22:T23)</f>
        <v>14</v>
      </c>
      <c r="V22" s="3835"/>
      <c r="W22" s="3781">
        <f>IF(U22=0,"",ROUNDDOWN(I22/3,1)+ROUNDDOWN((K22+M22)/6,1)+ROUNDDOWN(O22/15,1)+ROUNDDOWN((Q22+S22)/30,1))</f>
        <v>2.2999999999999998</v>
      </c>
      <c r="X22" s="3782"/>
      <c r="Y22" s="3783"/>
      <c r="Z22" s="3787">
        <f>IF(AC22+AD23=0,"",AC22+AD23)</f>
        <v>3.8</v>
      </c>
      <c r="AA22" s="3788"/>
      <c r="AB22" s="3789"/>
      <c r="AC22" s="3793">
        <v>2</v>
      </c>
      <c r="AD22" s="3795">
        <v>3</v>
      </c>
      <c r="AE22" s="3796"/>
      <c r="AF22" s="2100" t="s">
        <v>750</v>
      </c>
      <c r="AG22" s="3893" t="s">
        <v>2134</v>
      </c>
      <c r="AH22" s="3893"/>
      <c r="AI22" s="3893"/>
      <c r="AJ22" s="3893"/>
      <c r="AK22" s="3893"/>
      <c r="AL22" s="3893"/>
      <c r="AM22" s="3893"/>
      <c r="AN22" s="3893"/>
      <c r="AO22" s="3893"/>
      <c r="AP22" s="3893"/>
      <c r="AQ22" s="3894"/>
      <c r="AR22" s="978"/>
      <c r="AS22" s="912"/>
      <c r="AT22" s="796"/>
      <c r="AU22" s="3515"/>
      <c r="AV22" s="3516"/>
      <c r="AW22" s="3516"/>
      <c r="AX22" s="3517"/>
      <c r="AY22" s="3537"/>
      <c r="AZ22" s="3538"/>
      <c r="BA22" s="3538"/>
      <c r="BB22" s="3490"/>
      <c r="BC22" s="3490"/>
      <c r="BD22" s="3491"/>
      <c r="BE22" s="816"/>
      <c r="BF22" s="815"/>
      <c r="BG22" s="3515"/>
      <c r="BH22" s="3516"/>
      <c r="BI22" s="3516"/>
      <c r="BJ22" s="3517"/>
      <c r="BK22" s="3520"/>
      <c r="BL22" s="3521"/>
      <c r="BM22" s="3521"/>
      <c r="BN22" s="3490"/>
      <c r="BO22" s="3490"/>
      <c r="BP22" s="3491"/>
      <c r="BQ22" s="796"/>
      <c r="BR22" s="796"/>
      <c r="BS22" s="796"/>
      <c r="BT22" s="796"/>
      <c r="BU22" s="796"/>
      <c r="BV22" s="796"/>
      <c r="BW22" s="796"/>
      <c r="BX22" s="796"/>
      <c r="BY22" s="796"/>
      <c r="BZ22" s="796"/>
      <c r="CA22" s="796"/>
      <c r="CB22" s="796"/>
      <c r="CC22" s="796"/>
      <c r="CD22" s="796"/>
      <c r="CE22" s="796"/>
      <c r="CF22" s="796"/>
      <c r="CG22" s="796"/>
      <c r="CH22" s="796"/>
      <c r="CI22" s="796"/>
      <c r="CJ22" s="796"/>
      <c r="CK22" s="796"/>
      <c r="CL22" s="796"/>
      <c r="CM22" s="796"/>
      <c r="CN22" s="796"/>
      <c r="CO22" s="796"/>
      <c r="CP22" s="796"/>
      <c r="CQ22" s="796"/>
    </row>
    <row r="23" spans="2:95" s="2155" customFormat="1" ht="13.5" customHeight="1" thickBot="1" x14ac:dyDescent="0.2">
      <c r="B23" s="2180"/>
      <c r="C23" s="4134"/>
      <c r="D23" s="4135"/>
      <c r="E23" s="4136"/>
      <c r="F23" s="3847"/>
      <c r="G23" s="3848"/>
      <c r="H23" s="3849"/>
      <c r="I23" s="3852"/>
      <c r="J23" s="3853"/>
      <c r="K23" s="3855"/>
      <c r="L23" s="3853"/>
      <c r="M23" s="3855"/>
      <c r="N23" s="3853"/>
      <c r="O23" s="3855"/>
      <c r="P23" s="3853"/>
      <c r="Q23" s="3855"/>
      <c r="R23" s="3853"/>
      <c r="S23" s="3855"/>
      <c r="T23" s="3853"/>
      <c r="U23" s="3836"/>
      <c r="V23" s="3837"/>
      <c r="W23" s="3784"/>
      <c r="X23" s="3785"/>
      <c r="Y23" s="3786"/>
      <c r="Z23" s="3790"/>
      <c r="AA23" s="3791"/>
      <c r="AB23" s="3792"/>
      <c r="AC23" s="3794"/>
      <c r="AD23" s="3799">
        <v>1.8</v>
      </c>
      <c r="AE23" s="3800"/>
      <c r="AF23" s="2101"/>
      <c r="AG23" s="4137"/>
      <c r="AH23" s="4137"/>
      <c r="AI23" s="4137"/>
      <c r="AJ23" s="4137"/>
      <c r="AK23" s="4137"/>
      <c r="AL23" s="4137"/>
      <c r="AM23" s="4137"/>
      <c r="AN23" s="4137"/>
      <c r="AO23" s="4137"/>
      <c r="AP23" s="4137"/>
      <c r="AQ23" s="4138"/>
      <c r="AR23" s="978"/>
      <c r="AS23" s="912"/>
      <c r="AT23" s="796"/>
      <c r="AU23" s="3504" t="s">
        <v>2107</v>
      </c>
      <c r="AV23" s="3504"/>
      <c r="AW23" s="3504"/>
      <c r="AX23" s="3504"/>
      <c r="AY23" s="3504"/>
      <c r="AZ23" s="3504"/>
      <c r="BA23" s="3504"/>
      <c r="BB23" s="3504"/>
      <c r="BC23" s="3504"/>
      <c r="BD23" s="3504"/>
      <c r="BE23" s="816"/>
      <c r="BF23" s="2102"/>
      <c r="BG23" s="3779" t="s">
        <v>2108</v>
      </c>
      <c r="BH23" s="3779"/>
      <c r="BI23" s="3779"/>
      <c r="BJ23" s="3779"/>
      <c r="BK23" s="3779"/>
      <c r="BL23" s="3779"/>
      <c r="BM23" s="3779"/>
      <c r="BN23" s="3779"/>
      <c r="BO23" s="3779"/>
      <c r="BP23" s="3779"/>
      <c r="BQ23" s="796"/>
      <c r="BR23" s="796"/>
      <c r="BS23" s="796"/>
      <c r="BT23" s="796"/>
      <c r="BU23" s="796"/>
      <c r="BV23" s="796"/>
      <c r="BW23" s="796"/>
      <c r="BX23" s="796"/>
      <c r="BY23" s="796"/>
      <c r="BZ23" s="796"/>
      <c r="CA23" s="796"/>
      <c r="CB23" s="796"/>
      <c r="CC23" s="796"/>
      <c r="CD23" s="796"/>
      <c r="CE23" s="796"/>
      <c r="CF23" s="796"/>
      <c r="CG23" s="796"/>
      <c r="CH23" s="796"/>
      <c r="CI23" s="796"/>
      <c r="CJ23" s="796"/>
      <c r="CK23" s="796"/>
      <c r="CL23" s="796"/>
      <c r="CM23" s="796"/>
      <c r="CN23" s="796"/>
      <c r="CO23" s="796"/>
      <c r="CP23" s="796"/>
      <c r="CQ23" s="796"/>
    </row>
    <row r="24" spans="2:95" s="2155" customFormat="1" ht="13.5" customHeight="1" thickTop="1" x14ac:dyDescent="0.15">
      <c r="B24" s="2180"/>
      <c r="C24" s="4102"/>
      <c r="D24" s="4103"/>
      <c r="E24" s="4104"/>
      <c r="F24" s="3871"/>
      <c r="G24" s="3872"/>
      <c r="H24" s="3873"/>
      <c r="I24" s="3880">
        <v>0</v>
      </c>
      <c r="J24" s="3862"/>
      <c r="K24" s="3861">
        <v>0</v>
      </c>
      <c r="L24" s="3862"/>
      <c r="M24" s="3861">
        <v>0</v>
      </c>
      <c r="N24" s="3862"/>
      <c r="O24" s="3861">
        <v>0</v>
      </c>
      <c r="P24" s="3862"/>
      <c r="Q24" s="3861">
        <v>0</v>
      </c>
      <c r="R24" s="3862"/>
      <c r="S24" s="3861">
        <v>0</v>
      </c>
      <c r="T24" s="3862"/>
      <c r="U24" s="3863">
        <f>SUM(I24:T24)</f>
        <v>0</v>
      </c>
      <c r="V24" s="3864"/>
      <c r="W24" s="3806" t="str">
        <f>IF(U25=0,"",ROUNDDOWN(I25/3,1)+ROUNDDOWN((K25+M25)/6,1)+ROUNDDOWN(O25/15,1)+ROUNDDOWN((Q25+S25)/30,1))</f>
        <v/>
      </c>
      <c r="X24" s="3807"/>
      <c r="Y24" s="3808"/>
      <c r="Z24" s="3812" t="str">
        <f>IF(AC24+AD26=0,"",AC24+AD26)</f>
        <v/>
      </c>
      <c r="AA24" s="3813"/>
      <c r="AB24" s="3814"/>
      <c r="AC24" s="3821"/>
      <c r="AD24" s="3824"/>
      <c r="AE24" s="3825"/>
      <c r="AF24" s="2103" t="s">
        <v>749</v>
      </c>
      <c r="AG24" s="4139"/>
      <c r="AH24" s="4139"/>
      <c r="AI24" s="4139"/>
      <c r="AJ24" s="4139"/>
      <c r="AK24" s="4139"/>
      <c r="AL24" s="4139"/>
      <c r="AM24" s="4139"/>
      <c r="AN24" s="4139"/>
      <c r="AO24" s="4139"/>
      <c r="AP24" s="4139"/>
      <c r="AQ24" s="4140"/>
      <c r="AR24" s="2134"/>
      <c r="AS24" s="912"/>
      <c r="AT24" s="796"/>
      <c r="AU24" s="3505"/>
      <c r="AV24" s="3505"/>
      <c r="AW24" s="3505"/>
      <c r="AX24" s="3505"/>
      <c r="AY24" s="3505"/>
      <c r="AZ24" s="3505"/>
      <c r="BA24" s="3505"/>
      <c r="BB24" s="3505"/>
      <c r="BC24" s="3505"/>
      <c r="BD24" s="3505"/>
      <c r="BE24" s="816"/>
      <c r="BF24" s="2102"/>
      <c r="BG24" s="3780"/>
      <c r="BH24" s="3780"/>
      <c r="BI24" s="3780"/>
      <c r="BJ24" s="3780"/>
      <c r="BK24" s="3780"/>
      <c r="BL24" s="3780"/>
      <c r="BM24" s="3780"/>
      <c r="BN24" s="3780"/>
      <c r="BO24" s="3780"/>
      <c r="BP24" s="3780"/>
      <c r="BQ24" s="796"/>
      <c r="BR24" s="796"/>
      <c r="BS24" s="796"/>
      <c r="BT24" s="796"/>
      <c r="BU24" s="796"/>
      <c r="BV24" s="796"/>
      <c r="BW24" s="796"/>
      <c r="BX24" s="796"/>
      <c r="BY24" s="796"/>
      <c r="BZ24" s="796"/>
      <c r="CA24" s="796"/>
      <c r="CB24" s="796"/>
      <c r="CC24" s="796"/>
      <c r="CD24" s="796"/>
      <c r="CE24" s="796"/>
      <c r="CF24" s="796"/>
      <c r="CG24" s="796"/>
      <c r="CH24" s="796"/>
      <c r="CI24" s="796"/>
      <c r="CJ24" s="796"/>
      <c r="CK24" s="796"/>
      <c r="CL24" s="796"/>
      <c r="CM24" s="796"/>
      <c r="CN24" s="796"/>
      <c r="CO24" s="796"/>
      <c r="CP24" s="796"/>
      <c r="CQ24" s="796"/>
    </row>
    <row r="25" spans="2:95" s="2155" customFormat="1" ht="13.5" customHeight="1" thickBot="1" x14ac:dyDescent="0.2">
      <c r="B25" s="2180"/>
      <c r="C25" s="4105"/>
      <c r="D25" s="4106"/>
      <c r="E25" s="4107"/>
      <c r="F25" s="3874"/>
      <c r="G25" s="3875"/>
      <c r="H25" s="3876"/>
      <c r="I25" s="3850"/>
      <c r="J25" s="3851"/>
      <c r="K25" s="3854"/>
      <c r="L25" s="3851"/>
      <c r="M25" s="3854"/>
      <c r="N25" s="3851"/>
      <c r="O25" s="3854"/>
      <c r="P25" s="3851"/>
      <c r="Q25" s="3854"/>
      <c r="R25" s="3851"/>
      <c r="S25" s="3854"/>
      <c r="T25" s="3851"/>
      <c r="U25" s="3348">
        <f>SUM(I25:T26)</f>
        <v>0</v>
      </c>
      <c r="V25" s="3859"/>
      <c r="W25" s="3809"/>
      <c r="X25" s="3810"/>
      <c r="Y25" s="3811"/>
      <c r="Z25" s="3815"/>
      <c r="AA25" s="3816"/>
      <c r="AB25" s="3817"/>
      <c r="AC25" s="3822"/>
      <c r="AD25" s="3826"/>
      <c r="AE25" s="3827"/>
      <c r="AF25" s="2100" t="s">
        <v>750</v>
      </c>
      <c r="AG25" s="4141"/>
      <c r="AH25" s="4141"/>
      <c r="AI25" s="4141"/>
      <c r="AJ25" s="4141"/>
      <c r="AK25" s="4141"/>
      <c r="AL25" s="4141"/>
      <c r="AM25" s="4141"/>
      <c r="AN25" s="4141"/>
      <c r="AO25" s="4141"/>
      <c r="AP25" s="4141"/>
      <c r="AQ25" s="4142"/>
      <c r="AR25" s="2134"/>
      <c r="AS25" s="912"/>
      <c r="AT25" s="796"/>
      <c r="AU25" s="3828"/>
      <c r="AV25" s="3829"/>
      <c r="AW25" s="3829"/>
      <c r="AX25" s="3830"/>
      <c r="AY25" s="3831" t="s">
        <v>1358</v>
      </c>
      <c r="AZ25" s="3832"/>
      <c r="BA25" s="3832"/>
      <c r="BB25" s="3832"/>
      <c r="BC25" s="3832"/>
      <c r="BD25" s="3833"/>
      <c r="BE25" s="816"/>
      <c r="BF25" s="815"/>
      <c r="BG25" s="3310"/>
      <c r="BH25" s="3311"/>
      <c r="BI25" s="3311"/>
      <c r="BJ25" s="3312"/>
      <c r="BK25" s="3497" t="s">
        <v>729</v>
      </c>
      <c r="BL25" s="3498"/>
      <c r="BM25" s="3498"/>
      <c r="BN25" s="3498"/>
      <c r="BO25" s="3498"/>
      <c r="BP25" s="3499"/>
      <c r="BQ25" s="796"/>
      <c r="BR25" s="796"/>
      <c r="BS25" s="796"/>
      <c r="BT25" s="796"/>
      <c r="BU25" s="796"/>
      <c r="BV25" s="796"/>
      <c r="BW25" s="796"/>
      <c r="BX25" s="796"/>
      <c r="BY25" s="796"/>
      <c r="BZ25" s="796"/>
      <c r="CA25" s="796"/>
      <c r="CB25" s="796"/>
      <c r="CC25" s="796"/>
      <c r="CD25" s="796"/>
      <c r="CE25" s="796"/>
      <c r="CF25" s="796"/>
      <c r="CG25" s="796"/>
      <c r="CH25" s="796"/>
      <c r="CI25" s="796"/>
      <c r="CJ25" s="796"/>
      <c r="CK25" s="796"/>
      <c r="CL25" s="796"/>
      <c r="CM25" s="796"/>
      <c r="CN25" s="796"/>
      <c r="CO25" s="796"/>
      <c r="CP25" s="796"/>
      <c r="CQ25" s="796"/>
    </row>
    <row r="26" spans="2:95" s="2155" customFormat="1" ht="13.5" customHeight="1" thickBot="1" x14ac:dyDescent="0.2">
      <c r="B26" s="2180"/>
      <c r="C26" s="4108"/>
      <c r="D26" s="4109"/>
      <c r="E26" s="4110"/>
      <c r="F26" s="3877"/>
      <c r="G26" s="3878"/>
      <c r="H26" s="3879"/>
      <c r="I26" s="3856"/>
      <c r="J26" s="3857"/>
      <c r="K26" s="3858"/>
      <c r="L26" s="3857"/>
      <c r="M26" s="3858"/>
      <c r="N26" s="3857"/>
      <c r="O26" s="3858"/>
      <c r="P26" s="3857"/>
      <c r="Q26" s="3858"/>
      <c r="R26" s="3857"/>
      <c r="S26" s="3858"/>
      <c r="T26" s="3857"/>
      <c r="U26" s="3350"/>
      <c r="V26" s="3860"/>
      <c r="W26" s="3899"/>
      <c r="X26" s="3900"/>
      <c r="Y26" s="3901"/>
      <c r="Z26" s="3818"/>
      <c r="AA26" s="3819"/>
      <c r="AB26" s="3820"/>
      <c r="AC26" s="3823"/>
      <c r="AD26" s="3881">
        <v>0</v>
      </c>
      <c r="AE26" s="3882"/>
      <c r="AF26" s="2104"/>
      <c r="AG26" s="3265"/>
      <c r="AH26" s="3265"/>
      <c r="AI26" s="3265"/>
      <c r="AJ26" s="3265"/>
      <c r="AK26" s="3265"/>
      <c r="AL26" s="3265"/>
      <c r="AM26" s="3265"/>
      <c r="AN26" s="3265"/>
      <c r="AO26" s="3265"/>
      <c r="AP26" s="3265"/>
      <c r="AQ26" s="4143"/>
      <c r="AR26" s="2134"/>
      <c r="AS26" s="912"/>
      <c r="AT26" s="796"/>
      <c r="AU26" s="3459">
        <f>COUNTA(AY27:BA32)</f>
        <v>0</v>
      </c>
      <c r="AV26" s="3460"/>
      <c r="AW26" s="3460"/>
      <c r="AX26" s="3460"/>
      <c r="AY26" s="3885">
        <f>SUM(AY27:BA41)</f>
        <v>0</v>
      </c>
      <c r="AZ26" s="3885"/>
      <c r="BA26" s="3886"/>
      <c r="BB26" s="855" t="s">
        <v>634</v>
      </c>
      <c r="BC26" s="856"/>
      <c r="BD26" s="857"/>
      <c r="BE26" s="816"/>
      <c r="BF26" s="815"/>
      <c r="BG26" s="3459">
        <f>COUNTA(BK27:BM41)</f>
        <v>4</v>
      </c>
      <c r="BH26" s="3460"/>
      <c r="BI26" s="3460"/>
      <c r="BJ26" s="3460"/>
      <c r="BK26" s="3887">
        <f>SUM(BK27:BM41)</f>
        <v>114</v>
      </c>
      <c r="BL26" s="3887"/>
      <c r="BM26" s="3888"/>
      <c r="BN26" s="855" t="s">
        <v>634</v>
      </c>
      <c r="BO26" s="2105"/>
      <c r="BP26" s="2106"/>
      <c r="BQ26" s="796"/>
      <c r="BR26" s="796"/>
      <c r="BS26" s="796"/>
      <c r="BT26" s="796"/>
      <c r="BU26" s="796"/>
      <c r="BV26" s="796"/>
      <c r="BW26" s="796"/>
      <c r="BX26" s="796"/>
      <c r="BY26" s="796"/>
      <c r="BZ26" s="796"/>
      <c r="CA26" s="796"/>
      <c r="CB26" s="796"/>
      <c r="CC26" s="796"/>
      <c r="CD26" s="796"/>
      <c r="CE26" s="796"/>
      <c r="CF26" s="796"/>
      <c r="CG26" s="796"/>
      <c r="CH26" s="796"/>
      <c r="CI26" s="796"/>
      <c r="CJ26" s="796"/>
      <c r="CK26" s="796"/>
      <c r="CL26" s="796"/>
      <c r="CM26" s="796"/>
      <c r="CN26" s="796"/>
      <c r="CO26" s="796"/>
      <c r="CP26" s="796"/>
      <c r="CQ26" s="796"/>
    </row>
    <row r="27" spans="2:95" s="2155" customFormat="1" ht="13.5" customHeight="1" x14ac:dyDescent="0.15">
      <c r="B27" s="2180"/>
      <c r="C27" s="4111"/>
      <c r="D27" s="4112"/>
      <c r="E27" s="4113"/>
      <c r="F27" s="3906"/>
      <c r="G27" s="3907"/>
      <c r="H27" s="3908"/>
      <c r="I27" s="3743">
        <v>0</v>
      </c>
      <c r="J27" s="3744"/>
      <c r="K27" s="3745">
        <v>0</v>
      </c>
      <c r="L27" s="3744"/>
      <c r="M27" s="3745">
        <v>0</v>
      </c>
      <c r="N27" s="3744"/>
      <c r="O27" s="3745">
        <v>0</v>
      </c>
      <c r="P27" s="3744"/>
      <c r="Q27" s="3745">
        <v>0</v>
      </c>
      <c r="R27" s="3744"/>
      <c r="S27" s="3745">
        <v>0</v>
      </c>
      <c r="T27" s="3895"/>
      <c r="U27" s="3768">
        <f>SUM(I27:T27)</f>
        <v>0</v>
      </c>
      <c r="V27" s="3769"/>
      <c r="W27" s="3896" t="str">
        <f>IF(U28=0,"",ROUNDDOWN(I28/3,1)+ROUNDDOWN((K28+M28)/6,1)+ROUNDDOWN(O28/15,1)+ROUNDDOWN((Q28+S28)/30,1))</f>
        <v/>
      </c>
      <c r="X27" s="3897"/>
      <c r="Y27" s="3898"/>
      <c r="Z27" s="3902" t="str">
        <f>IF(AC27+AD29=0,"",AC27+AD29)</f>
        <v/>
      </c>
      <c r="AA27" s="3903"/>
      <c r="AB27" s="3904"/>
      <c r="AC27" s="3913"/>
      <c r="AD27" s="3916"/>
      <c r="AE27" s="3917"/>
      <c r="AF27" s="2099" t="s">
        <v>749</v>
      </c>
      <c r="AG27" s="4144"/>
      <c r="AH27" s="4144"/>
      <c r="AI27" s="4144"/>
      <c r="AJ27" s="4144"/>
      <c r="AK27" s="4144"/>
      <c r="AL27" s="4144"/>
      <c r="AM27" s="4144"/>
      <c r="AN27" s="4144"/>
      <c r="AO27" s="4144"/>
      <c r="AP27" s="4144"/>
      <c r="AQ27" s="4145"/>
      <c r="AR27" s="2134"/>
      <c r="AS27" s="912"/>
      <c r="AT27" s="796"/>
      <c r="AU27" s="3310">
        <v>1</v>
      </c>
      <c r="AV27" s="3311"/>
      <c r="AW27" s="3311"/>
      <c r="AX27" s="3312"/>
      <c r="AY27" s="3889"/>
      <c r="AZ27" s="3890"/>
      <c r="BA27" s="3890"/>
      <c r="BB27" s="2027" t="s">
        <v>634</v>
      </c>
      <c r="BC27" s="2028"/>
      <c r="BD27" s="865"/>
      <c r="BE27" s="816"/>
      <c r="BF27" s="815"/>
      <c r="BG27" s="3310">
        <v>1</v>
      </c>
      <c r="BH27" s="3311"/>
      <c r="BI27" s="3311"/>
      <c r="BJ27" s="3312"/>
      <c r="BK27" s="3891">
        <v>40</v>
      </c>
      <c r="BL27" s="3892"/>
      <c r="BM27" s="3892"/>
      <c r="BN27" s="2027" t="s">
        <v>634</v>
      </c>
      <c r="BO27" s="2028"/>
      <c r="BP27" s="2107"/>
      <c r="BQ27" s="796"/>
      <c r="BR27" s="796"/>
      <c r="BS27" s="796"/>
      <c r="BT27" s="796"/>
      <c r="BU27" s="796"/>
      <c r="BV27" s="796"/>
      <c r="BW27" s="796"/>
      <c r="BX27" s="796"/>
      <c r="BY27" s="796"/>
      <c r="BZ27" s="796"/>
      <c r="CA27" s="796"/>
      <c r="CB27" s="796"/>
      <c r="CC27" s="796"/>
      <c r="CD27" s="796"/>
      <c r="CE27" s="796"/>
      <c r="CF27" s="796"/>
      <c r="CG27" s="796"/>
      <c r="CH27" s="796"/>
      <c r="CI27" s="796"/>
      <c r="CJ27" s="796"/>
      <c r="CK27" s="796"/>
      <c r="CL27" s="796"/>
      <c r="CM27" s="796"/>
      <c r="CN27" s="796"/>
      <c r="CO27" s="796"/>
      <c r="CP27" s="796"/>
      <c r="CQ27" s="796"/>
    </row>
    <row r="28" spans="2:95" s="2155" customFormat="1" ht="13.5" customHeight="1" x14ac:dyDescent="0.15">
      <c r="B28" s="2180"/>
      <c r="C28" s="4105"/>
      <c r="D28" s="4106"/>
      <c r="E28" s="4107"/>
      <c r="F28" s="3874"/>
      <c r="G28" s="3875"/>
      <c r="H28" s="3876"/>
      <c r="I28" s="3909"/>
      <c r="J28" s="3910"/>
      <c r="K28" s="3910"/>
      <c r="L28" s="3910"/>
      <c r="M28" s="3910"/>
      <c r="N28" s="3910"/>
      <c r="O28" s="3910"/>
      <c r="P28" s="3910"/>
      <c r="Q28" s="3910"/>
      <c r="R28" s="3910"/>
      <c r="S28" s="3910"/>
      <c r="T28" s="3854"/>
      <c r="U28" s="3348">
        <f>SUM(I28:T29)</f>
        <v>0</v>
      </c>
      <c r="V28" s="3859"/>
      <c r="W28" s="3809"/>
      <c r="X28" s="3810"/>
      <c r="Y28" s="3811"/>
      <c r="Z28" s="3815"/>
      <c r="AA28" s="3816"/>
      <c r="AB28" s="3817"/>
      <c r="AC28" s="3914"/>
      <c r="AD28" s="3826"/>
      <c r="AE28" s="3827"/>
      <c r="AF28" s="2100" t="s">
        <v>750</v>
      </c>
      <c r="AG28" s="4141"/>
      <c r="AH28" s="4141"/>
      <c r="AI28" s="4141"/>
      <c r="AJ28" s="4141"/>
      <c r="AK28" s="4141"/>
      <c r="AL28" s="4141"/>
      <c r="AM28" s="4141"/>
      <c r="AN28" s="4141"/>
      <c r="AO28" s="4141"/>
      <c r="AP28" s="4141"/>
      <c r="AQ28" s="4142"/>
      <c r="AR28" s="2134"/>
      <c r="AS28" s="912"/>
      <c r="AT28" s="796"/>
      <c r="AU28" s="3310">
        <v>2</v>
      </c>
      <c r="AV28" s="3311"/>
      <c r="AW28" s="3311"/>
      <c r="AX28" s="3312"/>
      <c r="AY28" s="3889"/>
      <c r="AZ28" s="3890"/>
      <c r="BA28" s="3890"/>
      <c r="BB28" s="2027" t="s">
        <v>634</v>
      </c>
      <c r="BC28" s="874"/>
      <c r="BD28" s="875"/>
      <c r="BE28" s="816"/>
      <c r="BF28" s="815"/>
      <c r="BG28" s="3310">
        <v>2</v>
      </c>
      <c r="BH28" s="3311"/>
      <c r="BI28" s="3311"/>
      <c r="BJ28" s="3312"/>
      <c r="BK28" s="3891">
        <v>34</v>
      </c>
      <c r="BL28" s="3892"/>
      <c r="BM28" s="3892"/>
      <c r="BN28" s="2027" t="s">
        <v>634</v>
      </c>
      <c r="BO28" s="2108"/>
      <c r="BP28" s="2109"/>
      <c r="BQ28" s="796"/>
      <c r="BR28" s="796"/>
      <c r="BS28" s="796"/>
      <c r="BT28" s="796"/>
      <c r="BU28" s="796"/>
      <c r="BV28" s="796"/>
      <c r="BW28" s="796"/>
      <c r="BX28" s="796"/>
      <c r="BY28" s="796"/>
      <c r="BZ28" s="796"/>
      <c r="CA28" s="796"/>
      <c r="CB28" s="796"/>
      <c r="CC28" s="796"/>
      <c r="CD28" s="796"/>
      <c r="CE28" s="796"/>
      <c r="CF28" s="796"/>
      <c r="CG28" s="796"/>
      <c r="CH28" s="796"/>
      <c r="CI28" s="796"/>
      <c r="CJ28" s="796"/>
      <c r="CK28" s="796"/>
      <c r="CL28" s="796"/>
      <c r="CM28" s="796"/>
      <c r="CN28" s="796"/>
      <c r="CO28" s="796"/>
      <c r="CP28" s="796"/>
      <c r="CQ28" s="796"/>
    </row>
    <row r="29" spans="2:95" s="2155" customFormat="1" ht="13.5" customHeight="1" x14ac:dyDescent="0.15">
      <c r="B29" s="2180"/>
      <c r="C29" s="4108"/>
      <c r="D29" s="4109"/>
      <c r="E29" s="4110"/>
      <c r="F29" s="3877"/>
      <c r="G29" s="3878"/>
      <c r="H29" s="3879"/>
      <c r="I29" s="3911"/>
      <c r="J29" s="3912"/>
      <c r="K29" s="3912"/>
      <c r="L29" s="3912"/>
      <c r="M29" s="3912"/>
      <c r="N29" s="3912"/>
      <c r="O29" s="3912"/>
      <c r="P29" s="3912"/>
      <c r="Q29" s="3912"/>
      <c r="R29" s="3912"/>
      <c r="S29" s="3912"/>
      <c r="T29" s="3858"/>
      <c r="U29" s="3350"/>
      <c r="V29" s="3860"/>
      <c r="W29" s="3899"/>
      <c r="X29" s="3900"/>
      <c r="Y29" s="3901"/>
      <c r="Z29" s="3818"/>
      <c r="AA29" s="3819"/>
      <c r="AB29" s="3820"/>
      <c r="AC29" s="3915"/>
      <c r="AD29" s="3881">
        <v>0</v>
      </c>
      <c r="AE29" s="3882"/>
      <c r="AF29" s="2104"/>
      <c r="AG29" s="3265"/>
      <c r="AH29" s="3265"/>
      <c r="AI29" s="3265"/>
      <c r="AJ29" s="3265"/>
      <c r="AK29" s="3265"/>
      <c r="AL29" s="3265"/>
      <c r="AM29" s="3265"/>
      <c r="AN29" s="3265"/>
      <c r="AO29" s="3265"/>
      <c r="AP29" s="3265"/>
      <c r="AQ29" s="4143"/>
      <c r="AR29" s="2134"/>
      <c r="AS29" s="912"/>
      <c r="AT29" s="796"/>
      <c r="AU29" s="3310">
        <v>3</v>
      </c>
      <c r="AV29" s="3311"/>
      <c r="AW29" s="3311"/>
      <c r="AX29" s="3312"/>
      <c r="AY29" s="3889"/>
      <c r="AZ29" s="3890"/>
      <c r="BA29" s="3890"/>
      <c r="BB29" s="2027" t="s">
        <v>634</v>
      </c>
      <c r="BC29" s="874"/>
      <c r="BD29" s="875"/>
      <c r="BE29" s="816"/>
      <c r="BF29" s="815"/>
      <c r="BG29" s="3310">
        <v>3</v>
      </c>
      <c r="BH29" s="3311"/>
      <c r="BI29" s="3311"/>
      <c r="BJ29" s="3312"/>
      <c r="BK29" s="3891">
        <v>20</v>
      </c>
      <c r="BL29" s="3892"/>
      <c r="BM29" s="3892"/>
      <c r="BN29" s="2027" t="s">
        <v>634</v>
      </c>
      <c r="BO29" s="2108"/>
      <c r="BP29" s="2109"/>
      <c r="BQ29" s="796"/>
      <c r="BR29" s="796"/>
      <c r="BS29" s="796"/>
      <c r="BT29" s="796"/>
      <c r="BU29" s="796"/>
      <c r="BV29" s="796"/>
      <c r="BW29" s="796"/>
      <c r="BX29" s="796"/>
      <c r="BY29" s="796"/>
      <c r="BZ29" s="796"/>
      <c r="CA29" s="796"/>
      <c r="CB29" s="796"/>
      <c r="CC29" s="796"/>
      <c r="CD29" s="796"/>
      <c r="CE29" s="796"/>
      <c r="CF29" s="796"/>
      <c r="CG29" s="796"/>
      <c r="CH29" s="796"/>
      <c r="CI29" s="796"/>
      <c r="CJ29" s="796"/>
      <c r="CK29" s="796"/>
      <c r="CL29" s="796"/>
      <c r="CM29" s="796"/>
      <c r="CN29" s="796"/>
      <c r="CO29" s="796"/>
      <c r="CP29" s="796"/>
      <c r="CQ29" s="796"/>
    </row>
    <row r="30" spans="2:95" s="2155" customFormat="1" ht="13.5" customHeight="1" x14ac:dyDescent="0.15">
      <c r="B30" s="2180"/>
      <c r="C30" s="4111"/>
      <c r="D30" s="4112"/>
      <c r="E30" s="4113"/>
      <c r="F30" s="3906"/>
      <c r="G30" s="3907"/>
      <c r="H30" s="3908"/>
      <c r="I30" s="3743">
        <v>0</v>
      </c>
      <c r="J30" s="3744"/>
      <c r="K30" s="3745">
        <v>0</v>
      </c>
      <c r="L30" s="3744"/>
      <c r="M30" s="3745">
        <v>0</v>
      </c>
      <c r="N30" s="3744"/>
      <c r="O30" s="3745">
        <v>0</v>
      </c>
      <c r="P30" s="3744"/>
      <c r="Q30" s="3745">
        <v>0</v>
      </c>
      <c r="R30" s="3744"/>
      <c r="S30" s="3745">
        <v>0</v>
      </c>
      <c r="T30" s="3895"/>
      <c r="U30" s="3768">
        <f>SUM(I30:T30)</f>
        <v>0</v>
      </c>
      <c r="V30" s="3769"/>
      <c r="W30" s="3896" t="str">
        <f>IF(U31=0,"",ROUNDDOWN(I31/3,1)+ROUNDDOWN((K31+M31)/6,1)+ROUNDDOWN(O31/15,1)+ROUNDDOWN((Q31+S31)/30,1))</f>
        <v/>
      </c>
      <c r="X30" s="3897"/>
      <c r="Y30" s="3898"/>
      <c r="Z30" s="3902" t="str">
        <f>IF(AC30+AD32=0,"",AC30+AD32)</f>
        <v/>
      </c>
      <c r="AA30" s="3903"/>
      <c r="AB30" s="3904"/>
      <c r="AC30" s="3920"/>
      <c r="AD30" s="3916"/>
      <c r="AE30" s="3917"/>
      <c r="AF30" s="2099" t="s">
        <v>749</v>
      </c>
      <c r="AG30" s="4144"/>
      <c r="AH30" s="4144"/>
      <c r="AI30" s="4144"/>
      <c r="AJ30" s="4144"/>
      <c r="AK30" s="4144"/>
      <c r="AL30" s="4144"/>
      <c r="AM30" s="4144"/>
      <c r="AN30" s="4144"/>
      <c r="AO30" s="4144"/>
      <c r="AP30" s="4144"/>
      <c r="AQ30" s="4145"/>
      <c r="AR30" s="2134"/>
      <c r="AS30" s="912"/>
      <c r="AT30" s="796"/>
      <c r="AU30" s="3310">
        <v>4</v>
      </c>
      <c r="AV30" s="3311"/>
      <c r="AW30" s="3311"/>
      <c r="AX30" s="3312"/>
      <c r="AY30" s="3889"/>
      <c r="AZ30" s="3890"/>
      <c r="BA30" s="3890"/>
      <c r="BB30" s="2027" t="s">
        <v>634</v>
      </c>
      <c r="BC30" s="874"/>
      <c r="BD30" s="875"/>
      <c r="BE30" s="816"/>
      <c r="BF30" s="815"/>
      <c r="BG30" s="3310">
        <v>4</v>
      </c>
      <c r="BH30" s="3311"/>
      <c r="BI30" s="3311"/>
      <c r="BJ30" s="3312"/>
      <c r="BK30" s="3891">
        <v>20</v>
      </c>
      <c r="BL30" s="3892"/>
      <c r="BM30" s="3892"/>
      <c r="BN30" s="2027" t="s">
        <v>634</v>
      </c>
      <c r="BO30" s="2108"/>
      <c r="BP30" s="2109"/>
      <c r="BQ30" s="796"/>
      <c r="BR30" s="796"/>
      <c r="BS30" s="796"/>
      <c r="BT30" s="796"/>
      <c r="BU30" s="796"/>
      <c r="BV30" s="796"/>
      <c r="BW30" s="796"/>
      <c r="BX30" s="796"/>
      <c r="BY30" s="796"/>
      <c r="BZ30" s="796"/>
      <c r="CA30" s="796"/>
      <c r="CB30" s="796"/>
      <c r="CC30" s="796"/>
      <c r="CD30" s="796"/>
      <c r="CE30" s="796"/>
      <c r="CF30" s="796"/>
      <c r="CG30" s="796"/>
      <c r="CH30" s="796"/>
      <c r="CI30" s="796"/>
      <c r="CJ30" s="796"/>
      <c r="CK30" s="796"/>
      <c r="CL30" s="796"/>
      <c r="CM30" s="796"/>
      <c r="CN30" s="796"/>
      <c r="CO30" s="796"/>
      <c r="CP30" s="796"/>
      <c r="CQ30" s="796"/>
    </row>
    <row r="31" spans="2:95" s="2155" customFormat="1" ht="13.5" customHeight="1" x14ac:dyDescent="0.15">
      <c r="B31" s="2180"/>
      <c r="C31" s="4105"/>
      <c r="D31" s="4106"/>
      <c r="E31" s="4107"/>
      <c r="F31" s="3874"/>
      <c r="G31" s="3875"/>
      <c r="H31" s="3876"/>
      <c r="I31" s="3909"/>
      <c r="J31" s="3910"/>
      <c r="K31" s="3910"/>
      <c r="L31" s="3910"/>
      <c r="M31" s="3910"/>
      <c r="N31" s="3910"/>
      <c r="O31" s="3910"/>
      <c r="P31" s="3910"/>
      <c r="Q31" s="3910"/>
      <c r="R31" s="3910"/>
      <c r="S31" s="3910"/>
      <c r="T31" s="3854"/>
      <c r="U31" s="3341">
        <f>SUM(I31:T32)</f>
        <v>0</v>
      </c>
      <c r="V31" s="3986"/>
      <c r="W31" s="3809"/>
      <c r="X31" s="3810"/>
      <c r="Y31" s="3811"/>
      <c r="Z31" s="3815"/>
      <c r="AA31" s="3816"/>
      <c r="AB31" s="3817"/>
      <c r="AC31" s="3822"/>
      <c r="AD31" s="3826"/>
      <c r="AE31" s="3827"/>
      <c r="AF31" s="2100" t="s">
        <v>750</v>
      </c>
      <c r="AG31" s="4141"/>
      <c r="AH31" s="4141"/>
      <c r="AI31" s="4141"/>
      <c r="AJ31" s="4141"/>
      <c r="AK31" s="4141"/>
      <c r="AL31" s="4141"/>
      <c r="AM31" s="4141"/>
      <c r="AN31" s="4141"/>
      <c r="AO31" s="4141"/>
      <c r="AP31" s="4141"/>
      <c r="AQ31" s="4142"/>
      <c r="AR31" s="2134"/>
      <c r="AS31" s="912"/>
      <c r="AT31" s="796"/>
      <c r="AU31" s="3310">
        <v>5</v>
      </c>
      <c r="AV31" s="3311"/>
      <c r="AW31" s="3311"/>
      <c r="AX31" s="3312"/>
      <c r="AY31" s="3889"/>
      <c r="AZ31" s="3890"/>
      <c r="BA31" s="3890"/>
      <c r="BB31" s="2027" t="s">
        <v>634</v>
      </c>
      <c r="BC31" s="874"/>
      <c r="BD31" s="875"/>
      <c r="BE31" s="816"/>
      <c r="BF31" s="815"/>
      <c r="BG31" s="3310">
        <v>5</v>
      </c>
      <c r="BH31" s="3311"/>
      <c r="BI31" s="3311"/>
      <c r="BJ31" s="3312"/>
      <c r="BK31" s="3891"/>
      <c r="BL31" s="3892"/>
      <c r="BM31" s="3892"/>
      <c r="BN31" s="2027" t="s">
        <v>634</v>
      </c>
      <c r="BO31" s="2108"/>
      <c r="BP31" s="2109"/>
      <c r="BQ31" s="796"/>
      <c r="BR31" s="796"/>
      <c r="BS31" s="796"/>
      <c r="BT31" s="796"/>
      <c r="BU31" s="796"/>
      <c r="BV31" s="796"/>
      <c r="BW31" s="796"/>
      <c r="BX31" s="796"/>
      <c r="BY31" s="796"/>
      <c r="BZ31" s="796"/>
      <c r="CA31" s="796"/>
      <c r="CB31" s="796"/>
      <c r="CC31" s="796"/>
      <c r="CD31" s="796"/>
      <c r="CE31" s="796"/>
      <c r="CF31" s="796"/>
      <c r="CG31" s="796"/>
      <c r="CH31" s="796"/>
      <c r="CI31" s="796"/>
      <c r="CJ31" s="796"/>
      <c r="CK31" s="796"/>
      <c r="CL31" s="796"/>
      <c r="CM31" s="796"/>
      <c r="CN31" s="796"/>
      <c r="CO31" s="796"/>
      <c r="CP31" s="796"/>
      <c r="CQ31" s="796"/>
    </row>
    <row r="32" spans="2:95" s="2155" customFormat="1" ht="13.5" customHeight="1" x14ac:dyDescent="0.15">
      <c r="B32" s="2180"/>
      <c r="C32" s="4108"/>
      <c r="D32" s="4109"/>
      <c r="E32" s="4110"/>
      <c r="F32" s="3877"/>
      <c r="G32" s="3878"/>
      <c r="H32" s="3879"/>
      <c r="I32" s="3911"/>
      <c r="J32" s="3912"/>
      <c r="K32" s="3912"/>
      <c r="L32" s="3912"/>
      <c r="M32" s="3912"/>
      <c r="N32" s="3912"/>
      <c r="O32" s="3912"/>
      <c r="P32" s="3912"/>
      <c r="Q32" s="3912"/>
      <c r="R32" s="3912"/>
      <c r="S32" s="3912"/>
      <c r="T32" s="3858"/>
      <c r="U32" s="3342"/>
      <c r="V32" s="3987"/>
      <c r="W32" s="3899"/>
      <c r="X32" s="3900"/>
      <c r="Y32" s="3901"/>
      <c r="Z32" s="3818"/>
      <c r="AA32" s="3819"/>
      <c r="AB32" s="3820"/>
      <c r="AC32" s="3823"/>
      <c r="AD32" s="3881">
        <v>0</v>
      </c>
      <c r="AE32" s="3882"/>
      <c r="AF32" s="2104"/>
      <c r="AG32" s="3265"/>
      <c r="AH32" s="3265"/>
      <c r="AI32" s="3265"/>
      <c r="AJ32" s="3265"/>
      <c r="AK32" s="3265"/>
      <c r="AL32" s="3265"/>
      <c r="AM32" s="3265"/>
      <c r="AN32" s="3265"/>
      <c r="AO32" s="3265"/>
      <c r="AP32" s="3265"/>
      <c r="AQ32" s="4143"/>
      <c r="AR32" s="2134"/>
      <c r="AS32" s="912"/>
      <c r="AT32" s="796"/>
      <c r="AU32" s="3310">
        <v>6</v>
      </c>
      <c r="AV32" s="3311"/>
      <c r="AW32" s="3311"/>
      <c r="AX32" s="3312"/>
      <c r="AY32" s="3889"/>
      <c r="AZ32" s="3890"/>
      <c r="BA32" s="3890"/>
      <c r="BB32" s="2027" t="s">
        <v>634</v>
      </c>
      <c r="BC32" s="2028"/>
      <c r="BD32" s="865"/>
      <c r="BE32" s="882"/>
      <c r="BF32" s="883"/>
      <c r="BG32" s="3310">
        <v>6</v>
      </c>
      <c r="BH32" s="3311"/>
      <c r="BI32" s="3311"/>
      <c r="BJ32" s="3312"/>
      <c r="BK32" s="3891"/>
      <c r="BL32" s="3892"/>
      <c r="BM32" s="3892"/>
      <c r="BN32" s="2027" t="s">
        <v>634</v>
      </c>
      <c r="BO32" s="2028"/>
      <c r="BP32" s="2107"/>
      <c r="BQ32" s="796"/>
      <c r="BR32" s="796"/>
      <c r="BS32" s="796"/>
      <c r="BT32" s="796"/>
      <c r="BU32" s="796"/>
      <c r="BV32" s="796"/>
      <c r="BW32" s="796"/>
      <c r="BX32" s="796"/>
      <c r="BY32" s="796"/>
      <c r="BZ32" s="796"/>
      <c r="CA32" s="796"/>
      <c r="CB32" s="796"/>
      <c r="CC32" s="796"/>
      <c r="CD32" s="796"/>
      <c r="CE32" s="796"/>
      <c r="CF32" s="796"/>
      <c r="CG32" s="796"/>
      <c r="CH32" s="796"/>
      <c r="CI32" s="796"/>
      <c r="CJ32" s="796"/>
      <c r="CK32" s="796"/>
      <c r="CL32" s="796"/>
      <c r="CM32" s="796"/>
      <c r="CN32" s="796"/>
      <c r="CO32" s="796"/>
      <c r="CP32" s="796"/>
      <c r="CQ32" s="796"/>
    </row>
    <row r="33" spans="2:95" s="2155" customFormat="1" ht="13.5" customHeight="1" x14ac:dyDescent="0.15">
      <c r="B33" s="2180"/>
      <c r="C33" s="4111"/>
      <c r="D33" s="4112"/>
      <c r="E33" s="4113"/>
      <c r="F33" s="3906"/>
      <c r="G33" s="3907"/>
      <c r="H33" s="3908"/>
      <c r="I33" s="3743">
        <v>0</v>
      </c>
      <c r="J33" s="3744"/>
      <c r="K33" s="3745">
        <v>0</v>
      </c>
      <c r="L33" s="3744"/>
      <c r="M33" s="3745">
        <v>0</v>
      </c>
      <c r="N33" s="3744"/>
      <c r="O33" s="3745">
        <v>0</v>
      </c>
      <c r="P33" s="3744"/>
      <c r="Q33" s="3745">
        <v>0</v>
      </c>
      <c r="R33" s="3744"/>
      <c r="S33" s="3745">
        <v>0</v>
      </c>
      <c r="T33" s="3744"/>
      <c r="U33" s="3768">
        <f>SUM(I33:T33)</f>
        <v>0</v>
      </c>
      <c r="V33" s="3769"/>
      <c r="W33" s="3896" t="str">
        <f>IF(U34=0,"",ROUNDDOWN(I34/3,1)+ROUNDDOWN((K34+M34)/6,1)+ROUNDDOWN(O34/15,1)+ROUNDDOWN((Q34+S34)/30,1))</f>
        <v/>
      </c>
      <c r="X33" s="3897"/>
      <c r="Y33" s="3898"/>
      <c r="Z33" s="3902" t="str">
        <f>IF(AC33+AD35=0,"",AC33+AD35)</f>
        <v/>
      </c>
      <c r="AA33" s="3903"/>
      <c r="AB33" s="3904"/>
      <c r="AC33" s="3920"/>
      <c r="AD33" s="3916"/>
      <c r="AE33" s="3917"/>
      <c r="AF33" s="2099" t="s">
        <v>749</v>
      </c>
      <c r="AG33" s="4144"/>
      <c r="AH33" s="4144"/>
      <c r="AI33" s="4144"/>
      <c r="AJ33" s="4144"/>
      <c r="AK33" s="4144"/>
      <c r="AL33" s="4144"/>
      <c r="AM33" s="4144"/>
      <c r="AN33" s="4144"/>
      <c r="AO33" s="4144"/>
      <c r="AP33" s="4144"/>
      <c r="AQ33" s="4145"/>
      <c r="AR33" s="2134"/>
      <c r="AS33" s="912"/>
      <c r="AT33" s="796"/>
      <c r="AU33" s="3310">
        <v>7</v>
      </c>
      <c r="AV33" s="3311"/>
      <c r="AW33" s="3311"/>
      <c r="AX33" s="3312"/>
      <c r="AY33" s="3889"/>
      <c r="AZ33" s="3890"/>
      <c r="BA33" s="3890"/>
      <c r="BB33" s="2027" t="s">
        <v>634</v>
      </c>
      <c r="BC33" s="874"/>
      <c r="BD33" s="875"/>
      <c r="BE33" s="816"/>
      <c r="BF33" s="815"/>
      <c r="BG33" s="3310">
        <v>7</v>
      </c>
      <c r="BH33" s="3311"/>
      <c r="BI33" s="3311"/>
      <c r="BJ33" s="3312"/>
      <c r="BK33" s="3891"/>
      <c r="BL33" s="3892"/>
      <c r="BM33" s="3892"/>
      <c r="BN33" s="2027" t="s">
        <v>634</v>
      </c>
      <c r="BO33" s="2108"/>
      <c r="BP33" s="2109"/>
      <c r="BQ33" s="796"/>
      <c r="BR33" s="796"/>
      <c r="BS33" s="796"/>
      <c r="BT33" s="796"/>
      <c r="BU33" s="796"/>
      <c r="BV33" s="796"/>
      <c r="BW33" s="796"/>
      <c r="BX33" s="796"/>
      <c r="BY33" s="796"/>
      <c r="BZ33" s="796"/>
      <c r="CA33" s="796"/>
      <c r="CB33" s="796"/>
      <c r="CC33" s="796"/>
      <c r="CD33" s="796"/>
      <c r="CE33" s="796"/>
      <c r="CF33" s="796"/>
      <c r="CG33" s="796"/>
      <c r="CH33" s="796"/>
      <c r="CI33" s="796"/>
      <c r="CJ33" s="796"/>
      <c r="CK33" s="796"/>
      <c r="CL33" s="796"/>
      <c r="CM33" s="796"/>
      <c r="CN33" s="796"/>
      <c r="CO33" s="796"/>
      <c r="CP33" s="796"/>
      <c r="CQ33" s="796"/>
    </row>
    <row r="34" spans="2:95" s="2155" customFormat="1" ht="13.5" customHeight="1" x14ac:dyDescent="0.15">
      <c r="B34" s="2180"/>
      <c r="C34" s="4105"/>
      <c r="D34" s="4106"/>
      <c r="E34" s="4107"/>
      <c r="F34" s="3874"/>
      <c r="G34" s="3875"/>
      <c r="H34" s="3876"/>
      <c r="I34" s="3850"/>
      <c r="J34" s="3851"/>
      <c r="K34" s="3854"/>
      <c r="L34" s="3851"/>
      <c r="M34" s="3854"/>
      <c r="N34" s="3851"/>
      <c r="O34" s="3854"/>
      <c r="P34" s="3851"/>
      <c r="Q34" s="3854"/>
      <c r="R34" s="3851"/>
      <c r="S34" s="3854"/>
      <c r="T34" s="3851"/>
      <c r="U34" s="3341">
        <f>SUM(I34:T35)</f>
        <v>0</v>
      </c>
      <c r="V34" s="3986"/>
      <c r="W34" s="3809"/>
      <c r="X34" s="3810"/>
      <c r="Y34" s="3811"/>
      <c r="Z34" s="3815"/>
      <c r="AA34" s="3816"/>
      <c r="AB34" s="3817"/>
      <c r="AC34" s="3822"/>
      <c r="AD34" s="3826"/>
      <c r="AE34" s="3827"/>
      <c r="AF34" s="2100" t="s">
        <v>750</v>
      </c>
      <c r="AG34" s="4141"/>
      <c r="AH34" s="4141"/>
      <c r="AI34" s="4141"/>
      <c r="AJ34" s="4141"/>
      <c r="AK34" s="4141"/>
      <c r="AL34" s="4141"/>
      <c r="AM34" s="4141"/>
      <c r="AN34" s="4141"/>
      <c r="AO34" s="4141"/>
      <c r="AP34" s="4141"/>
      <c r="AQ34" s="4142"/>
      <c r="AR34" s="2134"/>
      <c r="AS34" s="912"/>
      <c r="AT34" s="796"/>
      <c r="AU34" s="3310">
        <v>8</v>
      </c>
      <c r="AV34" s="3311"/>
      <c r="AW34" s="3311"/>
      <c r="AX34" s="3312"/>
      <c r="AY34" s="3889"/>
      <c r="AZ34" s="3890"/>
      <c r="BA34" s="3890"/>
      <c r="BB34" s="2027" t="s">
        <v>634</v>
      </c>
      <c r="BC34" s="874"/>
      <c r="BD34" s="875"/>
      <c r="BE34" s="889"/>
      <c r="BF34" s="890"/>
      <c r="BG34" s="3310">
        <v>8</v>
      </c>
      <c r="BH34" s="3311"/>
      <c r="BI34" s="3311"/>
      <c r="BJ34" s="3312"/>
      <c r="BK34" s="3891"/>
      <c r="BL34" s="3892"/>
      <c r="BM34" s="3892"/>
      <c r="BN34" s="2027" t="s">
        <v>634</v>
      </c>
      <c r="BO34" s="2108"/>
      <c r="BP34" s="2109"/>
      <c r="BQ34" s="796"/>
      <c r="BR34" s="796"/>
      <c r="BS34" s="796"/>
      <c r="BT34" s="796"/>
      <c r="BU34" s="796"/>
      <c r="BV34" s="796"/>
      <c r="BW34" s="796"/>
      <c r="BX34" s="796"/>
      <c r="BY34" s="796"/>
      <c r="BZ34" s="796"/>
      <c r="CA34" s="796"/>
      <c r="CB34" s="796"/>
      <c r="CC34" s="796"/>
      <c r="CD34" s="796"/>
      <c r="CE34" s="796"/>
      <c r="CF34" s="796"/>
      <c r="CG34" s="796"/>
      <c r="CH34" s="796"/>
      <c r="CI34" s="796"/>
      <c r="CJ34" s="796"/>
      <c r="CK34" s="796"/>
      <c r="CL34" s="796"/>
      <c r="CM34" s="796"/>
      <c r="CN34" s="796"/>
      <c r="CO34" s="796"/>
      <c r="CP34" s="796"/>
      <c r="CQ34" s="796"/>
    </row>
    <row r="35" spans="2:95" s="2155" customFormat="1" ht="13.5" customHeight="1" x14ac:dyDescent="0.15">
      <c r="B35" s="2180"/>
      <c r="C35" s="4108"/>
      <c r="D35" s="4109"/>
      <c r="E35" s="4110"/>
      <c r="F35" s="3877"/>
      <c r="G35" s="3878"/>
      <c r="H35" s="3879"/>
      <c r="I35" s="3856"/>
      <c r="J35" s="3857"/>
      <c r="K35" s="3858"/>
      <c r="L35" s="3857"/>
      <c r="M35" s="3858"/>
      <c r="N35" s="3857"/>
      <c r="O35" s="3858"/>
      <c r="P35" s="3857"/>
      <c r="Q35" s="3858"/>
      <c r="R35" s="3857"/>
      <c r="S35" s="3858"/>
      <c r="T35" s="3857"/>
      <c r="U35" s="3342"/>
      <c r="V35" s="3987"/>
      <c r="W35" s="3899"/>
      <c r="X35" s="3900"/>
      <c r="Y35" s="3901"/>
      <c r="Z35" s="3818"/>
      <c r="AA35" s="3819"/>
      <c r="AB35" s="3820"/>
      <c r="AC35" s="3823"/>
      <c r="AD35" s="3881">
        <v>0</v>
      </c>
      <c r="AE35" s="3882"/>
      <c r="AF35" s="2104"/>
      <c r="AG35" s="3265"/>
      <c r="AH35" s="3265"/>
      <c r="AI35" s="3265"/>
      <c r="AJ35" s="3265"/>
      <c r="AK35" s="3265"/>
      <c r="AL35" s="3265"/>
      <c r="AM35" s="3265"/>
      <c r="AN35" s="3265"/>
      <c r="AO35" s="3265"/>
      <c r="AP35" s="3265"/>
      <c r="AQ35" s="4143"/>
      <c r="AR35" s="2134"/>
      <c r="AS35" s="912"/>
      <c r="AT35" s="796"/>
      <c r="AU35" s="3310">
        <v>9</v>
      </c>
      <c r="AV35" s="3311"/>
      <c r="AW35" s="3311"/>
      <c r="AX35" s="3312"/>
      <c r="AY35" s="3889"/>
      <c r="AZ35" s="3890"/>
      <c r="BA35" s="3890"/>
      <c r="BB35" s="2027" t="s">
        <v>634</v>
      </c>
      <c r="BC35" s="874"/>
      <c r="BD35" s="875"/>
      <c r="BE35" s="889"/>
      <c r="BF35" s="890"/>
      <c r="BG35" s="3310">
        <v>9</v>
      </c>
      <c r="BH35" s="3311"/>
      <c r="BI35" s="3311"/>
      <c r="BJ35" s="3312"/>
      <c r="BK35" s="3891"/>
      <c r="BL35" s="3892"/>
      <c r="BM35" s="3892"/>
      <c r="BN35" s="2027" t="s">
        <v>634</v>
      </c>
      <c r="BO35" s="2108"/>
      <c r="BP35" s="2109"/>
      <c r="BQ35" s="796"/>
      <c r="BR35" s="796"/>
      <c r="BS35" s="796"/>
      <c r="BT35" s="796"/>
      <c r="BU35" s="796"/>
      <c r="BV35" s="796"/>
      <c r="BW35" s="796"/>
      <c r="BX35" s="796"/>
      <c r="BY35" s="796"/>
      <c r="BZ35" s="796"/>
      <c r="CA35" s="796"/>
      <c r="CB35" s="796"/>
      <c r="CC35" s="796"/>
      <c r="CD35" s="796"/>
      <c r="CE35" s="796"/>
      <c r="CF35" s="796"/>
      <c r="CG35" s="796"/>
      <c r="CH35" s="796"/>
      <c r="CI35" s="796"/>
      <c r="CJ35" s="796"/>
      <c r="CK35" s="796"/>
      <c r="CL35" s="796"/>
      <c r="CM35" s="796"/>
      <c r="CN35" s="796"/>
      <c r="CO35" s="796"/>
      <c r="CP35" s="796"/>
      <c r="CQ35" s="796"/>
    </row>
    <row r="36" spans="2:95" s="2155" customFormat="1" ht="13.5" customHeight="1" x14ac:dyDescent="0.15">
      <c r="B36" s="2180"/>
      <c r="C36" s="4111"/>
      <c r="D36" s="4112"/>
      <c r="E36" s="4113"/>
      <c r="F36" s="3906"/>
      <c r="G36" s="3907"/>
      <c r="H36" s="3908"/>
      <c r="I36" s="3743">
        <v>0</v>
      </c>
      <c r="J36" s="3744"/>
      <c r="K36" s="3745">
        <v>0</v>
      </c>
      <c r="L36" s="3744"/>
      <c r="M36" s="3745">
        <v>0</v>
      </c>
      <c r="N36" s="3744"/>
      <c r="O36" s="3745">
        <v>0</v>
      </c>
      <c r="P36" s="3744"/>
      <c r="Q36" s="3745">
        <v>0</v>
      </c>
      <c r="R36" s="3744"/>
      <c r="S36" s="3745">
        <v>0</v>
      </c>
      <c r="T36" s="3744"/>
      <c r="U36" s="3768">
        <f>SUM(I36:T36)</f>
        <v>0</v>
      </c>
      <c r="V36" s="3769"/>
      <c r="W36" s="3896" t="str">
        <f>IF(U37=0,"",ROUNDDOWN(I37/3,1)+ROUNDDOWN((K37+M37)/6,1)+ROUNDDOWN(O37/15,1)+ROUNDDOWN((Q37+S37)/30,1))</f>
        <v/>
      </c>
      <c r="X36" s="3897"/>
      <c r="Y36" s="3898"/>
      <c r="Z36" s="3902" t="str">
        <f>IF(AC36+AD38=0,"",AC36+AD38)</f>
        <v/>
      </c>
      <c r="AA36" s="3903"/>
      <c r="AB36" s="3904"/>
      <c r="AC36" s="3913"/>
      <c r="AD36" s="3916"/>
      <c r="AE36" s="3917"/>
      <c r="AF36" s="2099" t="s">
        <v>749</v>
      </c>
      <c r="AG36" s="4144"/>
      <c r="AH36" s="4144"/>
      <c r="AI36" s="4144"/>
      <c r="AJ36" s="4144"/>
      <c r="AK36" s="4144"/>
      <c r="AL36" s="4144"/>
      <c r="AM36" s="4144"/>
      <c r="AN36" s="4144"/>
      <c r="AO36" s="4144"/>
      <c r="AP36" s="4144"/>
      <c r="AQ36" s="4145"/>
      <c r="AR36" s="2134"/>
      <c r="AS36" s="912"/>
      <c r="AT36" s="796"/>
      <c r="AU36" s="3310">
        <v>10</v>
      </c>
      <c r="AV36" s="3311"/>
      <c r="AW36" s="3311"/>
      <c r="AX36" s="3312"/>
      <c r="AY36" s="3889"/>
      <c r="AZ36" s="3890"/>
      <c r="BA36" s="3890"/>
      <c r="BB36" s="2027" t="s">
        <v>634</v>
      </c>
      <c r="BC36" s="874"/>
      <c r="BD36" s="875"/>
      <c r="BE36" s="891"/>
      <c r="BF36" s="892"/>
      <c r="BG36" s="3310">
        <v>10</v>
      </c>
      <c r="BH36" s="3311"/>
      <c r="BI36" s="3311"/>
      <c r="BJ36" s="3312"/>
      <c r="BK36" s="3891"/>
      <c r="BL36" s="3892"/>
      <c r="BM36" s="3892"/>
      <c r="BN36" s="2027" t="s">
        <v>634</v>
      </c>
      <c r="BO36" s="2108"/>
      <c r="BP36" s="2109"/>
      <c r="BQ36" s="796"/>
      <c r="BR36" s="796"/>
      <c r="BS36" s="796"/>
      <c r="BT36" s="796"/>
      <c r="BU36" s="796"/>
      <c r="BV36" s="796"/>
      <c r="BW36" s="796"/>
      <c r="BX36" s="796"/>
      <c r="BY36" s="796"/>
      <c r="BZ36" s="796"/>
      <c r="CA36" s="796"/>
      <c r="CB36" s="796"/>
      <c r="CC36" s="796"/>
      <c r="CD36" s="796"/>
      <c r="CE36" s="796"/>
      <c r="CF36" s="796"/>
      <c r="CG36" s="796"/>
      <c r="CH36" s="796"/>
      <c r="CI36" s="796"/>
      <c r="CJ36" s="796"/>
      <c r="CK36" s="796"/>
      <c r="CL36" s="796"/>
      <c r="CM36" s="796"/>
      <c r="CN36" s="796"/>
      <c r="CO36" s="796"/>
      <c r="CP36" s="796"/>
      <c r="CQ36" s="796"/>
    </row>
    <row r="37" spans="2:95" s="2155" customFormat="1" ht="13.5" customHeight="1" x14ac:dyDescent="0.15">
      <c r="B37" s="2180"/>
      <c r="C37" s="4105"/>
      <c r="D37" s="4106"/>
      <c r="E37" s="4107"/>
      <c r="F37" s="3874"/>
      <c r="G37" s="3875"/>
      <c r="H37" s="3876"/>
      <c r="I37" s="3850"/>
      <c r="J37" s="3851"/>
      <c r="K37" s="3854"/>
      <c r="L37" s="3851"/>
      <c r="M37" s="3854"/>
      <c r="N37" s="3851"/>
      <c r="O37" s="3854"/>
      <c r="P37" s="3851"/>
      <c r="Q37" s="3854"/>
      <c r="R37" s="3851"/>
      <c r="S37" s="3854"/>
      <c r="T37" s="3851"/>
      <c r="U37" s="3341">
        <f>SUM(I37:T38)</f>
        <v>0</v>
      </c>
      <c r="V37" s="3986"/>
      <c r="W37" s="3809"/>
      <c r="X37" s="3810"/>
      <c r="Y37" s="3811"/>
      <c r="Z37" s="3815"/>
      <c r="AA37" s="3816"/>
      <c r="AB37" s="3817"/>
      <c r="AC37" s="3914"/>
      <c r="AD37" s="3925"/>
      <c r="AE37" s="3827"/>
      <c r="AF37" s="2100" t="s">
        <v>750</v>
      </c>
      <c r="AG37" s="4141"/>
      <c r="AH37" s="4141"/>
      <c r="AI37" s="4141"/>
      <c r="AJ37" s="4141"/>
      <c r="AK37" s="4141"/>
      <c r="AL37" s="4141"/>
      <c r="AM37" s="4141"/>
      <c r="AN37" s="4141"/>
      <c r="AO37" s="4141"/>
      <c r="AP37" s="4141"/>
      <c r="AQ37" s="4142"/>
      <c r="AR37" s="2134"/>
      <c r="AS37" s="912"/>
      <c r="AT37" s="796"/>
      <c r="AU37" s="3310">
        <v>11</v>
      </c>
      <c r="AV37" s="3311"/>
      <c r="AW37" s="3311"/>
      <c r="AX37" s="3312"/>
      <c r="AY37" s="3889"/>
      <c r="AZ37" s="3890"/>
      <c r="BA37" s="3890"/>
      <c r="BB37" s="2027" t="s">
        <v>634</v>
      </c>
      <c r="BC37" s="2028"/>
      <c r="BD37" s="865"/>
      <c r="BE37" s="891"/>
      <c r="BF37" s="892"/>
      <c r="BG37" s="3310">
        <v>11</v>
      </c>
      <c r="BH37" s="3311"/>
      <c r="BI37" s="3311"/>
      <c r="BJ37" s="3312"/>
      <c r="BK37" s="3891"/>
      <c r="BL37" s="3892"/>
      <c r="BM37" s="3892"/>
      <c r="BN37" s="2027" t="s">
        <v>634</v>
      </c>
      <c r="BO37" s="2028"/>
      <c r="BP37" s="2107"/>
      <c r="BQ37" s="796"/>
      <c r="BR37" s="796"/>
      <c r="BS37" s="796"/>
      <c r="BT37" s="796"/>
      <c r="BU37" s="796"/>
      <c r="BV37" s="796"/>
      <c r="BW37" s="796"/>
      <c r="BX37" s="796"/>
      <c r="BY37" s="796"/>
      <c r="BZ37" s="796"/>
      <c r="CA37" s="796"/>
      <c r="CB37" s="796"/>
      <c r="CC37" s="796"/>
      <c r="CD37" s="796"/>
      <c r="CE37" s="796"/>
      <c r="CF37" s="796"/>
      <c r="CG37" s="796"/>
      <c r="CH37" s="796"/>
      <c r="CI37" s="796"/>
      <c r="CJ37" s="796"/>
      <c r="CK37" s="796"/>
      <c r="CL37" s="796"/>
      <c r="CM37" s="796"/>
      <c r="CN37" s="796"/>
      <c r="CO37" s="796"/>
      <c r="CP37" s="796"/>
      <c r="CQ37" s="796"/>
    </row>
    <row r="38" spans="2:95" s="2155" customFormat="1" ht="13.5" customHeight="1" x14ac:dyDescent="0.15">
      <c r="B38" s="2180"/>
      <c r="C38" s="4108"/>
      <c r="D38" s="4109"/>
      <c r="E38" s="4110"/>
      <c r="F38" s="3877"/>
      <c r="G38" s="3878"/>
      <c r="H38" s="3879"/>
      <c r="I38" s="3856"/>
      <c r="J38" s="3857"/>
      <c r="K38" s="3858"/>
      <c r="L38" s="3857"/>
      <c r="M38" s="3858"/>
      <c r="N38" s="3857"/>
      <c r="O38" s="3858"/>
      <c r="P38" s="3857"/>
      <c r="Q38" s="3858"/>
      <c r="R38" s="3857"/>
      <c r="S38" s="3858"/>
      <c r="T38" s="3857"/>
      <c r="U38" s="3342"/>
      <c r="V38" s="3987"/>
      <c r="W38" s="3899"/>
      <c r="X38" s="3900"/>
      <c r="Y38" s="3901"/>
      <c r="Z38" s="3818"/>
      <c r="AA38" s="3819"/>
      <c r="AB38" s="3820"/>
      <c r="AC38" s="3915"/>
      <c r="AD38" s="3881">
        <v>0</v>
      </c>
      <c r="AE38" s="3882"/>
      <c r="AF38" s="2104"/>
      <c r="AG38" s="3265"/>
      <c r="AH38" s="3265"/>
      <c r="AI38" s="3265"/>
      <c r="AJ38" s="3265"/>
      <c r="AK38" s="3265"/>
      <c r="AL38" s="3265"/>
      <c r="AM38" s="3265"/>
      <c r="AN38" s="3265"/>
      <c r="AO38" s="3265"/>
      <c r="AP38" s="3265"/>
      <c r="AQ38" s="4143"/>
      <c r="AR38" s="2134"/>
      <c r="AS38" s="912"/>
      <c r="AT38" s="796"/>
      <c r="AU38" s="3310">
        <v>12</v>
      </c>
      <c r="AV38" s="3311"/>
      <c r="AW38" s="3311"/>
      <c r="AX38" s="3312"/>
      <c r="AY38" s="3889"/>
      <c r="AZ38" s="3890"/>
      <c r="BA38" s="3890"/>
      <c r="BB38" s="2027" t="s">
        <v>634</v>
      </c>
      <c r="BC38" s="874"/>
      <c r="BD38" s="875"/>
      <c r="BE38" s="891"/>
      <c r="BF38" s="892"/>
      <c r="BG38" s="3310">
        <v>12</v>
      </c>
      <c r="BH38" s="3311"/>
      <c r="BI38" s="3311"/>
      <c r="BJ38" s="3312"/>
      <c r="BK38" s="3891"/>
      <c r="BL38" s="3892"/>
      <c r="BM38" s="3892"/>
      <c r="BN38" s="2027" t="s">
        <v>634</v>
      </c>
      <c r="BO38" s="2108"/>
      <c r="BP38" s="2109"/>
      <c r="BQ38" s="796"/>
      <c r="BR38" s="796"/>
      <c r="BS38" s="796"/>
      <c r="BT38" s="796"/>
      <c r="BU38" s="796"/>
      <c r="BV38" s="796"/>
      <c r="BW38" s="796"/>
      <c r="BX38" s="796"/>
      <c r="BY38" s="796"/>
      <c r="BZ38" s="796"/>
      <c r="CA38" s="796"/>
      <c r="CB38" s="796"/>
      <c r="CC38" s="796"/>
      <c r="CD38" s="796"/>
      <c r="CE38" s="796"/>
      <c r="CF38" s="796"/>
      <c r="CG38" s="796"/>
      <c r="CH38" s="796"/>
      <c r="CI38" s="796"/>
      <c r="CJ38" s="796"/>
      <c r="CK38" s="796"/>
      <c r="CL38" s="796"/>
      <c r="CM38" s="796"/>
      <c r="CN38" s="796"/>
      <c r="CO38" s="796"/>
      <c r="CP38" s="796"/>
      <c r="CQ38" s="796"/>
    </row>
    <row r="39" spans="2:95" s="2155" customFormat="1" ht="13.5" customHeight="1" x14ac:dyDescent="0.15">
      <c r="B39" s="2180"/>
      <c r="C39" s="4111"/>
      <c r="D39" s="4112"/>
      <c r="E39" s="4113"/>
      <c r="F39" s="3906"/>
      <c r="G39" s="3907"/>
      <c r="H39" s="3908"/>
      <c r="I39" s="3743">
        <v>0</v>
      </c>
      <c r="J39" s="3744"/>
      <c r="K39" s="3745">
        <v>0</v>
      </c>
      <c r="L39" s="3744"/>
      <c r="M39" s="3745">
        <v>0</v>
      </c>
      <c r="N39" s="3744"/>
      <c r="O39" s="3745">
        <v>0</v>
      </c>
      <c r="P39" s="3744"/>
      <c r="Q39" s="3745">
        <v>0</v>
      </c>
      <c r="R39" s="3744"/>
      <c r="S39" s="3745">
        <v>0</v>
      </c>
      <c r="T39" s="3744"/>
      <c r="U39" s="3768">
        <f>SUM(I39:T39)</f>
        <v>0</v>
      </c>
      <c r="V39" s="3769"/>
      <c r="W39" s="3896" t="str">
        <f>IF(U40=0,"",ROUNDDOWN(I40/3,1)+ROUNDDOWN((K40+M40)/6,1)+ROUNDDOWN(O40/15,1)+ROUNDDOWN((Q40+S40)/30,1))</f>
        <v/>
      </c>
      <c r="X39" s="3897"/>
      <c r="Y39" s="3898"/>
      <c r="Z39" s="3902" t="str">
        <f>IF(AC39+AD41=0,"",AC39+AD41)</f>
        <v/>
      </c>
      <c r="AA39" s="3903"/>
      <c r="AB39" s="3904"/>
      <c r="AC39" s="3920"/>
      <c r="AD39" s="3926"/>
      <c r="AE39" s="2534"/>
      <c r="AF39" s="2099" t="s">
        <v>749</v>
      </c>
      <c r="AG39" s="4144"/>
      <c r="AH39" s="4144"/>
      <c r="AI39" s="4144"/>
      <c r="AJ39" s="4144"/>
      <c r="AK39" s="4144"/>
      <c r="AL39" s="4144"/>
      <c r="AM39" s="4144"/>
      <c r="AN39" s="4144"/>
      <c r="AO39" s="4144"/>
      <c r="AP39" s="4144"/>
      <c r="AQ39" s="4145"/>
      <c r="AR39" s="2134"/>
      <c r="AS39" s="912"/>
      <c r="AT39" s="796"/>
      <c r="AU39" s="3310">
        <v>13</v>
      </c>
      <c r="AV39" s="3311"/>
      <c r="AW39" s="3311"/>
      <c r="AX39" s="3312"/>
      <c r="AY39" s="3889"/>
      <c r="AZ39" s="3890"/>
      <c r="BA39" s="3890"/>
      <c r="BB39" s="2027" t="s">
        <v>634</v>
      </c>
      <c r="BC39" s="874"/>
      <c r="BD39" s="875"/>
      <c r="BE39" s="891"/>
      <c r="BF39" s="892"/>
      <c r="BG39" s="3310">
        <v>13</v>
      </c>
      <c r="BH39" s="3311"/>
      <c r="BI39" s="3311"/>
      <c r="BJ39" s="3312"/>
      <c r="BK39" s="3891"/>
      <c r="BL39" s="3892"/>
      <c r="BM39" s="3892"/>
      <c r="BN39" s="2027" t="s">
        <v>634</v>
      </c>
      <c r="BO39" s="2108"/>
      <c r="BP39" s="2109"/>
      <c r="BQ39" s="796"/>
      <c r="BR39" s="796"/>
      <c r="BS39" s="796"/>
      <c r="BT39" s="796"/>
      <c r="BU39" s="796"/>
      <c r="BV39" s="796"/>
      <c r="BW39" s="796"/>
      <c r="BX39" s="796"/>
      <c r="BY39" s="796"/>
      <c r="BZ39" s="796"/>
      <c r="CA39" s="796"/>
      <c r="CB39" s="796"/>
      <c r="CC39" s="796"/>
      <c r="CD39" s="796"/>
      <c r="CE39" s="796"/>
      <c r="CF39" s="796"/>
      <c r="CG39" s="796"/>
      <c r="CH39" s="796"/>
      <c r="CI39" s="796"/>
      <c r="CJ39" s="796"/>
      <c r="CK39" s="796"/>
      <c r="CL39" s="796"/>
      <c r="CM39" s="796"/>
      <c r="CN39" s="796"/>
      <c r="CO39" s="796"/>
      <c r="CP39" s="796"/>
      <c r="CQ39" s="796"/>
    </row>
    <row r="40" spans="2:95" s="2155" customFormat="1" ht="13.5" customHeight="1" x14ac:dyDescent="0.15">
      <c r="B40" s="2180"/>
      <c r="C40" s="4105"/>
      <c r="D40" s="4106"/>
      <c r="E40" s="4107"/>
      <c r="F40" s="3874"/>
      <c r="G40" s="3875"/>
      <c r="H40" s="3876"/>
      <c r="I40" s="3850"/>
      <c r="J40" s="3851"/>
      <c r="K40" s="3854"/>
      <c r="L40" s="3851"/>
      <c r="M40" s="3854"/>
      <c r="N40" s="3851"/>
      <c r="O40" s="3854"/>
      <c r="P40" s="3851"/>
      <c r="Q40" s="3854"/>
      <c r="R40" s="3851"/>
      <c r="S40" s="3854"/>
      <c r="T40" s="3851"/>
      <c r="U40" s="3341">
        <f>SUM(I40:T41)</f>
        <v>0</v>
      </c>
      <c r="V40" s="3986"/>
      <c r="W40" s="3809"/>
      <c r="X40" s="3810"/>
      <c r="Y40" s="3811"/>
      <c r="Z40" s="3815"/>
      <c r="AA40" s="3816"/>
      <c r="AB40" s="3817"/>
      <c r="AC40" s="3822"/>
      <c r="AD40" s="3927"/>
      <c r="AE40" s="3928"/>
      <c r="AF40" s="2100" t="s">
        <v>750</v>
      </c>
      <c r="AG40" s="4141"/>
      <c r="AH40" s="4141"/>
      <c r="AI40" s="4141"/>
      <c r="AJ40" s="4141"/>
      <c r="AK40" s="4141"/>
      <c r="AL40" s="4141"/>
      <c r="AM40" s="4141"/>
      <c r="AN40" s="4141"/>
      <c r="AO40" s="4141"/>
      <c r="AP40" s="4141"/>
      <c r="AQ40" s="4142"/>
      <c r="AR40" s="2134"/>
      <c r="AS40" s="912"/>
      <c r="AT40" s="796"/>
      <c r="AU40" s="3310">
        <v>14</v>
      </c>
      <c r="AV40" s="3311"/>
      <c r="AW40" s="3311"/>
      <c r="AX40" s="3312"/>
      <c r="AY40" s="3889"/>
      <c r="AZ40" s="3890"/>
      <c r="BA40" s="3890"/>
      <c r="BB40" s="2027" t="s">
        <v>634</v>
      </c>
      <c r="BC40" s="874"/>
      <c r="BD40" s="875"/>
      <c r="BE40" s="891"/>
      <c r="BF40" s="892"/>
      <c r="BG40" s="3310">
        <v>14</v>
      </c>
      <c r="BH40" s="3311"/>
      <c r="BI40" s="3311"/>
      <c r="BJ40" s="3312"/>
      <c r="BK40" s="3891"/>
      <c r="BL40" s="3892"/>
      <c r="BM40" s="3892"/>
      <c r="BN40" s="2027" t="s">
        <v>634</v>
      </c>
      <c r="BO40" s="2108"/>
      <c r="BP40" s="2109"/>
      <c r="BQ40" s="796"/>
      <c r="BR40" s="796"/>
      <c r="BS40" s="796"/>
      <c r="BT40" s="796"/>
      <c r="BU40" s="796"/>
      <c r="BV40" s="796"/>
      <c r="BW40" s="796"/>
      <c r="BX40" s="796"/>
      <c r="BY40" s="796"/>
      <c r="BZ40" s="796"/>
      <c r="CA40" s="796"/>
      <c r="CB40" s="796"/>
      <c r="CC40" s="796"/>
      <c r="CD40" s="796"/>
      <c r="CE40" s="796"/>
      <c r="CF40" s="796"/>
      <c r="CG40" s="796"/>
      <c r="CH40" s="796"/>
      <c r="CI40" s="796"/>
      <c r="CJ40" s="796"/>
      <c r="CK40" s="796"/>
      <c r="CL40" s="796"/>
      <c r="CM40" s="796"/>
      <c r="CN40" s="796"/>
      <c r="CO40" s="796"/>
      <c r="CP40" s="796"/>
      <c r="CQ40" s="796"/>
    </row>
    <row r="41" spans="2:95" s="2155" customFormat="1" ht="13.5" customHeight="1" x14ac:dyDescent="0.15">
      <c r="B41" s="2180"/>
      <c r="C41" s="4108"/>
      <c r="D41" s="4109"/>
      <c r="E41" s="4110"/>
      <c r="F41" s="3877"/>
      <c r="G41" s="3878"/>
      <c r="H41" s="3879"/>
      <c r="I41" s="3856"/>
      <c r="J41" s="3857"/>
      <c r="K41" s="3858"/>
      <c r="L41" s="3857"/>
      <c r="M41" s="3858"/>
      <c r="N41" s="3857"/>
      <c r="O41" s="3858"/>
      <c r="P41" s="3857"/>
      <c r="Q41" s="3858"/>
      <c r="R41" s="3857"/>
      <c r="S41" s="3858"/>
      <c r="T41" s="3857"/>
      <c r="U41" s="3342"/>
      <c r="V41" s="3987"/>
      <c r="W41" s="3899"/>
      <c r="X41" s="3900"/>
      <c r="Y41" s="3901"/>
      <c r="Z41" s="3818"/>
      <c r="AA41" s="3819"/>
      <c r="AB41" s="3820"/>
      <c r="AC41" s="3823"/>
      <c r="AD41" s="3881">
        <v>0</v>
      </c>
      <c r="AE41" s="3882"/>
      <c r="AF41" s="2104"/>
      <c r="AG41" s="3265"/>
      <c r="AH41" s="3265"/>
      <c r="AI41" s="3265"/>
      <c r="AJ41" s="3265"/>
      <c r="AK41" s="3265"/>
      <c r="AL41" s="3265"/>
      <c r="AM41" s="3265"/>
      <c r="AN41" s="3265"/>
      <c r="AO41" s="3265"/>
      <c r="AP41" s="3265"/>
      <c r="AQ41" s="4143"/>
      <c r="AR41" s="2134"/>
      <c r="AS41" s="912"/>
      <c r="AT41" s="796"/>
      <c r="AU41" s="3310">
        <v>15</v>
      </c>
      <c r="AV41" s="3311"/>
      <c r="AW41" s="3311"/>
      <c r="AX41" s="3312"/>
      <c r="AY41" s="3889"/>
      <c r="AZ41" s="3890"/>
      <c r="BA41" s="3890"/>
      <c r="BB41" s="2027" t="s">
        <v>634</v>
      </c>
      <c r="BC41" s="874"/>
      <c r="BD41" s="875"/>
      <c r="BE41" s="891"/>
      <c r="BF41" s="892"/>
      <c r="BG41" s="3310">
        <v>15</v>
      </c>
      <c r="BH41" s="3311"/>
      <c r="BI41" s="3311"/>
      <c r="BJ41" s="3312"/>
      <c r="BK41" s="3891"/>
      <c r="BL41" s="3892"/>
      <c r="BM41" s="3892"/>
      <c r="BN41" s="2027" t="s">
        <v>634</v>
      </c>
      <c r="BO41" s="2108"/>
      <c r="BP41" s="2109"/>
      <c r="BQ41" s="796"/>
      <c r="BR41" s="796"/>
      <c r="BS41" s="796"/>
      <c r="BT41" s="796"/>
      <c r="BU41" s="796"/>
      <c r="BV41" s="796"/>
      <c r="BW41" s="796"/>
      <c r="BX41" s="796"/>
      <c r="BY41" s="796"/>
      <c r="BZ41" s="796"/>
      <c r="CA41" s="796"/>
      <c r="CB41" s="796"/>
      <c r="CC41" s="796"/>
      <c r="CD41" s="796"/>
      <c r="CE41" s="796"/>
      <c r="CF41" s="796"/>
      <c r="CG41" s="796"/>
      <c r="CH41" s="796"/>
      <c r="CI41" s="796"/>
      <c r="CJ41" s="796"/>
      <c r="CK41" s="796"/>
      <c r="CL41" s="796"/>
      <c r="CM41" s="796"/>
      <c r="CN41" s="796"/>
      <c r="CO41" s="796"/>
      <c r="CP41" s="796"/>
      <c r="CQ41" s="796"/>
    </row>
    <row r="42" spans="2:95" s="2155" customFormat="1" ht="13.5" customHeight="1" x14ac:dyDescent="0.15">
      <c r="B42" s="2180"/>
      <c r="C42" s="4111"/>
      <c r="D42" s="4112"/>
      <c r="E42" s="4113"/>
      <c r="F42" s="3906"/>
      <c r="G42" s="3907"/>
      <c r="H42" s="3908"/>
      <c r="I42" s="3743">
        <v>0</v>
      </c>
      <c r="J42" s="3744"/>
      <c r="K42" s="3745">
        <v>0</v>
      </c>
      <c r="L42" s="3744"/>
      <c r="M42" s="3745">
        <v>0</v>
      </c>
      <c r="N42" s="3744"/>
      <c r="O42" s="3745">
        <v>0</v>
      </c>
      <c r="P42" s="3744"/>
      <c r="Q42" s="3745">
        <v>0</v>
      </c>
      <c r="R42" s="3744"/>
      <c r="S42" s="3745">
        <v>0</v>
      </c>
      <c r="T42" s="3895"/>
      <c r="U42" s="3768">
        <f>SUM(I42:T42)</f>
        <v>0</v>
      </c>
      <c r="V42" s="3769"/>
      <c r="W42" s="3896" t="str">
        <f>IF(U43=0,"",ROUNDDOWN(I43/3,1)+ROUNDDOWN((K43+M43)/6,1)+ROUNDDOWN(O43/15,1)+ROUNDDOWN((Q43+S43)/30,1))</f>
        <v/>
      </c>
      <c r="X42" s="3897"/>
      <c r="Y42" s="3898"/>
      <c r="Z42" s="3902" t="str">
        <f>IF(AC42+AD44=0,"",AC42+AD44)</f>
        <v/>
      </c>
      <c r="AA42" s="3903"/>
      <c r="AB42" s="3904"/>
      <c r="AC42" s="3920"/>
      <c r="AD42" s="3916"/>
      <c r="AE42" s="3917"/>
      <c r="AF42" s="2099" t="s">
        <v>749</v>
      </c>
      <c r="AG42" s="4144"/>
      <c r="AH42" s="4144"/>
      <c r="AI42" s="4144"/>
      <c r="AJ42" s="4144"/>
      <c r="AK42" s="4144"/>
      <c r="AL42" s="4144"/>
      <c r="AM42" s="4144"/>
      <c r="AN42" s="4144"/>
      <c r="AO42" s="4144"/>
      <c r="AP42" s="4144"/>
      <c r="AQ42" s="4145"/>
      <c r="AR42" s="2134"/>
      <c r="AS42" s="912"/>
      <c r="AT42" s="796"/>
      <c r="AU42" s="79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6"/>
      <c r="BR42" s="796"/>
      <c r="BS42" s="796"/>
      <c r="BT42" s="796"/>
      <c r="BU42" s="796"/>
      <c r="BV42" s="796"/>
      <c r="BW42" s="796"/>
      <c r="BX42" s="796"/>
      <c r="BY42" s="796"/>
      <c r="BZ42" s="796"/>
      <c r="CA42" s="796"/>
      <c r="CB42" s="796"/>
      <c r="CC42" s="796"/>
      <c r="CD42" s="796"/>
      <c r="CE42" s="796"/>
      <c r="CF42" s="796"/>
      <c r="CG42" s="796"/>
      <c r="CH42" s="796"/>
      <c r="CI42" s="796"/>
      <c r="CJ42" s="796"/>
      <c r="CK42" s="796"/>
      <c r="CL42" s="796"/>
      <c r="CM42" s="796"/>
      <c r="CN42" s="796"/>
      <c r="CO42" s="796"/>
      <c r="CP42" s="796"/>
      <c r="CQ42" s="796"/>
    </row>
    <row r="43" spans="2:95" s="2155" customFormat="1" ht="13.5" customHeight="1" x14ac:dyDescent="0.15">
      <c r="B43" s="2180"/>
      <c r="C43" s="4105"/>
      <c r="D43" s="4106"/>
      <c r="E43" s="4107"/>
      <c r="F43" s="3874"/>
      <c r="G43" s="3875"/>
      <c r="H43" s="3876"/>
      <c r="I43" s="3909"/>
      <c r="J43" s="3910"/>
      <c r="K43" s="3910"/>
      <c r="L43" s="3910"/>
      <c r="M43" s="3910"/>
      <c r="N43" s="3910"/>
      <c r="O43" s="3910"/>
      <c r="P43" s="3910"/>
      <c r="Q43" s="3910"/>
      <c r="R43" s="3910"/>
      <c r="S43" s="3910"/>
      <c r="T43" s="3854"/>
      <c r="U43" s="3341">
        <f>SUM(I43:T44)</f>
        <v>0</v>
      </c>
      <c r="V43" s="3986"/>
      <c r="W43" s="3809"/>
      <c r="X43" s="3810"/>
      <c r="Y43" s="3811"/>
      <c r="Z43" s="3815"/>
      <c r="AA43" s="3816"/>
      <c r="AB43" s="3817"/>
      <c r="AC43" s="3822"/>
      <c r="AD43" s="3826"/>
      <c r="AE43" s="3827"/>
      <c r="AF43" s="2100" t="s">
        <v>750</v>
      </c>
      <c r="AG43" s="4141"/>
      <c r="AH43" s="4141"/>
      <c r="AI43" s="4141"/>
      <c r="AJ43" s="4141"/>
      <c r="AK43" s="4141"/>
      <c r="AL43" s="4141"/>
      <c r="AM43" s="4141"/>
      <c r="AN43" s="4141"/>
      <c r="AO43" s="4141"/>
      <c r="AP43" s="4141"/>
      <c r="AQ43" s="4142"/>
      <c r="AR43" s="2134"/>
      <c r="AS43" s="912"/>
      <c r="AT43" s="796"/>
      <c r="AU43" s="759" t="s">
        <v>300</v>
      </c>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96"/>
      <c r="BU43" s="796"/>
      <c r="BV43" s="796"/>
      <c r="BW43" s="796"/>
      <c r="BX43" s="796"/>
      <c r="BY43" s="796"/>
      <c r="BZ43" s="796"/>
      <c r="CA43" s="796"/>
      <c r="CB43" s="796"/>
      <c r="CC43" s="796"/>
      <c r="CD43" s="796"/>
      <c r="CE43" s="974"/>
      <c r="CF43" s="796"/>
      <c r="CG43" s="796"/>
      <c r="CH43" s="796"/>
      <c r="CI43" s="796"/>
      <c r="CJ43" s="796"/>
      <c r="CK43" s="796"/>
      <c r="CL43" s="796"/>
      <c r="CM43" s="796"/>
      <c r="CN43" s="796"/>
      <c r="CO43" s="796"/>
      <c r="CP43" s="796"/>
      <c r="CQ43" s="796"/>
    </row>
    <row r="44" spans="2:95" s="2155" customFormat="1" ht="13.5" customHeight="1" x14ac:dyDescent="0.15">
      <c r="B44" s="2180"/>
      <c r="C44" s="4108"/>
      <c r="D44" s="4109"/>
      <c r="E44" s="4110"/>
      <c r="F44" s="3877"/>
      <c r="G44" s="3878"/>
      <c r="H44" s="3879"/>
      <c r="I44" s="3911"/>
      <c r="J44" s="3912"/>
      <c r="K44" s="3912"/>
      <c r="L44" s="3912"/>
      <c r="M44" s="3912"/>
      <c r="N44" s="3912"/>
      <c r="O44" s="3912"/>
      <c r="P44" s="3912"/>
      <c r="Q44" s="3912"/>
      <c r="R44" s="3912"/>
      <c r="S44" s="3912"/>
      <c r="T44" s="3858"/>
      <c r="U44" s="3342"/>
      <c r="V44" s="3987"/>
      <c r="W44" s="3899"/>
      <c r="X44" s="3900"/>
      <c r="Y44" s="3901"/>
      <c r="Z44" s="3818"/>
      <c r="AA44" s="3819"/>
      <c r="AB44" s="3820"/>
      <c r="AC44" s="3823"/>
      <c r="AD44" s="3881">
        <v>0</v>
      </c>
      <c r="AE44" s="3882"/>
      <c r="AF44" s="2104"/>
      <c r="AG44" s="3265"/>
      <c r="AH44" s="3265"/>
      <c r="AI44" s="3265"/>
      <c r="AJ44" s="3265"/>
      <c r="AK44" s="3265"/>
      <c r="AL44" s="3265"/>
      <c r="AM44" s="3265"/>
      <c r="AN44" s="3265"/>
      <c r="AO44" s="3265"/>
      <c r="AP44" s="3265"/>
      <c r="AQ44" s="4143"/>
      <c r="AR44" s="2134"/>
      <c r="AS44" s="912"/>
      <c r="AT44" s="796"/>
      <c r="AU44" s="3929" t="s">
        <v>2114</v>
      </c>
      <c r="AV44" s="3930"/>
      <c r="AW44" s="3930"/>
      <c r="AX44" s="3930"/>
      <c r="AY44" s="3930"/>
      <c r="AZ44" s="3930"/>
      <c r="BA44" s="3930"/>
      <c r="BB44" s="3930"/>
      <c r="BC44" s="3930"/>
      <c r="BD44" s="3930"/>
      <c r="BE44" s="3930"/>
      <c r="BF44" s="3930"/>
      <c r="BG44" s="3930"/>
      <c r="BH44" s="3930"/>
      <c r="BI44" s="3930"/>
      <c r="BJ44" s="3930"/>
      <c r="BK44" s="3930"/>
      <c r="BL44" s="3930"/>
      <c r="BM44" s="3930"/>
      <c r="BN44" s="3930"/>
      <c r="BO44" s="3930"/>
      <c r="BP44" s="3930"/>
      <c r="BQ44" s="3930"/>
      <c r="BR44" s="3930"/>
      <c r="BS44" s="3930"/>
      <c r="BT44" s="3930"/>
      <c r="BU44" s="3930"/>
      <c r="BV44" s="3930"/>
      <c r="BW44" s="3930"/>
      <c r="BX44" s="3930"/>
      <c r="BY44" s="3930"/>
      <c r="BZ44" s="3930"/>
      <c r="CA44" s="3930"/>
      <c r="CB44" s="805"/>
      <c r="CC44" s="805"/>
      <c r="CD44" s="805"/>
      <c r="CE44" s="805"/>
      <c r="CF44" s="805"/>
      <c r="CG44" s="805"/>
      <c r="CH44" s="805"/>
      <c r="CI44" s="805"/>
      <c r="CJ44" s="805"/>
      <c r="CK44" s="805"/>
      <c r="CL44" s="805"/>
      <c r="CM44" s="806"/>
      <c r="CN44" s="759"/>
      <c r="CO44" s="759"/>
      <c r="CP44" s="759"/>
      <c r="CQ44" s="796"/>
    </row>
    <row r="45" spans="2:95" s="2155" customFormat="1" ht="13.5" customHeight="1" x14ac:dyDescent="0.15">
      <c r="B45" s="2180"/>
      <c r="C45" s="4111"/>
      <c r="D45" s="4112"/>
      <c r="E45" s="4113"/>
      <c r="F45" s="3906"/>
      <c r="G45" s="3907"/>
      <c r="H45" s="3908"/>
      <c r="I45" s="3743">
        <v>0</v>
      </c>
      <c r="J45" s="3744"/>
      <c r="K45" s="3745">
        <v>0</v>
      </c>
      <c r="L45" s="3744"/>
      <c r="M45" s="3745">
        <v>0</v>
      </c>
      <c r="N45" s="3744"/>
      <c r="O45" s="3745">
        <v>0</v>
      </c>
      <c r="P45" s="3744"/>
      <c r="Q45" s="3745">
        <v>0</v>
      </c>
      <c r="R45" s="3744"/>
      <c r="S45" s="3745">
        <v>0</v>
      </c>
      <c r="T45" s="3895"/>
      <c r="U45" s="3768">
        <f>SUM(I45:T45)</f>
        <v>0</v>
      </c>
      <c r="V45" s="3769"/>
      <c r="W45" s="3896" t="str">
        <f>IF(U46=0,"",ROUNDDOWN(I46/3,1)+ROUNDDOWN((K46+M46)/6,1)+ROUNDDOWN(O46/15,1)+ROUNDDOWN((Q46+S46)/30,1))</f>
        <v/>
      </c>
      <c r="X45" s="3897"/>
      <c r="Y45" s="3898"/>
      <c r="Z45" s="3902" t="str">
        <f>IF(AC45+AD47=0,"",AC45+AD47)</f>
        <v/>
      </c>
      <c r="AA45" s="3903"/>
      <c r="AB45" s="3904"/>
      <c r="AC45" s="3920"/>
      <c r="AD45" s="3916"/>
      <c r="AE45" s="3917"/>
      <c r="AF45" s="2099" t="s">
        <v>749</v>
      </c>
      <c r="AG45" s="4144"/>
      <c r="AH45" s="4144"/>
      <c r="AI45" s="4144"/>
      <c r="AJ45" s="4144"/>
      <c r="AK45" s="4144"/>
      <c r="AL45" s="4144"/>
      <c r="AM45" s="4144"/>
      <c r="AN45" s="4144"/>
      <c r="AO45" s="4144"/>
      <c r="AP45" s="4144"/>
      <c r="AQ45" s="4145"/>
      <c r="AR45" s="2134"/>
      <c r="AS45" s="912"/>
      <c r="AT45" s="796"/>
      <c r="AU45" s="807"/>
      <c r="AV45" s="3931" t="s">
        <v>43</v>
      </c>
      <c r="AW45" s="3932" t="s">
        <v>2115</v>
      </c>
      <c r="AX45" s="3932"/>
      <c r="AY45" s="3932"/>
      <c r="AZ45" s="3932"/>
      <c r="BA45" s="3932"/>
      <c r="BB45" s="3932"/>
      <c r="BC45" s="3932"/>
      <c r="BD45" s="3932"/>
      <c r="BE45" s="3932"/>
      <c r="BF45" s="3932"/>
      <c r="BG45" s="3932"/>
      <c r="BH45" s="3932"/>
      <c r="BI45" s="3932"/>
      <c r="BJ45" s="3932"/>
      <c r="BK45" s="3932"/>
      <c r="BL45" s="3932"/>
      <c r="BM45" s="3932"/>
      <c r="BN45" s="3932"/>
      <c r="BO45" s="3932"/>
      <c r="BP45" s="3932"/>
      <c r="BQ45" s="3932"/>
      <c r="BR45" s="3932"/>
      <c r="BS45" s="3932"/>
      <c r="BT45" s="3932"/>
      <c r="BU45" s="3932"/>
      <c r="BV45" s="3932"/>
      <c r="BW45" s="3932"/>
      <c r="BX45" s="3932"/>
      <c r="BY45" s="3932"/>
      <c r="BZ45" s="3932"/>
      <c r="CA45" s="3932"/>
      <c r="CB45" s="3932"/>
      <c r="CC45" s="3932"/>
      <c r="CD45" s="3932"/>
      <c r="CE45" s="3932"/>
      <c r="CF45" s="3932"/>
      <c r="CG45" s="3932"/>
      <c r="CH45" s="3932"/>
      <c r="CI45" s="3932"/>
      <c r="CJ45" s="3932"/>
      <c r="CK45" s="3932"/>
      <c r="CL45" s="3932"/>
      <c r="CM45" s="3933"/>
      <c r="CN45" s="903"/>
      <c r="CO45" s="778"/>
      <c r="CP45" s="778"/>
      <c r="CQ45" s="775"/>
    </row>
    <row r="46" spans="2:95" s="2155" customFormat="1" ht="13.5" customHeight="1" x14ac:dyDescent="0.15">
      <c r="B46" s="2180"/>
      <c r="C46" s="4105"/>
      <c r="D46" s="4106"/>
      <c r="E46" s="4107"/>
      <c r="F46" s="3874"/>
      <c r="G46" s="3875"/>
      <c r="H46" s="3876"/>
      <c r="I46" s="3909"/>
      <c r="J46" s="3910"/>
      <c r="K46" s="3910"/>
      <c r="L46" s="3910"/>
      <c r="M46" s="3910"/>
      <c r="N46" s="3910"/>
      <c r="O46" s="3910"/>
      <c r="P46" s="3910"/>
      <c r="Q46" s="3910"/>
      <c r="R46" s="3910"/>
      <c r="S46" s="3910"/>
      <c r="T46" s="3854"/>
      <c r="U46" s="3341">
        <f>SUM(I46:T47)</f>
        <v>0</v>
      </c>
      <c r="V46" s="3986"/>
      <c r="W46" s="3809"/>
      <c r="X46" s="3810"/>
      <c r="Y46" s="3811"/>
      <c r="Z46" s="3815"/>
      <c r="AA46" s="3816"/>
      <c r="AB46" s="3817"/>
      <c r="AC46" s="3822"/>
      <c r="AD46" s="3826"/>
      <c r="AE46" s="3827"/>
      <c r="AF46" s="2100" t="s">
        <v>750</v>
      </c>
      <c r="AG46" s="4141"/>
      <c r="AH46" s="4141"/>
      <c r="AI46" s="4141"/>
      <c r="AJ46" s="4141"/>
      <c r="AK46" s="4141"/>
      <c r="AL46" s="4141"/>
      <c r="AM46" s="4141"/>
      <c r="AN46" s="4141"/>
      <c r="AO46" s="4141"/>
      <c r="AP46" s="4141"/>
      <c r="AQ46" s="4142"/>
      <c r="AR46" s="2134"/>
      <c r="AS46" s="912"/>
      <c r="AT46" s="796"/>
      <c r="AU46" s="2113"/>
      <c r="AV46" s="3931"/>
      <c r="AW46" s="3932"/>
      <c r="AX46" s="3932"/>
      <c r="AY46" s="3932"/>
      <c r="AZ46" s="3932"/>
      <c r="BA46" s="3932"/>
      <c r="BB46" s="3932"/>
      <c r="BC46" s="3932"/>
      <c r="BD46" s="3932"/>
      <c r="BE46" s="3932"/>
      <c r="BF46" s="3932"/>
      <c r="BG46" s="3932"/>
      <c r="BH46" s="3932"/>
      <c r="BI46" s="3932"/>
      <c r="BJ46" s="3932"/>
      <c r="BK46" s="3932"/>
      <c r="BL46" s="3932"/>
      <c r="BM46" s="3932"/>
      <c r="BN46" s="3932"/>
      <c r="BO46" s="3932"/>
      <c r="BP46" s="3932"/>
      <c r="BQ46" s="3932"/>
      <c r="BR46" s="3932"/>
      <c r="BS46" s="3932"/>
      <c r="BT46" s="3932"/>
      <c r="BU46" s="3932"/>
      <c r="BV46" s="3932"/>
      <c r="BW46" s="3932"/>
      <c r="BX46" s="3932"/>
      <c r="BY46" s="3932"/>
      <c r="BZ46" s="3932"/>
      <c r="CA46" s="3932"/>
      <c r="CB46" s="3932"/>
      <c r="CC46" s="3932"/>
      <c r="CD46" s="3932"/>
      <c r="CE46" s="3932"/>
      <c r="CF46" s="3932"/>
      <c r="CG46" s="3932"/>
      <c r="CH46" s="3932"/>
      <c r="CI46" s="3932"/>
      <c r="CJ46" s="3932"/>
      <c r="CK46" s="3932"/>
      <c r="CL46" s="3932"/>
      <c r="CM46" s="3933"/>
      <c r="CN46" s="903"/>
      <c r="CO46" s="778"/>
      <c r="CP46" s="778"/>
      <c r="CQ46" s="775"/>
    </row>
    <row r="47" spans="2:95" s="2155" customFormat="1" ht="13.5" customHeight="1" x14ac:dyDescent="0.15">
      <c r="B47" s="2180"/>
      <c r="C47" s="4108"/>
      <c r="D47" s="4109"/>
      <c r="E47" s="4110"/>
      <c r="F47" s="3877"/>
      <c r="G47" s="3878"/>
      <c r="H47" s="3879"/>
      <c r="I47" s="3911"/>
      <c r="J47" s="3912"/>
      <c r="K47" s="3912"/>
      <c r="L47" s="3912"/>
      <c r="M47" s="3912"/>
      <c r="N47" s="3912"/>
      <c r="O47" s="3912"/>
      <c r="P47" s="3912"/>
      <c r="Q47" s="3912"/>
      <c r="R47" s="3912"/>
      <c r="S47" s="3912"/>
      <c r="T47" s="3858"/>
      <c r="U47" s="3342"/>
      <c r="V47" s="3987"/>
      <c r="W47" s="3899"/>
      <c r="X47" s="3900"/>
      <c r="Y47" s="3901"/>
      <c r="Z47" s="3818"/>
      <c r="AA47" s="3819"/>
      <c r="AB47" s="3820"/>
      <c r="AC47" s="3823"/>
      <c r="AD47" s="3881">
        <v>0</v>
      </c>
      <c r="AE47" s="3882"/>
      <c r="AF47" s="2104"/>
      <c r="AG47" s="3265"/>
      <c r="AH47" s="3265"/>
      <c r="AI47" s="3265"/>
      <c r="AJ47" s="3265"/>
      <c r="AK47" s="3265"/>
      <c r="AL47" s="3265"/>
      <c r="AM47" s="3265"/>
      <c r="AN47" s="3265"/>
      <c r="AO47" s="3265"/>
      <c r="AP47" s="3265"/>
      <c r="AQ47" s="4143"/>
      <c r="AR47" s="2134"/>
      <c r="AS47" s="912"/>
      <c r="AT47" s="796"/>
      <c r="AU47" s="2113"/>
      <c r="AV47" s="778"/>
      <c r="AW47" s="3932"/>
      <c r="AX47" s="3932"/>
      <c r="AY47" s="3932"/>
      <c r="AZ47" s="3932"/>
      <c r="BA47" s="3932"/>
      <c r="BB47" s="3932"/>
      <c r="BC47" s="3932"/>
      <c r="BD47" s="3932"/>
      <c r="BE47" s="3932"/>
      <c r="BF47" s="3932"/>
      <c r="BG47" s="3932"/>
      <c r="BH47" s="3932"/>
      <c r="BI47" s="3932"/>
      <c r="BJ47" s="3932"/>
      <c r="BK47" s="3932"/>
      <c r="BL47" s="3932"/>
      <c r="BM47" s="3932"/>
      <c r="BN47" s="3932"/>
      <c r="BO47" s="3932"/>
      <c r="BP47" s="3932"/>
      <c r="BQ47" s="3932"/>
      <c r="BR47" s="3932"/>
      <c r="BS47" s="3932"/>
      <c r="BT47" s="3932"/>
      <c r="BU47" s="3932"/>
      <c r="BV47" s="3932"/>
      <c r="BW47" s="3932"/>
      <c r="BX47" s="3932"/>
      <c r="BY47" s="3932"/>
      <c r="BZ47" s="3932"/>
      <c r="CA47" s="3932"/>
      <c r="CB47" s="3932"/>
      <c r="CC47" s="3932"/>
      <c r="CD47" s="3932"/>
      <c r="CE47" s="3932"/>
      <c r="CF47" s="3932"/>
      <c r="CG47" s="3932"/>
      <c r="CH47" s="3932"/>
      <c r="CI47" s="3932"/>
      <c r="CJ47" s="3932"/>
      <c r="CK47" s="3932"/>
      <c r="CL47" s="3932"/>
      <c r="CM47" s="3933"/>
      <c r="CN47" s="903"/>
      <c r="CO47" s="778"/>
      <c r="CP47" s="778"/>
      <c r="CQ47" s="775"/>
    </row>
    <row r="48" spans="2:95" s="2155" customFormat="1" ht="13.5" customHeight="1" x14ac:dyDescent="0.15">
      <c r="B48" s="2180"/>
      <c r="C48" s="4111"/>
      <c r="D48" s="4112"/>
      <c r="E48" s="4113"/>
      <c r="F48" s="3906"/>
      <c r="G48" s="3907"/>
      <c r="H48" s="3908"/>
      <c r="I48" s="3743">
        <v>0</v>
      </c>
      <c r="J48" s="3744"/>
      <c r="K48" s="3745">
        <v>0</v>
      </c>
      <c r="L48" s="3744"/>
      <c r="M48" s="3745">
        <v>0</v>
      </c>
      <c r="N48" s="3744"/>
      <c r="O48" s="3745">
        <v>0</v>
      </c>
      <c r="P48" s="3744"/>
      <c r="Q48" s="3745">
        <v>0</v>
      </c>
      <c r="R48" s="3744"/>
      <c r="S48" s="3745">
        <v>0</v>
      </c>
      <c r="T48" s="3895"/>
      <c r="U48" s="3768">
        <f>SUM(I48:T48)</f>
        <v>0</v>
      </c>
      <c r="V48" s="3769"/>
      <c r="W48" s="3896" t="str">
        <f>IF(U49=0,"",ROUNDDOWN(I49/3,1)+ROUNDDOWN((K49+M49)/6,1)+ROUNDDOWN(O49/15,1)+ROUNDDOWN((Q49+S49)/30,1))</f>
        <v/>
      </c>
      <c r="X48" s="3897"/>
      <c r="Y48" s="3898"/>
      <c r="Z48" s="3902" t="str">
        <f>IF(AC48+AD50=0,"",AC48+AD50)</f>
        <v/>
      </c>
      <c r="AA48" s="3903"/>
      <c r="AB48" s="3904"/>
      <c r="AC48" s="3920"/>
      <c r="AD48" s="3916"/>
      <c r="AE48" s="3917"/>
      <c r="AF48" s="2099" t="s">
        <v>749</v>
      </c>
      <c r="AG48" s="4144"/>
      <c r="AH48" s="4144"/>
      <c r="AI48" s="4144"/>
      <c r="AJ48" s="4144"/>
      <c r="AK48" s="4144"/>
      <c r="AL48" s="4144"/>
      <c r="AM48" s="4144"/>
      <c r="AN48" s="4144"/>
      <c r="AO48" s="4144"/>
      <c r="AP48" s="4144"/>
      <c r="AQ48" s="4145"/>
      <c r="AR48" s="2134"/>
      <c r="AS48" s="912"/>
      <c r="AT48" s="796"/>
      <c r="AU48" s="2113"/>
      <c r="AV48" s="778"/>
      <c r="AW48" s="3932"/>
      <c r="AX48" s="3932"/>
      <c r="AY48" s="3932"/>
      <c r="AZ48" s="3932"/>
      <c r="BA48" s="3932"/>
      <c r="BB48" s="3932"/>
      <c r="BC48" s="3932"/>
      <c r="BD48" s="3932"/>
      <c r="BE48" s="3932"/>
      <c r="BF48" s="3932"/>
      <c r="BG48" s="3932"/>
      <c r="BH48" s="3932"/>
      <c r="BI48" s="3932"/>
      <c r="BJ48" s="3932"/>
      <c r="BK48" s="3932"/>
      <c r="BL48" s="3932"/>
      <c r="BM48" s="3932"/>
      <c r="BN48" s="3932"/>
      <c r="BO48" s="3932"/>
      <c r="BP48" s="3932"/>
      <c r="BQ48" s="3932"/>
      <c r="BR48" s="3932"/>
      <c r="BS48" s="3932"/>
      <c r="BT48" s="3932"/>
      <c r="BU48" s="3932"/>
      <c r="BV48" s="3932"/>
      <c r="BW48" s="3932"/>
      <c r="BX48" s="3932"/>
      <c r="BY48" s="3932"/>
      <c r="BZ48" s="3932"/>
      <c r="CA48" s="3932"/>
      <c r="CB48" s="3932"/>
      <c r="CC48" s="3932"/>
      <c r="CD48" s="3932"/>
      <c r="CE48" s="3932"/>
      <c r="CF48" s="3932"/>
      <c r="CG48" s="3932"/>
      <c r="CH48" s="3932"/>
      <c r="CI48" s="3932"/>
      <c r="CJ48" s="3932"/>
      <c r="CK48" s="3932"/>
      <c r="CL48" s="3932"/>
      <c r="CM48" s="3933"/>
      <c r="CN48" s="903"/>
      <c r="CO48" s="778"/>
      <c r="CP48" s="778"/>
      <c r="CQ48" s="775"/>
    </row>
    <row r="49" spans="2:95" s="2155" customFormat="1" ht="13.5" customHeight="1" x14ac:dyDescent="0.15">
      <c r="B49" s="2180"/>
      <c r="C49" s="4105"/>
      <c r="D49" s="4106"/>
      <c r="E49" s="4107"/>
      <c r="F49" s="3874"/>
      <c r="G49" s="3875"/>
      <c r="H49" s="3876"/>
      <c r="I49" s="3909"/>
      <c r="J49" s="3910"/>
      <c r="K49" s="3910"/>
      <c r="L49" s="3910"/>
      <c r="M49" s="3910"/>
      <c r="N49" s="3910"/>
      <c r="O49" s="3910"/>
      <c r="P49" s="3910"/>
      <c r="Q49" s="3910"/>
      <c r="R49" s="3910"/>
      <c r="S49" s="3910"/>
      <c r="T49" s="3854"/>
      <c r="U49" s="3341">
        <f>SUM(I49:T50)</f>
        <v>0</v>
      </c>
      <c r="V49" s="3986"/>
      <c r="W49" s="3809"/>
      <c r="X49" s="3810"/>
      <c r="Y49" s="3811"/>
      <c r="Z49" s="3815"/>
      <c r="AA49" s="3816"/>
      <c r="AB49" s="3817"/>
      <c r="AC49" s="3822"/>
      <c r="AD49" s="3826"/>
      <c r="AE49" s="3827"/>
      <c r="AF49" s="2100" t="s">
        <v>750</v>
      </c>
      <c r="AG49" s="4141"/>
      <c r="AH49" s="4141"/>
      <c r="AI49" s="4141"/>
      <c r="AJ49" s="4141"/>
      <c r="AK49" s="4141"/>
      <c r="AL49" s="4141"/>
      <c r="AM49" s="4141"/>
      <c r="AN49" s="4141"/>
      <c r="AO49" s="4141"/>
      <c r="AP49" s="4141"/>
      <c r="AQ49" s="4142"/>
      <c r="AR49" s="2134"/>
      <c r="AS49" s="912"/>
      <c r="AT49" s="796"/>
      <c r="AU49" s="807"/>
      <c r="AV49" s="778"/>
      <c r="AW49" s="3932"/>
      <c r="AX49" s="3932"/>
      <c r="AY49" s="3932"/>
      <c r="AZ49" s="3932"/>
      <c r="BA49" s="3932"/>
      <c r="BB49" s="3932"/>
      <c r="BC49" s="3932"/>
      <c r="BD49" s="3932"/>
      <c r="BE49" s="3932"/>
      <c r="BF49" s="3932"/>
      <c r="BG49" s="3932"/>
      <c r="BH49" s="3932"/>
      <c r="BI49" s="3932"/>
      <c r="BJ49" s="3932"/>
      <c r="BK49" s="3932"/>
      <c r="BL49" s="3932"/>
      <c r="BM49" s="3932"/>
      <c r="BN49" s="3932"/>
      <c r="BO49" s="3932"/>
      <c r="BP49" s="3932"/>
      <c r="BQ49" s="3932"/>
      <c r="BR49" s="3932"/>
      <c r="BS49" s="3932"/>
      <c r="BT49" s="3932"/>
      <c r="BU49" s="3932"/>
      <c r="BV49" s="3932"/>
      <c r="BW49" s="3932"/>
      <c r="BX49" s="3932"/>
      <c r="BY49" s="3932"/>
      <c r="BZ49" s="3932"/>
      <c r="CA49" s="3932"/>
      <c r="CB49" s="3932"/>
      <c r="CC49" s="3932"/>
      <c r="CD49" s="3932"/>
      <c r="CE49" s="3932"/>
      <c r="CF49" s="3932"/>
      <c r="CG49" s="3932"/>
      <c r="CH49" s="3932"/>
      <c r="CI49" s="3932"/>
      <c r="CJ49" s="3932"/>
      <c r="CK49" s="3932"/>
      <c r="CL49" s="3932"/>
      <c r="CM49" s="3933"/>
      <c r="CN49" s="903"/>
      <c r="CO49" s="778"/>
      <c r="CP49" s="778"/>
      <c r="CQ49" s="775"/>
    </row>
    <row r="50" spans="2:95" s="2155" customFormat="1" ht="13.5" customHeight="1" thickBot="1" x14ac:dyDescent="0.2">
      <c r="B50" s="2180"/>
      <c r="C50" s="4108"/>
      <c r="D50" s="4109"/>
      <c r="E50" s="4110"/>
      <c r="F50" s="3877"/>
      <c r="G50" s="3878"/>
      <c r="H50" s="3879"/>
      <c r="I50" s="3911"/>
      <c r="J50" s="3912"/>
      <c r="K50" s="3912"/>
      <c r="L50" s="3912"/>
      <c r="M50" s="3912"/>
      <c r="N50" s="3912"/>
      <c r="O50" s="3912"/>
      <c r="P50" s="3912"/>
      <c r="Q50" s="3912"/>
      <c r="R50" s="3912"/>
      <c r="S50" s="3912"/>
      <c r="T50" s="3858"/>
      <c r="U50" s="3342"/>
      <c r="V50" s="3987"/>
      <c r="W50" s="3899"/>
      <c r="X50" s="3900"/>
      <c r="Y50" s="3901"/>
      <c r="Z50" s="3818"/>
      <c r="AA50" s="3819"/>
      <c r="AB50" s="3820"/>
      <c r="AC50" s="3823"/>
      <c r="AD50" s="3881">
        <v>0</v>
      </c>
      <c r="AE50" s="3882"/>
      <c r="AF50" s="2101"/>
      <c r="AG50" s="3265"/>
      <c r="AH50" s="3265"/>
      <c r="AI50" s="3265"/>
      <c r="AJ50" s="3265"/>
      <c r="AK50" s="3265"/>
      <c r="AL50" s="3265"/>
      <c r="AM50" s="3265"/>
      <c r="AN50" s="3265"/>
      <c r="AO50" s="3265"/>
      <c r="AP50" s="3265"/>
      <c r="AQ50" s="4143"/>
      <c r="AR50" s="2134"/>
      <c r="AS50" s="912"/>
      <c r="AT50" s="796"/>
      <c r="AU50" s="807"/>
      <c r="AV50" s="899"/>
      <c r="AW50" s="3932"/>
      <c r="AX50" s="3932"/>
      <c r="AY50" s="3932"/>
      <c r="AZ50" s="3932"/>
      <c r="BA50" s="3932"/>
      <c r="BB50" s="3932"/>
      <c r="BC50" s="3932"/>
      <c r="BD50" s="3932"/>
      <c r="BE50" s="3932"/>
      <c r="BF50" s="3932"/>
      <c r="BG50" s="3932"/>
      <c r="BH50" s="3932"/>
      <c r="BI50" s="3932"/>
      <c r="BJ50" s="3932"/>
      <c r="BK50" s="3932"/>
      <c r="BL50" s="3932"/>
      <c r="BM50" s="3932"/>
      <c r="BN50" s="3932"/>
      <c r="BO50" s="3932"/>
      <c r="BP50" s="3932"/>
      <c r="BQ50" s="3932"/>
      <c r="BR50" s="3932"/>
      <c r="BS50" s="3932"/>
      <c r="BT50" s="3932"/>
      <c r="BU50" s="3932"/>
      <c r="BV50" s="3932"/>
      <c r="BW50" s="3932"/>
      <c r="BX50" s="3932"/>
      <c r="BY50" s="3932"/>
      <c r="BZ50" s="3932"/>
      <c r="CA50" s="3932"/>
      <c r="CB50" s="3932"/>
      <c r="CC50" s="3932"/>
      <c r="CD50" s="3932"/>
      <c r="CE50" s="3932"/>
      <c r="CF50" s="3932"/>
      <c r="CG50" s="3932"/>
      <c r="CH50" s="3932"/>
      <c r="CI50" s="3932"/>
      <c r="CJ50" s="3932"/>
      <c r="CK50" s="3932"/>
      <c r="CL50" s="3932"/>
      <c r="CM50" s="3933"/>
      <c r="CN50" s="903"/>
      <c r="CO50" s="778"/>
      <c r="CP50" s="778"/>
      <c r="CQ50" s="775"/>
    </row>
    <row r="51" spans="2:95" s="2155" customFormat="1" ht="13.5" customHeight="1" thickTop="1" x14ac:dyDescent="0.15">
      <c r="B51" s="2180"/>
      <c r="C51" s="3948" t="s">
        <v>185</v>
      </c>
      <c r="D51" s="3949"/>
      <c r="E51" s="3950"/>
      <c r="F51" s="3957" t="str">
        <f>IF(SUM(F24:H50)=0,"",SUM(F24:H50))</f>
        <v/>
      </c>
      <c r="G51" s="3958"/>
      <c r="H51" s="3959"/>
      <c r="I51" s="3966">
        <f>SUM(I24,I27,I30,I33,I36,I39,I42,I45,I48)</f>
        <v>0</v>
      </c>
      <c r="J51" s="3967"/>
      <c r="K51" s="3863">
        <f>SUM(K24,K27,K30,K33,K36,K39,K42,K45,K48)</f>
        <v>0</v>
      </c>
      <c r="L51" s="3968"/>
      <c r="M51" s="3863">
        <f>SUM(M24,M27,M30,M33,M36,M39,M42,M45,M48)</f>
        <v>0</v>
      </c>
      <c r="N51" s="3968"/>
      <c r="O51" s="3863">
        <f>SUM(O24,O27,O30,O33,O36,O39,O42,O45,O48)</f>
        <v>0</v>
      </c>
      <c r="P51" s="3968"/>
      <c r="Q51" s="3863">
        <f>SUM(Q24,Q27,Q30,Q33,Q36,Q39,Q42,Q45,Q48)</f>
        <v>0</v>
      </c>
      <c r="R51" s="3968"/>
      <c r="S51" s="3863">
        <f>SUM(S24,S27,S30,S33,S36,S39,S42,S45,S48)</f>
        <v>0</v>
      </c>
      <c r="T51" s="3968"/>
      <c r="U51" s="3863">
        <f>SUM(I51:T51)</f>
        <v>0</v>
      </c>
      <c r="V51" s="3864"/>
      <c r="W51" s="3988">
        <f>ROUND(SUM(W24:Y50),0)</f>
        <v>0</v>
      </c>
      <c r="X51" s="3989"/>
      <c r="Y51" s="3990"/>
      <c r="Z51" s="3934" t="str">
        <f>IF(AC51+AD53=0,"",ROUND(AC51+AD53,0))</f>
        <v/>
      </c>
      <c r="AA51" s="3935"/>
      <c r="AB51" s="3936"/>
      <c r="AC51" s="3943">
        <f>SUM(AC24:AC50)</f>
        <v>0</v>
      </c>
      <c r="AD51" s="3984">
        <f>SUM(AD24,AD27,AD30,AD33,AD39,AD42,AD36,AD45,AD48)</f>
        <v>0</v>
      </c>
      <c r="AE51" s="3825"/>
      <c r="AF51" s="2114"/>
      <c r="AG51" s="2211"/>
      <c r="AH51" s="2212"/>
      <c r="AI51" s="2212"/>
      <c r="AJ51" s="2212"/>
      <c r="AK51" s="2212"/>
      <c r="AL51" s="2212"/>
      <c r="AM51" s="2212"/>
      <c r="AN51" s="2212"/>
      <c r="AO51" s="2212"/>
      <c r="AP51" s="2212"/>
      <c r="AQ51" s="2213"/>
      <c r="AR51" s="2134"/>
      <c r="AS51" s="912"/>
      <c r="AT51" s="796"/>
      <c r="AU51" s="2115"/>
      <c r="AV51" s="899"/>
      <c r="AW51" s="3932"/>
      <c r="AX51" s="3932"/>
      <c r="AY51" s="3932"/>
      <c r="AZ51" s="3932"/>
      <c r="BA51" s="3932"/>
      <c r="BB51" s="3932"/>
      <c r="BC51" s="3932"/>
      <c r="BD51" s="3932"/>
      <c r="BE51" s="3932"/>
      <c r="BF51" s="3932"/>
      <c r="BG51" s="3932"/>
      <c r="BH51" s="3932"/>
      <c r="BI51" s="3932"/>
      <c r="BJ51" s="3932"/>
      <c r="BK51" s="3932"/>
      <c r="BL51" s="3932"/>
      <c r="BM51" s="3932"/>
      <c r="BN51" s="3932"/>
      <c r="BO51" s="3932"/>
      <c r="BP51" s="3932"/>
      <c r="BQ51" s="3932"/>
      <c r="BR51" s="3932"/>
      <c r="BS51" s="3932"/>
      <c r="BT51" s="3932"/>
      <c r="BU51" s="3932"/>
      <c r="BV51" s="3932"/>
      <c r="BW51" s="3932"/>
      <c r="BX51" s="3932"/>
      <c r="BY51" s="3932"/>
      <c r="BZ51" s="3932"/>
      <c r="CA51" s="3932"/>
      <c r="CB51" s="3932"/>
      <c r="CC51" s="3932"/>
      <c r="CD51" s="3932"/>
      <c r="CE51" s="3932"/>
      <c r="CF51" s="3932"/>
      <c r="CG51" s="3932"/>
      <c r="CH51" s="3932"/>
      <c r="CI51" s="3932"/>
      <c r="CJ51" s="3932"/>
      <c r="CK51" s="3932"/>
      <c r="CL51" s="3932"/>
      <c r="CM51" s="3933"/>
      <c r="CN51" s="903"/>
      <c r="CO51" s="778"/>
      <c r="CP51" s="778"/>
      <c r="CQ51" s="775"/>
    </row>
    <row r="52" spans="2:95" s="2155" customFormat="1" ht="13.5" customHeight="1" x14ac:dyDescent="0.15">
      <c r="B52" s="2180"/>
      <c r="C52" s="3951"/>
      <c r="D52" s="3952"/>
      <c r="E52" s="3953"/>
      <c r="F52" s="3960"/>
      <c r="G52" s="3961"/>
      <c r="H52" s="3962"/>
      <c r="I52" s="3347">
        <f>SUM(I25,I28,I31,I34,I37,I40,I43,I46,I49)</f>
        <v>0</v>
      </c>
      <c r="J52" s="3348"/>
      <c r="K52" s="3341">
        <f>SUM(K25,K28,K31,K34,K37,K40,K43,K46,K49)</f>
        <v>0</v>
      </c>
      <c r="L52" s="3341"/>
      <c r="M52" s="3341">
        <f>SUM(M25,M28,M31,M34,M37,M40,M43,M46,M49)</f>
        <v>0</v>
      </c>
      <c r="N52" s="3341"/>
      <c r="O52" s="3341">
        <f>SUM(O25,O28,O31,O34,O37,O40,O43,O46,O49)</f>
        <v>0</v>
      </c>
      <c r="P52" s="3341"/>
      <c r="Q52" s="3341">
        <f>SUM(Q25,Q28,Q31,Q34,Q37,Q40,Q43,Q46,Q49)</f>
        <v>0</v>
      </c>
      <c r="R52" s="3341"/>
      <c r="S52" s="3341">
        <f>SUM(S25,S28,S31,S34,S37,S40,S43,S46,S49)</f>
        <v>0</v>
      </c>
      <c r="T52" s="3341"/>
      <c r="U52" s="3341">
        <f>SUM(I52:T53)</f>
        <v>0</v>
      </c>
      <c r="V52" s="3986"/>
      <c r="W52" s="3991"/>
      <c r="X52" s="3992"/>
      <c r="Y52" s="3993"/>
      <c r="Z52" s="3937"/>
      <c r="AA52" s="3938"/>
      <c r="AB52" s="3939"/>
      <c r="AC52" s="3944"/>
      <c r="AD52" s="3985"/>
      <c r="AE52" s="3827"/>
      <c r="AF52" s="2100"/>
      <c r="AG52" s="953"/>
      <c r="AH52" s="2214"/>
      <c r="AI52" s="2214"/>
      <c r="AJ52" s="2214"/>
      <c r="AK52" s="2214"/>
      <c r="AL52" s="2214"/>
      <c r="AM52" s="2214"/>
      <c r="AN52" s="2214"/>
      <c r="AO52" s="2214"/>
      <c r="AP52" s="2214"/>
      <c r="AQ52" s="2215"/>
      <c r="AR52" s="2134"/>
      <c r="AS52" s="912"/>
      <c r="AT52" s="796"/>
      <c r="AU52" s="2115"/>
      <c r="AV52" s="899"/>
      <c r="AW52" s="3932"/>
      <c r="AX52" s="3932"/>
      <c r="AY52" s="3932"/>
      <c r="AZ52" s="3932"/>
      <c r="BA52" s="3932"/>
      <c r="BB52" s="3932"/>
      <c r="BC52" s="3932"/>
      <c r="BD52" s="3932"/>
      <c r="BE52" s="3932"/>
      <c r="BF52" s="3932"/>
      <c r="BG52" s="3932"/>
      <c r="BH52" s="3932"/>
      <c r="BI52" s="3932"/>
      <c r="BJ52" s="3932"/>
      <c r="BK52" s="3932"/>
      <c r="BL52" s="3932"/>
      <c r="BM52" s="3932"/>
      <c r="BN52" s="3932"/>
      <c r="BO52" s="3932"/>
      <c r="BP52" s="3932"/>
      <c r="BQ52" s="3932"/>
      <c r="BR52" s="3932"/>
      <c r="BS52" s="3932"/>
      <c r="BT52" s="3932"/>
      <c r="BU52" s="3932"/>
      <c r="BV52" s="3932"/>
      <c r="BW52" s="3932"/>
      <c r="BX52" s="3932"/>
      <c r="BY52" s="3932"/>
      <c r="BZ52" s="3932"/>
      <c r="CA52" s="3932"/>
      <c r="CB52" s="3932"/>
      <c r="CC52" s="3932"/>
      <c r="CD52" s="3932"/>
      <c r="CE52" s="3932"/>
      <c r="CF52" s="3932"/>
      <c r="CG52" s="3932"/>
      <c r="CH52" s="3932"/>
      <c r="CI52" s="3932"/>
      <c r="CJ52" s="3932"/>
      <c r="CK52" s="3932"/>
      <c r="CL52" s="3932"/>
      <c r="CM52" s="3933"/>
      <c r="CN52" s="903"/>
      <c r="CO52" s="778"/>
      <c r="CP52" s="778"/>
      <c r="CQ52" s="775"/>
    </row>
    <row r="53" spans="2:95" s="2155" customFormat="1" ht="13.5" customHeight="1" thickBot="1" x14ac:dyDescent="0.2">
      <c r="B53" s="2180"/>
      <c r="C53" s="3951"/>
      <c r="D53" s="3952"/>
      <c r="E53" s="3953"/>
      <c r="F53" s="3960"/>
      <c r="G53" s="3961"/>
      <c r="H53" s="3962"/>
      <c r="I53" s="3347"/>
      <c r="J53" s="3348"/>
      <c r="K53" s="3341"/>
      <c r="L53" s="3341"/>
      <c r="M53" s="3341"/>
      <c r="N53" s="3341"/>
      <c r="O53" s="3341"/>
      <c r="P53" s="3341"/>
      <c r="Q53" s="3341"/>
      <c r="R53" s="3341"/>
      <c r="S53" s="3341"/>
      <c r="T53" s="3341"/>
      <c r="U53" s="3341"/>
      <c r="V53" s="3986"/>
      <c r="W53" s="3991"/>
      <c r="X53" s="3992"/>
      <c r="Y53" s="3993"/>
      <c r="Z53" s="3937"/>
      <c r="AA53" s="3938"/>
      <c r="AB53" s="3939"/>
      <c r="AC53" s="3944"/>
      <c r="AD53" s="4146">
        <f>ROUND(SUM(AD26,AD29,AD32,AD35,AD38,AD41,AD44,AD47,AD50),1)</f>
        <v>0</v>
      </c>
      <c r="AE53" s="4147"/>
      <c r="AF53" s="1212"/>
      <c r="AG53" s="775"/>
      <c r="AH53" s="978"/>
      <c r="AI53" s="978"/>
      <c r="AJ53" s="978"/>
      <c r="AK53" s="978"/>
      <c r="AL53" s="978"/>
      <c r="AM53" s="978"/>
      <c r="AN53" s="978"/>
      <c r="AO53" s="978"/>
      <c r="AP53" s="978"/>
      <c r="AQ53" s="2216"/>
      <c r="AR53" s="2134"/>
      <c r="AS53" s="912"/>
      <c r="AT53" s="796"/>
      <c r="AU53" s="2115"/>
      <c r="AV53" s="899"/>
      <c r="AW53" s="3932"/>
      <c r="AX53" s="3932"/>
      <c r="AY53" s="3932"/>
      <c r="AZ53" s="3932"/>
      <c r="BA53" s="3932"/>
      <c r="BB53" s="3932"/>
      <c r="BC53" s="3932"/>
      <c r="BD53" s="3932"/>
      <c r="BE53" s="3932"/>
      <c r="BF53" s="3932"/>
      <c r="BG53" s="3932"/>
      <c r="BH53" s="3932"/>
      <c r="BI53" s="3932"/>
      <c r="BJ53" s="3932"/>
      <c r="BK53" s="3932"/>
      <c r="BL53" s="3932"/>
      <c r="BM53" s="3932"/>
      <c r="BN53" s="3932"/>
      <c r="BO53" s="3932"/>
      <c r="BP53" s="3932"/>
      <c r="BQ53" s="3932"/>
      <c r="BR53" s="3932"/>
      <c r="BS53" s="3932"/>
      <c r="BT53" s="3932"/>
      <c r="BU53" s="3932"/>
      <c r="BV53" s="3932"/>
      <c r="BW53" s="3932"/>
      <c r="BX53" s="3932"/>
      <c r="BY53" s="3932"/>
      <c r="BZ53" s="3932"/>
      <c r="CA53" s="3932"/>
      <c r="CB53" s="3932"/>
      <c r="CC53" s="3932"/>
      <c r="CD53" s="3932"/>
      <c r="CE53" s="3932"/>
      <c r="CF53" s="3932"/>
      <c r="CG53" s="3932"/>
      <c r="CH53" s="3932"/>
      <c r="CI53" s="3932"/>
      <c r="CJ53" s="3932"/>
      <c r="CK53" s="3932"/>
      <c r="CL53" s="3932"/>
      <c r="CM53" s="3933"/>
      <c r="CN53" s="903"/>
      <c r="CO53" s="778"/>
      <c r="CP53" s="778"/>
      <c r="CQ53" s="775"/>
    </row>
    <row r="54" spans="2:95" s="2155" customFormat="1" ht="14.25" thickTop="1" x14ac:dyDescent="0.15">
      <c r="B54" s="2217"/>
      <c r="C54" s="3971" t="s">
        <v>1374</v>
      </c>
      <c r="D54" s="4114"/>
      <c r="E54" s="4114"/>
      <c r="F54" s="4114"/>
      <c r="G54" s="4114"/>
      <c r="H54" s="4115"/>
      <c r="I54" s="3974"/>
      <c r="J54" s="4114"/>
      <c r="K54" s="4114"/>
      <c r="L54" s="4114"/>
      <c r="M54" s="4114"/>
      <c r="N54" s="4114"/>
      <c r="O54" s="4114"/>
      <c r="P54" s="4114"/>
      <c r="Q54" s="4114"/>
      <c r="R54" s="4114"/>
      <c r="S54" s="4114"/>
      <c r="T54" s="4114"/>
      <c r="U54" s="4114"/>
      <c r="V54" s="4114"/>
      <c r="W54" s="4114"/>
      <c r="X54" s="4114"/>
      <c r="Y54" s="4115"/>
      <c r="Z54" s="3934" t="str">
        <f>IF(AC54+AD55=0,"",ROUND(AC54+AD55,0))</f>
        <v/>
      </c>
      <c r="AA54" s="4119"/>
      <c r="AB54" s="4120"/>
      <c r="AC54" s="3821"/>
      <c r="AD54" s="3824"/>
      <c r="AE54" s="4125"/>
      <c r="AF54" s="2114" t="s">
        <v>749</v>
      </c>
      <c r="AG54" s="4139"/>
      <c r="AH54" s="4139"/>
      <c r="AI54" s="4139"/>
      <c r="AJ54" s="4139"/>
      <c r="AK54" s="4139"/>
      <c r="AL54" s="4139"/>
      <c r="AM54" s="4139"/>
      <c r="AN54" s="4139"/>
      <c r="AO54" s="4139"/>
      <c r="AP54" s="4139"/>
      <c r="AQ54" s="4140"/>
      <c r="AR54" s="295"/>
      <c r="AS54" s="2218"/>
      <c r="AT54" s="976"/>
      <c r="AU54" s="899"/>
      <c r="AV54" s="899"/>
      <c r="AW54" s="3932"/>
      <c r="AX54" s="3932"/>
      <c r="AY54" s="3932"/>
      <c r="AZ54" s="3932"/>
      <c r="BA54" s="3932"/>
      <c r="BB54" s="3932"/>
      <c r="BC54" s="3932"/>
      <c r="BD54" s="3932"/>
      <c r="BE54" s="3932"/>
      <c r="BF54" s="3932"/>
      <c r="BG54" s="3932"/>
      <c r="BH54" s="3932"/>
      <c r="BI54" s="3932"/>
      <c r="BJ54" s="3932"/>
      <c r="BK54" s="3932"/>
      <c r="BL54" s="3932"/>
      <c r="BM54" s="3932"/>
      <c r="BN54" s="3932"/>
      <c r="BO54" s="3932"/>
      <c r="BP54" s="3932"/>
      <c r="BQ54" s="3932"/>
      <c r="BR54" s="3932"/>
      <c r="BS54" s="3932"/>
      <c r="BT54" s="3932"/>
      <c r="BU54" s="3932"/>
      <c r="BV54" s="3932"/>
      <c r="BW54" s="3932"/>
      <c r="BX54" s="3932"/>
      <c r="BY54" s="3932"/>
      <c r="BZ54" s="3932"/>
      <c r="CA54" s="3932"/>
      <c r="CB54" s="3932"/>
      <c r="CC54" s="3932"/>
      <c r="CD54" s="3932"/>
      <c r="CE54" s="3932"/>
      <c r="CF54" s="3932"/>
      <c r="CG54" s="3932"/>
      <c r="CH54" s="3932"/>
      <c r="CI54" s="3932"/>
      <c r="CJ54" s="3932"/>
      <c r="CK54" s="3932"/>
      <c r="CL54" s="3932"/>
      <c r="CM54" s="3933"/>
      <c r="CN54" s="903"/>
      <c r="CO54" s="778"/>
      <c r="CP54" s="778"/>
      <c r="CQ54" s="775"/>
    </row>
    <row r="55" spans="2:95" s="2155" customFormat="1" ht="14.25" thickBot="1" x14ac:dyDescent="0.2">
      <c r="B55" s="2219"/>
      <c r="C55" s="4157"/>
      <c r="D55" s="4158"/>
      <c r="E55" s="4158"/>
      <c r="F55" s="4158"/>
      <c r="G55" s="4158"/>
      <c r="H55" s="4159"/>
      <c r="I55" s="4157"/>
      <c r="J55" s="4158"/>
      <c r="K55" s="4158"/>
      <c r="L55" s="4158"/>
      <c r="M55" s="4158"/>
      <c r="N55" s="4158"/>
      <c r="O55" s="4158"/>
      <c r="P55" s="4158"/>
      <c r="Q55" s="4158"/>
      <c r="R55" s="4158"/>
      <c r="S55" s="4158"/>
      <c r="T55" s="4158"/>
      <c r="U55" s="4158"/>
      <c r="V55" s="4158"/>
      <c r="W55" s="4158"/>
      <c r="X55" s="4158"/>
      <c r="Y55" s="4159"/>
      <c r="Z55" s="4160"/>
      <c r="AA55" s="4161"/>
      <c r="AB55" s="4162"/>
      <c r="AC55" s="4163"/>
      <c r="AD55" s="3983">
        <v>0</v>
      </c>
      <c r="AE55" s="4156"/>
      <c r="AF55" s="2100" t="s">
        <v>750</v>
      </c>
      <c r="AG55" s="4141"/>
      <c r="AH55" s="4141"/>
      <c r="AI55" s="4141"/>
      <c r="AJ55" s="4141"/>
      <c r="AK55" s="4141"/>
      <c r="AL55" s="4141"/>
      <c r="AM55" s="4141"/>
      <c r="AN55" s="4141"/>
      <c r="AO55" s="4141"/>
      <c r="AP55" s="4141"/>
      <c r="AQ55" s="4142"/>
      <c r="AR55" s="295"/>
      <c r="AS55" s="2218"/>
      <c r="AT55" s="976"/>
      <c r="AU55" s="899"/>
      <c r="AV55" s="899"/>
      <c r="AW55" s="3932"/>
      <c r="AX55" s="3932"/>
      <c r="AY55" s="3932"/>
      <c r="AZ55" s="3932"/>
      <c r="BA55" s="3932"/>
      <c r="BB55" s="3932"/>
      <c r="BC55" s="3932"/>
      <c r="BD55" s="3932"/>
      <c r="BE55" s="3932"/>
      <c r="BF55" s="3932"/>
      <c r="BG55" s="3932"/>
      <c r="BH55" s="3932"/>
      <c r="BI55" s="3932"/>
      <c r="BJ55" s="3932"/>
      <c r="BK55" s="3932"/>
      <c r="BL55" s="3932"/>
      <c r="BM55" s="3932"/>
      <c r="BN55" s="3932"/>
      <c r="BO55" s="3932"/>
      <c r="BP55" s="3932"/>
      <c r="BQ55" s="3932"/>
      <c r="BR55" s="3932"/>
      <c r="BS55" s="3932"/>
      <c r="BT55" s="3932"/>
      <c r="BU55" s="3932"/>
      <c r="BV55" s="3932"/>
      <c r="BW55" s="3932"/>
      <c r="BX55" s="3932"/>
      <c r="BY55" s="3932"/>
      <c r="BZ55" s="3932"/>
      <c r="CA55" s="3932"/>
      <c r="CB55" s="3932"/>
      <c r="CC55" s="3932"/>
      <c r="CD55" s="3932"/>
      <c r="CE55" s="3932"/>
      <c r="CF55" s="3932"/>
      <c r="CG55" s="3932"/>
      <c r="CH55" s="3932"/>
      <c r="CI55" s="3932"/>
      <c r="CJ55" s="3932"/>
      <c r="CK55" s="3932"/>
      <c r="CL55" s="3932"/>
      <c r="CM55" s="3933"/>
      <c r="CN55" s="903"/>
      <c r="CO55" s="778"/>
      <c r="CP55" s="778"/>
      <c r="CQ55" s="775"/>
    </row>
    <row r="56" spans="2:95" s="2155" customFormat="1" ht="14.25" thickTop="1" x14ac:dyDescent="0.15">
      <c r="B56" s="2220"/>
      <c r="C56" s="3971" t="s">
        <v>2117</v>
      </c>
      <c r="D56" s="4114"/>
      <c r="E56" s="4114"/>
      <c r="F56" s="4114"/>
      <c r="G56" s="4114"/>
      <c r="H56" s="4114"/>
      <c r="I56" s="3974"/>
      <c r="J56" s="4114"/>
      <c r="K56" s="4114"/>
      <c r="L56" s="4114"/>
      <c r="M56" s="4114"/>
      <c r="N56" s="4114"/>
      <c r="O56" s="4114"/>
      <c r="P56" s="4114"/>
      <c r="Q56" s="4114"/>
      <c r="R56" s="4114"/>
      <c r="S56" s="4114"/>
      <c r="T56" s="4114"/>
      <c r="U56" s="4114"/>
      <c r="V56" s="4114"/>
      <c r="W56" s="4114"/>
      <c r="X56" s="4114"/>
      <c r="Y56" s="4115"/>
      <c r="Z56" s="3935" t="str">
        <f>IF(AC56+AD57=0,"",ROUND(AC56+AD57,0))</f>
        <v/>
      </c>
      <c r="AA56" s="4119"/>
      <c r="AB56" s="4120"/>
      <c r="AC56" s="3821"/>
      <c r="AD56" s="3824"/>
      <c r="AE56" s="4125"/>
      <c r="AF56" s="2114" t="s">
        <v>749</v>
      </c>
      <c r="AG56" s="4139"/>
      <c r="AH56" s="4139"/>
      <c r="AI56" s="4139"/>
      <c r="AJ56" s="4139"/>
      <c r="AK56" s="4139"/>
      <c r="AL56" s="4139"/>
      <c r="AM56" s="4139"/>
      <c r="AN56" s="4139"/>
      <c r="AO56" s="4139"/>
      <c r="AP56" s="4139"/>
      <c r="AQ56" s="4140"/>
      <c r="AR56" s="295"/>
      <c r="AS56" s="2218"/>
      <c r="AT56" s="976"/>
      <c r="AU56" s="899"/>
      <c r="AV56" s="778"/>
      <c r="AW56" s="3932"/>
      <c r="AX56" s="3932"/>
      <c r="AY56" s="3932"/>
      <c r="AZ56" s="3932"/>
      <c r="BA56" s="3932"/>
      <c r="BB56" s="3932"/>
      <c r="BC56" s="3932"/>
      <c r="BD56" s="3932"/>
      <c r="BE56" s="3932"/>
      <c r="BF56" s="3932"/>
      <c r="BG56" s="3932"/>
      <c r="BH56" s="3932"/>
      <c r="BI56" s="3932"/>
      <c r="BJ56" s="3932"/>
      <c r="BK56" s="3932"/>
      <c r="BL56" s="3932"/>
      <c r="BM56" s="3932"/>
      <c r="BN56" s="3932"/>
      <c r="BO56" s="3932"/>
      <c r="BP56" s="3932"/>
      <c r="BQ56" s="3932"/>
      <c r="BR56" s="3932"/>
      <c r="BS56" s="3932"/>
      <c r="BT56" s="3932"/>
      <c r="BU56" s="3932"/>
      <c r="BV56" s="3932"/>
      <c r="BW56" s="3932"/>
      <c r="BX56" s="3932"/>
      <c r="BY56" s="3932"/>
      <c r="BZ56" s="3932"/>
      <c r="CA56" s="3932"/>
      <c r="CB56" s="3932"/>
      <c r="CC56" s="3932"/>
      <c r="CD56" s="3932"/>
      <c r="CE56" s="3932"/>
      <c r="CF56" s="3932"/>
      <c r="CG56" s="3932"/>
      <c r="CH56" s="3932"/>
      <c r="CI56" s="3932"/>
      <c r="CJ56" s="3932"/>
      <c r="CK56" s="3932"/>
      <c r="CL56" s="3932"/>
      <c r="CM56" s="3933"/>
      <c r="CN56" s="903"/>
      <c r="CO56" s="778"/>
      <c r="CP56" s="778"/>
      <c r="CQ56" s="775"/>
    </row>
    <row r="57" spans="2:95" ht="13.5" x14ac:dyDescent="0.15">
      <c r="B57" s="2221"/>
      <c r="C57" s="4116"/>
      <c r="D57" s="4117"/>
      <c r="E57" s="4117"/>
      <c r="F57" s="4117"/>
      <c r="G57" s="4117"/>
      <c r="H57" s="4117"/>
      <c r="I57" s="4116"/>
      <c r="J57" s="4117"/>
      <c r="K57" s="4117"/>
      <c r="L57" s="4117"/>
      <c r="M57" s="4117"/>
      <c r="N57" s="4117"/>
      <c r="O57" s="4117"/>
      <c r="P57" s="4117"/>
      <c r="Q57" s="4117"/>
      <c r="R57" s="4117"/>
      <c r="S57" s="4117"/>
      <c r="T57" s="4117"/>
      <c r="U57" s="4117"/>
      <c r="V57" s="4117"/>
      <c r="W57" s="4117"/>
      <c r="X57" s="4117"/>
      <c r="Y57" s="4118"/>
      <c r="Z57" s="4122"/>
      <c r="AA57" s="4122"/>
      <c r="AB57" s="4123"/>
      <c r="AC57" s="4124"/>
      <c r="AD57" s="3881">
        <v>0</v>
      </c>
      <c r="AE57" s="4128"/>
      <c r="AF57" s="2111" t="s">
        <v>750</v>
      </c>
      <c r="AG57" s="4148"/>
      <c r="AH57" s="4148"/>
      <c r="AI57" s="4148"/>
      <c r="AJ57" s="4148"/>
      <c r="AK57" s="4148"/>
      <c r="AL57" s="4148"/>
      <c r="AM57" s="4148"/>
      <c r="AN57" s="4148"/>
      <c r="AO57" s="4148"/>
      <c r="AP57" s="4148"/>
      <c r="AQ57" s="4149"/>
      <c r="AR57" s="295"/>
      <c r="AS57" s="2218"/>
      <c r="AT57" s="811"/>
      <c r="AU57" s="899"/>
      <c r="AV57" s="802" t="s">
        <v>41</v>
      </c>
      <c r="AW57" s="3261" t="s">
        <v>2120</v>
      </c>
      <c r="AX57" s="3261"/>
      <c r="AY57" s="3261"/>
      <c r="AZ57" s="3261"/>
      <c r="BA57" s="3261"/>
      <c r="BB57" s="3261"/>
      <c r="BC57" s="3261"/>
      <c r="BD57" s="3261"/>
      <c r="BE57" s="3261"/>
      <c r="BF57" s="3261"/>
      <c r="BG57" s="3261"/>
      <c r="BH57" s="3261"/>
      <c r="BI57" s="3261"/>
      <c r="BJ57" s="3261"/>
      <c r="BK57" s="3261"/>
      <c r="BL57" s="3261"/>
      <c r="BM57" s="3261"/>
      <c r="BN57" s="3261"/>
      <c r="BO57" s="3261"/>
      <c r="BP57" s="3261"/>
      <c r="BQ57" s="3261"/>
      <c r="BR57" s="3261"/>
      <c r="BS57" s="3261"/>
      <c r="BT57" s="3261"/>
      <c r="BU57" s="3261"/>
      <c r="BV57" s="3261"/>
      <c r="BW57" s="3261"/>
      <c r="BX57" s="3261"/>
      <c r="BY57" s="3261"/>
      <c r="BZ57" s="3261"/>
      <c r="CA57" s="3261"/>
      <c r="CB57" s="903"/>
      <c r="CC57" s="903"/>
      <c r="CD57" s="903"/>
      <c r="CE57" s="903"/>
      <c r="CF57" s="903"/>
      <c r="CG57" s="903"/>
      <c r="CH57" s="903"/>
      <c r="CI57" s="903"/>
      <c r="CJ57" s="903"/>
      <c r="CK57" s="903"/>
      <c r="CL57" s="903"/>
      <c r="CM57" s="2120"/>
      <c r="CN57" s="903"/>
      <c r="CO57" s="778"/>
      <c r="CP57" s="778"/>
      <c r="CQ57" s="778"/>
    </row>
    <row r="58" spans="2:95" ht="12" customHeight="1" x14ac:dyDescent="0.15">
      <c r="B58" s="2125"/>
      <c r="C58" s="790" t="s">
        <v>273</v>
      </c>
      <c r="D58" s="2121"/>
      <c r="E58" s="778"/>
      <c r="F58" s="2413"/>
      <c r="G58" s="2413"/>
      <c r="H58" s="778"/>
      <c r="I58" s="2413"/>
      <c r="J58" s="2121" t="s">
        <v>1376</v>
      </c>
      <c r="K58" s="2448"/>
      <c r="L58" s="2449"/>
      <c r="M58" s="2449"/>
      <c r="N58" s="2121"/>
      <c r="O58" s="2121"/>
      <c r="P58" s="907"/>
      <c r="Q58" s="2450"/>
      <c r="R58" s="2451"/>
      <c r="S58" s="2451"/>
      <c r="T58" s="2451"/>
      <c r="U58" s="907"/>
      <c r="V58" s="2121"/>
      <c r="W58" s="2121"/>
      <c r="X58" s="2121"/>
      <c r="Y58" s="2121"/>
      <c r="Z58" s="2121"/>
      <c r="AA58" s="2121"/>
      <c r="AB58" s="2121"/>
      <c r="AC58" s="2121"/>
      <c r="AD58" s="2121"/>
      <c r="AE58" s="2121"/>
      <c r="AF58" s="2121"/>
      <c r="AG58" s="2121"/>
      <c r="AH58" s="2121"/>
      <c r="AI58" s="2121"/>
      <c r="AJ58" s="2121"/>
      <c r="AK58" s="2121"/>
      <c r="AL58" s="2121"/>
      <c r="AM58" s="2121"/>
      <c r="AN58" s="978"/>
      <c r="AO58" s="908"/>
      <c r="AP58" s="2122"/>
      <c r="AQ58" s="2121"/>
      <c r="AR58" s="766"/>
      <c r="AS58" s="798"/>
      <c r="AT58" s="811"/>
      <c r="AU58" s="899"/>
      <c r="AV58" s="899"/>
      <c r="AW58" s="3261"/>
      <c r="AX58" s="3261"/>
      <c r="AY58" s="3261"/>
      <c r="AZ58" s="3261"/>
      <c r="BA58" s="3261"/>
      <c r="BB58" s="3261"/>
      <c r="BC58" s="3261"/>
      <c r="BD58" s="3261"/>
      <c r="BE58" s="3261"/>
      <c r="BF58" s="3261"/>
      <c r="BG58" s="3261"/>
      <c r="BH58" s="3261"/>
      <c r="BI58" s="3261"/>
      <c r="BJ58" s="3261"/>
      <c r="BK58" s="3261"/>
      <c r="BL58" s="3261"/>
      <c r="BM58" s="3261"/>
      <c r="BN58" s="3261"/>
      <c r="BO58" s="3261"/>
      <c r="BP58" s="3261"/>
      <c r="BQ58" s="3261"/>
      <c r="BR58" s="3261"/>
      <c r="BS58" s="3261"/>
      <c r="BT58" s="3261"/>
      <c r="BU58" s="3261"/>
      <c r="BV58" s="3261"/>
      <c r="BW58" s="3261"/>
      <c r="BX58" s="3261"/>
      <c r="BY58" s="3261"/>
      <c r="BZ58" s="3261"/>
      <c r="CA58" s="3261"/>
      <c r="CB58" s="903"/>
      <c r="CC58" s="903"/>
      <c r="CD58" s="903"/>
      <c r="CE58" s="903"/>
      <c r="CF58" s="903"/>
      <c r="CG58" s="903"/>
      <c r="CH58" s="903"/>
      <c r="CI58" s="903"/>
      <c r="CJ58" s="903"/>
      <c r="CK58" s="903"/>
      <c r="CL58" s="903"/>
      <c r="CM58" s="2120"/>
      <c r="CN58" s="903"/>
      <c r="CO58" s="778"/>
      <c r="CP58" s="778"/>
      <c r="CQ58" s="778"/>
    </row>
    <row r="59" spans="2:95" ht="12" customHeight="1" x14ac:dyDescent="0.15">
      <c r="B59" s="2222"/>
      <c r="C59" s="854" t="s">
        <v>755</v>
      </c>
      <c r="D59" s="854"/>
      <c r="E59" s="4150" t="s">
        <v>2166</v>
      </c>
      <c r="F59" s="4151"/>
      <c r="G59" s="4151"/>
      <c r="H59" s="4151"/>
      <c r="I59" s="4151"/>
      <c r="J59" s="4151"/>
      <c r="K59" s="4151"/>
      <c r="L59" s="4151"/>
      <c r="M59" s="4151"/>
      <c r="N59" s="4151"/>
      <c r="O59" s="4151"/>
      <c r="P59" s="4151"/>
      <c r="Q59" s="4151"/>
      <c r="R59" s="4151"/>
      <c r="S59" s="4151"/>
      <c r="T59" s="4151"/>
      <c r="U59" s="4151"/>
      <c r="V59" s="4151"/>
      <c r="W59" s="4151"/>
      <c r="X59" s="4151"/>
      <c r="Y59" s="4151"/>
      <c r="Z59" s="4151"/>
      <c r="AA59" s="4151"/>
      <c r="AB59" s="4151"/>
      <c r="AC59" s="4151"/>
      <c r="AD59" s="4151"/>
      <c r="AE59" s="4151"/>
      <c r="AF59" s="4151"/>
      <c r="AG59" s="4151"/>
      <c r="AH59" s="4151"/>
      <c r="AI59" s="4151"/>
      <c r="AJ59" s="4151"/>
      <c r="AK59" s="4151"/>
      <c r="AL59" s="4151"/>
      <c r="AM59" s="4151"/>
      <c r="AN59" s="4151"/>
      <c r="AO59" s="4151"/>
      <c r="AP59" s="4151"/>
      <c r="AQ59" s="4151"/>
      <c r="AR59" s="4151"/>
      <c r="AS59" s="4152"/>
      <c r="AT59" s="811"/>
      <c r="AU59" s="899"/>
      <c r="AV59" s="899"/>
      <c r="AW59" s="903"/>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03"/>
      <c r="CE59" s="903"/>
      <c r="CF59" s="903"/>
      <c r="CG59" s="903"/>
      <c r="CH59" s="903"/>
      <c r="CI59" s="903"/>
      <c r="CJ59" s="903"/>
      <c r="CK59" s="903"/>
      <c r="CL59" s="903"/>
      <c r="CM59" s="2120"/>
      <c r="CN59" s="903"/>
      <c r="CO59" s="778"/>
      <c r="CP59" s="778"/>
      <c r="CQ59" s="778"/>
    </row>
    <row r="60" spans="2:95" ht="12" customHeight="1" x14ac:dyDescent="0.15">
      <c r="B60" s="2222"/>
      <c r="C60" s="854"/>
      <c r="D60" s="854"/>
      <c r="E60" s="4150" t="s">
        <v>2167</v>
      </c>
      <c r="F60" s="4151"/>
      <c r="G60" s="4151"/>
      <c r="H60" s="4151"/>
      <c r="I60" s="4151"/>
      <c r="J60" s="4151"/>
      <c r="K60" s="4151"/>
      <c r="L60" s="4151"/>
      <c r="M60" s="4151"/>
      <c r="N60" s="4151"/>
      <c r="O60" s="4151"/>
      <c r="P60" s="4151"/>
      <c r="Q60" s="4151"/>
      <c r="R60" s="4151"/>
      <c r="S60" s="4151"/>
      <c r="T60" s="4151"/>
      <c r="U60" s="4151"/>
      <c r="V60" s="4151"/>
      <c r="W60" s="4151"/>
      <c r="X60" s="4151"/>
      <c r="Y60" s="4151"/>
      <c r="Z60" s="4151"/>
      <c r="AA60" s="4151"/>
      <c r="AB60" s="4151"/>
      <c r="AC60" s="4151"/>
      <c r="AD60" s="4151"/>
      <c r="AE60" s="4151"/>
      <c r="AF60" s="4151"/>
      <c r="AG60" s="4151"/>
      <c r="AH60" s="4151"/>
      <c r="AI60" s="4151"/>
      <c r="AJ60" s="4151"/>
      <c r="AK60" s="4151"/>
      <c r="AL60" s="4151"/>
      <c r="AM60" s="4151"/>
      <c r="AN60" s="4151"/>
      <c r="AO60" s="4151"/>
      <c r="AP60" s="4151"/>
      <c r="AQ60" s="4151"/>
      <c r="AR60" s="4151"/>
      <c r="AS60" s="4152"/>
      <c r="AT60" s="811"/>
      <c r="AU60" s="3997" t="s">
        <v>2129</v>
      </c>
      <c r="AV60" s="3998"/>
      <c r="AW60" s="3998"/>
      <c r="AX60" s="3998"/>
      <c r="AY60" s="3998"/>
      <c r="AZ60" s="3998"/>
      <c r="BA60" s="3998"/>
      <c r="BB60" s="3998"/>
      <c r="BC60" s="3998"/>
      <c r="BD60" s="3998"/>
      <c r="BE60" s="3998"/>
      <c r="BF60" s="3998"/>
      <c r="BG60" s="3998"/>
      <c r="BH60" s="3998"/>
      <c r="BI60" s="3998"/>
      <c r="BJ60" s="3998"/>
      <c r="BK60" s="3998"/>
      <c r="BL60" s="3998"/>
      <c r="BM60" s="3998"/>
      <c r="BN60" s="3998"/>
      <c r="BO60" s="3998"/>
      <c r="BP60" s="3998"/>
      <c r="BQ60" s="3998"/>
      <c r="BR60" s="3998"/>
      <c r="BS60" s="3998"/>
      <c r="BT60" s="3998"/>
      <c r="BU60" s="3998"/>
      <c r="BV60" s="3998"/>
      <c r="BW60" s="3998"/>
      <c r="BX60" s="3998"/>
      <c r="BY60" s="3998"/>
      <c r="BZ60" s="3998"/>
      <c r="CA60" s="3998"/>
      <c r="CB60" s="3998"/>
      <c r="CC60" s="3998"/>
      <c r="CD60" s="3998"/>
      <c r="CE60" s="3998"/>
      <c r="CF60" s="3998"/>
      <c r="CG60" s="3998"/>
      <c r="CH60" s="3998"/>
      <c r="CI60" s="3998"/>
      <c r="CJ60" s="3998"/>
      <c r="CK60" s="3998"/>
      <c r="CL60" s="3998"/>
      <c r="CM60" s="3998"/>
      <c r="CN60" s="3998"/>
      <c r="CO60" s="3998"/>
      <c r="CP60" s="3998"/>
      <c r="CQ60" s="3999"/>
    </row>
    <row r="61" spans="2:95" ht="12" customHeight="1" x14ac:dyDescent="0.15">
      <c r="B61" s="2222"/>
      <c r="C61" s="854" t="s">
        <v>756</v>
      </c>
      <c r="D61" s="854"/>
      <c r="E61" s="801" t="s">
        <v>2285</v>
      </c>
      <c r="F61" s="778"/>
      <c r="G61" s="778"/>
      <c r="H61" s="778"/>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801"/>
      <c r="AN61" s="978"/>
      <c r="AO61" s="801"/>
      <c r="AP61" s="801"/>
      <c r="AQ61" s="801"/>
      <c r="AR61" s="801"/>
      <c r="AS61" s="798"/>
      <c r="AT61" s="811"/>
      <c r="AU61" s="4000"/>
      <c r="AV61" s="3261"/>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61"/>
      <c r="BZ61" s="3261"/>
      <c r="CA61" s="3261"/>
      <c r="CB61" s="3261"/>
      <c r="CC61" s="3261"/>
      <c r="CD61" s="3261"/>
      <c r="CE61" s="3261"/>
      <c r="CF61" s="3261"/>
      <c r="CG61" s="3261"/>
      <c r="CH61" s="3261"/>
      <c r="CI61" s="3261"/>
      <c r="CJ61" s="3261"/>
      <c r="CK61" s="3261"/>
      <c r="CL61" s="3261"/>
      <c r="CM61" s="3261"/>
      <c r="CN61" s="3261"/>
      <c r="CO61" s="3261"/>
      <c r="CP61" s="3261"/>
      <c r="CQ61" s="4001"/>
    </row>
    <row r="62" spans="2:95" ht="12" customHeight="1" x14ac:dyDescent="0.15">
      <c r="B62" s="2222"/>
      <c r="C62" s="854" t="s">
        <v>757</v>
      </c>
      <c r="D62" s="854"/>
      <c r="E62" s="4153" t="s">
        <v>2122</v>
      </c>
      <c r="F62" s="4154"/>
      <c r="G62" s="4154"/>
      <c r="H62" s="4154"/>
      <c r="I62" s="4154"/>
      <c r="J62" s="4154"/>
      <c r="K62" s="4154"/>
      <c r="L62" s="4154"/>
      <c r="M62" s="4154"/>
      <c r="N62" s="4154"/>
      <c r="O62" s="4154"/>
      <c r="P62" s="4154"/>
      <c r="Q62" s="4154"/>
      <c r="R62" s="4154"/>
      <c r="S62" s="4154"/>
      <c r="T62" s="4154"/>
      <c r="U62" s="4154"/>
      <c r="V62" s="4154"/>
      <c r="W62" s="4154"/>
      <c r="X62" s="4154"/>
      <c r="Y62" s="4154"/>
      <c r="Z62" s="4154"/>
      <c r="AA62" s="4154"/>
      <c r="AB62" s="4154"/>
      <c r="AC62" s="4154"/>
      <c r="AD62" s="4154"/>
      <c r="AE62" s="4154"/>
      <c r="AF62" s="4154"/>
      <c r="AG62" s="4154"/>
      <c r="AH62" s="4154"/>
      <c r="AI62" s="4154"/>
      <c r="AJ62" s="4154"/>
      <c r="AK62" s="4154"/>
      <c r="AL62" s="4154"/>
      <c r="AM62" s="4154"/>
      <c r="AN62" s="4154"/>
      <c r="AO62" s="4154"/>
      <c r="AP62" s="4154"/>
      <c r="AQ62" s="4154"/>
      <c r="AR62" s="4154"/>
      <c r="AS62" s="4155"/>
      <c r="AT62" s="2223"/>
      <c r="AU62" s="4000"/>
      <c r="AV62" s="3261"/>
      <c r="AW62" s="3261"/>
      <c r="AX62" s="3261"/>
      <c r="AY62" s="3261"/>
      <c r="AZ62" s="3261"/>
      <c r="BA62" s="3261"/>
      <c r="BB62" s="3261"/>
      <c r="BC62" s="3261"/>
      <c r="BD62" s="3261"/>
      <c r="BE62" s="3261"/>
      <c r="BF62" s="3261"/>
      <c r="BG62" s="3261"/>
      <c r="BH62" s="3261"/>
      <c r="BI62" s="3261"/>
      <c r="BJ62" s="3261"/>
      <c r="BK62" s="3261"/>
      <c r="BL62" s="3261"/>
      <c r="BM62" s="3261"/>
      <c r="BN62" s="3261"/>
      <c r="BO62" s="3261"/>
      <c r="BP62" s="3261"/>
      <c r="BQ62" s="3261"/>
      <c r="BR62" s="3261"/>
      <c r="BS62" s="3261"/>
      <c r="BT62" s="3261"/>
      <c r="BU62" s="3261"/>
      <c r="BV62" s="3261"/>
      <c r="BW62" s="3261"/>
      <c r="BX62" s="3261"/>
      <c r="BY62" s="3261"/>
      <c r="BZ62" s="3261"/>
      <c r="CA62" s="3261"/>
      <c r="CB62" s="3261"/>
      <c r="CC62" s="3261"/>
      <c r="CD62" s="3261"/>
      <c r="CE62" s="3261"/>
      <c r="CF62" s="3261"/>
      <c r="CG62" s="3261"/>
      <c r="CH62" s="3261"/>
      <c r="CI62" s="3261"/>
      <c r="CJ62" s="3261"/>
      <c r="CK62" s="3261"/>
      <c r="CL62" s="3261"/>
      <c r="CM62" s="3261"/>
      <c r="CN62" s="3261"/>
      <c r="CO62" s="3261"/>
      <c r="CP62" s="3261"/>
      <c r="CQ62" s="4001"/>
    </row>
    <row r="63" spans="2:95" ht="12" customHeight="1" x14ac:dyDescent="0.15">
      <c r="B63" s="791"/>
      <c r="C63" s="854" t="s">
        <v>1377</v>
      </c>
      <c r="D63" s="854"/>
      <c r="E63" s="790" t="s">
        <v>2123</v>
      </c>
      <c r="F63" s="778"/>
      <c r="G63" s="778"/>
      <c r="H63" s="778"/>
      <c r="I63" s="778"/>
      <c r="J63" s="778"/>
      <c r="K63" s="77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775"/>
      <c r="AO63" s="908"/>
      <c r="AP63" s="2456"/>
      <c r="AQ63" s="1602"/>
      <c r="AR63" s="775"/>
      <c r="AS63" s="912"/>
      <c r="AT63" s="811"/>
      <c r="AU63" s="4000"/>
      <c r="AV63" s="3261"/>
      <c r="AW63" s="3261"/>
      <c r="AX63" s="3261"/>
      <c r="AY63" s="3261"/>
      <c r="AZ63" s="3261"/>
      <c r="BA63" s="3261"/>
      <c r="BB63" s="3261"/>
      <c r="BC63" s="3261"/>
      <c r="BD63" s="3261"/>
      <c r="BE63" s="3261"/>
      <c r="BF63" s="3261"/>
      <c r="BG63" s="3261"/>
      <c r="BH63" s="3261"/>
      <c r="BI63" s="3261"/>
      <c r="BJ63" s="3261"/>
      <c r="BK63" s="3261"/>
      <c r="BL63" s="3261"/>
      <c r="BM63" s="3261"/>
      <c r="BN63" s="3261"/>
      <c r="BO63" s="3261"/>
      <c r="BP63" s="3261"/>
      <c r="BQ63" s="3261"/>
      <c r="BR63" s="3261"/>
      <c r="BS63" s="3261"/>
      <c r="BT63" s="3261"/>
      <c r="BU63" s="3261"/>
      <c r="BV63" s="3261"/>
      <c r="BW63" s="3261"/>
      <c r="BX63" s="3261"/>
      <c r="BY63" s="3261"/>
      <c r="BZ63" s="3261"/>
      <c r="CA63" s="3261"/>
      <c r="CB63" s="3261"/>
      <c r="CC63" s="3261"/>
      <c r="CD63" s="3261"/>
      <c r="CE63" s="3261"/>
      <c r="CF63" s="3261"/>
      <c r="CG63" s="3261"/>
      <c r="CH63" s="3261"/>
      <c r="CI63" s="3261"/>
      <c r="CJ63" s="3261"/>
      <c r="CK63" s="3261"/>
      <c r="CL63" s="3261"/>
      <c r="CM63" s="3261"/>
      <c r="CN63" s="3261"/>
      <c r="CO63" s="3261"/>
      <c r="CP63" s="3261"/>
      <c r="CQ63" s="4001"/>
    </row>
    <row r="64" spans="2:95" ht="12" customHeight="1" x14ac:dyDescent="0.15">
      <c r="B64" s="791"/>
      <c r="C64" s="854" t="s">
        <v>2124</v>
      </c>
      <c r="D64" s="854"/>
      <c r="E64" s="790" t="s">
        <v>2125</v>
      </c>
      <c r="F64" s="778"/>
      <c r="G64" s="778"/>
      <c r="H64" s="778"/>
      <c r="I64" s="778"/>
      <c r="J64" s="778"/>
      <c r="K64" s="778"/>
      <c r="L64" s="2038"/>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038"/>
      <c r="AS64" s="2421"/>
      <c r="AT64" s="2224"/>
      <c r="AU64" s="4000"/>
      <c r="AV64" s="3261"/>
      <c r="AW64" s="3261"/>
      <c r="AX64" s="3261"/>
      <c r="AY64" s="3261"/>
      <c r="AZ64" s="3261"/>
      <c r="BA64" s="3261"/>
      <c r="BB64" s="3261"/>
      <c r="BC64" s="3261"/>
      <c r="BD64" s="3261"/>
      <c r="BE64" s="3261"/>
      <c r="BF64" s="3261"/>
      <c r="BG64" s="3261"/>
      <c r="BH64" s="3261"/>
      <c r="BI64" s="3261"/>
      <c r="BJ64" s="3261"/>
      <c r="BK64" s="3261"/>
      <c r="BL64" s="3261"/>
      <c r="BM64" s="3261"/>
      <c r="BN64" s="3261"/>
      <c r="BO64" s="3261"/>
      <c r="BP64" s="3261"/>
      <c r="BQ64" s="3261"/>
      <c r="BR64" s="3261"/>
      <c r="BS64" s="3261"/>
      <c r="BT64" s="3261"/>
      <c r="BU64" s="3261"/>
      <c r="BV64" s="3261"/>
      <c r="BW64" s="3261"/>
      <c r="BX64" s="3261"/>
      <c r="BY64" s="3261"/>
      <c r="BZ64" s="3261"/>
      <c r="CA64" s="3261"/>
      <c r="CB64" s="3261"/>
      <c r="CC64" s="3261"/>
      <c r="CD64" s="3261"/>
      <c r="CE64" s="3261"/>
      <c r="CF64" s="3261"/>
      <c r="CG64" s="3261"/>
      <c r="CH64" s="3261"/>
      <c r="CI64" s="3261"/>
      <c r="CJ64" s="3261"/>
      <c r="CK64" s="3261"/>
      <c r="CL64" s="3261"/>
      <c r="CM64" s="3261"/>
      <c r="CN64" s="3261"/>
      <c r="CO64" s="3261"/>
      <c r="CP64" s="3261"/>
      <c r="CQ64" s="4001"/>
    </row>
    <row r="65" spans="2:95" ht="12" customHeight="1" thickBot="1" x14ac:dyDescent="0.2">
      <c r="B65" s="2225"/>
      <c r="C65" s="2127"/>
      <c r="D65" s="2127"/>
      <c r="E65" s="212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G65" s="918"/>
      <c r="AH65" s="918"/>
      <c r="AI65" s="2129"/>
      <c r="AJ65" s="918"/>
      <c r="AK65" s="918"/>
      <c r="AL65" s="2129"/>
      <c r="AM65" s="918"/>
      <c r="AN65" s="2130"/>
      <c r="AO65" s="897"/>
      <c r="AP65" s="918"/>
      <c r="AQ65" s="918"/>
      <c r="AR65" s="918"/>
      <c r="AS65" s="2131"/>
      <c r="AT65" s="811"/>
      <c r="AU65" s="4000"/>
      <c r="AV65" s="3261"/>
      <c r="AW65" s="3261"/>
      <c r="AX65" s="3261"/>
      <c r="AY65" s="3261"/>
      <c r="AZ65" s="3261"/>
      <c r="BA65" s="3261"/>
      <c r="BB65" s="3261"/>
      <c r="BC65" s="3261"/>
      <c r="BD65" s="3261"/>
      <c r="BE65" s="3261"/>
      <c r="BF65" s="3261"/>
      <c r="BG65" s="3261"/>
      <c r="BH65" s="3261"/>
      <c r="BI65" s="3261"/>
      <c r="BJ65" s="3261"/>
      <c r="BK65" s="3261"/>
      <c r="BL65" s="3261"/>
      <c r="BM65" s="3261"/>
      <c r="BN65" s="3261"/>
      <c r="BO65" s="3261"/>
      <c r="BP65" s="3261"/>
      <c r="BQ65" s="3261"/>
      <c r="BR65" s="3261"/>
      <c r="BS65" s="3261"/>
      <c r="BT65" s="3261"/>
      <c r="BU65" s="3261"/>
      <c r="BV65" s="3261"/>
      <c r="BW65" s="3261"/>
      <c r="BX65" s="3261"/>
      <c r="BY65" s="3261"/>
      <c r="BZ65" s="3261"/>
      <c r="CA65" s="3261"/>
      <c r="CB65" s="3261"/>
      <c r="CC65" s="3261"/>
      <c r="CD65" s="3261"/>
      <c r="CE65" s="3261"/>
      <c r="CF65" s="3261"/>
      <c r="CG65" s="3261"/>
      <c r="CH65" s="3261"/>
      <c r="CI65" s="3261"/>
      <c r="CJ65" s="3261"/>
      <c r="CK65" s="3261"/>
      <c r="CL65" s="3261"/>
      <c r="CM65" s="3261"/>
      <c r="CN65" s="3261"/>
      <c r="CO65" s="3261"/>
      <c r="CP65" s="3261"/>
      <c r="CQ65" s="4001"/>
    </row>
    <row r="66" spans="2:95" ht="12" customHeight="1" x14ac:dyDescent="0.15">
      <c r="B66" s="2152"/>
      <c r="C66" s="2152"/>
      <c r="D66" s="2152"/>
      <c r="E66" s="2152"/>
      <c r="F66" s="2152"/>
      <c r="G66" s="2152"/>
      <c r="H66" s="2152"/>
      <c r="I66" s="2152"/>
      <c r="J66" s="2152"/>
      <c r="K66" s="2152"/>
      <c r="L66" s="2152"/>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78"/>
      <c r="AJ66" s="2152"/>
      <c r="AK66" s="2152"/>
      <c r="AL66" s="2178"/>
      <c r="AM66" s="2152"/>
      <c r="AN66" s="2190"/>
      <c r="AO66" s="2191"/>
      <c r="AP66" s="2152"/>
      <c r="AQ66" s="2152"/>
      <c r="AR66" s="2152"/>
      <c r="AS66" s="2152"/>
      <c r="AT66" s="778"/>
      <c r="AU66" s="4000"/>
      <c r="AV66" s="3261"/>
      <c r="AW66" s="3261"/>
      <c r="AX66" s="3261"/>
      <c r="AY66" s="3261"/>
      <c r="AZ66" s="3261"/>
      <c r="BA66" s="3261"/>
      <c r="BB66" s="3261"/>
      <c r="BC66" s="3261"/>
      <c r="BD66" s="3261"/>
      <c r="BE66" s="3261"/>
      <c r="BF66" s="3261"/>
      <c r="BG66" s="3261"/>
      <c r="BH66" s="3261"/>
      <c r="BI66" s="3261"/>
      <c r="BJ66" s="3261"/>
      <c r="BK66" s="3261"/>
      <c r="BL66" s="3261"/>
      <c r="BM66" s="3261"/>
      <c r="BN66" s="3261"/>
      <c r="BO66" s="3261"/>
      <c r="BP66" s="3261"/>
      <c r="BQ66" s="3261"/>
      <c r="BR66" s="3261"/>
      <c r="BS66" s="3261"/>
      <c r="BT66" s="3261"/>
      <c r="BU66" s="3261"/>
      <c r="BV66" s="3261"/>
      <c r="BW66" s="3261"/>
      <c r="BX66" s="3261"/>
      <c r="BY66" s="3261"/>
      <c r="BZ66" s="3261"/>
      <c r="CA66" s="3261"/>
      <c r="CB66" s="3261"/>
      <c r="CC66" s="3261"/>
      <c r="CD66" s="3261"/>
      <c r="CE66" s="3261"/>
      <c r="CF66" s="3261"/>
      <c r="CG66" s="3261"/>
      <c r="CH66" s="3261"/>
      <c r="CI66" s="3261"/>
      <c r="CJ66" s="3261"/>
      <c r="CK66" s="3261"/>
      <c r="CL66" s="3261"/>
      <c r="CM66" s="3261"/>
      <c r="CN66" s="3261"/>
      <c r="CO66" s="3261"/>
      <c r="CP66" s="3261"/>
      <c r="CQ66" s="4001"/>
    </row>
    <row r="67" spans="2:95" ht="12" customHeight="1" x14ac:dyDescent="0.15">
      <c r="B67" s="2152"/>
      <c r="C67" s="2152"/>
      <c r="D67" s="2152"/>
      <c r="E67" s="2152"/>
      <c r="F67" s="2152"/>
      <c r="G67" s="2152"/>
      <c r="H67" s="2152"/>
      <c r="I67" s="2152"/>
      <c r="J67" s="2152"/>
      <c r="K67" s="2152"/>
      <c r="L67" s="2152"/>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78"/>
      <c r="AJ67" s="2152"/>
      <c r="AK67" s="2152"/>
      <c r="AL67" s="2178"/>
      <c r="AM67" s="2152"/>
      <c r="AN67" s="2190"/>
      <c r="AO67" s="2191"/>
      <c r="AP67" s="2152"/>
      <c r="AQ67" s="2152"/>
      <c r="AR67" s="2152"/>
      <c r="AS67" s="2152"/>
      <c r="AT67" s="778"/>
      <c r="AU67" s="4000"/>
      <c r="AV67" s="3261"/>
      <c r="AW67" s="3261"/>
      <c r="AX67" s="3261"/>
      <c r="AY67" s="3261"/>
      <c r="AZ67" s="3261"/>
      <c r="BA67" s="3261"/>
      <c r="BB67" s="3261"/>
      <c r="BC67" s="3261"/>
      <c r="BD67" s="3261"/>
      <c r="BE67" s="3261"/>
      <c r="BF67" s="3261"/>
      <c r="BG67" s="3261"/>
      <c r="BH67" s="3261"/>
      <c r="BI67" s="3261"/>
      <c r="BJ67" s="3261"/>
      <c r="BK67" s="3261"/>
      <c r="BL67" s="3261"/>
      <c r="BM67" s="3261"/>
      <c r="BN67" s="3261"/>
      <c r="BO67" s="3261"/>
      <c r="BP67" s="3261"/>
      <c r="BQ67" s="3261"/>
      <c r="BR67" s="3261"/>
      <c r="BS67" s="3261"/>
      <c r="BT67" s="3261"/>
      <c r="BU67" s="3261"/>
      <c r="BV67" s="3261"/>
      <c r="BW67" s="3261"/>
      <c r="BX67" s="3261"/>
      <c r="BY67" s="3261"/>
      <c r="BZ67" s="3261"/>
      <c r="CA67" s="3261"/>
      <c r="CB67" s="3261"/>
      <c r="CC67" s="3261"/>
      <c r="CD67" s="3261"/>
      <c r="CE67" s="3261"/>
      <c r="CF67" s="3261"/>
      <c r="CG67" s="3261"/>
      <c r="CH67" s="3261"/>
      <c r="CI67" s="3261"/>
      <c r="CJ67" s="3261"/>
      <c r="CK67" s="3261"/>
      <c r="CL67" s="3261"/>
      <c r="CM67" s="3261"/>
      <c r="CN67" s="3261"/>
      <c r="CO67" s="3261"/>
      <c r="CP67" s="3261"/>
      <c r="CQ67" s="4001"/>
    </row>
    <row r="68" spans="2:95" ht="12" customHeight="1" x14ac:dyDescent="0.15">
      <c r="B68" s="2152"/>
      <c r="C68" s="2152"/>
      <c r="D68" s="2152"/>
      <c r="E68" s="2152"/>
      <c r="F68" s="2152"/>
      <c r="G68" s="2152"/>
      <c r="H68" s="2152"/>
      <c r="I68" s="2152"/>
      <c r="J68" s="2152"/>
      <c r="K68" s="2152"/>
      <c r="L68" s="2152"/>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78"/>
      <c r="AJ68" s="2152"/>
      <c r="AK68" s="2152"/>
      <c r="AL68" s="2178"/>
      <c r="AM68" s="2152"/>
      <c r="AN68" s="2190"/>
      <c r="AO68" s="2191"/>
      <c r="AP68" s="2152"/>
      <c r="AQ68" s="2152"/>
      <c r="AR68" s="2152"/>
      <c r="AS68" s="2152"/>
      <c r="AT68" s="778"/>
      <c r="AU68" s="4000"/>
      <c r="AV68" s="3261"/>
      <c r="AW68" s="3261"/>
      <c r="AX68" s="3261"/>
      <c r="AY68" s="3261"/>
      <c r="AZ68" s="3261"/>
      <c r="BA68" s="3261"/>
      <c r="BB68" s="3261"/>
      <c r="BC68" s="3261"/>
      <c r="BD68" s="3261"/>
      <c r="BE68" s="3261"/>
      <c r="BF68" s="3261"/>
      <c r="BG68" s="3261"/>
      <c r="BH68" s="3261"/>
      <c r="BI68" s="3261"/>
      <c r="BJ68" s="3261"/>
      <c r="BK68" s="3261"/>
      <c r="BL68" s="3261"/>
      <c r="BM68" s="3261"/>
      <c r="BN68" s="3261"/>
      <c r="BO68" s="3261"/>
      <c r="BP68" s="3261"/>
      <c r="BQ68" s="3261"/>
      <c r="BR68" s="3261"/>
      <c r="BS68" s="3261"/>
      <c r="BT68" s="3261"/>
      <c r="BU68" s="3261"/>
      <c r="BV68" s="3261"/>
      <c r="BW68" s="3261"/>
      <c r="BX68" s="3261"/>
      <c r="BY68" s="3261"/>
      <c r="BZ68" s="3261"/>
      <c r="CA68" s="3261"/>
      <c r="CB68" s="3261"/>
      <c r="CC68" s="3261"/>
      <c r="CD68" s="3261"/>
      <c r="CE68" s="3261"/>
      <c r="CF68" s="3261"/>
      <c r="CG68" s="3261"/>
      <c r="CH68" s="3261"/>
      <c r="CI68" s="3261"/>
      <c r="CJ68" s="3261"/>
      <c r="CK68" s="3261"/>
      <c r="CL68" s="3261"/>
      <c r="CM68" s="3261"/>
      <c r="CN68" s="3261"/>
      <c r="CO68" s="3261"/>
      <c r="CP68" s="3261"/>
      <c r="CQ68" s="4001"/>
    </row>
    <row r="69" spans="2:95" ht="6.95" customHeight="1" x14ac:dyDescent="0.15">
      <c r="B69" s="2152"/>
      <c r="C69" s="2152"/>
      <c r="D69" s="2152"/>
      <c r="E69" s="2152"/>
      <c r="F69" s="2152"/>
      <c r="G69" s="2152"/>
      <c r="H69" s="2152"/>
      <c r="I69" s="2152"/>
      <c r="J69" s="2152"/>
      <c r="K69" s="2152"/>
      <c r="L69" s="2152"/>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78"/>
      <c r="AJ69" s="2152"/>
      <c r="AK69" s="2152"/>
      <c r="AL69" s="2178"/>
      <c r="AM69" s="2152"/>
      <c r="AN69" s="2190"/>
      <c r="AO69" s="2191"/>
      <c r="AP69" s="2152"/>
      <c r="AQ69" s="2152"/>
      <c r="AR69" s="2152"/>
      <c r="AS69" s="2152"/>
      <c r="AT69" s="778"/>
      <c r="AU69" s="4000"/>
      <c r="AV69" s="3261"/>
      <c r="AW69" s="3261"/>
      <c r="AX69" s="3261"/>
      <c r="AY69" s="3261"/>
      <c r="AZ69" s="3261"/>
      <c r="BA69" s="3261"/>
      <c r="BB69" s="3261"/>
      <c r="BC69" s="3261"/>
      <c r="BD69" s="3261"/>
      <c r="BE69" s="3261"/>
      <c r="BF69" s="3261"/>
      <c r="BG69" s="3261"/>
      <c r="BH69" s="3261"/>
      <c r="BI69" s="3261"/>
      <c r="BJ69" s="3261"/>
      <c r="BK69" s="3261"/>
      <c r="BL69" s="3261"/>
      <c r="BM69" s="3261"/>
      <c r="BN69" s="3261"/>
      <c r="BO69" s="3261"/>
      <c r="BP69" s="3261"/>
      <c r="BQ69" s="3261"/>
      <c r="BR69" s="3261"/>
      <c r="BS69" s="3261"/>
      <c r="BT69" s="3261"/>
      <c r="BU69" s="3261"/>
      <c r="BV69" s="3261"/>
      <c r="BW69" s="3261"/>
      <c r="BX69" s="3261"/>
      <c r="BY69" s="3261"/>
      <c r="BZ69" s="3261"/>
      <c r="CA69" s="3261"/>
      <c r="CB69" s="3261"/>
      <c r="CC69" s="3261"/>
      <c r="CD69" s="3261"/>
      <c r="CE69" s="3261"/>
      <c r="CF69" s="3261"/>
      <c r="CG69" s="3261"/>
      <c r="CH69" s="3261"/>
      <c r="CI69" s="3261"/>
      <c r="CJ69" s="3261"/>
      <c r="CK69" s="3261"/>
      <c r="CL69" s="3261"/>
      <c r="CM69" s="3261"/>
      <c r="CN69" s="3261"/>
      <c r="CO69" s="3261"/>
      <c r="CP69" s="3261"/>
      <c r="CQ69" s="4001"/>
    </row>
    <row r="70" spans="2:95" ht="14.1" customHeight="1" x14ac:dyDescent="0.15">
      <c r="B70" s="2152"/>
      <c r="C70" s="2152"/>
      <c r="D70" s="2152"/>
      <c r="E70" s="2152"/>
      <c r="F70" s="2152"/>
      <c r="G70" s="2152"/>
      <c r="H70" s="2152"/>
      <c r="I70" s="2152"/>
      <c r="J70" s="2152"/>
      <c r="K70" s="2152"/>
      <c r="L70" s="2152"/>
      <c r="M70" s="2152"/>
      <c r="N70" s="2152"/>
      <c r="O70" s="2152"/>
      <c r="P70" s="2152"/>
      <c r="Q70" s="2152"/>
      <c r="R70" s="2152"/>
      <c r="S70" s="2152"/>
      <c r="T70" s="2152"/>
      <c r="U70" s="2152"/>
      <c r="V70" s="2152"/>
      <c r="W70" s="2152"/>
      <c r="X70" s="2152"/>
      <c r="Y70" s="2152"/>
      <c r="Z70" s="2152"/>
      <c r="AA70" s="2152"/>
      <c r="AB70" s="2152"/>
      <c r="AC70" s="2152"/>
      <c r="AD70" s="2152"/>
      <c r="AE70" s="2152"/>
      <c r="AF70" s="2152"/>
      <c r="AG70" s="2152"/>
      <c r="AH70" s="2152"/>
      <c r="AI70" s="2178"/>
      <c r="AJ70" s="2152"/>
      <c r="AK70" s="2152"/>
      <c r="AL70" s="2178"/>
      <c r="AM70" s="2152"/>
      <c r="AN70" s="2190"/>
      <c r="AO70" s="2191"/>
      <c r="AP70" s="2152"/>
      <c r="AQ70" s="2152"/>
      <c r="AR70" s="2152"/>
      <c r="AS70" s="2152"/>
      <c r="AT70" s="778"/>
      <c r="AU70" s="4000"/>
      <c r="AV70" s="3261"/>
      <c r="AW70" s="3261"/>
      <c r="AX70" s="3261"/>
      <c r="AY70" s="3261"/>
      <c r="AZ70" s="3261"/>
      <c r="BA70" s="3261"/>
      <c r="BB70" s="3261"/>
      <c r="BC70" s="3261"/>
      <c r="BD70" s="3261"/>
      <c r="BE70" s="3261"/>
      <c r="BF70" s="3261"/>
      <c r="BG70" s="3261"/>
      <c r="BH70" s="3261"/>
      <c r="BI70" s="3261"/>
      <c r="BJ70" s="3261"/>
      <c r="BK70" s="3261"/>
      <c r="BL70" s="3261"/>
      <c r="BM70" s="3261"/>
      <c r="BN70" s="3261"/>
      <c r="BO70" s="3261"/>
      <c r="BP70" s="3261"/>
      <c r="BQ70" s="3261"/>
      <c r="BR70" s="3261"/>
      <c r="BS70" s="3261"/>
      <c r="BT70" s="3261"/>
      <c r="BU70" s="3261"/>
      <c r="BV70" s="3261"/>
      <c r="BW70" s="3261"/>
      <c r="BX70" s="3261"/>
      <c r="BY70" s="3261"/>
      <c r="BZ70" s="3261"/>
      <c r="CA70" s="3261"/>
      <c r="CB70" s="3261"/>
      <c r="CC70" s="3261"/>
      <c r="CD70" s="3261"/>
      <c r="CE70" s="3261"/>
      <c r="CF70" s="3261"/>
      <c r="CG70" s="3261"/>
      <c r="CH70" s="3261"/>
      <c r="CI70" s="3261"/>
      <c r="CJ70" s="3261"/>
      <c r="CK70" s="3261"/>
      <c r="CL70" s="3261"/>
      <c r="CM70" s="3261"/>
      <c r="CN70" s="3261"/>
      <c r="CO70" s="3261"/>
      <c r="CP70" s="3261"/>
      <c r="CQ70" s="4001"/>
    </row>
    <row r="71" spans="2:95" ht="14.1" customHeight="1" x14ac:dyDescent="0.15">
      <c r="AT71" s="778"/>
      <c r="AU71" s="4000"/>
      <c r="AV71" s="3261"/>
      <c r="AW71" s="3261"/>
      <c r="AX71" s="3261"/>
      <c r="AY71" s="3261"/>
      <c r="AZ71" s="3261"/>
      <c r="BA71" s="3261"/>
      <c r="BB71" s="3261"/>
      <c r="BC71" s="3261"/>
      <c r="BD71" s="3261"/>
      <c r="BE71" s="3261"/>
      <c r="BF71" s="3261"/>
      <c r="BG71" s="3261"/>
      <c r="BH71" s="3261"/>
      <c r="BI71" s="3261"/>
      <c r="BJ71" s="3261"/>
      <c r="BK71" s="3261"/>
      <c r="BL71" s="3261"/>
      <c r="BM71" s="3261"/>
      <c r="BN71" s="3261"/>
      <c r="BO71" s="3261"/>
      <c r="BP71" s="3261"/>
      <c r="BQ71" s="3261"/>
      <c r="BR71" s="3261"/>
      <c r="BS71" s="3261"/>
      <c r="BT71" s="3261"/>
      <c r="BU71" s="3261"/>
      <c r="BV71" s="3261"/>
      <c r="BW71" s="3261"/>
      <c r="BX71" s="3261"/>
      <c r="BY71" s="3261"/>
      <c r="BZ71" s="3261"/>
      <c r="CA71" s="3261"/>
      <c r="CB71" s="3261"/>
      <c r="CC71" s="3261"/>
      <c r="CD71" s="3261"/>
      <c r="CE71" s="3261"/>
      <c r="CF71" s="3261"/>
      <c r="CG71" s="3261"/>
      <c r="CH71" s="3261"/>
      <c r="CI71" s="3261"/>
      <c r="CJ71" s="3261"/>
      <c r="CK71" s="3261"/>
      <c r="CL71" s="3261"/>
      <c r="CM71" s="3261"/>
      <c r="CN71" s="3261"/>
      <c r="CO71" s="3261"/>
      <c r="CP71" s="3261"/>
      <c r="CQ71" s="4001"/>
    </row>
    <row r="72" spans="2:95" ht="14.1" customHeight="1" x14ac:dyDescent="0.15">
      <c r="AI72" s="2139"/>
      <c r="AL72" s="2139"/>
      <c r="AT72" s="759"/>
      <c r="AU72" s="4000"/>
      <c r="AV72" s="3261"/>
      <c r="AW72" s="3261"/>
      <c r="AX72" s="3261"/>
      <c r="AY72" s="3261"/>
      <c r="AZ72" s="3261"/>
      <c r="BA72" s="3261"/>
      <c r="BB72" s="3261"/>
      <c r="BC72" s="3261"/>
      <c r="BD72" s="3261"/>
      <c r="BE72" s="3261"/>
      <c r="BF72" s="3261"/>
      <c r="BG72" s="3261"/>
      <c r="BH72" s="3261"/>
      <c r="BI72" s="3261"/>
      <c r="BJ72" s="3261"/>
      <c r="BK72" s="3261"/>
      <c r="BL72" s="3261"/>
      <c r="BM72" s="3261"/>
      <c r="BN72" s="3261"/>
      <c r="BO72" s="3261"/>
      <c r="BP72" s="3261"/>
      <c r="BQ72" s="3261"/>
      <c r="BR72" s="3261"/>
      <c r="BS72" s="3261"/>
      <c r="BT72" s="3261"/>
      <c r="BU72" s="3261"/>
      <c r="BV72" s="3261"/>
      <c r="BW72" s="3261"/>
      <c r="BX72" s="3261"/>
      <c r="BY72" s="3261"/>
      <c r="BZ72" s="3261"/>
      <c r="CA72" s="3261"/>
      <c r="CB72" s="3261"/>
      <c r="CC72" s="3261"/>
      <c r="CD72" s="3261"/>
      <c r="CE72" s="3261"/>
      <c r="CF72" s="3261"/>
      <c r="CG72" s="3261"/>
      <c r="CH72" s="3261"/>
      <c r="CI72" s="3261"/>
      <c r="CJ72" s="3261"/>
      <c r="CK72" s="3261"/>
      <c r="CL72" s="3261"/>
      <c r="CM72" s="3261"/>
      <c r="CN72" s="3261"/>
      <c r="CO72" s="3261"/>
      <c r="CP72" s="3261"/>
      <c r="CQ72" s="4001"/>
    </row>
    <row r="73" spans="2:95" x14ac:dyDescent="0.15">
      <c r="AI73" s="2139"/>
      <c r="AL73" s="2139"/>
      <c r="AT73" s="759"/>
      <c r="AU73" s="4000"/>
      <c r="AV73" s="3261"/>
      <c r="AW73" s="3261"/>
      <c r="AX73" s="3261"/>
      <c r="AY73" s="3261"/>
      <c r="AZ73" s="3261"/>
      <c r="BA73" s="3261"/>
      <c r="BB73" s="3261"/>
      <c r="BC73" s="3261"/>
      <c r="BD73" s="3261"/>
      <c r="BE73" s="3261"/>
      <c r="BF73" s="3261"/>
      <c r="BG73" s="3261"/>
      <c r="BH73" s="3261"/>
      <c r="BI73" s="3261"/>
      <c r="BJ73" s="3261"/>
      <c r="BK73" s="3261"/>
      <c r="BL73" s="3261"/>
      <c r="BM73" s="3261"/>
      <c r="BN73" s="3261"/>
      <c r="BO73" s="3261"/>
      <c r="BP73" s="3261"/>
      <c r="BQ73" s="3261"/>
      <c r="BR73" s="3261"/>
      <c r="BS73" s="3261"/>
      <c r="BT73" s="3261"/>
      <c r="BU73" s="3261"/>
      <c r="BV73" s="3261"/>
      <c r="BW73" s="3261"/>
      <c r="BX73" s="3261"/>
      <c r="BY73" s="3261"/>
      <c r="BZ73" s="3261"/>
      <c r="CA73" s="3261"/>
      <c r="CB73" s="3261"/>
      <c r="CC73" s="3261"/>
      <c r="CD73" s="3261"/>
      <c r="CE73" s="3261"/>
      <c r="CF73" s="3261"/>
      <c r="CG73" s="3261"/>
      <c r="CH73" s="3261"/>
      <c r="CI73" s="3261"/>
      <c r="CJ73" s="3261"/>
      <c r="CK73" s="3261"/>
      <c r="CL73" s="3261"/>
      <c r="CM73" s="3261"/>
      <c r="CN73" s="3261"/>
      <c r="CO73" s="3261"/>
      <c r="CP73" s="3261"/>
      <c r="CQ73" s="4001"/>
    </row>
    <row r="74" spans="2:95" x14ac:dyDescent="0.15">
      <c r="AI74" s="2139"/>
      <c r="AL74" s="2139"/>
      <c r="AT74" s="759"/>
      <c r="AU74" s="4000"/>
      <c r="AV74" s="3261"/>
      <c r="AW74" s="3261"/>
      <c r="AX74" s="3261"/>
      <c r="AY74" s="3261"/>
      <c r="AZ74" s="3261"/>
      <c r="BA74" s="3261"/>
      <c r="BB74" s="3261"/>
      <c r="BC74" s="3261"/>
      <c r="BD74" s="3261"/>
      <c r="BE74" s="3261"/>
      <c r="BF74" s="3261"/>
      <c r="BG74" s="3261"/>
      <c r="BH74" s="3261"/>
      <c r="BI74" s="3261"/>
      <c r="BJ74" s="3261"/>
      <c r="BK74" s="3261"/>
      <c r="BL74" s="3261"/>
      <c r="BM74" s="3261"/>
      <c r="BN74" s="3261"/>
      <c r="BO74" s="3261"/>
      <c r="BP74" s="3261"/>
      <c r="BQ74" s="3261"/>
      <c r="BR74" s="3261"/>
      <c r="BS74" s="3261"/>
      <c r="BT74" s="3261"/>
      <c r="BU74" s="3261"/>
      <c r="BV74" s="3261"/>
      <c r="BW74" s="3261"/>
      <c r="BX74" s="3261"/>
      <c r="BY74" s="3261"/>
      <c r="BZ74" s="3261"/>
      <c r="CA74" s="3261"/>
      <c r="CB74" s="3261"/>
      <c r="CC74" s="3261"/>
      <c r="CD74" s="3261"/>
      <c r="CE74" s="3261"/>
      <c r="CF74" s="3261"/>
      <c r="CG74" s="3261"/>
      <c r="CH74" s="3261"/>
      <c r="CI74" s="3261"/>
      <c r="CJ74" s="3261"/>
      <c r="CK74" s="3261"/>
      <c r="CL74" s="3261"/>
      <c r="CM74" s="3261"/>
      <c r="CN74" s="3261"/>
      <c r="CO74" s="3261"/>
      <c r="CP74" s="3261"/>
      <c r="CQ74" s="4001"/>
    </row>
    <row r="75" spans="2:95" x14ac:dyDescent="0.15">
      <c r="AI75" s="2139"/>
      <c r="AL75" s="2139"/>
      <c r="AT75" s="759"/>
      <c r="AU75" s="4000"/>
      <c r="AV75" s="3261"/>
      <c r="AW75" s="3261"/>
      <c r="AX75" s="3261"/>
      <c r="AY75" s="3261"/>
      <c r="AZ75" s="3261"/>
      <c r="BA75" s="3261"/>
      <c r="BB75" s="3261"/>
      <c r="BC75" s="3261"/>
      <c r="BD75" s="3261"/>
      <c r="BE75" s="3261"/>
      <c r="BF75" s="3261"/>
      <c r="BG75" s="3261"/>
      <c r="BH75" s="3261"/>
      <c r="BI75" s="3261"/>
      <c r="BJ75" s="3261"/>
      <c r="BK75" s="3261"/>
      <c r="BL75" s="3261"/>
      <c r="BM75" s="3261"/>
      <c r="BN75" s="3261"/>
      <c r="BO75" s="3261"/>
      <c r="BP75" s="3261"/>
      <c r="BQ75" s="3261"/>
      <c r="BR75" s="3261"/>
      <c r="BS75" s="3261"/>
      <c r="BT75" s="3261"/>
      <c r="BU75" s="3261"/>
      <c r="BV75" s="3261"/>
      <c r="BW75" s="3261"/>
      <c r="BX75" s="3261"/>
      <c r="BY75" s="3261"/>
      <c r="BZ75" s="3261"/>
      <c r="CA75" s="3261"/>
      <c r="CB75" s="3261"/>
      <c r="CC75" s="3261"/>
      <c r="CD75" s="3261"/>
      <c r="CE75" s="3261"/>
      <c r="CF75" s="3261"/>
      <c r="CG75" s="3261"/>
      <c r="CH75" s="3261"/>
      <c r="CI75" s="3261"/>
      <c r="CJ75" s="3261"/>
      <c r="CK75" s="3261"/>
      <c r="CL75" s="3261"/>
      <c r="CM75" s="3261"/>
      <c r="CN75" s="3261"/>
      <c r="CO75" s="3261"/>
      <c r="CP75" s="3261"/>
      <c r="CQ75" s="4001"/>
    </row>
    <row r="76" spans="2:95" x14ac:dyDescent="0.15">
      <c r="AI76" s="2139"/>
      <c r="AL76" s="2139"/>
      <c r="AT76" s="759"/>
      <c r="AU76" s="4000"/>
      <c r="AV76" s="3261"/>
      <c r="AW76" s="3261"/>
      <c r="AX76" s="3261"/>
      <c r="AY76" s="3261"/>
      <c r="AZ76" s="3261"/>
      <c r="BA76" s="3261"/>
      <c r="BB76" s="3261"/>
      <c r="BC76" s="3261"/>
      <c r="BD76" s="3261"/>
      <c r="BE76" s="3261"/>
      <c r="BF76" s="3261"/>
      <c r="BG76" s="3261"/>
      <c r="BH76" s="3261"/>
      <c r="BI76" s="3261"/>
      <c r="BJ76" s="3261"/>
      <c r="BK76" s="3261"/>
      <c r="BL76" s="3261"/>
      <c r="BM76" s="3261"/>
      <c r="BN76" s="3261"/>
      <c r="BO76" s="3261"/>
      <c r="BP76" s="3261"/>
      <c r="BQ76" s="3261"/>
      <c r="BR76" s="3261"/>
      <c r="BS76" s="3261"/>
      <c r="BT76" s="3261"/>
      <c r="BU76" s="3261"/>
      <c r="BV76" s="3261"/>
      <c r="BW76" s="3261"/>
      <c r="BX76" s="3261"/>
      <c r="BY76" s="3261"/>
      <c r="BZ76" s="3261"/>
      <c r="CA76" s="3261"/>
      <c r="CB76" s="3261"/>
      <c r="CC76" s="3261"/>
      <c r="CD76" s="3261"/>
      <c r="CE76" s="3261"/>
      <c r="CF76" s="3261"/>
      <c r="CG76" s="3261"/>
      <c r="CH76" s="3261"/>
      <c r="CI76" s="3261"/>
      <c r="CJ76" s="3261"/>
      <c r="CK76" s="3261"/>
      <c r="CL76" s="3261"/>
      <c r="CM76" s="3261"/>
      <c r="CN76" s="3261"/>
      <c r="CO76" s="3261"/>
      <c r="CP76" s="3261"/>
      <c r="CQ76" s="4001"/>
    </row>
    <row r="77" spans="2:95" x14ac:dyDescent="0.15">
      <c r="AI77" s="2139"/>
      <c r="AL77" s="2139"/>
      <c r="AT77" s="759"/>
      <c r="AU77" s="4000"/>
      <c r="AV77" s="3261"/>
      <c r="AW77" s="3261"/>
      <c r="AX77" s="3261"/>
      <c r="AY77" s="3261"/>
      <c r="AZ77" s="3261"/>
      <c r="BA77" s="3261"/>
      <c r="BB77" s="3261"/>
      <c r="BC77" s="3261"/>
      <c r="BD77" s="3261"/>
      <c r="BE77" s="3261"/>
      <c r="BF77" s="3261"/>
      <c r="BG77" s="3261"/>
      <c r="BH77" s="3261"/>
      <c r="BI77" s="3261"/>
      <c r="BJ77" s="3261"/>
      <c r="BK77" s="3261"/>
      <c r="BL77" s="3261"/>
      <c r="BM77" s="3261"/>
      <c r="BN77" s="3261"/>
      <c r="BO77" s="3261"/>
      <c r="BP77" s="3261"/>
      <c r="BQ77" s="3261"/>
      <c r="BR77" s="3261"/>
      <c r="BS77" s="3261"/>
      <c r="BT77" s="3261"/>
      <c r="BU77" s="3261"/>
      <c r="BV77" s="3261"/>
      <c r="BW77" s="3261"/>
      <c r="BX77" s="3261"/>
      <c r="BY77" s="3261"/>
      <c r="BZ77" s="3261"/>
      <c r="CA77" s="3261"/>
      <c r="CB77" s="3261"/>
      <c r="CC77" s="3261"/>
      <c r="CD77" s="3261"/>
      <c r="CE77" s="3261"/>
      <c r="CF77" s="3261"/>
      <c r="CG77" s="3261"/>
      <c r="CH77" s="3261"/>
      <c r="CI77" s="3261"/>
      <c r="CJ77" s="3261"/>
      <c r="CK77" s="3261"/>
      <c r="CL77" s="3261"/>
      <c r="CM77" s="3261"/>
      <c r="CN77" s="3261"/>
      <c r="CO77" s="3261"/>
      <c r="CP77" s="3261"/>
      <c r="CQ77" s="4001"/>
    </row>
    <row r="78" spans="2:95" x14ac:dyDescent="0.15">
      <c r="AI78" s="2139"/>
      <c r="AL78" s="2139"/>
      <c r="AT78" s="759"/>
      <c r="AU78" s="4000"/>
      <c r="AV78" s="3261"/>
      <c r="AW78" s="3261"/>
      <c r="AX78" s="3261"/>
      <c r="AY78" s="3261"/>
      <c r="AZ78" s="3261"/>
      <c r="BA78" s="3261"/>
      <c r="BB78" s="3261"/>
      <c r="BC78" s="3261"/>
      <c r="BD78" s="3261"/>
      <c r="BE78" s="3261"/>
      <c r="BF78" s="3261"/>
      <c r="BG78" s="3261"/>
      <c r="BH78" s="3261"/>
      <c r="BI78" s="3261"/>
      <c r="BJ78" s="3261"/>
      <c r="BK78" s="3261"/>
      <c r="BL78" s="3261"/>
      <c r="BM78" s="3261"/>
      <c r="BN78" s="3261"/>
      <c r="BO78" s="3261"/>
      <c r="BP78" s="3261"/>
      <c r="BQ78" s="3261"/>
      <c r="BR78" s="3261"/>
      <c r="BS78" s="3261"/>
      <c r="BT78" s="3261"/>
      <c r="BU78" s="3261"/>
      <c r="BV78" s="3261"/>
      <c r="BW78" s="3261"/>
      <c r="BX78" s="3261"/>
      <c r="BY78" s="3261"/>
      <c r="BZ78" s="3261"/>
      <c r="CA78" s="3261"/>
      <c r="CB78" s="3261"/>
      <c r="CC78" s="3261"/>
      <c r="CD78" s="3261"/>
      <c r="CE78" s="3261"/>
      <c r="CF78" s="3261"/>
      <c r="CG78" s="3261"/>
      <c r="CH78" s="3261"/>
      <c r="CI78" s="3261"/>
      <c r="CJ78" s="3261"/>
      <c r="CK78" s="3261"/>
      <c r="CL78" s="3261"/>
      <c r="CM78" s="3261"/>
      <c r="CN78" s="3261"/>
      <c r="CO78" s="3261"/>
      <c r="CP78" s="3261"/>
      <c r="CQ78" s="4001"/>
    </row>
    <row r="79" spans="2:95" ht="12" customHeight="1" x14ac:dyDescent="0.15">
      <c r="AI79" s="2139"/>
      <c r="AL79" s="2139"/>
      <c r="AT79" s="759"/>
      <c r="AU79" s="4002"/>
      <c r="AV79" s="4003"/>
      <c r="AW79" s="4003"/>
      <c r="AX79" s="4003"/>
      <c r="AY79" s="4003"/>
      <c r="AZ79" s="4003"/>
      <c r="BA79" s="4003"/>
      <c r="BB79" s="4003"/>
      <c r="BC79" s="4003"/>
      <c r="BD79" s="4003"/>
      <c r="BE79" s="4003"/>
      <c r="BF79" s="4003"/>
      <c r="BG79" s="4003"/>
      <c r="BH79" s="4003"/>
      <c r="BI79" s="4003"/>
      <c r="BJ79" s="4003"/>
      <c r="BK79" s="4003"/>
      <c r="BL79" s="4003"/>
      <c r="BM79" s="4003"/>
      <c r="BN79" s="4003"/>
      <c r="BO79" s="4003"/>
      <c r="BP79" s="4003"/>
      <c r="BQ79" s="4003"/>
      <c r="BR79" s="4003"/>
      <c r="BS79" s="4003"/>
      <c r="BT79" s="4003"/>
      <c r="BU79" s="4003"/>
      <c r="BV79" s="4003"/>
      <c r="BW79" s="4003"/>
      <c r="BX79" s="4003"/>
      <c r="BY79" s="4003"/>
      <c r="BZ79" s="4003"/>
      <c r="CA79" s="4003"/>
      <c r="CB79" s="4003"/>
      <c r="CC79" s="4003"/>
      <c r="CD79" s="4003"/>
      <c r="CE79" s="4003"/>
      <c r="CF79" s="4003"/>
      <c r="CG79" s="4003"/>
      <c r="CH79" s="4003"/>
      <c r="CI79" s="4003"/>
      <c r="CJ79" s="4003"/>
      <c r="CK79" s="4003"/>
      <c r="CL79" s="4003"/>
      <c r="CM79" s="4003"/>
      <c r="CN79" s="4003"/>
      <c r="CO79" s="4003"/>
      <c r="CP79" s="4003"/>
      <c r="CQ79" s="4004"/>
    </row>
    <row r="80" spans="2:95" x14ac:dyDescent="0.15">
      <c r="AI80" s="2139"/>
      <c r="AL80" s="213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c r="CB80" s="759"/>
      <c r="CC80" s="759"/>
      <c r="CD80" s="759"/>
      <c r="CE80" s="759"/>
      <c r="CF80" s="759"/>
      <c r="CG80" s="759"/>
      <c r="CH80" s="759"/>
      <c r="CI80" s="759"/>
      <c r="CJ80" s="759"/>
      <c r="CK80" s="759"/>
      <c r="CL80" s="759"/>
      <c r="CM80" s="759"/>
      <c r="CN80" s="759"/>
      <c r="CO80" s="759"/>
      <c r="CP80" s="759"/>
      <c r="CQ80" s="759"/>
    </row>
    <row r="81" spans="46:95" x14ac:dyDescent="0.15">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59"/>
      <c r="CG81" s="759"/>
      <c r="CH81" s="759"/>
      <c r="CI81" s="759"/>
      <c r="CJ81" s="759"/>
      <c r="CK81" s="759"/>
      <c r="CL81" s="759"/>
      <c r="CM81" s="759"/>
      <c r="CN81" s="759"/>
      <c r="CO81" s="759"/>
      <c r="CP81" s="759"/>
      <c r="CQ81" s="759"/>
    </row>
  </sheetData>
  <mergeCells count="433">
    <mergeCell ref="Q52:R53"/>
    <mergeCell ref="S52:T53"/>
    <mergeCell ref="AG57:AQ57"/>
    <mergeCell ref="AW57:CA58"/>
    <mergeCell ref="E59:AS59"/>
    <mergeCell ref="E60:AS60"/>
    <mergeCell ref="AU60:CQ79"/>
    <mergeCell ref="E62:AS62"/>
    <mergeCell ref="AG54:AQ54"/>
    <mergeCell ref="AD55:AE55"/>
    <mergeCell ref="AG55:AQ55"/>
    <mergeCell ref="C56:H57"/>
    <mergeCell ref="I56:Y57"/>
    <mergeCell ref="Z56:AB57"/>
    <mergeCell ref="AC56:AC57"/>
    <mergeCell ref="AD56:AE56"/>
    <mergeCell ref="AG56:AQ56"/>
    <mergeCell ref="AD57:AE57"/>
    <mergeCell ref="C54:H55"/>
    <mergeCell ref="I54:Y55"/>
    <mergeCell ref="Z54:AB55"/>
    <mergeCell ref="AC54:AC55"/>
    <mergeCell ref="AD54:AE54"/>
    <mergeCell ref="W48:Y50"/>
    <mergeCell ref="Z48:AB50"/>
    <mergeCell ref="AC48:AC50"/>
    <mergeCell ref="AD48:AE49"/>
    <mergeCell ref="AG50:AQ50"/>
    <mergeCell ref="C51:E53"/>
    <mergeCell ref="F51:H53"/>
    <mergeCell ref="I51:J51"/>
    <mergeCell ref="K51:L51"/>
    <mergeCell ref="M51:N51"/>
    <mergeCell ref="O51:P51"/>
    <mergeCell ref="Q51:R51"/>
    <mergeCell ref="S51:T51"/>
    <mergeCell ref="U51:V51"/>
    <mergeCell ref="U52:V53"/>
    <mergeCell ref="AD53:AE53"/>
    <mergeCell ref="W51:Y53"/>
    <mergeCell ref="Z51:AB53"/>
    <mergeCell ref="AC51:AC53"/>
    <mergeCell ref="AD51:AE52"/>
    <mergeCell ref="I52:J53"/>
    <mergeCell ref="K52:L53"/>
    <mergeCell ref="M52:N53"/>
    <mergeCell ref="O52:P53"/>
    <mergeCell ref="AC45:AC47"/>
    <mergeCell ref="AD45:AE46"/>
    <mergeCell ref="AG46:AQ46"/>
    <mergeCell ref="AD47:AE47"/>
    <mergeCell ref="AG47:AQ47"/>
    <mergeCell ref="C48:E50"/>
    <mergeCell ref="F48:H50"/>
    <mergeCell ref="I48:J48"/>
    <mergeCell ref="K48:L48"/>
    <mergeCell ref="M48:N48"/>
    <mergeCell ref="O48:P48"/>
    <mergeCell ref="Q48:R48"/>
    <mergeCell ref="AG48:AQ48"/>
    <mergeCell ref="I49:J50"/>
    <mergeCell ref="K49:L50"/>
    <mergeCell ref="M49:N50"/>
    <mergeCell ref="O49:P50"/>
    <mergeCell ref="Q49:R50"/>
    <mergeCell ref="S49:T50"/>
    <mergeCell ref="U49:V50"/>
    <mergeCell ref="AG49:AQ49"/>
    <mergeCell ref="AD50:AE50"/>
    <mergeCell ref="S48:T48"/>
    <mergeCell ref="U48:V48"/>
    <mergeCell ref="AU44:CA44"/>
    <mergeCell ref="C45:E47"/>
    <mergeCell ref="F45:H47"/>
    <mergeCell ref="I45:J45"/>
    <mergeCell ref="K45:L45"/>
    <mergeCell ref="M45:N45"/>
    <mergeCell ref="O45:P45"/>
    <mergeCell ref="Q45:R45"/>
    <mergeCell ref="C42:E44"/>
    <mergeCell ref="F42:H44"/>
    <mergeCell ref="AG45:AQ45"/>
    <mergeCell ref="AV45:AV46"/>
    <mergeCell ref="AW45:CM56"/>
    <mergeCell ref="I46:J47"/>
    <mergeCell ref="K46:L47"/>
    <mergeCell ref="M46:N47"/>
    <mergeCell ref="O46:P47"/>
    <mergeCell ref="Q46:R47"/>
    <mergeCell ref="S46:T47"/>
    <mergeCell ref="U46:V47"/>
    <mergeCell ref="S45:T45"/>
    <mergeCell ref="U45:V45"/>
    <mergeCell ref="W45:Y47"/>
    <mergeCell ref="Z45:AB47"/>
    <mergeCell ref="AD42:AE43"/>
    <mergeCell ref="AG42:AQ42"/>
    <mergeCell ref="I43:J44"/>
    <mergeCell ref="K43:L44"/>
    <mergeCell ref="M43:N44"/>
    <mergeCell ref="O43:P44"/>
    <mergeCell ref="Q43:R44"/>
    <mergeCell ref="S43:T44"/>
    <mergeCell ref="U43:V44"/>
    <mergeCell ref="AG43:AQ43"/>
    <mergeCell ref="Q42:R42"/>
    <mergeCell ref="S42:T42"/>
    <mergeCell ref="U42:V42"/>
    <mergeCell ref="W42:Y44"/>
    <mergeCell ref="Z42:AB44"/>
    <mergeCell ref="AC42:AC44"/>
    <mergeCell ref="I42:J42"/>
    <mergeCell ref="K42:L42"/>
    <mergeCell ref="M42:N42"/>
    <mergeCell ref="O42:P42"/>
    <mergeCell ref="AD44:AE44"/>
    <mergeCell ref="AG44:AQ44"/>
    <mergeCell ref="BK40:BM40"/>
    <mergeCell ref="AD41:AE41"/>
    <mergeCell ref="AG41:AQ41"/>
    <mergeCell ref="AU41:AX41"/>
    <mergeCell ref="AY41:BA41"/>
    <mergeCell ref="BG41:BJ41"/>
    <mergeCell ref="BK41:BM41"/>
    <mergeCell ref="AD39:AE40"/>
    <mergeCell ref="AG39:AQ39"/>
    <mergeCell ref="AU39:AX39"/>
    <mergeCell ref="AY39:BA39"/>
    <mergeCell ref="BG39:BJ39"/>
    <mergeCell ref="BK39:BM39"/>
    <mergeCell ref="AG40:AQ40"/>
    <mergeCell ref="AU40:AX40"/>
    <mergeCell ref="AY40:BA40"/>
    <mergeCell ref="BG40:BJ40"/>
    <mergeCell ref="Q39:R39"/>
    <mergeCell ref="S39:T39"/>
    <mergeCell ref="U39:V39"/>
    <mergeCell ref="W39:Y41"/>
    <mergeCell ref="Z39:AB41"/>
    <mergeCell ref="AC39:AC41"/>
    <mergeCell ref="Q40:R41"/>
    <mergeCell ref="S40:T41"/>
    <mergeCell ref="U40:V41"/>
    <mergeCell ref="C39:E41"/>
    <mergeCell ref="F39:H41"/>
    <mergeCell ref="I39:J39"/>
    <mergeCell ref="K39:L39"/>
    <mergeCell ref="M39:N39"/>
    <mergeCell ref="O39:P39"/>
    <mergeCell ref="I40:J41"/>
    <mergeCell ref="K40:L41"/>
    <mergeCell ref="M40:N41"/>
    <mergeCell ref="O40:P41"/>
    <mergeCell ref="BK37:BM37"/>
    <mergeCell ref="AD38:AE38"/>
    <mergeCell ref="AG38:AQ38"/>
    <mergeCell ref="AU38:AX38"/>
    <mergeCell ref="AY38:BA38"/>
    <mergeCell ref="BG38:BJ38"/>
    <mergeCell ref="BK38:BM38"/>
    <mergeCell ref="AD36:AE37"/>
    <mergeCell ref="AG36:AQ36"/>
    <mergeCell ref="AU36:AX36"/>
    <mergeCell ref="AY36:BA36"/>
    <mergeCell ref="BG36:BJ36"/>
    <mergeCell ref="BK36:BM36"/>
    <mergeCell ref="AG37:AQ37"/>
    <mergeCell ref="AU37:AX37"/>
    <mergeCell ref="AY37:BA37"/>
    <mergeCell ref="BG37:BJ37"/>
    <mergeCell ref="Q36:R36"/>
    <mergeCell ref="S36:T36"/>
    <mergeCell ref="U36:V36"/>
    <mergeCell ref="W36:Y38"/>
    <mergeCell ref="Z36:AB38"/>
    <mergeCell ref="AC36:AC38"/>
    <mergeCell ref="Q37:R38"/>
    <mergeCell ref="S37:T38"/>
    <mergeCell ref="U37:V38"/>
    <mergeCell ref="C36:E38"/>
    <mergeCell ref="F36:H38"/>
    <mergeCell ref="I36:J36"/>
    <mergeCell ref="K36:L36"/>
    <mergeCell ref="M36:N36"/>
    <mergeCell ref="O36:P36"/>
    <mergeCell ref="I37:J38"/>
    <mergeCell ref="K37:L38"/>
    <mergeCell ref="M37:N38"/>
    <mergeCell ref="O37:P38"/>
    <mergeCell ref="BK34:BM34"/>
    <mergeCell ref="AD35:AE35"/>
    <mergeCell ref="AG35:AQ35"/>
    <mergeCell ref="AU35:AX35"/>
    <mergeCell ref="AY35:BA35"/>
    <mergeCell ref="BG35:BJ35"/>
    <mergeCell ref="BK35:BM35"/>
    <mergeCell ref="AD33:AE34"/>
    <mergeCell ref="AG33:AQ33"/>
    <mergeCell ref="AU33:AX33"/>
    <mergeCell ref="AY33:BA33"/>
    <mergeCell ref="BG33:BJ33"/>
    <mergeCell ref="BK33:BM33"/>
    <mergeCell ref="AG34:AQ34"/>
    <mergeCell ref="AU34:AX34"/>
    <mergeCell ref="AY34:BA34"/>
    <mergeCell ref="BG34:BJ34"/>
    <mergeCell ref="Q33:R33"/>
    <mergeCell ref="S33:T33"/>
    <mergeCell ref="U33:V33"/>
    <mergeCell ref="W33:Y35"/>
    <mergeCell ref="Z33:AB35"/>
    <mergeCell ref="AC33:AC35"/>
    <mergeCell ref="Q34:R35"/>
    <mergeCell ref="S34:T35"/>
    <mergeCell ref="U34:V35"/>
    <mergeCell ref="C33:E35"/>
    <mergeCell ref="F33:H35"/>
    <mergeCell ref="I33:J33"/>
    <mergeCell ref="K33:L33"/>
    <mergeCell ref="M33:N33"/>
    <mergeCell ref="O33:P33"/>
    <mergeCell ref="I34:J35"/>
    <mergeCell ref="K34:L35"/>
    <mergeCell ref="M34:N35"/>
    <mergeCell ref="O34:P35"/>
    <mergeCell ref="BK31:BM31"/>
    <mergeCell ref="AD32:AE32"/>
    <mergeCell ref="AG32:AQ32"/>
    <mergeCell ref="AU32:AX32"/>
    <mergeCell ref="AY32:BA32"/>
    <mergeCell ref="BG32:BJ32"/>
    <mergeCell ref="BK32:BM32"/>
    <mergeCell ref="AD30:AE31"/>
    <mergeCell ref="AG30:AQ30"/>
    <mergeCell ref="AU30:AX30"/>
    <mergeCell ref="AY30:BA30"/>
    <mergeCell ref="BG30:BJ30"/>
    <mergeCell ref="BK30:BM30"/>
    <mergeCell ref="AG31:AQ31"/>
    <mergeCell ref="AU31:AX31"/>
    <mergeCell ref="AY31:BA31"/>
    <mergeCell ref="BG31:BJ31"/>
    <mergeCell ref="Q30:R30"/>
    <mergeCell ref="S30:T30"/>
    <mergeCell ref="U30:V30"/>
    <mergeCell ref="W30:Y32"/>
    <mergeCell ref="Z30:AB32"/>
    <mergeCell ref="AC30:AC32"/>
    <mergeCell ref="Q31:R32"/>
    <mergeCell ref="S31:T32"/>
    <mergeCell ref="U31:V32"/>
    <mergeCell ref="C30:E32"/>
    <mergeCell ref="F30:H32"/>
    <mergeCell ref="I30:J30"/>
    <mergeCell ref="K30:L30"/>
    <mergeCell ref="M30:N30"/>
    <mergeCell ref="O30:P30"/>
    <mergeCell ref="I31:J32"/>
    <mergeCell ref="K31:L32"/>
    <mergeCell ref="M31:N32"/>
    <mergeCell ref="O31:P32"/>
    <mergeCell ref="U28:V29"/>
    <mergeCell ref="BK28:BM28"/>
    <mergeCell ref="AD29:AE29"/>
    <mergeCell ref="AG29:AQ29"/>
    <mergeCell ref="AU29:AX29"/>
    <mergeCell ref="AY29:BA29"/>
    <mergeCell ref="BG29:BJ29"/>
    <mergeCell ref="BK29:BM29"/>
    <mergeCell ref="AD27:AE28"/>
    <mergeCell ref="AG27:AQ27"/>
    <mergeCell ref="AU27:AX27"/>
    <mergeCell ref="AY27:BA27"/>
    <mergeCell ref="BG27:BJ27"/>
    <mergeCell ref="BK27:BM27"/>
    <mergeCell ref="AG28:AQ28"/>
    <mergeCell ref="AU28:AX28"/>
    <mergeCell ref="AY28:BA28"/>
    <mergeCell ref="BG28:BJ28"/>
    <mergeCell ref="AD26:AE26"/>
    <mergeCell ref="AG26:AQ26"/>
    <mergeCell ref="AU26:AX26"/>
    <mergeCell ref="AY26:BA26"/>
    <mergeCell ref="BG26:BJ26"/>
    <mergeCell ref="BK26:BM26"/>
    <mergeCell ref="C27:E29"/>
    <mergeCell ref="F27:H29"/>
    <mergeCell ref="I27:J27"/>
    <mergeCell ref="K27:L27"/>
    <mergeCell ref="M27:N27"/>
    <mergeCell ref="O27:P27"/>
    <mergeCell ref="I28:J29"/>
    <mergeCell ref="K28:L29"/>
    <mergeCell ref="M28:N29"/>
    <mergeCell ref="O28:P29"/>
    <mergeCell ref="Q27:R27"/>
    <mergeCell ref="S27:T27"/>
    <mergeCell ref="U27:V27"/>
    <mergeCell ref="W27:Y29"/>
    <mergeCell ref="Z27:AB29"/>
    <mergeCell ref="AC27:AC29"/>
    <mergeCell ref="Q28:R29"/>
    <mergeCell ref="S28:T29"/>
    <mergeCell ref="Q24:R24"/>
    <mergeCell ref="S24:T24"/>
    <mergeCell ref="U24:V24"/>
    <mergeCell ref="W24:Y26"/>
    <mergeCell ref="Z24:AB26"/>
    <mergeCell ref="AC24:AC26"/>
    <mergeCell ref="Q25:R26"/>
    <mergeCell ref="S25:T26"/>
    <mergeCell ref="U25:V26"/>
    <mergeCell ref="C24:E26"/>
    <mergeCell ref="F24:H26"/>
    <mergeCell ref="I24:J24"/>
    <mergeCell ref="K24:L24"/>
    <mergeCell ref="M24:N24"/>
    <mergeCell ref="O24:P24"/>
    <mergeCell ref="I25:J26"/>
    <mergeCell ref="K25:L26"/>
    <mergeCell ref="M25:N26"/>
    <mergeCell ref="O25:P26"/>
    <mergeCell ref="AD22:AE22"/>
    <mergeCell ref="AG22:AQ22"/>
    <mergeCell ref="AD23:AE23"/>
    <mergeCell ref="AG23:AQ23"/>
    <mergeCell ref="AU23:BD24"/>
    <mergeCell ref="BG23:BP24"/>
    <mergeCell ref="AD24:AE25"/>
    <mergeCell ref="AG24:AQ24"/>
    <mergeCell ref="AG25:AQ25"/>
    <mergeCell ref="AU25:AX25"/>
    <mergeCell ref="AU21:AX22"/>
    <mergeCell ref="AY21:BA22"/>
    <mergeCell ref="BB21:BD22"/>
    <mergeCell ref="BG21:BJ22"/>
    <mergeCell ref="BK21:BM22"/>
    <mergeCell ref="BN21:BP22"/>
    <mergeCell ref="AY25:BD25"/>
    <mergeCell ref="BG25:BJ25"/>
    <mergeCell ref="BK25:BP25"/>
    <mergeCell ref="Q22:R23"/>
    <mergeCell ref="S22:T23"/>
    <mergeCell ref="U22:V23"/>
    <mergeCell ref="W22:Y23"/>
    <mergeCell ref="Z22:AB23"/>
    <mergeCell ref="AC22:AC23"/>
    <mergeCell ref="C22:E23"/>
    <mergeCell ref="F22:H23"/>
    <mergeCell ref="I22:J23"/>
    <mergeCell ref="K22:L23"/>
    <mergeCell ref="M22:N23"/>
    <mergeCell ref="O22:P23"/>
    <mergeCell ref="S21:T21"/>
    <mergeCell ref="U21:V21"/>
    <mergeCell ref="W21:Y21"/>
    <mergeCell ref="Z21:AB21"/>
    <mergeCell ref="AD21:AE21"/>
    <mergeCell ref="AG21:AQ21"/>
    <mergeCell ref="F21:H21"/>
    <mergeCell ref="I21:J21"/>
    <mergeCell ref="K21:L21"/>
    <mergeCell ref="M21:N21"/>
    <mergeCell ref="O21:P21"/>
    <mergeCell ref="Q21:R21"/>
    <mergeCell ref="AU19:AX20"/>
    <mergeCell ref="AY19:BA20"/>
    <mergeCell ref="BB19:BD20"/>
    <mergeCell ref="BG19:BJ20"/>
    <mergeCell ref="BK19:BM20"/>
    <mergeCell ref="BN19:BP20"/>
    <mergeCell ref="O18:P20"/>
    <mergeCell ref="Q18:R20"/>
    <mergeCell ref="S18:T20"/>
    <mergeCell ref="U18:V20"/>
    <mergeCell ref="Z18:AB20"/>
    <mergeCell ref="AD18:AE18"/>
    <mergeCell ref="AD19:AE19"/>
    <mergeCell ref="AD20:AE20"/>
    <mergeCell ref="AU17:AX18"/>
    <mergeCell ref="AY17:BA18"/>
    <mergeCell ref="BB17:BD18"/>
    <mergeCell ref="BG17:BJ18"/>
    <mergeCell ref="BK17:BM18"/>
    <mergeCell ref="BN17:BP18"/>
    <mergeCell ref="C15:AS15"/>
    <mergeCell ref="C17:E20"/>
    <mergeCell ref="F17:H20"/>
    <mergeCell ref="I17:V17"/>
    <mergeCell ref="W17:Y20"/>
    <mergeCell ref="Z17:AE17"/>
    <mergeCell ref="AF17:AQ20"/>
    <mergeCell ref="I18:J20"/>
    <mergeCell ref="K18:L20"/>
    <mergeCell ref="M18:N20"/>
    <mergeCell ref="M13:T13"/>
    <mergeCell ref="W13:AI13"/>
    <mergeCell ref="AJ13:AQ13"/>
    <mergeCell ref="E13:K13"/>
    <mergeCell ref="E11:L11"/>
    <mergeCell ref="M11:T11"/>
    <mergeCell ref="W11:AB11"/>
    <mergeCell ref="AC11:AH11"/>
    <mergeCell ref="AJ11:AQ11"/>
    <mergeCell ref="E10:L10"/>
    <mergeCell ref="M10:T10"/>
    <mergeCell ref="W10:AI10"/>
    <mergeCell ref="AJ10:AQ10"/>
    <mergeCell ref="BI11:BR12"/>
    <mergeCell ref="E12:L12"/>
    <mergeCell ref="M12:T12"/>
    <mergeCell ref="W12:AI12"/>
    <mergeCell ref="AJ12:AQ12"/>
    <mergeCell ref="AV11:BE12"/>
    <mergeCell ref="E8:L8"/>
    <mergeCell ref="M8:T8"/>
    <mergeCell ref="W8:AI8"/>
    <mergeCell ref="AJ8:AQ8"/>
    <mergeCell ref="B1:AS1"/>
    <mergeCell ref="E9:L9"/>
    <mergeCell ref="M9:T9"/>
    <mergeCell ref="W9:AB9"/>
    <mergeCell ref="AC9:AH9"/>
    <mergeCell ref="AJ9:AQ9"/>
    <mergeCell ref="AU2:BL5"/>
    <mergeCell ref="BM2:BQ2"/>
    <mergeCell ref="B3:AF3"/>
    <mergeCell ref="AH3:AS3"/>
    <mergeCell ref="AH5:AS6"/>
    <mergeCell ref="C7:L7"/>
    <mergeCell ref="M7:T7"/>
    <mergeCell ref="U7:AI7"/>
    <mergeCell ref="AJ7:AQ7"/>
  </mergeCells>
  <phoneticPr fontId="3"/>
  <dataValidations count="2">
    <dataValidation type="list" allowBlank="1" showInputMessage="1" showErrorMessage="1" sqref="AC9:AH9">
      <formula1>"一般型,余裕活用型"</formula1>
    </dataValidation>
    <dataValidation type="list" allowBlank="1" showInputMessage="1" showErrorMessage="1" sqref="AC11:AH11">
      <formula1>"病児対応型,病後児対応型,,体調不良児対応型,訪問型"</formula1>
    </dataValidation>
  </dataValidations>
  <hyperlinks>
    <hyperlink ref="BM2" location="目次!A1" display="目次に戻る"/>
  </hyperlinks>
  <pageMargins left="0.70866141732283472" right="0.70866141732283472" top="0.74803149606299213" bottom="0.74803149606299213" header="0.31496062992125984" footer="0.31496062992125984"/>
  <pageSetup paperSize="9" scale="90"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8209" r:id="rId4" name="Check Box 1">
              <controlPr defaultSize="0" autoFill="0" autoLine="0" autoPict="0" altText="ない">
                <anchor moveWithCells="1">
                  <from>
                    <xdr:col>25</xdr:col>
                    <xdr:colOff>0</xdr:colOff>
                    <xdr:row>4</xdr:row>
                    <xdr:rowOff>0</xdr:rowOff>
                  </from>
                  <to>
                    <xdr:col>28</xdr:col>
                    <xdr:colOff>228600</xdr:colOff>
                    <xdr:row>5</xdr:row>
                    <xdr:rowOff>47625</xdr:rowOff>
                  </to>
                </anchor>
              </controlPr>
            </control>
          </mc:Choice>
        </mc:AlternateContent>
        <mc:AlternateContent xmlns:mc="http://schemas.openxmlformats.org/markup-compatibility/2006">
          <mc:Choice Requires="x14">
            <control shapeId="1118210" r:id="rId5" name="Check Box 2">
              <controlPr defaultSize="0" autoFill="0" autoLine="0" autoPict="0" altText="ない">
                <anchor moveWithCells="1">
                  <from>
                    <xdr:col>28</xdr:col>
                    <xdr:colOff>257175</xdr:colOff>
                    <xdr:row>3</xdr:row>
                    <xdr:rowOff>171450</xdr:rowOff>
                  </from>
                  <to>
                    <xdr:col>32</xdr:col>
                    <xdr:colOff>85725</xdr:colOff>
                    <xdr:row>5</xdr:row>
                    <xdr:rowOff>19050</xdr:rowOff>
                  </to>
                </anchor>
              </controlPr>
            </control>
          </mc:Choice>
        </mc:AlternateContent>
        <mc:AlternateContent xmlns:mc="http://schemas.openxmlformats.org/markup-compatibility/2006">
          <mc:Choice Requires="x14">
            <control shapeId="1118211"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118212"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118213"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118214"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118215"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118216"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118217"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118218"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118219"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118220"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118221"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118222"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Q81"/>
  <sheetViews>
    <sheetView zoomScaleNormal="100" zoomScaleSheetLayoutView="55" workbookViewId="0">
      <selection activeCell="AI4" sqref="AI4"/>
    </sheetView>
  </sheetViews>
  <sheetFormatPr defaultColWidth="8" defaultRowHeight="12" x14ac:dyDescent="0.15"/>
  <cols>
    <col min="1" max="1" width="0.875" style="2139" customWidth="1"/>
    <col min="2" max="28" width="2" style="2139" customWidth="1"/>
    <col min="29" max="29" width="4.375" style="2139" customWidth="1"/>
    <col min="30" max="31" width="2.75" style="2139" customWidth="1"/>
    <col min="32" max="32" width="2.5" style="2139" bestFit="1" customWidth="1"/>
    <col min="33" max="33" width="2.5" style="2139" customWidth="1"/>
    <col min="34" max="34" width="2.75" style="2139" customWidth="1"/>
    <col min="35" max="35" width="2.75" style="2193" customWidth="1"/>
    <col min="36" max="37" width="2" style="2139" customWidth="1"/>
    <col min="38" max="38" width="2" style="2193" customWidth="1"/>
    <col min="39" max="39" width="2" style="2139" customWidth="1"/>
    <col min="40" max="40" width="2" style="2194" customWidth="1"/>
    <col min="41" max="41" width="2" style="2195" customWidth="1"/>
    <col min="42" max="44" width="2" style="2139" customWidth="1"/>
    <col min="45" max="45" width="2.75" style="2139" customWidth="1"/>
    <col min="46" max="60" width="2.375" style="2139" customWidth="1"/>
    <col min="61" max="70" width="2.625" style="2139" customWidth="1"/>
    <col min="71" max="85" width="2.375" style="2139" customWidth="1"/>
    <col min="86" max="143" width="2" style="2139" customWidth="1"/>
    <col min="144" max="16384" width="8" style="2139"/>
  </cols>
  <sheetData>
    <row r="1" spans="2:95" s="2155" customFormat="1" ht="14.1" customHeight="1" thickBot="1" x14ac:dyDescent="0.2">
      <c r="B1" s="4090" t="s">
        <v>2135</v>
      </c>
      <c r="C1" s="4090"/>
      <c r="D1" s="4090"/>
      <c r="E1" s="4090"/>
      <c r="F1" s="4090"/>
      <c r="G1" s="4090"/>
      <c r="H1" s="4090"/>
      <c r="I1" s="4090"/>
      <c r="J1" s="4090"/>
      <c r="K1" s="4090"/>
      <c r="L1" s="4090"/>
      <c r="M1" s="4090"/>
      <c r="N1" s="4090"/>
      <c r="O1" s="4090"/>
      <c r="P1" s="4090"/>
      <c r="Q1" s="4090"/>
      <c r="R1" s="4090"/>
      <c r="S1" s="4090"/>
      <c r="T1" s="4090"/>
      <c r="U1" s="4090"/>
      <c r="V1" s="4090"/>
      <c r="W1" s="4090"/>
      <c r="X1" s="4090"/>
      <c r="Y1" s="4090"/>
      <c r="Z1" s="4090"/>
      <c r="AA1" s="4090"/>
      <c r="AB1" s="4090"/>
      <c r="AC1" s="4090"/>
      <c r="AD1" s="4090"/>
      <c r="AE1" s="4090"/>
      <c r="AF1" s="4090"/>
      <c r="AG1" s="4090"/>
      <c r="AH1" s="4090"/>
      <c r="AI1" s="4090"/>
      <c r="AJ1" s="4090"/>
      <c r="AK1" s="4090"/>
      <c r="AL1" s="4090"/>
      <c r="AM1" s="4090"/>
      <c r="AN1" s="4090"/>
      <c r="AO1" s="4090"/>
      <c r="AP1" s="4090"/>
      <c r="AQ1" s="4090"/>
      <c r="AR1" s="4090"/>
      <c r="AS1" s="4090"/>
    </row>
    <row r="2" spans="2:95" s="2155" customFormat="1" ht="14.1" customHeight="1" thickBot="1" x14ac:dyDescent="0.2">
      <c r="P2" s="2140"/>
      <c r="Q2" s="2140"/>
      <c r="R2" s="2140"/>
      <c r="S2" s="2140"/>
      <c r="T2" s="2140"/>
      <c r="U2" s="2140"/>
      <c r="V2" s="2140"/>
      <c r="W2" s="2140"/>
      <c r="X2" s="2140"/>
      <c r="Y2" s="2140"/>
      <c r="Z2" s="2140"/>
      <c r="AA2" s="2140"/>
      <c r="AB2" s="2140"/>
      <c r="AC2" s="2140"/>
      <c r="AD2" s="2140"/>
      <c r="AE2" s="2141"/>
      <c r="AF2" s="2141"/>
      <c r="AG2" s="2141"/>
      <c r="AH2" s="2141"/>
      <c r="AI2" s="2141"/>
      <c r="AJ2" s="2141"/>
      <c r="AK2" s="2141"/>
      <c r="AL2" s="2141"/>
      <c r="AM2" s="2141"/>
      <c r="AN2" s="2141"/>
      <c r="AO2" s="2141"/>
      <c r="AP2" s="2141"/>
      <c r="AQ2" s="2141"/>
      <c r="AR2" s="2142"/>
      <c r="AS2" s="2143" t="s">
        <v>2136</v>
      </c>
      <c r="AU2" s="4059" t="s">
        <v>1335</v>
      </c>
      <c r="AV2" s="4060"/>
      <c r="AW2" s="4060"/>
      <c r="AX2" s="4060"/>
      <c r="AY2" s="4060"/>
      <c r="AZ2" s="4060"/>
      <c r="BA2" s="4060"/>
      <c r="BB2" s="4060"/>
      <c r="BC2" s="4060"/>
      <c r="BD2" s="4060"/>
      <c r="BE2" s="4060"/>
      <c r="BF2" s="4060"/>
      <c r="BG2" s="4060"/>
      <c r="BH2" s="4060"/>
      <c r="BI2" s="4060"/>
      <c r="BJ2" s="4060"/>
      <c r="BK2" s="4060"/>
      <c r="BL2" s="4061"/>
      <c r="BM2" s="4058" t="s">
        <v>2100</v>
      </c>
      <c r="BN2" s="4058"/>
      <c r="BO2" s="4058"/>
      <c r="BP2" s="4058"/>
      <c r="BQ2" s="4058"/>
    </row>
    <row r="3" spans="2:95" ht="14.1" customHeight="1" x14ac:dyDescent="0.15">
      <c r="B3" s="4068"/>
      <c r="C3" s="4069"/>
      <c r="D3" s="4069"/>
      <c r="E3" s="4069"/>
      <c r="F3" s="4069"/>
      <c r="G3" s="4069"/>
      <c r="H3" s="4069"/>
      <c r="I3" s="4069"/>
      <c r="J3" s="4069"/>
      <c r="K3" s="4069"/>
      <c r="L3" s="4069"/>
      <c r="M3" s="4069"/>
      <c r="N3" s="4069"/>
      <c r="O3" s="4069"/>
      <c r="P3" s="4069"/>
      <c r="Q3" s="4069"/>
      <c r="R3" s="4069"/>
      <c r="S3" s="4069"/>
      <c r="T3" s="4069"/>
      <c r="U3" s="4069"/>
      <c r="V3" s="4069"/>
      <c r="W3" s="4069"/>
      <c r="X3" s="4069"/>
      <c r="Y3" s="4069"/>
      <c r="Z3" s="4069"/>
      <c r="AA3" s="4069"/>
      <c r="AB3" s="4069"/>
      <c r="AC3" s="4069"/>
      <c r="AD3" s="4069"/>
      <c r="AE3" s="4069"/>
      <c r="AF3" s="4069"/>
      <c r="AG3" s="2196"/>
      <c r="AH3" s="4070" t="s">
        <v>187</v>
      </c>
      <c r="AI3" s="4069"/>
      <c r="AJ3" s="4069"/>
      <c r="AK3" s="4069"/>
      <c r="AL3" s="4069"/>
      <c r="AM3" s="4069"/>
      <c r="AN3" s="4069"/>
      <c r="AO3" s="4069"/>
      <c r="AP3" s="4069"/>
      <c r="AQ3" s="4069"/>
      <c r="AR3" s="4069"/>
      <c r="AS3" s="4071"/>
      <c r="AU3" s="4062"/>
      <c r="AV3" s="4063"/>
      <c r="AW3" s="4063"/>
      <c r="AX3" s="4063"/>
      <c r="AY3" s="4063"/>
      <c r="AZ3" s="4063"/>
      <c r="BA3" s="4063"/>
      <c r="BB3" s="4063"/>
      <c r="BC3" s="4063"/>
      <c r="BD3" s="4063"/>
      <c r="BE3" s="4063"/>
      <c r="BF3" s="4063"/>
      <c r="BG3" s="4063"/>
      <c r="BH3" s="4063"/>
      <c r="BI3" s="4063"/>
      <c r="BJ3" s="4063"/>
      <c r="BK3" s="4063"/>
      <c r="BL3" s="4064"/>
      <c r="BM3" s="2144"/>
    </row>
    <row r="4" spans="2:95" ht="13.5" customHeight="1" x14ac:dyDescent="0.15">
      <c r="B4" s="2182"/>
      <c r="C4" s="2197" t="s">
        <v>1336</v>
      </c>
      <c r="D4" s="2226"/>
      <c r="E4" s="2198"/>
      <c r="F4" s="2198"/>
      <c r="G4" s="2198"/>
      <c r="H4" s="2198"/>
      <c r="I4" s="2198"/>
      <c r="J4" s="2198"/>
      <c r="K4" s="2198"/>
      <c r="L4" s="2198"/>
      <c r="M4" s="2198"/>
      <c r="N4" s="2198"/>
      <c r="O4" s="2198"/>
      <c r="P4" s="2198"/>
      <c r="Q4" s="2198"/>
      <c r="R4" s="2198"/>
      <c r="S4" s="2198"/>
      <c r="T4" s="2198"/>
      <c r="U4" s="2198"/>
      <c r="V4" s="2198"/>
      <c r="W4" s="2198"/>
      <c r="X4" s="2198"/>
      <c r="Y4" s="2198"/>
      <c r="Z4" s="2198"/>
      <c r="AA4" s="2198"/>
      <c r="AB4" s="2198"/>
      <c r="AC4" s="2198"/>
      <c r="AD4" s="2198"/>
      <c r="AE4" s="2198"/>
      <c r="AF4" s="2198"/>
      <c r="AG4" s="2199"/>
      <c r="AH4" s="2146"/>
      <c r="AI4" s="2147"/>
      <c r="AJ4" s="2147"/>
      <c r="AK4" s="2147"/>
      <c r="AL4" s="2147"/>
      <c r="AM4" s="2147"/>
      <c r="AN4" s="2147"/>
      <c r="AO4" s="2147"/>
      <c r="AP4" s="2147"/>
      <c r="AQ4" s="2147"/>
      <c r="AR4" s="2147"/>
      <c r="AS4" s="2148"/>
      <c r="AU4" s="4062"/>
      <c r="AV4" s="4063"/>
      <c r="AW4" s="4063"/>
      <c r="AX4" s="4063"/>
      <c r="AY4" s="4063"/>
      <c r="AZ4" s="4063"/>
      <c r="BA4" s="4063"/>
      <c r="BB4" s="4063"/>
      <c r="BC4" s="4063"/>
      <c r="BD4" s="4063"/>
      <c r="BE4" s="4063"/>
      <c r="BF4" s="4063"/>
      <c r="BG4" s="4063"/>
      <c r="BH4" s="4063"/>
      <c r="BI4" s="4063"/>
      <c r="BJ4" s="4063"/>
      <c r="BK4" s="4063"/>
      <c r="BL4" s="4064"/>
      <c r="BM4" s="2144"/>
    </row>
    <row r="5" spans="2:95" ht="13.5" customHeight="1" thickBot="1" x14ac:dyDescent="0.2">
      <c r="B5" s="2145"/>
      <c r="C5" s="2227"/>
      <c r="D5" s="2200" t="s">
        <v>1337</v>
      </c>
      <c r="E5" s="2228"/>
      <c r="F5" s="2228"/>
      <c r="G5" s="2228"/>
      <c r="H5" s="2228"/>
      <c r="I5" s="2228"/>
      <c r="J5" s="2228"/>
      <c r="K5" s="2228"/>
      <c r="L5" s="2228"/>
      <c r="M5" s="2228"/>
      <c r="N5" s="2228"/>
      <c r="O5" s="2228"/>
      <c r="P5" s="2228"/>
      <c r="Q5" s="2228"/>
      <c r="R5" s="2228"/>
      <c r="S5" s="2149"/>
      <c r="T5" s="2149"/>
      <c r="U5" s="2149"/>
      <c r="V5" s="2149"/>
      <c r="W5" s="2149"/>
      <c r="X5" s="2149"/>
      <c r="Y5" s="2149"/>
      <c r="Z5" s="2149"/>
      <c r="AA5" s="2149"/>
      <c r="AB5" s="2149"/>
      <c r="AC5" s="2149"/>
      <c r="AD5" s="2149"/>
      <c r="AE5" s="2149"/>
      <c r="AF5" s="2149"/>
      <c r="AG5" s="2149"/>
      <c r="AH5" s="3664" t="s">
        <v>1338</v>
      </c>
      <c r="AI5" s="3665"/>
      <c r="AJ5" s="3665"/>
      <c r="AK5" s="3665"/>
      <c r="AL5" s="3665"/>
      <c r="AM5" s="3665"/>
      <c r="AN5" s="3665"/>
      <c r="AO5" s="3665"/>
      <c r="AP5" s="3665"/>
      <c r="AQ5" s="3665"/>
      <c r="AR5" s="3665"/>
      <c r="AS5" s="3666"/>
      <c r="AU5" s="4065"/>
      <c r="AV5" s="4066"/>
      <c r="AW5" s="4066"/>
      <c r="AX5" s="4066"/>
      <c r="AY5" s="4066"/>
      <c r="AZ5" s="4066"/>
      <c r="BA5" s="4066"/>
      <c r="BB5" s="4066"/>
      <c r="BC5" s="4066"/>
      <c r="BD5" s="4066"/>
      <c r="BE5" s="4066"/>
      <c r="BF5" s="4066"/>
      <c r="BG5" s="4066"/>
      <c r="BH5" s="4066"/>
      <c r="BI5" s="4066"/>
      <c r="BJ5" s="4066"/>
      <c r="BK5" s="4066"/>
      <c r="BL5" s="4067"/>
      <c r="BM5" s="2144"/>
    </row>
    <row r="6" spans="2:95" ht="13.5" customHeight="1" x14ac:dyDescent="0.15">
      <c r="B6" s="2182"/>
      <c r="C6" s="2149" t="s">
        <v>2126</v>
      </c>
      <c r="D6" s="2149"/>
      <c r="E6" s="2149"/>
      <c r="F6" s="2149"/>
      <c r="G6" s="2149"/>
      <c r="H6" s="2149"/>
      <c r="I6" s="2149"/>
      <c r="J6" s="2149"/>
      <c r="K6" s="2149"/>
      <c r="L6" s="2149"/>
      <c r="M6" s="2149"/>
      <c r="N6" s="2149"/>
      <c r="O6" s="2149"/>
      <c r="P6" s="2149"/>
      <c r="Q6" s="2150"/>
      <c r="R6" s="2149"/>
      <c r="S6" s="2151"/>
      <c r="T6" s="2151"/>
      <c r="U6" s="2152"/>
      <c r="V6" s="2152"/>
      <c r="W6" s="2152"/>
      <c r="X6" s="2152"/>
      <c r="Y6" s="2152"/>
      <c r="Z6" s="2152"/>
      <c r="AA6" s="2152"/>
      <c r="AB6" s="2152"/>
      <c r="AC6" s="2153"/>
      <c r="AD6" s="2153"/>
      <c r="AE6" s="2153"/>
      <c r="AF6" s="2153"/>
      <c r="AG6" s="2153"/>
      <c r="AH6" s="3664"/>
      <c r="AI6" s="3665"/>
      <c r="AJ6" s="3665"/>
      <c r="AK6" s="3665"/>
      <c r="AL6" s="3665"/>
      <c r="AM6" s="3665"/>
      <c r="AN6" s="3665"/>
      <c r="AO6" s="3665"/>
      <c r="AP6" s="3665"/>
      <c r="AQ6" s="3665"/>
      <c r="AR6" s="3665"/>
      <c r="AS6" s="3666"/>
      <c r="AU6" s="2144"/>
      <c r="AV6" s="2144"/>
      <c r="AW6" s="2144"/>
      <c r="AX6" s="2144"/>
      <c r="AY6" s="2144"/>
      <c r="AZ6" s="2144"/>
      <c r="BA6" s="2144"/>
      <c r="BB6" s="2144"/>
      <c r="BC6" s="2144"/>
      <c r="BD6" s="2144"/>
      <c r="BE6" s="2144"/>
      <c r="BF6" s="2144"/>
      <c r="BG6" s="2144"/>
      <c r="BH6" s="2144"/>
      <c r="BI6" s="2144"/>
      <c r="BJ6" s="2144"/>
      <c r="BK6" s="2144"/>
      <c r="BL6" s="2144"/>
      <c r="BM6" s="2144"/>
    </row>
    <row r="7" spans="2:95" ht="13.5" customHeight="1" x14ac:dyDescent="0.15">
      <c r="B7" s="2202"/>
      <c r="C7" s="4075" t="s">
        <v>278</v>
      </c>
      <c r="D7" s="4076"/>
      <c r="E7" s="4076"/>
      <c r="F7" s="4076"/>
      <c r="G7" s="4076"/>
      <c r="H7" s="4076"/>
      <c r="I7" s="4076"/>
      <c r="J7" s="4076"/>
      <c r="K7" s="4076"/>
      <c r="L7" s="4077"/>
      <c r="M7" s="4078" t="s">
        <v>279</v>
      </c>
      <c r="N7" s="4079"/>
      <c r="O7" s="4079"/>
      <c r="P7" s="4079"/>
      <c r="Q7" s="4079"/>
      <c r="R7" s="4079"/>
      <c r="S7" s="4079"/>
      <c r="T7" s="4080"/>
      <c r="U7" s="4081" t="s">
        <v>48</v>
      </c>
      <c r="V7" s="4076"/>
      <c r="W7" s="4076"/>
      <c r="X7" s="4076"/>
      <c r="Y7" s="4076"/>
      <c r="Z7" s="4076"/>
      <c r="AA7" s="4076"/>
      <c r="AB7" s="4076"/>
      <c r="AC7" s="4076"/>
      <c r="AD7" s="4076"/>
      <c r="AE7" s="4076"/>
      <c r="AF7" s="4076"/>
      <c r="AG7" s="4076"/>
      <c r="AH7" s="4076"/>
      <c r="AI7" s="4077"/>
      <c r="AJ7" s="4076" t="s">
        <v>280</v>
      </c>
      <c r="AK7" s="4076"/>
      <c r="AL7" s="4076"/>
      <c r="AM7" s="4076"/>
      <c r="AN7" s="4076"/>
      <c r="AO7" s="4076"/>
      <c r="AP7" s="4076"/>
      <c r="AQ7" s="4077"/>
      <c r="AR7" s="2203"/>
      <c r="AS7" s="2154"/>
      <c r="AU7" s="2155" t="s">
        <v>1340</v>
      </c>
      <c r="AV7" s="2155"/>
      <c r="AW7" s="2155"/>
      <c r="AX7" s="2155"/>
      <c r="AY7" s="2155"/>
      <c r="AZ7" s="2155"/>
      <c r="BA7" s="2155"/>
      <c r="BB7" s="2155"/>
      <c r="BC7" s="2155"/>
      <c r="BD7" s="2155"/>
      <c r="BE7" s="2155"/>
      <c r="BF7" s="2155"/>
    </row>
    <row r="8" spans="2:95" ht="13.5" customHeight="1" x14ac:dyDescent="0.15">
      <c r="B8" s="2202"/>
      <c r="C8" s="2156"/>
      <c r="D8" s="2157"/>
      <c r="E8" s="4082" t="s">
        <v>1341</v>
      </c>
      <c r="F8" s="4082"/>
      <c r="G8" s="4082"/>
      <c r="H8" s="4082"/>
      <c r="I8" s="4082"/>
      <c r="J8" s="4082"/>
      <c r="K8" s="4082"/>
      <c r="L8" s="4083"/>
      <c r="M8" s="4084"/>
      <c r="N8" s="4085"/>
      <c r="O8" s="4085"/>
      <c r="P8" s="4085"/>
      <c r="Q8" s="4085"/>
      <c r="R8" s="4085"/>
      <c r="S8" s="4085"/>
      <c r="T8" s="4086"/>
      <c r="U8" s="2158"/>
      <c r="V8" s="2159"/>
      <c r="W8" s="4082" t="s">
        <v>281</v>
      </c>
      <c r="X8" s="4082"/>
      <c r="Y8" s="4082"/>
      <c r="Z8" s="4082"/>
      <c r="AA8" s="4082"/>
      <c r="AB8" s="4082"/>
      <c r="AC8" s="4082"/>
      <c r="AD8" s="4082"/>
      <c r="AE8" s="4082"/>
      <c r="AF8" s="4082"/>
      <c r="AG8" s="4082"/>
      <c r="AH8" s="4082"/>
      <c r="AI8" s="4083"/>
      <c r="AJ8" s="4087"/>
      <c r="AK8" s="4088"/>
      <c r="AL8" s="4088"/>
      <c r="AM8" s="4088"/>
      <c r="AN8" s="4088"/>
      <c r="AO8" s="4088"/>
      <c r="AP8" s="4088"/>
      <c r="AQ8" s="4089"/>
      <c r="AR8" s="2173"/>
      <c r="AS8" s="2154"/>
      <c r="AU8" s="2155"/>
      <c r="AV8" s="2155" t="s">
        <v>296</v>
      </c>
      <c r="AW8" s="2155"/>
      <c r="AX8" s="2155"/>
      <c r="AY8" s="2155"/>
      <c r="AZ8" s="2155"/>
      <c r="BA8" s="2155"/>
      <c r="BB8" s="2155"/>
      <c r="BC8" s="2155"/>
      <c r="BD8" s="2155"/>
      <c r="BE8" s="2155"/>
      <c r="BF8" s="2155"/>
    </row>
    <row r="9" spans="2:95" ht="13.5" customHeight="1" x14ac:dyDescent="0.15">
      <c r="B9" s="2202"/>
      <c r="C9" s="2156"/>
      <c r="D9" s="2157"/>
      <c r="E9" s="4082" t="s">
        <v>1344</v>
      </c>
      <c r="F9" s="4082"/>
      <c r="G9" s="4082"/>
      <c r="H9" s="4082"/>
      <c r="I9" s="4082"/>
      <c r="J9" s="4082"/>
      <c r="K9" s="4082"/>
      <c r="L9" s="4083"/>
      <c r="M9" s="4084"/>
      <c r="N9" s="4085"/>
      <c r="O9" s="4085"/>
      <c r="P9" s="4085"/>
      <c r="Q9" s="4085"/>
      <c r="R9" s="4085"/>
      <c r="S9" s="4085"/>
      <c r="T9" s="4086"/>
      <c r="U9" s="2160"/>
      <c r="V9" s="2157"/>
      <c r="W9" s="4088" t="s">
        <v>282</v>
      </c>
      <c r="X9" s="4088"/>
      <c r="Y9" s="4088"/>
      <c r="Z9" s="4088"/>
      <c r="AA9" s="4088"/>
      <c r="AB9" s="4088"/>
      <c r="AC9" s="4091"/>
      <c r="AD9" s="4091"/>
      <c r="AE9" s="4091"/>
      <c r="AF9" s="4091"/>
      <c r="AG9" s="4091"/>
      <c r="AH9" s="4091"/>
      <c r="AI9" s="2161" t="s">
        <v>1837</v>
      </c>
      <c r="AJ9" s="4087"/>
      <c r="AK9" s="4088"/>
      <c r="AL9" s="4088"/>
      <c r="AM9" s="4088"/>
      <c r="AN9" s="4088"/>
      <c r="AO9" s="4088"/>
      <c r="AP9" s="4088"/>
      <c r="AQ9" s="4089"/>
      <c r="AR9" s="2173"/>
      <c r="AS9" s="2154"/>
      <c r="AU9" s="2155" t="s">
        <v>637</v>
      </c>
      <c r="AV9" s="2155"/>
      <c r="AW9" s="2155"/>
      <c r="AX9" s="2155"/>
      <c r="AY9" s="2155"/>
      <c r="AZ9" s="2155"/>
      <c r="BA9" s="2155"/>
      <c r="BB9" s="2155"/>
      <c r="BC9" s="2155"/>
      <c r="BD9" s="2155"/>
      <c r="BE9" s="2155"/>
      <c r="BF9" s="2155"/>
      <c r="BH9" s="2155" t="s">
        <v>638</v>
      </c>
      <c r="BI9" s="2155"/>
      <c r="BJ9" s="2155"/>
      <c r="BK9" s="2155"/>
      <c r="BL9" s="2155"/>
    </row>
    <row r="10" spans="2:95" ht="13.5" customHeight="1" x14ac:dyDescent="0.15">
      <c r="B10" s="2202"/>
      <c r="C10" s="2156"/>
      <c r="D10" s="2157"/>
      <c r="E10" s="4088" t="s">
        <v>2101</v>
      </c>
      <c r="F10" s="4088"/>
      <c r="G10" s="4088"/>
      <c r="H10" s="4088"/>
      <c r="I10" s="4088"/>
      <c r="J10" s="4088"/>
      <c r="K10" s="4088"/>
      <c r="L10" s="4089"/>
      <c r="M10" s="4084"/>
      <c r="N10" s="4085"/>
      <c r="O10" s="4085"/>
      <c r="P10" s="4085"/>
      <c r="Q10" s="4085"/>
      <c r="R10" s="4085"/>
      <c r="S10" s="4085"/>
      <c r="T10" s="4086"/>
      <c r="U10" s="2160"/>
      <c r="V10" s="2157"/>
      <c r="W10" s="4082" t="s">
        <v>283</v>
      </c>
      <c r="X10" s="4082"/>
      <c r="Y10" s="4082"/>
      <c r="Z10" s="4082"/>
      <c r="AA10" s="4082"/>
      <c r="AB10" s="4082"/>
      <c r="AC10" s="4082"/>
      <c r="AD10" s="4082"/>
      <c r="AE10" s="4082"/>
      <c r="AF10" s="4082"/>
      <c r="AG10" s="4082"/>
      <c r="AH10" s="4082"/>
      <c r="AI10" s="4083"/>
      <c r="AJ10" s="4087"/>
      <c r="AK10" s="4088"/>
      <c r="AL10" s="4088"/>
      <c r="AM10" s="4088"/>
      <c r="AN10" s="4088"/>
      <c r="AO10" s="4088"/>
      <c r="AP10" s="4088"/>
      <c r="AQ10" s="4089"/>
      <c r="AR10" s="2173"/>
      <c r="AS10" s="2154"/>
      <c r="AU10" s="2155"/>
      <c r="AV10" s="2155" t="s">
        <v>297</v>
      </c>
      <c r="AW10" s="2155"/>
      <c r="AX10" s="2155"/>
      <c r="AY10" s="2155"/>
      <c r="AZ10" s="2155"/>
      <c r="BA10" s="2155"/>
      <c r="BB10" s="2155"/>
      <c r="BC10" s="2155"/>
      <c r="BD10" s="2155"/>
      <c r="BE10" s="2155"/>
      <c r="BF10" s="2155"/>
      <c r="BH10" s="2155"/>
      <c r="BI10" s="2155" t="s">
        <v>639</v>
      </c>
      <c r="BJ10" s="2155"/>
      <c r="BK10" s="2155"/>
      <c r="BL10" s="2155"/>
    </row>
    <row r="11" spans="2:95" ht="13.5" customHeight="1" x14ac:dyDescent="0.15">
      <c r="B11" s="2202"/>
      <c r="C11" s="2156"/>
      <c r="D11" s="2157"/>
      <c r="E11" s="3671" t="s">
        <v>858</v>
      </c>
      <c r="F11" s="3671"/>
      <c r="G11" s="3671"/>
      <c r="H11" s="3671"/>
      <c r="I11" s="3671"/>
      <c r="J11" s="3671"/>
      <c r="K11" s="3671"/>
      <c r="L11" s="3671"/>
      <c r="M11" s="4084"/>
      <c r="N11" s="4085"/>
      <c r="O11" s="4085"/>
      <c r="P11" s="4085"/>
      <c r="Q11" s="4085"/>
      <c r="R11" s="4085"/>
      <c r="S11" s="4085"/>
      <c r="T11" s="4086"/>
      <c r="U11" s="2160"/>
      <c r="V11" s="2157"/>
      <c r="W11" s="4088" t="s">
        <v>2102</v>
      </c>
      <c r="X11" s="4088"/>
      <c r="Y11" s="4088"/>
      <c r="Z11" s="4088"/>
      <c r="AA11" s="4088"/>
      <c r="AB11" s="4088"/>
      <c r="AC11" s="4091"/>
      <c r="AD11" s="4091"/>
      <c r="AE11" s="4091"/>
      <c r="AF11" s="4091"/>
      <c r="AG11" s="4091"/>
      <c r="AH11" s="4091"/>
      <c r="AI11" s="2161" t="s">
        <v>1837</v>
      </c>
      <c r="AJ11" s="4087"/>
      <c r="AK11" s="4088"/>
      <c r="AL11" s="4088"/>
      <c r="AM11" s="4088"/>
      <c r="AN11" s="4088"/>
      <c r="AO11" s="4088"/>
      <c r="AP11" s="4088"/>
      <c r="AQ11" s="4089"/>
      <c r="AR11" s="2173"/>
      <c r="AS11" s="2154"/>
      <c r="AU11" s="2155"/>
      <c r="AV11" s="4092" t="s">
        <v>298</v>
      </c>
      <c r="AW11" s="4092"/>
      <c r="AX11" s="4092"/>
      <c r="AY11" s="4092"/>
      <c r="AZ11" s="4092"/>
      <c r="BA11" s="4092"/>
      <c r="BB11" s="4092"/>
      <c r="BC11" s="4092"/>
      <c r="BD11" s="4092"/>
      <c r="BE11" s="4092"/>
      <c r="BF11" s="2155"/>
      <c r="BH11" s="2155"/>
      <c r="BI11" s="4092" t="s">
        <v>640</v>
      </c>
      <c r="BJ11" s="4092"/>
      <c r="BK11" s="4092"/>
      <c r="BL11" s="4092"/>
      <c r="BM11" s="4092"/>
      <c r="BN11" s="4092"/>
      <c r="BO11" s="4092"/>
      <c r="BP11" s="4092"/>
      <c r="BQ11" s="4092"/>
      <c r="BR11" s="4092"/>
    </row>
    <row r="12" spans="2:95" ht="13.5" customHeight="1" x14ac:dyDescent="0.15">
      <c r="B12" s="2202"/>
      <c r="C12" s="2156"/>
      <c r="D12" s="2157"/>
      <c r="E12" s="3633" t="s">
        <v>1960</v>
      </c>
      <c r="F12" s="3633"/>
      <c r="G12" s="3633"/>
      <c r="H12" s="3633"/>
      <c r="I12" s="3633"/>
      <c r="J12" s="3633"/>
      <c r="K12" s="3633"/>
      <c r="L12" s="3633"/>
      <c r="M12" s="4084"/>
      <c r="N12" s="4085"/>
      <c r="O12" s="4085"/>
      <c r="P12" s="4085"/>
      <c r="Q12" s="4085"/>
      <c r="R12" s="4085"/>
      <c r="S12" s="4085"/>
      <c r="T12" s="4086"/>
      <c r="U12" s="2160"/>
      <c r="V12" s="2157"/>
      <c r="W12" s="4082" t="s">
        <v>284</v>
      </c>
      <c r="X12" s="4082"/>
      <c r="Y12" s="4082"/>
      <c r="Z12" s="4082"/>
      <c r="AA12" s="4082"/>
      <c r="AB12" s="4082"/>
      <c r="AC12" s="4082"/>
      <c r="AD12" s="4082"/>
      <c r="AE12" s="4082"/>
      <c r="AF12" s="4082"/>
      <c r="AG12" s="4082"/>
      <c r="AH12" s="4082"/>
      <c r="AI12" s="4083"/>
      <c r="AJ12" s="4087"/>
      <c r="AK12" s="4088"/>
      <c r="AL12" s="4088"/>
      <c r="AM12" s="4088"/>
      <c r="AN12" s="4088"/>
      <c r="AO12" s="4088"/>
      <c r="AP12" s="4088"/>
      <c r="AQ12" s="4093"/>
      <c r="AR12" s="2204"/>
      <c r="AS12" s="2154"/>
      <c r="AV12" s="4092"/>
      <c r="AW12" s="4092"/>
      <c r="AX12" s="4092"/>
      <c r="AY12" s="4092"/>
      <c r="AZ12" s="4092"/>
      <c r="BA12" s="4092"/>
      <c r="BB12" s="4092"/>
      <c r="BC12" s="4092"/>
      <c r="BD12" s="4092"/>
      <c r="BE12" s="4092"/>
      <c r="BI12" s="4092"/>
      <c r="BJ12" s="4092"/>
      <c r="BK12" s="4092"/>
      <c r="BL12" s="4092"/>
      <c r="BM12" s="4092"/>
      <c r="BN12" s="4092"/>
      <c r="BO12" s="4092"/>
      <c r="BP12" s="4092"/>
      <c r="BQ12" s="4092"/>
      <c r="BR12" s="4092"/>
    </row>
    <row r="13" spans="2:95" ht="13.5" customHeight="1" x14ac:dyDescent="0.15">
      <c r="B13" s="2202"/>
      <c r="C13" s="2162"/>
      <c r="D13" s="2163"/>
      <c r="E13" s="4042" t="s">
        <v>1961</v>
      </c>
      <c r="F13" s="4042"/>
      <c r="G13" s="4042"/>
      <c r="H13" s="4042"/>
      <c r="I13" s="4042"/>
      <c r="J13" s="4042"/>
      <c r="K13" s="4042"/>
      <c r="L13" s="2237"/>
      <c r="M13" s="4094"/>
      <c r="N13" s="4095"/>
      <c r="O13" s="4095"/>
      <c r="P13" s="4095"/>
      <c r="Q13" s="4095"/>
      <c r="R13" s="4095"/>
      <c r="S13" s="4095"/>
      <c r="T13" s="4096"/>
      <c r="U13" s="2160"/>
      <c r="V13" s="2157"/>
      <c r="W13" s="4088"/>
      <c r="X13" s="4088"/>
      <c r="Y13" s="4088"/>
      <c r="Z13" s="4088"/>
      <c r="AA13" s="4088"/>
      <c r="AB13" s="4088"/>
      <c r="AC13" s="4088"/>
      <c r="AD13" s="4088"/>
      <c r="AE13" s="4088"/>
      <c r="AF13" s="4088"/>
      <c r="AG13" s="4072"/>
      <c r="AH13" s="4088"/>
      <c r="AI13" s="4089"/>
      <c r="AJ13" s="4087"/>
      <c r="AK13" s="4088"/>
      <c r="AL13" s="4088"/>
      <c r="AM13" s="4088"/>
      <c r="AN13" s="4088"/>
      <c r="AO13" s="4088"/>
      <c r="AP13" s="4088"/>
      <c r="AQ13" s="4089"/>
      <c r="AR13" s="2173"/>
      <c r="AS13" s="2154"/>
      <c r="AU13" s="2155" t="s">
        <v>636</v>
      </c>
      <c r="AV13" s="2205"/>
      <c r="AW13" s="2205"/>
      <c r="AX13" s="2205"/>
      <c r="AY13" s="2205"/>
      <c r="AZ13" s="2206"/>
      <c r="BA13" s="2206"/>
      <c r="BB13" s="2205"/>
      <c r="BC13" s="2205"/>
      <c r="BD13" s="2205"/>
      <c r="BE13" s="2205"/>
      <c r="BF13" s="2205"/>
      <c r="BG13" s="2205"/>
      <c r="BH13" s="2205"/>
      <c r="BI13" s="2205"/>
      <c r="BJ13" s="2205"/>
      <c r="BK13" s="2205"/>
      <c r="BL13" s="2205"/>
      <c r="BM13" s="2205"/>
      <c r="BN13" s="2207"/>
      <c r="BO13" s="2155"/>
      <c r="BP13" s="2155"/>
      <c r="BQ13" s="2155"/>
      <c r="BR13" s="2155"/>
    </row>
    <row r="14" spans="2:95" ht="13.5" customHeight="1" x14ac:dyDescent="0.15">
      <c r="B14" s="2202"/>
      <c r="C14" s="2149"/>
      <c r="D14" s="2149"/>
      <c r="E14" s="2149"/>
      <c r="F14" s="2149"/>
      <c r="G14" s="2149"/>
      <c r="H14" s="2149"/>
      <c r="I14" s="2149"/>
      <c r="J14" s="2149"/>
      <c r="K14" s="2149"/>
      <c r="L14" s="2149"/>
      <c r="M14" s="2149"/>
      <c r="N14" s="2149"/>
      <c r="O14" s="2149"/>
      <c r="P14" s="2149"/>
      <c r="Q14" s="2149"/>
      <c r="R14" s="2149"/>
      <c r="S14" s="2149"/>
      <c r="T14" s="2149"/>
      <c r="U14" s="2149"/>
      <c r="V14" s="2149"/>
      <c r="W14" s="2149"/>
      <c r="X14" s="2149"/>
      <c r="Y14" s="2165"/>
      <c r="Z14" s="2165"/>
      <c r="AA14" s="2165"/>
      <c r="AB14" s="2165"/>
      <c r="AC14" s="2164"/>
      <c r="AD14" s="2164"/>
      <c r="AE14" s="2164"/>
      <c r="AF14" s="2208"/>
      <c r="AG14" s="2166"/>
      <c r="AH14" s="2208"/>
      <c r="AI14" s="2168"/>
      <c r="AJ14" s="2164"/>
      <c r="AK14" s="2164"/>
      <c r="AL14" s="2168"/>
      <c r="AM14" s="2164"/>
      <c r="AN14" s="2169"/>
      <c r="AO14" s="2170"/>
      <c r="AP14" s="2171"/>
      <c r="AQ14" s="2152"/>
      <c r="AR14" s="2152"/>
      <c r="AS14" s="2154"/>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c r="CB14" s="759"/>
      <c r="CC14" s="759"/>
      <c r="CD14" s="759"/>
      <c r="CE14" s="759"/>
      <c r="CF14" s="759"/>
      <c r="CG14" s="759"/>
      <c r="CH14" s="759"/>
      <c r="CI14" s="759"/>
      <c r="CJ14" s="759"/>
      <c r="CK14" s="759"/>
      <c r="CL14" s="759"/>
      <c r="CM14" s="759"/>
      <c r="CN14" s="759"/>
      <c r="CO14" s="759"/>
      <c r="CP14" s="759"/>
      <c r="CQ14" s="759"/>
    </row>
    <row r="15" spans="2:95" ht="13.5" customHeight="1" x14ac:dyDescent="0.15">
      <c r="B15" s="2182"/>
      <c r="C15" s="795" t="s">
        <v>2287</v>
      </c>
      <c r="D15" s="2164"/>
      <c r="E15" s="2164"/>
      <c r="F15" s="2164"/>
      <c r="G15" s="2164"/>
      <c r="H15" s="2164"/>
      <c r="I15" s="2164"/>
      <c r="J15" s="2164"/>
      <c r="K15" s="2164"/>
      <c r="L15" s="2164"/>
      <c r="M15" s="2164"/>
      <c r="N15" s="2164"/>
      <c r="O15" s="2164"/>
      <c r="P15" s="2164"/>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2164"/>
      <c r="AR15" s="2164"/>
      <c r="AS15" s="2229"/>
      <c r="AT15" s="759"/>
      <c r="AU15" s="759"/>
      <c r="AV15" s="759"/>
      <c r="AW15" s="759"/>
      <c r="AX15" s="759"/>
      <c r="AY15" s="759"/>
      <c r="AZ15" s="759"/>
      <c r="BA15" s="759"/>
      <c r="BB15" s="759"/>
      <c r="BC15" s="759"/>
      <c r="BD15" s="759"/>
      <c r="BE15" s="759"/>
      <c r="BF15" s="759" t="s">
        <v>633</v>
      </c>
      <c r="BG15" s="759"/>
      <c r="BH15" s="759"/>
      <c r="BI15" s="759"/>
      <c r="BJ15" s="759"/>
      <c r="BK15" s="759"/>
      <c r="BL15" s="759"/>
      <c r="BM15" s="759"/>
      <c r="BN15" s="759"/>
      <c r="BO15" s="759"/>
      <c r="BP15" s="759"/>
      <c r="BQ15" s="796"/>
      <c r="BR15" s="796"/>
      <c r="BS15" s="759"/>
      <c r="BT15" s="759"/>
      <c r="BU15" s="759"/>
      <c r="BV15" s="759"/>
      <c r="BW15" s="759"/>
      <c r="BX15" s="759"/>
      <c r="BY15" s="759"/>
      <c r="BZ15" s="759"/>
      <c r="CA15" s="759"/>
      <c r="CB15" s="759"/>
      <c r="CC15" s="759"/>
      <c r="CD15" s="759"/>
      <c r="CE15" s="759"/>
      <c r="CF15" s="759"/>
      <c r="CG15" s="759"/>
      <c r="CH15" s="759"/>
      <c r="CI15" s="759"/>
      <c r="CJ15" s="759"/>
      <c r="CK15" s="759"/>
      <c r="CL15" s="759"/>
      <c r="CM15" s="759"/>
      <c r="CN15" s="759"/>
      <c r="CO15" s="759"/>
      <c r="CP15" s="759"/>
      <c r="CQ15" s="759"/>
    </row>
    <row r="16" spans="2:95" ht="13.5" customHeight="1" x14ac:dyDescent="0.15">
      <c r="B16" s="2182"/>
      <c r="C16" s="2164" t="s">
        <v>1348</v>
      </c>
      <c r="D16" s="2172"/>
      <c r="E16" s="2164"/>
      <c r="F16" s="2164"/>
      <c r="G16" s="2172"/>
      <c r="H16" s="2172"/>
      <c r="I16" s="2172"/>
      <c r="J16" s="2172"/>
      <c r="K16" s="2172"/>
      <c r="L16" s="2172"/>
      <c r="M16" s="2168"/>
      <c r="N16" s="2168"/>
      <c r="O16" s="2168"/>
      <c r="P16" s="2168"/>
      <c r="Q16" s="2168"/>
      <c r="R16" s="2168"/>
      <c r="S16" s="2168"/>
      <c r="T16" s="2173"/>
      <c r="U16" s="2173"/>
      <c r="V16" s="2149"/>
      <c r="W16" s="2149"/>
      <c r="X16" s="2149"/>
      <c r="Y16" s="2149"/>
      <c r="Z16" s="2149"/>
      <c r="AA16" s="2149"/>
      <c r="AB16" s="2152"/>
      <c r="AC16" s="2152"/>
      <c r="AD16" s="2152"/>
      <c r="AE16" s="2036" t="s">
        <v>1782</v>
      </c>
      <c r="AF16" s="1454"/>
      <c r="AG16" s="1454"/>
      <c r="AH16" s="2040"/>
      <c r="AI16" s="2040"/>
      <c r="AJ16" s="2040"/>
      <c r="AK16" s="1456"/>
      <c r="AL16" s="1454"/>
      <c r="AM16" s="1454"/>
      <c r="AN16" s="2169"/>
      <c r="AO16" s="2170"/>
      <c r="AP16" s="2171"/>
      <c r="AQ16" s="2152"/>
      <c r="AR16" s="2152"/>
      <c r="AS16" s="2154"/>
      <c r="AT16" s="759"/>
      <c r="AU16" s="796" t="s">
        <v>293</v>
      </c>
      <c r="AV16" s="796"/>
      <c r="AW16" s="796"/>
      <c r="AX16" s="796"/>
      <c r="AY16" s="796"/>
      <c r="AZ16" s="796"/>
      <c r="BA16" s="973"/>
      <c r="BB16" s="796"/>
      <c r="BC16" s="796"/>
      <c r="BD16" s="796"/>
      <c r="BE16" s="816"/>
      <c r="BF16" s="815"/>
      <c r="BG16" s="759" t="s">
        <v>293</v>
      </c>
      <c r="BH16" s="759"/>
      <c r="BI16" s="759"/>
      <c r="BJ16" s="759"/>
      <c r="BK16" s="759"/>
      <c r="BL16" s="759"/>
      <c r="BM16" s="759"/>
      <c r="BN16" s="759"/>
      <c r="BO16" s="759"/>
      <c r="BP16" s="759"/>
      <c r="BQ16" s="796"/>
      <c r="BR16" s="796"/>
      <c r="BS16" s="796"/>
      <c r="BT16" s="796"/>
      <c r="BU16" s="796"/>
      <c r="BV16" s="796"/>
      <c r="BW16" s="796"/>
      <c r="BX16" s="796"/>
      <c r="BY16" s="796"/>
      <c r="BZ16" s="796"/>
      <c r="CA16" s="796"/>
      <c r="CB16" s="796"/>
      <c r="CC16" s="796"/>
      <c r="CD16" s="796"/>
      <c r="CE16" s="796"/>
      <c r="CF16" s="796"/>
      <c r="CG16" s="759"/>
      <c r="CH16" s="759"/>
      <c r="CI16" s="759"/>
      <c r="CJ16" s="759"/>
      <c r="CK16" s="759"/>
      <c r="CL16" s="759"/>
      <c r="CM16" s="759"/>
      <c r="CN16" s="759"/>
      <c r="CO16" s="759"/>
      <c r="CP16" s="759"/>
      <c r="CQ16" s="759"/>
    </row>
    <row r="17" spans="2:95" s="2155" customFormat="1" ht="13.5" customHeight="1" x14ac:dyDescent="0.15">
      <c r="B17" s="2230"/>
      <c r="C17" s="3297" t="s">
        <v>49</v>
      </c>
      <c r="D17" s="3301"/>
      <c r="E17" s="3298"/>
      <c r="F17" s="3694" t="s">
        <v>285</v>
      </c>
      <c r="G17" s="3695"/>
      <c r="H17" s="3696"/>
      <c r="I17" s="3328" t="s">
        <v>50</v>
      </c>
      <c r="J17" s="3329"/>
      <c r="K17" s="3329"/>
      <c r="L17" s="3329"/>
      <c r="M17" s="3329"/>
      <c r="N17" s="3329"/>
      <c r="O17" s="3329"/>
      <c r="P17" s="3329"/>
      <c r="Q17" s="3329"/>
      <c r="R17" s="3329"/>
      <c r="S17" s="3329"/>
      <c r="T17" s="3329"/>
      <c r="U17" s="3329"/>
      <c r="V17" s="3330"/>
      <c r="W17" s="3703" t="s">
        <v>2104</v>
      </c>
      <c r="X17" s="3704"/>
      <c r="Y17" s="3705"/>
      <c r="Z17" s="3328" t="s">
        <v>1349</v>
      </c>
      <c r="AA17" s="3329"/>
      <c r="AB17" s="3329"/>
      <c r="AC17" s="3329"/>
      <c r="AD17" s="3329"/>
      <c r="AE17" s="3330"/>
      <c r="AF17" s="3712" t="s">
        <v>1350</v>
      </c>
      <c r="AG17" s="3713"/>
      <c r="AH17" s="3713"/>
      <c r="AI17" s="3713"/>
      <c r="AJ17" s="3713"/>
      <c r="AK17" s="3713"/>
      <c r="AL17" s="3713"/>
      <c r="AM17" s="3713"/>
      <c r="AN17" s="3713"/>
      <c r="AO17" s="3713"/>
      <c r="AP17" s="3713"/>
      <c r="AQ17" s="3714"/>
      <c r="AR17" s="2133"/>
      <c r="AS17" s="912"/>
      <c r="AT17" s="796"/>
      <c r="AU17" s="3539" t="s">
        <v>294</v>
      </c>
      <c r="AV17" s="3540"/>
      <c r="AW17" s="3540"/>
      <c r="AX17" s="3541"/>
      <c r="AY17" s="3545">
        <v>40</v>
      </c>
      <c r="AZ17" s="3546"/>
      <c r="BA17" s="3546"/>
      <c r="BB17" s="3549" t="s">
        <v>1351</v>
      </c>
      <c r="BC17" s="3549"/>
      <c r="BD17" s="3550"/>
      <c r="BE17" s="816"/>
      <c r="BF17" s="815"/>
      <c r="BG17" s="3539" t="s">
        <v>294</v>
      </c>
      <c r="BH17" s="3540"/>
      <c r="BI17" s="3540"/>
      <c r="BJ17" s="3541"/>
      <c r="BK17" s="3683">
        <v>40</v>
      </c>
      <c r="BL17" s="3684"/>
      <c r="BM17" s="3684"/>
      <c r="BN17" s="3549" t="s">
        <v>1351</v>
      </c>
      <c r="BO17" s="3549"/>
      <c r="BP17" s="3550"/>
      <c r="BQ17" s="796"/>
      <c r="BR17" s="796"/>
      <c r="BS17" s="796"/>
      <c r="BT17" s="796"/>
      <c r="BU17" s="796"/>
      <c r="BV17" s="796"/>
      <c r="BW17" s="796"/>
      <c r="BX17" s="796"/>
      <c r="BY17" s="796"/>
      <c r="BZ17" s="796"/>
      <c r="CA17" s="796"/>
      <c r="CB17" s="796"/>
      <c r="CC17" s="796"/>
      <c r="CD17" s="796"/>
      <c r="CE17" s="796"/>
      <c r="CF17" s="796"/>
      <c r="CG17" s="796"/>
      <c r="CH17" s="796"/>
      <c r="CI17" s="796"/>
      <c r="CJ17" s="796"/>
      <c r="CK17" s="796"/>
      <c r="CL17" s="796"/>
      <c r="CM17" s="796"/>
      <c r="CN17" s="796"/>
      <c r="CO17" s="796"/>
      <c r="CP17" s="796"/>
      <c r="CQ17" s="796"/>
    </row>
    <row r="18" spans="2:95" s="2155" customFormat="1" ht="13.5" customHeight="1" x14ac:dyDescent="0.15">
      <c r="B18" s="2174"/>
      <c r="C18" s="3688"/>
      <c r="D18" s="3689"/>
      <c r="E18" s="3690"/>
      <c r="F18" s="3697"/>
      <c r="G18" s="3698"/>
      <c r="H18" s="3699"/>
      <c r="I18" s="3624" t="s">
        <v>286</v>
      </c>
      <c r="J18" s="3721"/>
      <c r="K18" s="3726" t="s">
        <v>287</v>
      </c>
      <c r="L18" s="3721"/>
      <c r="M18" s="3726" t="s">
        <v>288</v>
      </c>
      <c r="N18" s="3721"/>
      <c r="O18" s="3726" t="s">
        <v>289</v>
      </c>
      <c r="P18" s="3721"/>
      <c r="Q18" s="3726" t="s">
        <v>290</v>
      </c>
      <c r="R18" s="3721"/>
      <c r="S18" s="3726" t="s">
        <v>291</v>
      </c>
      <c r="T18" s="3721"/>
      <c r="U18" s="3753" t="s">
        <v>185</v>
      </c>
      <c r="V18" s="3754"/>
      <c r="W18" s="3706"/>
      <c r="X18" s="3707"/>
      <c r="Y18" s="3708"/>
      <c r="Z18" s="3759" t="s">
        <v>185</v>
      </c>
      <c r="AA18" s="3760"/>
      <c r="AB18" s="3761"/>
      <c r="AC18" s="2094" t="s">
        <v>747</v>
      </c>
      <c r="AD18" s="3746" t="s">
        <v>748</v>
      </c>
      <c r="AE18" s="3298"/>
      <c r="AF18" s="3715"/>
      <c r="AG18" s="3716"/>
      <c r="AH18" s="3716"/>
      <c r="AI18" s="3716"/>
      <c r="AJ18" s="3716"/>
      <c r="AK18" s="3716"/>
      <c r="AL18" s="3716"/>
      <c r="AM18" s="3716"/>
      <c r="AN18" s="3716"/>
      <c r="AO18" s="3716"/>
      <c r="AP18" s="3716"/>
      <c r="AQ18" s="3717"/>
      <c r="AR18" s="2133"/>
      <c r="AS18" s="912"/>
      <c r="AT18" s="796"/>
      <c r="AU18" s="3542"/>
      <c r="AV18" s="3543"/>
      <c r="AW18" s="3543"/>
      <c r="AX18" s="3544"/>
      <c r="AY18" s="3547"/>
      <c r="AZ18" s="3548"/>
      <c r="BA18" s="3548"/>
      <c r="BB18" s="3551"/>
      <c r="BC18" s="3551"/>
      <c r="BD18" s="3552"/>
      <c r="BE18" s="816"/>
      <c r="BF18" s="815"/>
      <c r="BG18" s="3542"/>
      <c r="BH18" s="3543"/>
      <c r="BI18" s="3543"/>
      <c r="BJ18" s="3544"/>
      <c r="BK18" s="3685"/>
      <c r="BL18" s="3686"/>
      <c r="BM18" s="3686"/>
      <c r="BN18" s="3551"/>
      <c r="BO18" s="3551"/>
      <c r="BP18" s="3552"/>
      <c r="BQ18" s="796"/>
      <c r="BR18" s="796"/>
      <c r="BS18" s="796"/>
      <c r="BT18" s="796"/>
      <c r="BU18" s="796"/>
      <c r="BV18" s="796"/>
      <c r="BW18" s="796"/>
      <c r="BX18" s="796"/>
      <c r="BY18" s="796"/>
      <c r="BZ18" s="796"/>
      <c r="CA18" s="796"/>
      <c r="CB18" s="796"/>
      <c r="CC18" s="796"/>
      <c r="CD18" s="796"/>
      <c r="CE18" s="796"/>
      <c r="CF18" s="796"/>
      <c r="CG18" s="796"/>
      <c r="CH18" s="796"/>
      <c r="CI18" s="796"/>
      <c r="CJ18" s="796"/>
      <c r="CK18" s="796"/>
      <c r="CL18" s="796"/>
      <c r="CM18" s="796"/>
      <c r="CN18" s="796"/>
      <c r="CO18" s="796"/>
      <c r="CP18" s="796"/>
      <c r="CQ18" s="796"/>
    </row>
    <row r="19" spans="2:95" s="2155" customFormat="1" ht="13.5" customHeight="1" x14ac:dyDescent="0.15">
      <c r="B19" s="2174"/>
      <c r="C19" s="3688"/>
      <c r="D19" s="3689"/>
      <c r="E19" s="3690"/>
      <c r="F19" s="3697"/>
      <c r="G19" s="3698"/>
      <c r="H19" s="3699"/>
      <c r="I19" s="3722"/>
      <c r="J19" s="3723"/>
      <c r="K19" s="3727"/>
      <c r="L19" s="3723"/>
      <c r="M19" s="3727"/>
      <c r="N19" s="3723"/>
      <c r="O19" s="3727"/>
      <c r="P19" s="3723"/>
      <c r="Q19" s="3727"/>
      <c r="R19" s="3723"/>
      <c r="S19" s="3727"/>
      <c r="T19" s="3723"/>
      <c r="U19" s="3755"/>
      <c r="V19" s="3756"/>
      <c r="W19" s="3706"/>
      <c r="X19" s="3707"/>
      <c r="Y19" s="3708"/>
      <c r="Z19" s="3762"/>
      <c r="AA19" s="3763"/>
      <c r="AB19" s="3764"/>
      <c r="AC19" s="2095" t="s">
        <v>749</v>
      </c>
      <c r="AD19" s="3727" t="s">
        <v>750</v>
      </c>
      <c r="AE19" s="3639"/>
      <c r="AF19" s="3715"/>
      <c r="AG19" s="3716"/>
      <c r="AH19" s="3716"/>
      <c r="AI19" s="3716"/>
      <c r="AJ19" s="3716"/>
      <c r="AK19" s="3716"/>
      <c r="AL19" s="3716"/>
      <c r="AM19" s="3716"/>
      <c r="AN19" s="3716"/>
      <c r="AO19" s="3716"/>
      <c r="AP19" s="3716"/>
      <c r="AQ19" s="3717"/>
      <c r="AR19" s="2133"/>
      <c r="AS19" s="912"/>
      <c r="AT19" s="796"/>
      <c r="AU19" s="3563" t="s">
        <v>760</v>
      </c>
      <c r="AV19" s="3564"/>
      <c r="AW19" s="3564"/>
      <c r="AX19" s="3565"/>
      <c r="AY19" s="3557">
        <f>AY26</f>
        <v>0</v>
      </c>
      <c r="AZ19" s="3570"/>
      <c r="BA19" s="3570"/>
      <c r="BB19" s="3549" t="s">
        <v>1351</v>
      </c>
      <c r="BC19" s="3549"/>
      <c r="BD19" s="3550"/>
      <c r="BE19" s="816"/>
      <c r="BF19" s="815"/>
      <c r="BG19" s="3563" t="s">
        <v>760</v>
      </c>
      <c r="BH19" s="3564"/>
      <c r="BI19" s="3564"/>
      <c r="BJ19" s="3565"/>
      <c r="BK19" s="3729">
        <f>BK26</f>
        <v>114</v>
      </c>
      <c r="BL19" s="3730"/>
      <c r="BM19" s="3730"/>
      <c r="BN19" s="3549" t="s">
        <v>1351</v>
      </c>
      <c r="BO19" s="3549"/>
      <c r="BP19" s="3550"/>
      <c r="BQ19" s="796"/>
      <c r="BR19" s="796"/>
      <c r="BS19" s="796"/>
      <c r="BT19" s="796"/>
      <c r="BU19" s="796"/>
      <c r="BV19" s="796"/>
      <c r="BW19" s="796"/>
      <c r="BX19" s="796"/>
      <c r="BY19" s="796"/>
      <c r="BZ19" s="796"/>
      <c r="CA19" s="796"/>
      <c r="CB19" s="796"/>
      <c r="CC19" s="796"/>
      <c r="CD19" s="796"/>
      <c r="CE19" s="796"/>
      <c r="CF19" s="796"/>
      <c r="CG19" s="796"/>
      <c r="CH19" s="796"/>
      <c r="CI19" s="796"/>
      <c r="CJ19" s="796"/>
      <c r="CK19" s="796"/>
      <c r="CL19" s="796"/>
      <c r="CM19" s="796"/>
      <c r="CN19" s="796"/>
      <c r="CO19" s="796"/>
      <c r="CP19" s="796"/>
      <c r="CQ19" s="796"/>
    </row>
    <row r="20" spans="2:95" s="2155" customFormat="1" ht="13.5" customHeight="1" thickBot="1" x14ac:dyDescent="0.2">
      <c r="B20" s="2202"/>
      <c r="C20" s="3691"/>
      <c r="D20" s="3692"/>
      <c r="E20" s="3693"/>
      <c r="F20" s="3700"/>
      <c r="G20" s="3701"/>
      <c r="H20" s="3702"/>
      <c r="I20" s="3724"/>
      <c r="J20" s="3725"/>
      <c r="K20" s="3728"/>
      <c r="L20" s="3725"/>
      <c r="M20" s="3728"/>
      <c r="N20" s="3725"/>
      <c r="O20" s="3728"/>
      <c r="P20" s="3725"/>
      <c r="Q20" s="3728"/>
      <c r="R20" s="3725"/>
      <c r="S20" s="3728"/>
      <c r="T20" s="3725"/>
      <c r="U20" s="3757"/>
      <c r="V20" s="3758"/>
      <c r="W20" s="3709"/>
      <c r="X20" s="3710"/>
      <c r="Y20" s="3711"/>
      <c r="Z20" s="3765"/>
      <c r="AA20" s="3766"/>
      <c r="AB20" s="3767"/>
      <c r="AC20" s="2096"/>
      <c r="AD20" s="3776" t="s">
        <v>292</v>
      </c>
      <c r="AE20" s="3621"/>
      <c r="AF20" s="3718"/>
      <c r="AG20" s="3719"/>
      <c r="AH20" s="3719"/>
      <c r="AI20" s="3719"/>
      <c r="AJ20" s="3719"/>
      <c r="AK20" s="3719"/>
      <c r="AL20" s="3719"/>
      <c r="AM20" s="3719"/>
      <c r="AN20" s="3719"/>
      <c r="AO20" s="3719"/>
      <c r="AP20" s="3719"/>
      <c r="AQ20" s="3720"/>
      <c r="AR20" s="2133"/>
      <c r="AS20" s="912"/>
      <c r="AT20" s="796"/>
      <c r="AU20" s="3566"/>
      <c r="AV20" s="3567"/>
      <c r="AW20" s="3567"/>
      <c r="AX20" s="3568"/>
      <c r="AY20" s="3734"/>
      <c r="AZ20" s="3735"/>
      <c r="BA20" s="3735"/>
      <c r="BB20" s="3490"/>
      <c r="BC20" s="3490"/>
      <c r="BD20" s="3736"/>
      <c r="BE20" s="816"/>
      <c r="BF20" s="815"/>
      <c r="BG20" s="3566"/>
      <c r="BH20" s="3737"/>
      <c r="BI20" s="3737"/>
      <c r="BJ20" s="3568"/>
      <c r="BK20" s="3731"/>
      <c r="BL20" s="3732"/>
      <c r="BM20" s="3732"/>
      <c r="BN20" s="3733"/>
      <c r="BO20" s="3733"/>
      <c r="BP20" s="3562"/>
      <c r="BQ20" s="796"/>
      <c r="BR20" s="796"/>
      <c r="BS20" s="796"/>
      <c r="BT20" s="796"/>
      <c r="BU20" s="796"/>
      <c r="BV20" s="796"/>
      <c r="BW20" s="796"/>
      <c r="BX20" s="796"/>
      <c r="BY20" s="796"/>
      <c r="BZ20" s="796"/>
      <c r="CA20" s="796"/>
      <c r="CB20" s="796"/>
      <c r="CC20" s="796"/>
      <c r="CD20" s="796"/>
      <c r="CE20" s="796"/>
      <c r="CF20" s="796"/>
      <c r="CG20" s="796"/>
      <c r="CH20" s="796"/>
      <c r="CI20" s="796"/>
      <c r="CJ20" s="796"/>
      <c r="CK20" s="796"/>
      <c r="CL20" s="796"/>
      <c r="CM20" s="796"/>
      <c r="CN20" s="796"/>
      <c r="CO20" s="796"/>
      <c r="CP20" s="796"/>
      <c r="CQ20" s="796"/>
    </row>
    <row r="21" spans="2:95" s="2155" customFormat="1" ht="13.5" customHeight="1" x14ac:dyDescent="0.15">
      <c r="B21" s="2230"/>
      <c r="C21" s="2209" t="s">
        <v>1353</v>
      </c>
      <c r="D21" s="2210"/>
      <c r="E21" s="2177"/>
      <c r="F21" s="3740" t="s">
        <v>222</v>
      </c>
      <c r="G21" s="3741"/>
      <c r="H21" s="3742"/>
      <c r="I21" s="3743">
        <v>0</v>
      </c>
      <c r="J21" s="3744"/>
      <c r="K21" s="3745">
        <v>1</v>
      </c>
      <c r="L21" s="3744"/>
      <c r="M21" s="3745">
        <v>0</v>
      </c>
      <c r="N21" s="3744"/>
      <c r="O21" s="3745">
        <v>0</v>
      </c>
      <c r="P21" s="3744"/>
      <c r="Q21" s="3745">
        <v>0</v>
      </c>
      <c r="R21" s="3744"/>
      <c r="S21" s="3745">
        <v>0</v>
      </c>
      <c r="T21" s="3744"/>
      <c r="U21" s="3768">
        <f>SUM(I21:T21)</f>
        <v>1</v>
      </c>
      <c r="V21" s="3769"/>
      <c r="W21" s="3770" t="s">
        <v>183</v>
      </c>
      <c r="X21" s="3771"/>
      <c r="Y21" s="3772"/>
      <c r="Z21" s="3770" t="s">
        <v>183</v>
      </c>
      <c r="AA21" s="3771"/>
      <c r="AB21" s="3773"/>
      <c r="AC21" s="2098" t="s">
        <v>183</v>
      </c>
      <c r="AD21" s="3774" t="s">
        <v>752</v>
      </c>
      <c r="AE21" s="3775"/>
      <c r="AF21" s="2099" t="s">
        <v>749</v>
      </c>
      <c r="AG21" s="3918" t="s">
        <v>2133</v>
      </c>
      <c r="AH21" s="3918"/>
      <c r="AI21" s="3918"/>
      <c r="AJ21" s="3918"/>
      <c r="AK21" s="3918"/>
      <c r="AL21" s="3918"/>
      <c r="AM21" s="3918"/>
      <c r="AN21" s="3918"/>
      <c r="AO21" s="3918"/>
      <c r="AP21" s="3918"/>
      <c r="AQ21" s="3919"/>
      <c r="AR21" s="978"/>
      <c r="AS21" s="912"/>
      <c r="AT21" s="796"/>
      <c r="AU21" s="3512" t="s">
        <v>292</v>
      </c>
      <c r="AV21" s="3513"/>
      <c r="AW21" s="3513"/>
      <c r="AX21" s="3514"/>
      <c r="AY21" s="3535">
        <f>IF(ISERROR(AY19/AY17),"",(AY19/AY17))</f>
        <v>0</v>
      </c>
      <c r="AZ21" s="3536"/>
      <c r="BA21" s="3536"/>
      <c r="BB21" s="3488" t="s">
        <v>183</v>
      </c>
      <c r="BC21" s="3488"/>
      <c r="BD21" s="3489"/>
      <c r="BE21" s="816"/>
      <c r="BF21" s="815"/>
      <c r="BG21" s="3512" t="s">
        <v>292</v>
      </c>
      <c r="BH21" s="3513"/>
      <c r="BI21" s="3513"/>
      <c r="BJ21" s="3514"/>
      <c r="BK21" s="3518">
        <f>IF(ISERROR(BK19/BK17),"",(BK19/BK17))</f>
        <v>2.85</v>
      </c>
      <c r="BL21" s="3519"/>
      <c r="BM21" s="3519"/>
      <c r="BN21" s="3488" t="s">
        <v>183</v>
      </c>
      <c r="BO21" s="3488"/>
      <c r="BP21" s="3489"/>
      <c r="BQ21" s="796"/>
      <c r="BR21" s="796"/>
      <c r="BS21" s="796"/>
      <c r="BT21" s="796"/>
      <c r="BU21" s="796"/>
      <c r="BV21" s="796"/>
      <c r="BW21" s="796"/>
      <c r="BX21" s="796"/>
      <c r="BY21" s="796"/>
      <c r="BZ21" s="796"/>
      <c r="CA21" s="796"/>
      <c r="CB21" s="796"/>
      <c r="CC21" s="796"/>
      <c r="CD21" s="796"/>
      <c r="CE21" s="796"/>
      <c r="CF21" s="796"/>
      <c r="CG21" s="796"/>
      <c r="CH21" s="796"/>
      <c r="CI21" s="796"/>
      <c r="CJ21" s="796"/>
      <c r="CK21" s="796"/>
      <c r="CL21" s="796"/>
      <c r="CM21" s="796"/>
      <c r="CN21" s="796"/>
      <c r="CO21" s="796"/>
      <c r="CP21" s="796"/>
      <c r="CQ21" s="796"/>
    </row>
    <row r="22" spans="2:95" s="2155" customFormat="1" ht="13.5" customHeight="1" thickBot="1" x14ac:dyDescent="0.2">
      <c r="B22" s="2202"/>
      <c r="C22" s="4131" t="s">
        <v>753</v>
      </c>
      <c r="D22" s="4132"/>
      <c r="E22" s="4133"/>
      <c r="F22" s="3844">
        <v>90.6</v>
      </c>
      <c r="G22" s="3845"/>
      <c r="H22" s="3846"/>
      <c r="I22" s="3850"/>
      <c r="J22" s="3851"/>
      <c r="K22" s="3854">
        <v>14</v>
      </c>
      <c r="L22" s="3851"/>
      <c r="M22" s="3854"/>
      <c r="N22" s="3851"/>
      <c r="O22" s="3854"/>
      <c r="P22" s="3851"/>
      <c r="Q22" s="3854"/>
      <c r="R22" s="3851"/>
      <c r="S22" s="3854"/>
      <c r="T22" s="3851"/>
      <c r="U22" s="3834">
        <f>SUM(I22:T23)</f>
        <v>14</v>
      </c>
      <c r="V22" s="3835"/>
      <c r="W22" s="3781">
        <f>IF(U22=0,"",ROUNDDOWN(I22/3,1)+ROUNDDOWN((K22+M22)/6,1)+ROUNDDOWN(O22/20,1)+ROUNDDOWN((Q22+S22)/30,1))</f>
        <v>2.2999999999999998</v>
      </c>
      <c r="X22" s="3782"/>
      <c r="Y22" s="3783"/>
      <c r="Z22" s="3787">
        <f>IF(AC22+AD23=0,"",AC22+AD23)</f>
        <v>3.8</v>
      </c>
      <c r="AA22" s="3788"/>
      <c r="AB22" s="3789"/>
      <c r="AC22" s="3793">
        <v>2</v>
      </c>
      <c r="AD22" s="3795">
        <v>3</v>
      </c>
      <c r="AE22" s="3796"/>
      <c r="AF22" s="2100" t="s">
        <v>750</v>
      </c>
      <c r="AG22" s="3893" t="s">
        <v>2134</v>
      </c>
      <c r="AH22" s="3893"/>
      <c r="AI22" s="3893"/>
      <c r="AJ22" s="3893"/>
      <c r="AK22" s="3893"/>
      <c r="AL22" s="3893"/>
      <c r="AM22" s="3893"/>
      <c r="AN22" s="3893"/>
      <c r="AO22" s="3893"/>
      <c r="AP22" s="3893"/>
      <c r="AQ22" s="3894"/>
      <c r="AR22" s="978"/>
      <c r="AS22" s="912"/>
      <c r="AT22" s="796"/>
      <c r="AU22" s="3515"/>
      <c r="AV22" s="3516"/>
      <c r="AW22" s="3516"/>
      <c r="AX22" s="3517"/>
      <c r="AY22" s="3537"/>
      <c r="AZ22" s="3538"/>
      <c r="BA22" s="3538"/>
      <c r="BB22" s="3490"/>
      <c r="BC22" s="3490"/>
      <c r="BD22" s="3491"/>
      <c r="BE22" s="816"/>
      <c r="BF22" s="815"/>
      <c r="BG22" s="3515"/>
      <c r="BH22" s="3516"/>
      <c r="BI22" s="3516"/>
      <c r="BJ22" s="3517"/>
      <c r="BK22" s="3520"/>
      <c r="BL22" s="3521"/>
      <c r="BM22" s="3521"/>
      <c r="BN22" s="3490"/>
      <c r="BO22" s="3490"/>
      <c r="BP22" s="3491"/>
      <c r="BQ22" s="796"/>
      <c r="BR22" s="796"/>
      <c r="BS22" s="796"/>
      <c r="BT22" s="796"/>
      <c r="BU22" s="796"/>
      <c r="BV22" s="796"/>
      <c r="BW22" s="796"/>
      <c r="BX22" s="796"/>
      <c r="BY22" s="796"/>
      <c r="BZ22" s="796"/>
      <c r="CA22" s="796"/>
      <c r="CB22" s="796"/>
      <c r="CC22" s="796"/>
      <c r="CD22" s="796"/>
      <c r="CE22" s="796"/>
      <c r="CF22" s="796"/>
      <c r="CG22" s="796"/>
      <c r="CH22" s="796"/>
      <c r="CI22" s="796"/>
      <c r="CJ22" s="796"/>
      <c r="CK22" s="796"/>
      <c r="CL22" s="796"/>
      <c r="CM22" s="796"/>
      <c r="CN22" s="796"/>
      <c r="CO22" s="796"/>
      <c r="CP22" s="796"/>
      <c r="CQ22" s="796"/>
    </row>
    <row r="23" spans="2:95" s="2155" customFormat="1" ht="13.5" customHeight="1" thickBot="1" x14ac:dyDescent="0.2">
      <c r="B23" s="2202"/>
      <c r="C23" s="4134"/>
      <c r="D23" s="4135"/>
      <c r="E23" s="4136"/>
      <c r="F23" s="3847"/>
      <c r="G23" s="3848"/>
      <c r="H23" s="3849"/>
      <c r="I23" s="3852"/>
      <c r="J23" s="3853"/>
      <c r="K23" s="3855"/>
      <c r="L23" s="3853"/>
      <c r="M23" s="3855"/>
      <c r="N23" s="3853"/>
      <c r="O23" s="3855"/>
      <c r="P23" s="3853"/>
      <c r="Q23" s="3855"/>
      <c r="R23" s="3853"/>
      <c r="S23" s="3855"/>
      <c r="T23" s="3853"/>
      <c r="U23" s="3836"/>
      <c r="V23" s="3837"/>
      <c r="W23" s="3784"/>
      <c r="X23" s="3785"/>
      <c r="Y23" s="3786"/>
      <c r="Z23" s="3790"/>
      <c r="AA23" s="3791"/>
      <c r="AB23" s="3792"/>
      <c r="AC23" s="3794"/>
      <c r="AD23" s="3799">
        <v>1.8</v>
      </c>
      <c r="AE23" s="3800"/>
      <c r="AF23" s="2101"/>
      <c r="AG23" s="4137"/>
      <c r="AH23" s="4137"/>
      <c r="AI23" s="4137"/>
      <c r="AJ23" s="4137"/>
      <c r="AK23" s="4137"/>
      <c r="AL23" s="4137"/>
      <c r="AM23" s="4137"/>
      <c r="AN23" s="4137"/>
      <c r="AO23" s="4137"/>
      <c r="AP23" s="4137"/>
      <c r="AQ23" s="4138"/>
      <c r="AR23" s="978"/>
      <c r="AS23" s="912"/>
      <c r="AT23" s="796"/>
      <c r="AU23" s="3504" t="s">
        <v>2107</v>
      </c>
      <c r="AV23" s="3504"/>
      <c r="AW23" s="3504"/>
      <c r="AX23" s="3504"/>
      <c r="AY23" s="3504"/>
      <c r="AZ23" s="3504"/>
      <c r="BA23" s="3504"/>
      <c r="BB23" s="3504"/>
      <c r="BC23" s="3504"/>
      <c r="BD23" s="3504"/>
      <c r="BE23" s="816"/>
      <c r="BF23" s="2102"/>
      <c r="BG23" s="3779" t="s">
        <v>2108</v>
      </c>
      <c r="BH23" s="3779"/>
      <c r="BI23" s="3779"/>
      <c r="BJ23" s="3779"/>
      <c r="BK23" s="3779"/>
      <c r="BL23" s="3779"/>
      <c r="BM23" s="3779"/>
      <c r="BN23" s="3779"/>
      <c r="BO23" s="3779"/>
      <c r="BP23" s="3779"/>
      <c r="BQ23" s="796"/>
      <c r="BR23" s="796"/>
      <c r="BS23" s="796"/>
      <c r="BT23" s="796"/>
      <c r="BU23" s="796"/>
      <c r="BV23" s="796"/>
      <c r="BW23" s="796"/>
      <c r="BX23" s="796"/>
      <c r="BY23" s="796"/>
      <c r="BZ23" s="796"/>
      <c r="CA23" s="796"/>
      <c r="CB23" s="796"/>
      <c r="CC23" s="796"/>
      <c r="CD23" s="796"/>
      <c r="CE23" s="796"/>
      <c r="CF23" s="796"/>
      <c r="CG23" s="796"/>
      <c r="CH23" s="796"/>
      <c r="CI23" s="796"/>
      <c r="CJ23" s="796"/>
      <c r="CK23" s="796"/>
      <c r="CL23" s="796"/>
      <c r="CM23" s="796"/>
      <c r="CN23" s="796"/>
      <c r="CO23" s="796"/>
      <c r="CP23" s="796"/>
      <c r="CQ23" s="796"/>
    </row>
    <row r="24" spans="2:95" s="2155" customFormat="1" ht="13.5" customHeight="1" thickTop="1" x14ac:dyDescent="0.15">
      <c r="B24" s="2230"/>
      <c r="C24" s="4164"/>
      <c r="D24" s="4165"/>
      <c r="E24" s="4166"/>
      <c r="F24" s="3871"/>
      <c r="G24" s="3872"/>
      <c r="H24" s="3873"/>
      <c r="I24" s="3880">
        <v>0</v>
      </c>
      <c r="J24" s="3862"/>
      <c r="K24" s="3861">
        <v>0</v>
      </c>
      <c r="L24" s="3862"/>
      <c r="M24" s="3861">
        <v>0</v>
      </c>
      <c r="N24" s="3862"/>
      <c r="O24" s="3861">
        <v>0</v>
      </c>
      <c r="P24" s="3862"/>
      <c r="Q24" s="3861">
        <v>0</v>
      </c>
      <c r="R24" s="3862"/>
      <c r="S24" s="3861">
        <v>0</v>
      </c>
      <c r="T24" s="3862"/>
      <c r="U24" s="3863">
        <f>SUM(I24:T24)</f>
        <v>0</v>
      </c>
      <c r="V24" s="3864"/>
      <c r="W24" s="3806" t="str">
        <f>IF(U25=0,"",ROUNDDOWN(I25/3,1)+ROUNDDOWN((K25+M25)/6,1)+ROUNDDOWN(O25/20,1)+ROUNDDOWN((Q25+S25)/30,1))</f>
        <v/>
      </c>
      <c r="X24" s="3807"/>
      <c r="Y24" s="3808"/>
      <c r="Z24" s="3812" t="str">
        <f>IF(AC24+AD26=0,"",AC24+AD26)</f>
        <v/>
      </c>
      <c r="AA24" s="3813"/>
      <c r="AB24" s="3814"/>
      <c r="AC24" s="3821"/>
      <c r="AD24" s="3824"/>
      <c r="AE24" s="3825"/>
      <c r="AF24" s="2103" t="s">
        <v>749</v>
      </c>
      <c r="AG24" s="4139"/>
      <c r="AH24" s="4139"/>
      <c r="AI24" s="4139"/>
      <c r="AJ24" s="4139"/>
      <c r="AK24" s="4139"/>
      <c r="AL24" s="4139"/>
      <c r="AM24" s="4139"/>
      <c r="AN24" s="4139"/>
      <c r="AO24" s="4139"/>
      <c r="AP24" s="4139"/>
      <c r="AQ24" s="4140"/>
      <c r="AR24" s="2134"/>
      <c r="AS24" s="912"/>
      <c r="AT24" s="796"/>
      <c r="AU24" s="3505"/>
      <c r="AV24" s="3505"/>
      <c r="AW24" s="3505"/>
      <c r="AX24" s="3505"/>
      <c r="AY24" s="3505"/>
      <c r="AZ24" s="3505"/>
      <c r="BA24" s="3505"/>
      <c r="BB24" s="3505"/>
      <c r="BC24" s="3505"/>
      <c r="BD24" s="3505"/>
      <c r="BE24" s="816"/>
      <c r="BF24" s="2102"/>
      <c r="BG24" s="3780"/>
      <c r="BH24" s="3780"/>
      <c r="BI24" s="3780"/>
      <c r="BJ24" s="3780"/>
      <c r="BK24" s="3780"/>
      <c r="BL24" s="3780"/>
      <c r="BM24" s="3780"/>
      <c r="BN24" s="3780"/>
      <c r="BO24" s="3780"/>
      <c r="BP24" s="3780"/>
      <c r="BQ24" s="796"/>
      <c r="BR24" s="796"/>
      <c r="BS24" s="796"/>
      <c r="BT24" s="796"/>
      <c r="BU24" s="796"/>
      <c r="BV24" s="796"/>
      <c r="BW24" s="796"/>
      <c r="BX24" s="796"/>
      <c r="BY24" s="796"/>
      <c r="BZ24" s="796"/>
      <c r="CA24" s="796"/>
      <c r="CB24" s="796"/>
      <c r="CC24" s="796"/>
      <c r="CD24" s="796"/>
      <c r="CE24" s="796"/>
      <c r="CF24" s="796"/>
      <c r="CG24" s="796"/>
      <c r="CH24" s="796"/>
      <c r="CI24" s="796"/>
      <c r="CJ24" s="796"/>
      <c r="CK24" s="796"/>
      <c r="CL24" s="796"/>
      <c r="CM24" s="796"/>
      <c r="CN24" s="796"/>
      <c r="CO24" s="796"/>
      <c r="CP24" s="796"/>
      <c r="CQ24" s="796"/>
    </row>
    <row r="25" spans="2:95" s="2155" customFormat="1" ht="13.5" customHeight="1" thickBot="1" x14ac:dyDescent="0.2">
      <c r="B25" s="2202"/>
      <c r="C25" s="4167"/>
      <c r="D25" s="4168"/>
      <c r="E25" s="4169"/>
      <c r="F25" s="3874"/>
      <c r="G25" s="3875"/>
      <c r="H25" s="3876"/>
      <c r="I25" s="3850"/>
      <c r="J25" s="3851"/>
      <c r="K25" s="3854"/>
      <c r="L25" s="3851"/>
      <c r="M25" s="3854"/>
      <c r="N25" s="3851"/>
      <c r="O25" s="3854"/>
      <c r="P25" s="3851"/>
      <c r="Q25" s="3854"/>
      <c r="R25" s="3851"/>
      <c r="S25" s="3854"/>
      <c r="T25" s="3851"/>
      <c r="U25" s="3348">
        <f>SUM(I25:T26)</f>
        <v>0</v>
      </c>
      <c r="V25" s="3859"/>
      <c r="W25" s="3809"/>
      <c r="X25" s="3810"/>
      <c r="Y25" s="3811"/>
      <c r="Z25" s="3815"/>
      <c r="AA25" s="3816"/>
      <c r="AB25" s="3817"/>
      <c r="AC25" s="3822"/>
      <c r="AD25" s="3826"/>
      <c r="AE25" s="3827"/>
      <c r="AF25" s="2100" t="s">
        <v>750</v>
      </c>
      <c r="AG25" s="4141"/>
      <c r="AH25" s="4141"/>
      <c r="AI25" s="4141"/>
      <c r="AJ25" s="4141"/>
      <c r="AK25" s="4141"/>
      <c r="AL25" s="4141"/>
      <c r="AM25" s="4141"/>
      <c r="AN25" s="4141"/>
      <c r="AO25" s="4141"/>
      <c r="AP25" s="4141"/>
      <c r="AQ25" s="4142"/>
      <c r="AR25" s="2134"/>
      <c r="AS25" s="912"/>
      <c r="AT25" s="796"/>
      <c r="AU25" s="3828"/>
      <c r="AV25" s="3829"/>
      <c r="AW25" s="3829"/>
      <c r="AX25" s="3830"/>
      <c r="AY25" s="3831" t="s">
        <v>1358</v>
      </c>
      <c r="AZ25" s="3832"/>
      <c r="BA25" s="3832"/>
      <c r="BB25" s="3832"/>
      <c r="BC25" s="3832"/>
      <c r="BD25" s="3833"/>
      <c r="BE25" s="816"/>
      <c r="BF25" s="815"/>
      <c r="BG25" s="3310"/>
      <c r="BH25" s="3311"/>
      <c r="BI25" s="3311"/>
      <c r="BJ25" s="3312"/>
      <c r="BK25" s="3497" t="s">
        <v>729</v>
      </c>
      <c r="BL25" s="3498"/>
      <c r="BM25" s="3498"/>
      <c r="BN25" s="3498"/>
      <c r="BO25" s="3498"/>
      <c r="BP25" s="3499"/>
      <c r="BQ25" s="796"/>
      <c r="BR25" s="796"/>
      <c r="BS25" s="796"/>
      <c r="BT25" s="796"/>
      <c r="BU25" s="796"/>
      <c r="BV25" s="796"/>
      <c r="BW25" s="796"/>
      <c r="BX25" s="796"/>
      <c r="BY25" s="796"/>
      <c r="BZ25" s="796"/>
      <c r="CA25" s="796"/>
      <c r="CB25" s="796"/>
      <c r="CC25" s="796"/>
      <c r="CD25" s="796"/>
      <c r="CE25" s="796"/>
      <c r="CF25" s="796"/>
      <c r="CG25" s="796"/>
      <c r="CH25" s="796"/>
      <c r="CI25" s="796"/>
      <c r="CJ25" s="796"/>
      <c r="CK25" s="796"/>
      <c r="CL25" s="796"/>
      <c r="CM25" s="796"/>
      <c r="CN25" s="796"/>
      <c r="CO25" s="796"/>
      <c r="CP25" s="796"/>
      <c r="CQ25" s="796"/>
    </row>
    <row r="26" spans="2:95" s="2155" customFormat="1" ht="13.5" customHeight="1" thickBot="1" x14ac:dyDescent="0.2">
      <c r="B26" s="2202"/>
      <c r="C26" s="4170"/>
      <c r="D26" s="4171"/>
      <c r="E26" s="4172"/>
      <c r="F26" s="3877"/>
      <c r="G26" s="3878"/>
      <c r="H26" s="3879"/>
      <c r="I26" s="3856"/>
      <c r="J26" s="3857"/>
      <c r="K26" s="3858"/>
      <c r="L26" s="3857"/>
      <c r="M26" s="3858"/>
      <c r="N26" s="3857"/>
      <c r="O26" s="3858"/>
      <c r="P26" s="3857"/>
      <c r="Q26" s="3858"/>
      <c r="R26" s="3857"/>
      <c r="S26" s="3858"/>
      <c r="T26" s="3857"/>
      <c r="U26" s="3350"/>
      <c r="V26" s="3860"/>
      <c r="W26" s="3899"/>
      <c r="X26" s="3900"/>
      <c r="Y26" s="3901"/>
      <c r="Z26" s="3818"/>
      <c r="AA26" s="3819"/>
      <c r="AB26" s="3820"/>
      <c r="AC26" s="3823"/>
      <c r="AD26" s="3881">
        <v>0</v>
      </c>
      <c r="AE26" s="3882"/>
      <c r="AF26" s="2104"/>
      <c r="AG26" s="4173"/>
      <c r="AH26" s="4173"/>
      <c r="AI26" s="4173"/>
      <c r="AJ26" s="4173"/>
      <c r="AK26" s="4173"/>
      <c r="AL26" s="4173"/>
      <c r="AM26" s="4173"/>
      <c r="AN26" s="4173"/>
      <c r="AO26" s="4173"/>
      <c r="AP26" s="4173"/>
      <c r="AQ26" s="4174"/>
      <c r="AR26" s="2134"/>
      <c r="AS26" s="912"/>
      <c r="AT26" s="796"/>
      <c r="AU26" s="3459">
        <f>COUNTA(AY27:BA32)</f>
        <v>0</v>
      </c>
      <c r="AV26" s="3460"/>
      <c r="AW26" s="3460"/>
      <c r="AX26" s="3460"/>
      <c r="AY26" s="3885">
        <f>SUM(AY27:BA41)</f>
        <v>0</v>
      </c>
      <c r="AZ26" s="3885"/>
      <c r="BA26" s="3886"/>
      <c r="BB26" s="855" t="s">
        <v>634</v>
      </c>
      <c r="BC26" s="856"/>
      <c r="BD26" s="857"/>
      <c r="BE26" s="816"/>
      <c r="BF26" s="815"/>
      <c r="BG26" s="3459">
        <f>COUNTA(BK27:BM41)</f>
        <v>4</v>
      </c>
      <c r="BH26" s="3460"/>
      <c r="BI26" s="3460"/>
      <c r="BJ26" s="3460"/>
      <c r="BK26" s="3887">
        <f>SUM(BK27:BM41)</f>
        <v>114</v>
      </c>
      <c r="BL26" s="3887"/>
      <c r="BM26" s="3888"/>
      <c r="BN26" s="855" t="s">
        <v>634</v>
      </c>
      <c r="BO26" s="2105"/>
      <c r="BP26" s="2106"/>
      <c r="BQ26" s="796"/>
      <c r="BR26" s="796"/>
      <c r="BS26" s="796"/>
      <c r="BT26" s="796"/>
      <c r="BU26" s="796"/>
      <c r="BV26" s="796"/>
      <c r="BW26" s="796"/>
      <c r="BX26" s="796"/>
      <c r="BY26" s="796"/>
      <c r="BZ26" s="796"/>
      <c r="CA26" s="796"/>
      <c r="CB26" s="796"/>
      <c r="CC26" s="796"/>
      <c r="CD26" s="796"/>
      <c r="CE26" s="796"/>
      <c r="CF26" s="796"/>
      <c r="CG26" s="796"/>
      <c r="CH26" s="796"/>
      <c r="CI26" s="796"/>
      <c r="CJ26" s="796"/>
      <c r="CK26" s="796"/>
      <c r="CL26" s="796"/>
      <c r="CM26" s="796"/>
      <c r="CN26" s="796"/>
      <c r="CO26" s="796"/>
      <c r="CP26" s="796"/>
      <c r="CQ26" s="796"/>
    </row>
    <row r="27" spans="2:95" s="2155" customFormat="1" ht="13.5" customHeight="1" x14ac:dyDescent="0.15">
      <c r="B27" s="2230"/>
      <c r="C27" s="4175"/>
      <c r="D27" s="4176"/>
      <c r="E27" s="4177"/>
      <c r="F27" s="3906"/>
      <c r="G27" s="3907"/>
      <c r="H27" s="3908"/>
      <c r="I27" s="3743">
        <v>0</v>
      </c>
      <c r="J27" s="3744"/>
      <c r="K27" s="3745">
        <v>0</v>
      </c>
      <c r="L27" s="3744"/>
      <c r="M27" s="3745">
        <v>0</v>
      </c>
      <c r="N27" s="3744"/>
      <c r="O27" s="3745">
        <v>0</v>
      </c>
      <c r="P27" s="3744"/>
      <c r="Q27" s="3745">
        <v>0</v>
      </c>
      <c r="R27" s="3744"/>
      <c r="S27" s="3745">
        <v>0</v>
      </c>
      <c r="T27" s="3895"/>
      <c r="U27" s="3768">
        <f>SUM(I27:T27)</f>
        <v>0</v>
      </c>
      <c r="V27" s="3769"/>
      <c r="W27" s="3896" t="str">
        <f>IF(U28=0,"",ROUNDDOWN(I28/3,1)+ROUNDDOWN((K28+M28)/6,1)+ROUNDDOWN(O28/20,1)+ROUNDDOWN((Q28+S28)/30,1))</f>
        <v/>
      </c>
      <c r="X27" s="3897"/>
      <c r="Y27" s="3898"/>
      <c r="Z27" s="3902" t="str">
        <f>IF(AC27+AD29=0,"",AC27+AD29)</f>
        <v/>
      </c>
      <c r="AA27" s="3903"/>
      <c r="AB27" s="3904"/>
      <c r="AC27" s="3913"/>
      <c r="AD27" s="3916"/>
      <c r="AE27" s="3917"/>
      <c r="AF27" s="2099" t="s">
        <v>749</v>
      </c>
      <c r="AG27" s="4144"/>
      <c r="AH27" s="4144"/>
      <c r="AI27" s="4144"/>
      <c r="AJ27" s="4144"/>
      <c r="AK27" s="4144"/>
      <c r="AL27" s="4144"/>
      <c r="AM27" s="4144"/>
      <c r="AN27" s="4144"/>
      <c r="AO27" s="4144"/>
      <c r="AP27" s="4144"/>
      <c r="AQ27" s="4145"/>
      <c r="AR27" s="2134"/>
      <c r="AS27" s="912"/>
      <c r="AT27" s="796"/>
      <c r="AU27" s="3310">
        <v>1</v>
      </c>
      <c r="AV27" s="3311"/>
      <c r="AW27" s="3311"/>
      <c r="AX27" s="3312"/>
      <c r="AY27" s="3889"/>
      <c r="AZ27" s="3890"/>
      <c r="BA27" s="3890"/>
      <c r="BB27" s="2027" t="s">
        <v>634</v>
      </c>
      <c r="BC27" s="2028"/>
      <c r="BD27" s="865"/>
      <c r="BE27" s="816"/>
      <c r="BF27" s="815"/>
      <c r="BG27" s="3310">
        <v>1</v>
      </c>
      <c r="BH27" s="3311"/>
      <c r="BI27" s="3311"/>
      <c r="BJ27" s="3312"/>
      <c r="BK27" s="3891">
        <v>40</v>
      </c>
      <c r="BL27" s="3892"/>
      <c r="BM27" s="3892"/>
      <c r="BN27" s="2027" t="s">
        <v>634</v>
      </c>
      <c r="BO27" s="2028"/>
      <c r="BP27" s="2107"/>
      <c r="BQ27" s="796"/>
      <c r="BR27" s="796"/>
      <c r="BS27" s="796"/>
      <c r="BT27" s="796"/>
      <c r="BU27" s="796"/>
      <c r="BV27" s="796"/>
      <c r="BW27" s="796"/>
      <c r="BX27" s="796"/>
      <c r="BY27" s="796"/>
      <c r="BZ27" s="796"/>
      <c r="CA27" s="796"/>
      <c r="CB27" s="796"/>
      <c r="CC27" s="796"/>
      <c r="CD27" s="796"/>
      <c r="CE27" s="796"/>
      <c r="CF27" s="796"/>
      <c r="CG27" s="796"/>
      <c r="CH27" s="796"/>
      <c r="CI27" s="796"/>
      <c r="CJ27" s="796"/>
      <c r="CK27" s="796"/>
      <c r="CL27" s="796"/>
      <c r="CM27" s="796"/>
      <c r="CN27" s="796"/>
      <c r="CO27" s="796"/>
      <c r="CP27" s="796"/>
      <c r="CQ27" s="796"/>
    </row>
    <row r="28" spans="2:95" s="2155" customFormat="1" ht="13.5" customHeight="1" x14ac:dyDescent="0.15">
      <c r="B28" s="2202"/>
      <c r="C28" s="4167"/>
      <c r="D28" s="4168"/>
      <c r="E28" s="4169"/>
      <c r="F28" s="3874"/>
      <c r="G28" s="3875"/>
      <c r="H28" s="3876"/>
      <c r="I28" s="3909"/>
      <c r="J28" s="3910"/>
      <c r="K28" s="3910"/>
      <c r="L28" s="3910"/>
      <c r="M28" s="3910"/>
      <c r="N28" s="3910"/>
      <c r="O28" s="3910"/>
      <c r="P28" s="3910"/>
      <c r="Q28" s="3910"/>
      <c r="R28" s="3910"/>
      <c r="S28" s="3910"/>
      <c r="T28" s="3854"/>
      <c r="U28" s="3348">
        <f>SUM(I28:T29)</f>
        <v>0</v>
      </c>
      <c r="V28" s="3859"/>
      <c r="W28" s="3809"/>
      <c r="X28" s="3810"/>
      <c r="Y28" s="3811"/>
      <c r="Z28" s="3815"/>
      <c r="AA28" s="3816"/>
      <c r="AB28" s="3817"/>
      <c r="AC28" s="3914"/>
      <c r="AD28" s="3826"/>
      <c r="AE28" s="3827"/>
      <c r="AF28" s="2100" t="s">
        <v>750</v>
      </c>
      <c r="AG28" s="4141"/>
      <c r="AH28" s="4141"/>
      <c r="AI28" s="4141"/>
      <c r="AJ28" s="4141"/>
      <c r="AK28" s="4141"/>
      <c r="AL28" s="4141"/>
      <c r="AM28" s="4141"/>
      <c r="AN28" s="4141"/>
      <c r="AO28" s="4141"/>
      <c r="AP28" s="4141"/>
      <c r="AQ28" s="4142"/>
      <c r="AR28" s="2134"/>
      <c r="AS28" s="912"/>
      <c r="AT28" s="796"/>
      <c r="AU28" s="3310">
        <v>2</v>
      </c>
      <c r="AV28" s="3311"/>
      <c r="AW28" s="3311"/>
      <c r="AX28" s="3312"/>
      <c r="AY28" s="3889"/>
      <c r="AZ28" s="3890"/>
      <c r="BA28" s="3890"/>
      <c r="BB28" s="2027" t="s">
        <v>634</v>
      </c>
      <c r="BC28" s="874"/>
      <c r="BD28" s="875"/>
      <c r="BE28" s="816"/>
      <c r="BF28" s="815"/>
      <c r="BG28" s="3310">
        <v>2</v>
      </c>
      <c r="BH28" s="3311"/>
      <c r="BI28" s="3311"/>
      <c r="BJ28" s="3312"/>
      <c r="BK28" s="3891">
        <v>34</v>
      </c>
      <c r="BL28" s="3892"/>
      <c r="BM28" s="3892"/>
      <c r="BN28" s="2027" t="s">
        <v>634</v>
      </c>
      <c r="BO28" s="2108"/>
      <c r="BP28" s="2109"/>
      <c r="BQ28" s="796"/>
      <c r="BR28" s="796"/>
      <c r="BS28" s="796"/>
      <c r="BT28" s="796"/>
      <c r="BU28" s="796"/>
      <c r="BV28" s="796"/>
      <c r="BW28" s="796"/>
      <c r="BX28" s="796"/>
      <c r="BY28" s="796"/>
      <c r="BZ28" s="796"/>
      <c r="CA28" s="796"/>
      <c r="CB28" s="796"/>
      <c r="CC28" s="796"/>
      <c r="CD28" s="796"/>
      <c r="CE28" s="796"/>
      <c r="CF28" s="796"/>
      <c r="CG28" s="796"/>
      <c r="CH28" s="796"/>
      <c r="CI28" s="796"/>
      <c r="CJ28" s="796"/>
      <c r="CK28" s="796"/>
      <c r="CL28" s="796"/>
      <c r="CM28" s="796"/>
      <c r="CN28" s="796"/>
      <c r="CO28" s="796"/>
      <c r="CP28" s="796"/>
      <c r="CQ28" s="796"/>
    </row>
    <row r="29" spans="2:95" s="2155" customFormat="1" ht="13.5" customHeight="1" x14ac:dyDescent="0.15">
      <c r="B29" s="2202"/>
      <c r="C29" s="4170"/>
      <c r="D29" s="4171"/>
      <c r="E29" s="4172"/>
      <c r="F29" s="3877"/>
      <c r="G29" s="3878"/>
      <c r="H29" s="3879"/>
      <c r="I29" s="3911"/>
      <c r="J29" s="3912"/>
      <c r="K29" s="3912"/>
      <c r="L29" s="3912"/>
      <c r="M29" s="3912"/>
      <c r="N29" s="3912"/>
      <c r="O29" s="3912"/>
      <c r="P29" s="3912"/>
      <c r="Q29" s="3912"/>
      <c r="R29" s="3912"/>
      <c r="S29" s="3912"/>
      <c r="T29" s="3858"/>
      <c r="U29" s="3350"/>
      <c r="V29" s="3860"/>
      <c r="W29" s="3899"/>
      <c r="X29" s="3900"/>
      <c r="Y29" s="3901"/>
      <c r="Z29" s="3818"/>
      <c r="AA29" s="3819"/>
      <c r="AB29" s="3820"/>
      <c r="AC29" s="3915"/>
      <c r="AD29" s="3881">
        <v>0</v>
      </c>
      <c r="AE29" s="3882"/>
      <c r="AF29" s="2104"/>
      <c r="AG29" s="3265"/>
      <c r="AH29" s="3265"/>
      <c r="AI29" s="3265"/>
      <c r="AJ29" s="3265"/>
      <c r="AK29" s="3265"/>
      <c r="AL29" s="3265"/>
      <c r="AM29" s="3265"/>
      <c r="AN29" s="3265"/>
      <c r="AO29" s="3265"/>
      <c r="AP29" s="3265"/>
      <c r="AQ29" s="4143"/>
      <c r="AR29" s="2134"/>
      <c r="AS29" s="912"/>
      <c r="AT29" s="796"/>
      <c r="AU29" s="3310">
        <v>3</v>
      </c>
      <c r="AV29" s="3311"/>
      <c r="AW29" s="3311"/>
      <c r="AX29" s="3312"/>
      <c r="AY29" s="3889"/>
      <c r="AZ29" s="3890"/>
      <c r="BA29" s="3890"/>
      <c r="BB29" s="2027" t="s">
        <v>634</v>
      </c>
      <c r="BC29" s="874"/>
      <c r="BD29" s="875"/>
      <c r="BE29" s="816"/>
      <c r="BF29" s="815"/>
      <c r="BG29" s="3310">
        <v>3</v>
      </c>
      <c r="BH29" s="3311"/>
      <c r="BI29" s="3311"/>
      <c r="BJ29" s="3312"/>
      <c r="BK29" s="3891">
        <v>20</v>
      </c>
      <c r="BL29" s="3892"/>
      <c r="BM29" s="3892"/>
      <c r="BN29" s="2027" t="s">
        <v>634</v>
      </c>
      <c r="BO29" s="2108"/>
      <c r="BP29" s="2109"/>
      <c r="BQ29" s="796"/>
      <c r="BR29" s="796"/>
      <c r="BS29" s="796"/>
      <c r="BT29" s="796"/>
      <c r="BU29" s="796"/>
      <c r="BV29" s="796"/>
      <c r="BW29" s="796"/>
      <c r="BX29" s="796"/>
      <c r="BY29" s="796"/>
      <c r="BZ29" s="796"/>
      <c r="CA29" s="796"/>
      <c r="CB29" s="796"/>
      <c r="CC29" s="796"/>
      <c r="CD29" s="796"/>
      <c r="CE29" s="796"/>
      <c r="CF29" s="796"/>
      <c r="CG29" s="796"/>
      <c r="CH29" s="796"/>
      <c r="CI29" s="796"/>
      <c r="CJ29" s="796"/>
      <c r="CK29" s="796"/>
      <c r="CL29" s="796"/>
      <c r="CM29" s="796"/>
      <c r="CN29" s="796"/>
      <c r="CO29" s="796"/>
      <c r="CP29" s="796"/>
      <c r="CQ29" s="796"/>
    </row>
    <row r="30" spans="2:95" s="2155" customFormat="1" ht="13.5" customHeight="1" x14ac:dyDescent="0.15">
      <c r="B30" s="2230"/>
      <c r="C30" s="4175"/>
      <c r="D30" s="4176"/>
      <c r="E30" s="4177"/>
      <c r="F30" s="3906"/>
      <c r="G30" s="3907"/>
      <c r="H30" s="3908"/>
      <c r="I30" s="3743">
        <v>0</v>
      </c>
      <c r="J30" s="3744"/>
      <c r="K30" s="3745">
        <v>0</v>
      </c>
      <c r="L30" s="3744"/>
      <c r="M30" s="3745">
        <v>0</v>
      </c>
      <c r="N30" s="3744"/>
      <c r="O30" s="3745">
        <v>0</v>
      </c>
      <c r="P30" s="3744"/>
      <c r="Q30" s="3745">
        <v>0</v>
      </c>
      <c r="R30" s="3744"/>
      <c r="S30" s="3745">
        <v>0</v>
      </c>
      <c r="T30" s="3895"/>
      <c r="U30" s="3768">
        <f>SUM(I30:T30)</f>
        <v>0</v>
      </c>
      <c r="V30" s="3769"/>
      <c r="W30" s="3896" t="str">
        <f>IF(U31=0,"",ROUNDDOWN(I31/3,1)+ROUNDDOWN((K31+M31)/6,1)+ROUNDDOWN(O31/20,1)+ROUNDDOWN((Q31+S31)/30,1))</f>
        <v/>
      </c>
      <c r="X30" s="3897"/>
      <c r="Y30" s="3898"/>
      <c r="Z30" s="3902" t="str">
        <f>IF(AC30+AD32=0,"",AC30+AD32)</f>
        <v/>
      </c>
      <c r="AA30" s="3903"/>
      <c r="AB30" s="3904"/>
      <c r="AC30" s="3920"/>
      <c r="AD30" s="3916"/>
      <c r="AE30" s="3917"/>
      <c r="AF30" s="2099" t="s">
        <v>749</v>
      </c>
      <c r="AG30" s="4178"/>
      <c r="AH30" s="4178"/>
      <c r="AI30" s="4178"/>
      <c r="AJ30" s="4178"/>
      <c r="AK30" s="4178"/>
      <c r="AL30" s="4178"/>
      <c r="AM30" s="4178"/>
      <c r="AN30" s="4178"/>
      <c r="AO30" s="4178"/>
      <c r="AP30" s="4178"/>
      <c r="AQ30" s="4179"/>
      <c r="AR30" s="2134"/>
      <c r="AS30" s="912"/>
      <c r="AT30" s="796"/>
      <c r="AU30" s="3310">
        <v>4</v>
      </c>
      <c r="AV30" s="3311"/>
      <c r="AW30" s="3311"/>
      <c r="AX30" s="3312"/>
      <c r="AY30" s="3889"/>
      <c r="AZ30" s="3890"/>
      <c r="BA30" s="3890"/>
      <c r="BB30" s="2027" t="s">
        <v>634</v>
      </c>
      <c r="BC30" s="874"/>
      <c r="BD30" s="875"/>
      <c r="BE30" s="816"/>
      <c r="BF30" s="815"/>
      <c r="BG30" s="3310">
        <v>4</v>
      </c>
      <c r="BH30" s="3311"/>
      <c r="BI30" s="3311"/>
      <c r="BJ30" s="3312"/>
      <c r="BK30" s="3891">
        <v>20</v>
      </c>
      <c r="BL30" s="3892"/>
      <c r="BM30" s="3892"/>
      <c r="BN30" s="2027" t="s">
        <v>634</v>
      </c>
      <c r="BO30" s="2108"/>
      <c r="BP30" s="2109"/>
      <c r="BQ30" s="796"/>
      <c r="BR30" s="796"/>
      <c r="BS30" s="796"/>
      <c r="BT30" s="796"/>
      <c r="BU30" s="796"/>
      <c r="BV30" s="796"/>
      <c r="BW30" s="796"/>
      <c r="BX30" s="796"/>
      <c r="BY30" s="796"/>
      <c r="BZ30" s="796"/>
      <c r="CA30" s="796"/>
      <c r="CB30" s="796"/>
      <c r="CC30" s="796"/>
      <c r="CD30" s="796"/>
      <c r="CE30" s="796"/>
      <c r="CF30" s="796"/>
      <c r="CG30" s="796"/>
      <c r="CH30" s="796"/>
      <c r="CI30" s="796"/>
      <c r="CJ30" s="796"/>
      <c r="CK30" s="796"/>
      <c r="CL30" s="796"/>
      <c r="CM30" s="796"/>
      <c r="CN30" s="796"/>
      <c r="CO30" s="796"/>
      <c r="CP30" s="796"/>
      <c r="CQ30" s="796"/>
    </row>
    <row r="31" spans="2:95" s="2155" customFormat="1" ht="13.5" customHeight="1" x14ac:dyDescent="0.15">
      <c r="B31" s="2202"/>
      <c r="C31" s="4167"/>
      <c r="D31" s="4168"/>
      <c r="E31" s="4169"/>
      <c r="F31" s="3874"/>
      <c r="G31" s="3875"/>
      <c r="H31" s="3876"/>
      <c r="I31" s="3909"/>
      <c r="J31" s="3910"/>
      <c r="K31" s="3910"/>
      <c r="L31" s="3910"/>
      <c r="M31" s="3910"/>
      <c r="N31" s="3910"/>
      <c r="O31" s="3910"/>
      <c r="P31" s="3910"/>
      <c r="Q31" s="3910"/>
      <c r="R31" s="3910"/>
      <c r="S31" s="3910"/>
      <c r="T31" s="3854"/>
      <c r="U31" s="3341">
        <f>SUM(I31:T32)</f>
        <v>0</v>
      </c>
      <c r="V31" s="3986"/>
      <c r="W31" s="3809"/>
      <c r="X31" s="3810"/>
      <c r="Y31" s="3811"/>
      <c r="Z31" s="3815"/>
      <c r="AA31" s="3816"/>
      <c r="AB31" s="3817"/>
      <c r="AC31" s="3822"/>
      <c r="AD31" s="3826"/>
      <c r="AE31" s="3827"/>
      <c r="AF31" s="2100" t="s">
        <v>750</v>
      </c>
      <c r="AG31" s="4141"/>
      <c r="AH31" s="4141"/>
      <c r="AI31" s="4141"/>
      <c r="AJ31" s="4141"/>
      <c r="AK31" s="4141"/>
      <c r="AL31" s="4141"/>
      <c r="AM31" s="4141"/>
      <c r="AN31" s="4141"/>
      <c r="AO31" s="4141"/>
      <c r="AP31" s="4141"/>
      <c r="AQ31" s="4142"/>
      <c r="AR31" s="2134"/>
      <c r="AS31" s="912"/>
      <c r="AT31" s="796"/>
      <c r="AU31" s="3310">
        <v>5</v>
      </c>
      <c r="AV31" s="3311"/>
      <c r="AW31" s="3311"/>
      <c r="AX31" s="3312"/>
      <c r="AY31" s="3889"/>
      <c r="AZ31" s="3890"/>
      <c r="BA31" s="3890"/>
      <c r="BB31" s="2027" t="s">
        <v>634</v>
      </c>
      <c r="BC31" s="874"/>
      <c r="BD31" s="875"/>
      <c r="BE31" s="816"/>
      <c r="BF31" s="815"/>
      <c r="BG31" s="3310">
        <v>5</v>
      </c>
      <c r="BH31" s="3311"/>
      <c r="BI31" s="3311"/>
      <c r="BJ31" s="3312"/>
      <c r="BK31" s="3891"/>
      <c r="BL31" s="3892"/>
      <c r="BM31" s="3892"/>
      <c r="BN31" s="2027" t="s">
        <v>634</v>
      </c>
      <c r="BO31" s="2108"/>
      <c r="BP31" s="2109"/>
      <c r="BQ31" s="796"/>
      <c r="BR31" s="796"/>
      <c r="BS31" s="796"/>
      <c r="BT31" s="796"/>
      <c r="BU31" s="796"/>
      <c r="BV31" s="796"/>
      <c r="BW31" s="796"/>
      <c r="BX31" s="796"/>
      <c r="BY31" s="796"/>
      <c r="BZ31" s="796"/>
      <c r="CA31" s="796"/>
      <c r="CB31" s="796"/>
      <c r="CC31" s="796"/>
      <c r="CD31" s="796"/>
      <c r="CE31" s="796"/>
      <c r="CF31" s="796"/>
      <c r="CG31" s="796"/>
      <c r="CH31" s="796"/>
      <c r="CI31" s="796"/>
      <c r="CJ31" s="796"/>
      <c r="CK31" s="796"/>
      <c r="CL31" s="796"/>
      <c r="CM31" s="796"/>
      <c r="CN31" s="796"/>
      <c r="CO31" s="796"/>
      <c r="CP31" s="796"/>
      <c r="CQ31" s="796"/>
    </row>
    <row r="32" spans="2:95" s="2155" customFormat="1" ht="13.5" customHeight="1" x14ac:dyDescent="0.15">
      <c r="B32" s="2202"/>
      <c r="C32" s="4170"/>
      <c r="D32" s="4171"/>
      <c r="E32" s="4172"/>
      <c r="F32" s="3877"/>
      <c r="G32" s="3878"/>
      <c r="H32" s="3879"/>
      <c r="I32" s="3911"/>
      <c r="J32" s="3912"/>
      <c r="K32" s="3912"/>
      <c r="L32" s="3912"/>
      <c r="M32" s="3912"/>
      <c r="N32" s="3912"/>
      <c r="O32" s="3912"/>
      <c r="P32" s="3912"/>
      <c r="Q32" s="3912"/>
      <c r="R32" s="3912"/>
      <c r="S32" s="3912"/>
      <c r="T32" s="3858"/>
      <c r="U32" s="3342"/>
      <c r="V32" s="3987"/>
      <c r="W32" s="3899"/>
      <c r="X32" s="3900"/>
      <c r="Y32" s="3901"/>
      <c r="Z32" s="3818"/>
      <c r="AA32" s="3819"/>
      <c r="AB32" s="3820"/>
      <c r="AC32" s="3823"/>
      <c r="AD32" s="3881">
        <v>0</v>
      </c>
      <c r="AE32" s="3882"/>
      <c r="AF32" s="2104"/>
      <c r="AG32" s="4173"/>
      <c r="AH32" s="4173"/>
      <c r="AI32" s="4173"/>
      <c r="AJ32" s="4173"/>
      <c r="AK32" s="4173"/>
      <c r="AL32" s="4173"/>
      <c r="AM32" s="4173"/>
      <c r="AN32" s="4173"/>
      <c r="AO32" s="4173"/>
      <c r="AP32" s="4173"/>
      <c r="AQ32" s="4174"/>
      <c r="AR32" s="2134"/>
      <c r="AS32" s="912"/>
      <c r="AT32" s="796"/>
      <c r="AU32" s="3310">
        <v>6</v>
      </c>
      <c r="AV32" s="3311"/>
      <c r="AW32" s="3311"/>
      <c r="AX32" s="3312"/>
      <c r="AY32" s="3889"/>
      <c r="AZ32" s="3890"/>
      <c r="BA32" s="3890"/>
      <c r="BB32" s="2027" t="s">
        <v>634</v>
      </c>
      <c r="BC32" s="2028"/>
      <c r="BD32" s="865"/>
      <c r="BE32" s="882"/>
      <c r="BF32" s="883"/>
      <c r="BG32" s="3310">
        <v>6</v>
      </c>
      <c r="BH32" s="3311"/>
      <c r="BI32" s="3311"/>
      <c r="BJ32" s="3312"/>
      <c r="BK32" s="3891"/>
      <c r="BL32" s="3892"/>
      <c r="BM32" s="3892"/>
      <c r="BN32" s="2027" t="s">
        <v>634</v>
      </c>
      <c r="BO32" s="2028"/>
      <c r="BP32" s="2107"/>
      <c r="BQ32" s="796"/>
      <c r="BR32" s="796"/>
      <c r="BS32" s="796"/>
      <c r="BT32" s="796"/>
      <c r="BU32" s="796"/>
      <c r="BV32" s="796"/>
      <c r="BW32" s="796"/>
      <c r="BX32" s="796"/>
      <c r="BY32" s="796"/>
      <c r="BZ32" s="796"/>
      <c r="CA32" s="796"/>
      <c r="CB32" s="796"/>
      <c r="CC32" s="796"/>
      <c r="CD32" s="796"/>
      <c r="CE32" s="796"/>
      <c r="CF32" s="796"/>
      <c r="CG32" s="796"/>
      <c r="CH32" s="796"/>
      <c r="CI32" s="796"/>
      <c r="CJ32" s="796"/>
      <c r="CK32" s="796"/>
      <c r="CL32" s="796"/>
      <c r="CM32" s="796"/>
      <c r="CN32" s="796"/>
      <c r="CO32" s="796"/>
      <c r="CP32" s="796"/>
      <c r="CQ32" s="796"/>
    </row>
    <row r="33" spans="2:95" s="2155" customFormat="1" ht="13.5" customHeight="1" x14ac:dyDescent="0.15">
      <c r="B33" s="2230"/>
      <c r="C33" s="4175"/>
      <c r="D33" s="4176"/>
      <c r="E33" s="4177"/>
      <c r="F33" s="3906"/>
      <c r="G33" s="3907"/>
      <c r="H33" s="3908"/>
      <c r="I33" s="3743">
        <v>0</v>
      </c>
      <c r="J33" s="3744"/>
      <c r="K33" s="3745">
        <v>0</v>
      </c>
      <c r="L33" s="3744"/>
      <c r="M33" s="3745">
        <v>0</v>
      </c>
      <c r="N33" s="3744"/>
      <c r="O33" s="3745">
        <v>0</v>
      </c>
      <c r="P33" s="3744"/>
      <c r="Q33" s="3745">
        <v>0</v>
      </c>
      <c r="R33" s="3744"/>
      <c r="S33" s="3745">
        <v>0</v>
      </c>
      <c r="T33" s="3744"/>
      <c r="U33" s="3768">
        <f>SUM(I33:T33)</f>
        <v>0</v>
      </c>
      <c r="V33" s="3769"/>
      <c r="W33" s="3896" t="str">
        <f>IF(U34=0,"",ROUNDDOWN(I34/3,1)+ROUNDDOWN((K34+M34)/6,1)+ROUNDDOWN(O34/20,1)+ROUNDDOWN((Q34+S34)/30,1))</f>
        <v/>
      </c>
      <c r="X33" s="3897"/>
      <c r="Y33" s="3898"/>
      <c r="Z33" s="3902" t="str">
        <f>IF(AC33+AD35=0,"",AC33+AD35)</f>
        <v/>
      </c>
      <c r="AA33" s="3903"/>
      <c r="AB33" s="3904"/>
      <c r="AC33" s="3920"/>
      <c r="AD33" s="3916"/>
      <c r="AE33" s="3917"/>
      <c r="AF33" s="2099" t="s">
        <v>749</v>
      </c>
      <c r="AG33" s="4144"/>
      <c r="AH33" s="4144"/>
      <c r="AI33" s="4144"/>
      <c r="AJ33" s="4144"/>
      <c r="AK33" s="4144"/>
      <c r="AL33" s="4144"/>
      <c r="AM33" s="4144"/>
      <c r="AN33" s="4144"/>
      <c r="AO33" s="4144"/>
      <c r="AP33" s="4144"/>
      <c r="AQ33" s="4145"/>
      <c r="AR33" s="2134"/>
      <c r="AS33" s="912"/>
      <c r="AT33" s="796"/>
      <c r="AU33" s="3310">
        <v>7</v>
      </c>
      <c r="AV33" s="3311"/>
      <c r="AW33" s="3311"/>
      <c r="AX33" s="3312"/>
      <c r="AY33" s="3889"/>
      <c r="AZ33" s="3890"/>
      <c r="BA33" s="3890"/>
      <c r="BB33" s="2027" t="s">
        <v>634</v>
      </c>
      <c r="BC33" s="874"/>
      <c r="BD33" s="875"/>
      <c r="BE33" s="816"/>
      <c r="BF33" s="815"/>
      <c r="BG33" s="3310">
        <v>7</v>
      </c>
      <c r="BH33" s="3311"/>
      <c r="BI33" s="3311"/>
      <c r="BJ33" s="3312"/>
      <c r="BK33" s="3891"/>
      <c r="BL33" s="3892"/>
      <c r="BM33" s="3892"/>
      <c r="BN33" s="2027" t="s">
        <v>634</v>
      </c>
      <c r="BO33" s="2108"/>
      <c r="BP33" s="2109"/>
      <c r="BQ33" s="796"/>
      <c r="BR33" s="796"/>
      <c r="BS33" s="796"/>
      <c r="BT33" s="796"/>
      <c r="BU33" s="796"/>
      <c r="BV33" s="796"/>
      <c r="BW33" s="796"/>
      <c r="BX33" s="796"/>
      <c r="BY33" s="796"/>
      <c r="BZ33" s="796"/>
      <c r="CA33" s="796"/>
      <c r="CB33" s="796"/>
      <c r="CC33" s="796"/>
      <c r="CD33" s="796"/>
      <c r="CE33" s="796"/>
      <c r="CF33" s="796"/>
      <c r="CG33" s="796"/>
      <c r="CH33" s="796"/>
      <c r="CI33" s="796"/>
      <c r="CJ33" s="796"/>
      <c r="CK33" s="796"/>
      <c r="CL33" s="796"/>
      <c r="CM33" s="796"/>
      <c r="CN33" s="796"/>
      <c r="CO33" s="796"/>
      <c r="CP33" s="796"/>
      <c r="CQ33" s="796"/>
    </row>
    <row r="34" spans="2:95" s="2155" customFormat="1" ht="13.5" customHeight="1" x14ac:dyDescent="0.15">
      <c r="B34" s="2202"/>
      <c r="C34" s="4167"/>
      <c r="D34" s="4168"/>
      <c r="E34" s="4169"/>
      <c r="F34" s="3874"/>
      <c r="G34" s="3875"/>
      <c r="H34" s="3876"/>
      <c r="I34" s="3850"/>
      <c r="J34" s="3851"/>
      <c r="K34" s="3854"/>
      <c r="L34" s="3851"/>
      <c r="M34" s="3854"/>
      <c r="N34" s="3851"/>
      <c r="O34" s="3854"/>
      <c r="P34" s="3851"/>
      <c r="Q34" s="3854"/>
      <c r="R34" s="3851"/>
      <c r="S34" s="3854"/>
      <c r="T34" s="3851"/>
      <c r="U34" s="3341">
        <f>SUM(I34:T35)</f>
        <v>0</v>
      </c>
      <c r="V34" s="3986"/>
      <c r="W34" s="3809"/>
      <c r="X34" s="3810"/>
      <c r="Y34" s="3811"/>
      <c r="Z34" s="3815"/>
      <c r="AA34" s="3816"/>
      <c r="AB34" s="3817"/>
      <c r="AC34" s="3822"/>
      <c r="AD34" s="3826"/>
      <c r="AE34" s="3827"/>
      <c r="AF34" s="2100" t="s">
        <v>750</v>
      </c>
      <c r="AG34" s="4141"/>
      <c r="AH34" s="4141"/>
      <c r="AI34" s="4141"/>
      <c r="AJ34" s="4141"/>
      <c r="AK34" s="4141"/>
      <c r="AL34" s="4141"/>
      <c r="AM34" s="4141"/>
      <c r="AN34" s="4141"/>
      <c r="AO34" s="4141"/>
      <c r="AP34" s="4141"/>
      <c r="AQ34" s="4142"/>
      <c r="AR34" s="2134"/>
      <c r="AS34" s="912"/>
      <c r="AT34" s="796"/>
      <c r="AU34" s="3310">
        <v>8</v>
      </c>
      <c r="AV34" s="3311"/>
      <c r="AW34" s="3311"/>
      <c r="AX34" s="3312"/>
      <c r="AY34" s="3889"/>
      <c r="AZ34" s="3890"/>
      <c r="BA34" s="3890"/>
      <c r="BB34" s="2027" t="s">
        <v>634</v>
      </c>
      <c r="BC34" s="874"/>
      <c r="BD34" s="875"/>
      <c r="BE34" s="889"/>
      <c r="BF34" s="890"/>
      <c r="BG34" s="3310">
        <v>8</v>
      </c>
      <c r="BH34" s="3311"/>
      <c r="BI34" s="3311"/>
      <c r="BJ34" s="3312"/>
      <c r="BK34" s="3891"/>
      <c r="BL34" s="3892"/>
      <c r="BM34" s="3892"/>
      <c r="BN34" s="2027" t="s">
        <v>634</v>
      </c>
      <c r="BO34" s="2108"/>
      <c r="BP34" s="2109"/>
      <c r="BQ34" s="796"/>
      <c r="BR34" s="796"/>
      <c r="BS34" s="796"/>
      <c r="BT34" s="796"/>
      <c r="BU34" s="796"/>
      <c r="BV34" s="796"/>
      <c r="BW34" s="796"/>
      <c r="BX34" s="796"/>
      <c r="BY34" s="796"/>
      <c r="BZ34" s="796"/>
      <c r="CA34" s="796"/>
      <c r="CB34" s="796"/>
      <c r="CC34" s="796"/>
      <c r="CD34" s="796"/>
      <c r="CE34" s="796"/>
      <c r="CF34" s="796"/>
      <c r="CG34" s="796"/>
      <c r="CH34" s="796"/>
      <c r="CI34" s="796"/>
      <c r="CJ34" s="796"/>
      <c r="CK34" s="796"/>
      <c r="CL34" s="796"/>
      <c r="CM34" s="796"/>
      <c r="CN34" s="796"/>
      <c r="CO34" s="796"/>
      <c r="CP34" s="796"/>
      <c r="CQ34" s="796"/>
    </row>
    <row r="35" spans="2:95" s="2155" customFormat="1" ht="13.5" customHeight="1" x14ac:dyDescent="0.15">
      <c r="B35" s="2202"/>
      <c r="C35" s="4170"/>
      <c r="D35" s="4171"/>
      <c r="E35" s="4172"/>
      <c r="F35" s="3877"/>
      <c r="G35" s="3878"/>
      <c r="H35" s="3879"/>
      <c r="I35" s="3856"/>
      <c r="J35" s="3857"/>
      <c r="K35" s="3858"/>
      <c r="L35" s="3857"/>
      <c r="M35" s="3858"/>
      <c r="N35" s="3857"/>
      <c r="O35" s="3858"/>
      <c r="P35" s="3857"/>
      <c r="Q35" s="3858"/>
      <c r="R35" s="3857"/>
      <c r="S35" s="3858"/>
      <c r="T35" s="3857"/>
      <c r="U35" s="3342"/>
      <c r="V35" s="3987"/>
      <c r="W35" s="3899"/>
      <c r="X35" s="3900"/>
      <c r="Y35" s="3901"/>
      <c r="Z35" s="3818"/>
      <c r="AA35" s="3819"/>
      <c r="AB35" s="3820"/>
      <c r="AC35" s="3823"/>
      <c r="AD35" s="3881">
        <v>0</v>
      </c>
      <c r="AE35" s="3882"/>
      <c r="AF35" s="2104"/>
      <c r="AG35" s="3265"/>
      <c r="AH35" s="3265"/>
      <c r="AI35" s="3265"/>
      <c r="AJ35" s="3265"/>
      <c r="AK35" s="3265"/>
      <c r="AL35" s="3265"/>
      <c r="AM35" s="3265"/>
      <c r="AN35" s="3265"/>
      <c r="AO35" s="3265"/>
      <c r="AP35" s="3265"/>
      <c r="AQ35" s="4143"/>
      <c r="AR35" s="2134"/>
      <c r="AS35" s="912"/>
      <c r="AT35" s="796"/>
      <c r="AU35" s="3310">
        <v>9</v>
      </c>
      <c r="AV35" s="3311"/>
      <c r="AW35" s="3311"/>
      <c r="AX35" s="3312"/>
      <c r="AY35" s="3889"/>
      <c r="AZ35" s="3890"/>
      <c r="BA35" s="3890"/>
      <c r="BB35" s="2027" t="s">
        <v>634</v>
      </c>
      <c r="BC35" s="874"/>
      <c r="BD35" s="875"/>
      <c r="BE35" s="889"/>
      <c r="BF35" s="890"/>
      <c r="BG35" s="3310">
        <v>9</v>
      </c>
      <c r="BH35" s="3311"/>
      <c r="BI35" s="3311"/>
      <c r="BJ35" s="3312"/>
      <c r="BK35" s="3891"/>
      <c r="BL35" s="3892"/>
      <c r="BM35" s="3892"/>
      <c r="BN35" s="2027" t="s">
        <v>634</v>
      </c>
      <c r="BO35" s="2108"/>
      <c r="BP35" s="2109"/>
      <c r="BQ35" s="796"/>
      <c r="BR35" s="796"/>
      <c r="BS35" s="796"/>
      <c r="BT35" s="796"/>
      <c r="BU35" s="796"/>
      <c r="BV35" s="796"/>
      <c r="BW35" s="796"/>
      <c r="BX35" s="796"/>
      <c r="BY35" s="796"/>
      <c r="BZ35" s="796"/>
      <c r="CA35" s="796"/>
      <c r="CB35" s="796"/>
      <c r="CC35" s="796"/>
      <c r="CD35" s="796"/>
      <c r="CE35" s="796"/>
      <c r="CF35" s="796"/>
      <c r="CG35" s="796"/>
      <c r="CH35" s="796"/>
      <c r="CI35" s="796"/>
      <c r="CJ35" s="796"/>
      <c r="CK35" s="796"/>
      <c r="CL35" s="796"/>
      <c r="CM35" s="796"/>
      <c r="CN35" s="796"/>
      <c r="CO35" s="796"/>
      <c r="CP35" s="796"/>
      <c r="CQ35" s="796"/>
    </row>
    <row r="36" spans="2:95" s="2155" customFormat="1" ht="13.5" customHeight="1" x14ac:dyDescent="0.15">
      <c r="B36" s="2230"/>
      <c r="C36" s="4175"/>
      <c r="D36" s="4176"/>
      <c r="E36" s="4177"/>
      <c r="F36" s="3906"/>
      <c r="G36" s="3907"/>
      <c r="H36" s="3908"/>
      <c r="I36" s="3743">
        <v>0</v>
      </c>
      <c r="J36" s="3744"/>
      <c r="K36" s="3745">
        <v>0</v>
      </c>
      <c r="L36" s="3744"/>
      <c r="M36" s="3745">
        <v>0</v>
      </c>
      <c r="N36" s="3744"/>
      <c r="O36" s="3745">
        <v>0</v>
      </c>
      <c r="P36" s="3744"/>
      <c r="Q36" s="3745">
        <v>0</v>
      </c>
      <c r="R36" s="3744"/>
      <c r="S36" s="3745">
        <v>0</v>
      </c>
      <c r="T36" s="3744"/>
      <c r="U36" s="3768">
        <f>SUM(I36:T36)</f>
        <v>0</v>
      </c>
      <c r="V36" s="3769"/>
      <c r="W36" s="3896" t="str">
        <f>IF(U37=0,"",ROUNDDOWN(I37/3,1)+ROUNDDOWN((K37+M37)/6,1)+ROUNDDOWN(O37/20,1)+ROUNDDOWN((Q37+S37)/30,1))</f>
        <v/>
      </c>
      <c r="X36" s="3897"/>
      <c r="Y36" s="3898"/>
      <c r="Z36" s="3902" t="str">
        <f>IF(AC36+AD38=0,"",AC36+AD38)</f>
        <v/>
      </c>
      <c r="AA36" s="3903"/>
      <c r="AB36" s="3904"/>
      <c r="AC36" s="3913"/>
      <c r="AD36" s="3916"/>
      <c r="AE36" s="3917"/>
      <c r="AF36" s="2099" t="s">
        <v>749</v>
      </c>
      <c r="AG36" s="4178"/>
      <c r="AH36" s="4178"/>
      <c r="AI36" s="4178"/>
      <c r="AJ36" s="4178"/>
      <c r="AK36" s="4178"/>
      <c r="AL36" s="4178"/>
      <c r="AM36" s="4178"/>
      <c r="AN36" s="4178"/>
      <c r="AO36" s="4178"/>
      <c r="AP36" s="4178"/>
      <c r="AQ36" s="4179"/>
      <c r="AR36" s="2134"/>
      <c r="AS36" s="912"/>
      <c r="AT36" s="796"/>
      <c r="AU36" s="3310">
        <v>10</v>
      </c>
      <c r="AV36" s="3311"/>
      <c r="AW36" s="3311"/>
      <c r="AX36" s="3312"/>
      <c r="AY36" s="3889"/>
      <c r="AZ36" s="3890"/>
      <c r="BA36" s="3890"/>
      <c r="BB36" s="2027" t="s">
        <v>634</v>
      </c>
      <c r="BC36" s="874"/>
      <c r="BD36" s="875"/>
      <c r="BE36" s="891"/>
      <c r="BF36" s="892"/>
      <c r="BG36" s="3310">
        <v>10</v>
      </c>
      <c r="BH36" s="3311"/>
      <c r="BI36" s="3311"/>
      <c r="BJ36" s="3312"/>
      <c r="BK36" s="3891"/>
      <c r="BL36" s="3892"/>
      <c r="BM36" s="3892"/>
      <c r="BN36" s="2027" t="s">
        <v>634</v>
      </c>
      <c r="BO36" s="2108"/>
      <c r="BP36" s="2109"/>
      <c r="BQ36" s="796"/>
      <c r="BR36" s="796"/>
      <c r="BS36" s="796"/>
      <c r="BT36" s="796"/>
      <c r="BU36" s="796"/>
      <c r="BV36" s="796"/>
      <c r="BW36" s="796"/>
      <c r="BX36" s="796"/>
      <c r="BY36" s="796"/>
      <c r="BZ36" s="796"/>
      <c r="CA36" s="796"/>
      <c r="CB36" s="796"/>
      <c r="CC36" s="796"/>
      <c r="CD36" s="796"/>
      <c r="CE36" s="796"/>
      <c r="CF36" s="796"/>
      <c r="CG36" s="796"/>
      <c r="CH36" s="796"/>
      <c r="CI36" s="796"/>
      <c r="CJ36" s="796"/>
      <c r="CK36" s="796"/>
      <c r="CL36" s="796"/>
      <c r="CM36" s="796"/>
      <c r="CN36" s="796"/>
      <c r="CO36" s="796"/>
      <c r="CP36" s="796"/>
      <c r="CQ36" s="796"/>
    </row>
    <row r="37" spans="2:95" s="2155" customFormat="1" ht="13.5" customHeight="1" x14ac:dyDescent="0.15">
      <c r="B37" s="2202"/>
      <c r="C37" s="4167"/>
      <c r="D37" s="4168"/>
      <c r="E37" s="4169"/>
      <c r="F37" s="3874"/>
      <c r="G37" s="3875"/>
      <c r="H37" s="3876"/>
      <c r="I37" s="3850"/>
      <c r="J37" s="3851"/>
      <c r="K37" s="3854"/>
      <c r="L37" s="3851"/>
      <c r="M37" s="3854"/>
      <c r="N37" s="3851"/>
      <c r="O37" s="3854"/>
      <c r="P37" s="3851"/>
      <c r="Q37" s="3854"/>
      <c r="R37" s="3851"/>
      <c r="S37" s="3854"/>
      <c r="T37" s="3851"/>
      <c r="U37" s="3341">
        <f>SUM(I37:T38)</f>
        <v>0</v>
      </c>
      <c r="V37" s="3986"/>
      <c r="W37" s="3809"/>
      <c r="X37" s="3810"/>
      <c r="Y37" s="3811"/>
      <c r="Z37" s="3815"/>
      <c r="AA37" s="3816"/>
      <c r="AB37" s="3817"/>
      <c r="AC37" s="3914"/>
      <c r="AD37" s="3925"/>
      <c r="AE37" s="3827"/>
      <c r="AF37" s="2100" t="s">
        <v>750</v>
      </c>
      <c r="AG37" s="4141"/>
      <c r="AH37" s="4141"/>
      <c r="AI37" s="4141"/>
      <c r="AJ37" s="4141"/>
      <c r="AK37" s="4141"/>
      <c r="AL37" s="4141"/>
      <c r="AM37" s="4141"/>
      <c r="AN37" s="4141"/>
      <c r="AO37" s="4141"/>
      <c r="AP37" s="4141"/>
      <c r="AQ37" s="4142"/>
      <c r="AR37" s="2134"/>
      <c r="AS37" s="912"/>
      <c r="AT37" s="796"/>
      <c r="AU37" s="3310">
        <v>11</v>
      </c>
      <c r="AV37" s="3311"/>
      <c r="AW37" s="3311"/>
      <c r="AX37" s="3312"/>
      <c r="AY37" s="3889"/>
      <c r="AZ37" s="3890"/>
      <c r="BA37" s="3890"/>
      <c r="BB37" s="2027" t="s">
        <v>634</v>
      </c>
      <c r="BC37" s="2028"/>
      <c r="BD37" s="865"/>
      <c r="BE37" s="891"/>
      <c r="BF37" s="892"/>
      <c r="BG37" s="3310">
        <v>11</v>
      </c>
      <c r="BH37" s="3311"/>
      <c r="BI37" s="3311"/>
      <c r="BJ37" s="3312"/>
      <c r="BK37" s="3891"/>
      <c r="BL37" s="3892"/>
      <c r="BM37" s="3892"/>
      <c r="BN37" s="2027" t="s">
        <v>634</v>
      </c>
      <c r="BO37" s="2028"/>
      <c r="BP37" s="2107"/>
      <c r="BQ37" s="796"/>
      <c r="BR37" s="796"/>
      <c r="BS37" s="796"/>
      <c r="BT37" s="796"/>
      <c r="BU37" s="796"/>
      <c r="BV37" s="796"/>
      <c r="BW37" s="796"/>
      <c r="BX37" s="796"/>
      <c r="BY37" s="796"/>
      <c r="BZ37" s="796"/>
      <c r="CA37" s="796"/>
      <c r="CB37" s="796"/>
      <c r="CC37" s="796"/>
      <c r="CD37" s="796"/>
      <c r="CE37" s="796"/>
      <c r="CF37" s="796"/>
      <c r="CG37" s="796"/>
      <c r="CH37" s="796"/>
      <c r="CI37" s="796"/>
      <c r="CJ37" s="796"/>
      <c r="CK37" s="796"/>
      <c r="CL37" s="796"/>
      <c r="CM37" s="796"/>
      <c r="CN37" s="796"/>
      <c r="CO37" s="796"/>
      <c r="CP37" s="796"/>
      <c r="CQ37" s="796"/>
    </row>
    <row r="38" spans="2:95" s="2155" customFormat="1" ht="13.5" customHeight="1" x14ac:dyDescent="0.15">
      <c r="B38" s="2202"/>
      <c r="C38" s="4170"/>
      <c r="D38" s="4171"/>
      <c r="E38" s="4172"/>
      <c r="F38" s="3877"/>
      <c r="G38" s="3878"/>
      <c r="H38" s="3879"/>
      <c r="I38" s="3856"/>
      <c r="J38" s="3857"/>
      <c r="K38" s="3858"/>
      <c r="L38" s="3857"/>
      <c r="M38" s="3858"/>
      <c r="N38" s="3857"/>
      <c r="O38" s="3858"/>
      <c r="P38" s="3857"/>
      <c r="Q38" s="3858"/>
      <c r="R38" s="3857"/>
      <c r="S38" s="3858"/>
      <c r="T38" s="3857"/>
      <c r="U38" s="3342"/>
      <c r="V38" s="3987"/>
      <c r="W38" s="3899"/>
      <c r="X38" s="3900"/>
      <c r="Y38" s="3901"/>
      <c r="Z38" s="3818"/>
      <c r="AA38" s="3819"/>
      <c r="AB38" s="3820"/>
      <c r="AC38" s="3915"/>
      <c r="AD38" s="3881">
        <v>0</v>
      </c>
      <c r="AE38" s="3882"/>
      <c r="AF38" s="2104"/>
      <c r="AG38" s="4173"/>
      <c r="AH38" s="4173"/>
      <c r="AI38" s="4173"/>
      <c r="AJ38" s="4173"/>
      <c r="AK38" s="4173"/>
      <c r="AL38" s="4173"/>
      <c r="AM38" s="4173"/>
      <c r="AN38" s="4173"/>
      <c r="AO38" s="4173"/>
      <c r="AP38" s="4173"/>
      <c r="AQ38" s="4174"/>
      <c r="AR38" s="2134"/>
      <c r="AS38" s="912"/>
      <c r="AT38" s="796"/>
      <c r="AU38" s="3310">
        <v>12</v>
      </c>
      <c r="AV38" s="3311"/>
      <c r="AW38" s="3311"/>
      <c r="AX38" s="3312"/>
      <c r="AY38" s="3889"/>
      <c r="AZ38" s="3890"/>
      <c r="BA38" s="3890"/>
      <c r="BB38" s="2027" t="s">
        <v>634</v>
      </c>
      <c r="BC38" s="874"/>
      <c r="BD38" s="875"/>
      <c r="BE38" s="891"/>
      <c r="BF38" s="892"/>
      <c r="BG38" s="3310">
        <v>12</v>
      </c>
      <c r="BH38" s="3311"/>
      <c r="BI38" s="3311"/>
      <c r="BJ38" s="3312"/>
      <c r="BK38" s="3891"/>
      <c r="BL38" s="3892"/>
      <c r="BM38" s="3892"/>
      <c r="BN38" s="2027" t="s">
        <v>634</v>
      </c>
      <c r="BO38" s="2108"/>
      <c r="BP38" s="2109"/>
      <c r="BQ38" s="796"/>
      <c r="BR38" s="796"/>
      <c r="BS38" s="796"/>
      <c r="BT38" s="796"/>
      <c r="BU38" s="796"/>
      <c r="BV38" s="796"/>
      <c r="BW38" s="796"/>
      <c r="BX38" s="796"/>
      <c r="BY38" s="796"/>
      <c r="BZ38" s="796"/>
      <c r="CA38" s="796"/>
      <c r="CB38" s="796"/>
      <c r="CC38" s="796"/>
      <c r="CD38" s="796"/>
      <c r="CE38" s="796"/>
      <c r="CF38" s="796"/>
      <c r="CG38" s="796"/>
      <c r="CH38" s="796"/>
      <c r="CI38" s="796"/>
      <c r="CJ38" s="796"/>
      <c r="CK38" s="796"/>
      <c r="CL38" s="796"/>
      <c r="CM38" s="796"/>
      <c r="CN38" s="796"/>
      <c r="CO38" s="796"/>
      <c r="CP38" s="796"/>
      <c r="CQ38" s="796"/>
    </row>
    <row r="39" spans="2:95" s="2155" customFormat="1" ht="13.5" customHeight="1" x14ac:dyDescent="0.15">
      <c r="B39" s="2230"/>
      <c r="C39" s="4175"/>
      <c r="D39" s="4176"/>
      <c r="E39" s="4177"/>
      <c r="F39" s="3906"/>
      <c r="G39" s="3907"/>
      <c r="H39" s="3908"/>
      <c r="I39" s="3743">
        <v>0</v>
      </c>
      <c r="J39" s="3744"/>
      <c r="K39" s="3745">
        <v>0</v>
      </c>
      <c r="L39" s="3744"/>
      <c r="M39" s="3745">
        <v>0</v>
      </c>
      <c r="N39" s="3744"/>
      <c r="O39" s="3745">
        <v>0</v>
      </c>
      <c r="P39" s="3744"/>
      <c r="Q39" s="3745">
        <v>0</v>
      </c>
      <c r="R39" s="3744"/>
      <c r="S39" s="3745">
        <v>0</v>
      </c>
      <c r="T39" s="3744"/>
      <c r="U39" s="3768">
        <f>SUM(I39:T39)</f>
        <v>0</v>
      </c>
      <c r="V39" s="3769"/>
      <c r="W39" s="3896" t="str">
        <f>IF(U40=0,"",ROUNDDOWN(I40/3,1)+ROUNDDOWN((K40+M40)/6,1)+ROUNDDOWN(O40/20,1)+ROUNDDOWN((Q40+S40)/30,1))</f>
        <v/>
      </c>
      <c r="X39" s="3897"/>
      <c r="Y39" s="3898"/>
      <c r="Z39" s="3902" t="str">
        <f>IF(AC39+AD41=0,"",AC39+AD41)</f>
        <v/>
      </c>
      <c r="AA39" s="3903"/>
      <c r="AB39" s="3904"/>
      <c r="AC39" s="3920"/>
      <c r="AD39" s="3926"/>
      <c r="AE39" s="2534"/>
      <c r="AF39" s="2099" t="s">
        <v>749</v>
      </c>
      <c r="AG39" s="4144"/>
      <c r="AH39" s="4144"/>
      <c r="AI39" s="4144"/>
      <c r="AJ39" s="4144"/>
      <c r="AK39" s="4144"/>
      <c r="AL39" s="4144"/>
      <c r="AM39" s="4144"/>
      <c r="AN39" s="4144"/>
      <c r="AO39" s="4144"/>
      <c r="AP39" s="4144"/>
      <c r="AQ39" s="4145"/>
      <c r="AR39" s="2134"/>
      <c r="AS39" s="912"/>
      <c r="AT39" s="796"/>
      <c r="AU39" s="3310">
        <v>13</v>
      </c>
      <c r="AV39" s="3311"/>
      <c r="AW39" s="3311"/>
      <c r="AX39" s="3312"/>
      <c r="AY39" s="3889"/>
      <c r="AZ39" s="3890"/>
      <c r="BA39" s="3890"/>
      <c r="BB39" s="2027" t="s">
        <v>634</v>
      </c>
      <c r="BC39" s="874"/>
      <c r="BD39" s="875"/>
      <c r="BE39" s="891"/>
      <c r="BF39" s="892"/>
      <c r="BG39" s="3310">
        <v>13</v>
      </c>
      <c r="BH39" s="3311"/>
      <c r="BI39" s="3311"/>
      <c r="BJ39" s="3312"/>
      <c r="BK39" s="3891"/>
      <c r="BL39" s="3892"/>
      <c r="BM39" s="3892"/>
      <c r="BN39" s="2027" t="s">
        <v>634</v>
      </c>
      <c r="BO39" s="2108"/>
      <c r="BP39" s="2109"/>
      <c r="BQ39" s="796"/>
      <c r="BR39" s="796"/>
      <c r="BS39" s="796"/>
      <c r="BT39" s="796"/>
      <c r="BU39" s="796"/>
      <c r="BV39" s="796"/>
      <c r="BW39" s="796"/>
      <c r="BX39" s="796"/>
      <c r="BY39" s="796"/>
      <c r="BZ39" s="796"/>
      <c r="CA39" s="796"/>
      <c r="CB39" s="796"/>
      <c r="CC39" s="796"/>
      <c r="CD39" s="796"/>
      <c r="CE39" s="796"/>
      <c r="CF39" s="796"/>
      <c r="CG39" s="796"/>
      <c r="CH39" s="796"/>
      <c r="CI39" s="796"/>
      <c r="CJ39" s="796"/>
      <c r="CK39" s="796"/>
      <c r="CL39" s="796"/>
      <c r="CM39" s="796"/>
      <c r="CN39" s="796"/>
      <c r="CO39" s="796"/>
      <c r="CP39" s="796"/>
      <c r="CQ39" s="796"/>
    </row>
    <row r="40" spans="2:95" s="2155" customFormat="1" ht="13.5" customHeight="1" x14ac:dyDescent="0.15">
      <c r="B40" s="2202"/>
      <c r="C40" s="4167"/>
      <c r="D40" s="4168"/>
      <c r="E40" s="4169"/>
      <c r="F40" s="3874"/>
      <c r="G40" s="3875"/>
      <c r="H40" s="3876"/>
      <c r="I40" s="3850"/>
      <c r="J40" s="3851"/>
      <c r="K40" s="3854"/>
      <c r="L40" s="3851"/>
      <c r="M40" s="3854"/>
      <c r="N40" s="3851"/>
      <c r="O40" s="3854"/>
      <c r="P40" s="3851"/>
      <c r="Q40" s="3854"/>
      <c r="R40" s="3851"/>
      <c r="S40" s="3854"/>
      <c r="T40" s="3851"/>
      <c r="U40" s="3341">
        <f>SUM(I40:T41)</f>
        <v>0</v>
      </c>
      <c r="V40" s="3986"/>
      <c r="W40" s="3809"/>
      <c r="X40" s="3810"/>
      <c r="Y40" s="3811"/>
      <c r="Z40" s="3815"/>
      <c r="AA40" s="3816"/>
      <c r="AB40" s="3817"/>
      <c r="AC40" s="3822"/>
      <c r="AD40" s="3927"/>
      <c r="AE40" s="3928"/>
      <c r="AF40" s="2100" t="s">
        <v>750</v>
      </c>
      <c r="AG40" s="4141"/>
      <c r="AH40" s="4141"/>
      <c r="AI40" s="4141"/>
      <c r="AJ40" s="4141"/>
      <c r="AK40" s="4141"/>
      <c r="AL40" s="4141"/>
      <c r="AM40" s="4141"/>
      <c r="AN40" s="4141"/>
      <c r="AO40" s="4141"/>
      <c r="AP40" s="4141"/>
      <c r="AQ40" s="4142"/>
      <c r="AR40" s="2134"/>
      <c r="AS40" s="912"/>
      <c r="AT40" s="796"/>
      <c r="AU40" s="3310">
        <v>14</v>
      </c>
      <c r="AV40" s="3311"/>
      <c r="AW40" s="3311"/>
      <c r="AX40" s="3312"/>
      <c r="AY40" s="3889"/>
      <c r="AZ40" s="3890"/>
      <c r="BA40" s="3890"/>
      <c r="BB40" s="2027" t="s">
        <v>634</v>
      </c>
      <c r="BC40" s="874"/>
      <c r="BD40" s="875"/>
      <c r="BE40" s="891"/>
      <c r="BF40" s="892"/>
      <c r="BG40" s="3310">
        <v>14</v>
      </c>
      <c r="BH40" s="3311"/>
      <c r="BI40" s="3311"/>
      <c r="BJ40" s="3312"/>
      <c r="BK40" s="3891"/>
      <c r="BL40" s="3892"/>
      <c r="BM40" s="3892"/>
      <c r="BN40" s="2027" t="s">
        <v>634</v>
      </c>
      <c r="BO40" s="2108"/>
      <c r="BP40" s="2109"/>
      <c r="BQ40" s="796"/>
      <c r="BR40" s="796"/>
      <c r="BS40" s="796"/>
      <c r="BT40" s="796"/>
      <c r="BU40" s="796"/>
      <c r="BV40" s="796"/>
      <c r="BW40" s="796"/>
      <c r="BX40" s="796"/>
      <c r="BY40" s="796"/>
      <c r="BZ40" s="796"/>
      <c r="CA40" s="796"/>
      <c r="CB40" s="796"/>
      <c r="CC40" s="796"/>
      <c r="CD40" s="796"/>
      <c r="CE40" s="796"/>
      <c r="CF40" s="796"/>
      <c r="CG40" s="796"/>
      <c r="CH40" s="796"/>
      <c r="CI40" s="796"/>
      <c r="CJ40" s="796"/>
      <c r="CK40" s="796"/>
      <c r="CL40" s="796"/>
      <c r="CM40" s="796"/>
      <c r="CN40" s="796"/>
      <c r="CO40" s="796"/>
      <c r="CP40" s="796"/>
      <c r="CQ40" s="796"/>
    </row>
    <row r="41" spans="2:95" s="2155" customFormat="1" ht="13.5" customHeight="1" x14ac:dyDescent="0.15">
      <c r="B41" s="2202"/>
      <c r="C41" s="4170"/>
      <c r="D41" s="4171"/>
      <c r="E41" s="4172"/>
      <c r="F41" s="3877"/>
      <c r="G41" s="3878"/>
      <c r="H41" s="3879"/>
      <c r="I41" s="3856"/>
      <c r="J41" s="3857"/>
      <c r="K41" s="3858"/>
      <c r="L41" s="3857"/>
      <c r="M41" s="3858"/>
      <c r="N41" s="3857"/>
      <c r="O41" s="3858"/>
      <c r="P41" s="3857"/>
      <c r="Q41" s="3858"/>
      <c r="R41" s="3857"/>
      <c r="S41" s="3858"/>
      <c r="T41" s="3857"/>
      <c r="U41" s="3342"/>
      <c r="V41" s="3987"/>
      <c r="W41" s="3899"/>
      <c r="X41" s="3900"/>
      <c r="Y41" s="3901"/>
      <c r="Z41" s="3818"/>
      <c r="AA41" s="3819"/>
      <c r="AB41" s="3820"/>
      <c r="AC41" s="3823"/>
      <c r="AD41" s="3881">
        <v>0</v>
      </c>
      <c r="AE41" s="3882"/>
      <c r="AF41" s="2104"/>
      <c r="AG41" s="3265"/>
      <c r="AH41" s="3265"/>
      <c r="AI41" s="3265"/>
      <c r="AJ41" s="3265"/>
      <c r="AK41" s="3265"/>
      <c r="AL41" s="3265"/>
      <c r="AM41" s="3265"/>
      <c r="AN41" s="3265"/>
      <c r="AO41" s="3265"/>
      <c r="AP41" s="3265"/>
      <c r="AQ41" s="4143"/>
      <c r="AR41" s="2134"/>
      <c r="AS41" s="912"/>
      <c r="AT41" s="796"/>
      <c r="AU41" s="3310">
        <v>15</v>
      </c>
      <c r="AV41" s="3311"/>
      <c r="AW41" s="3311"/>
      <c r="AX41" s="3312"/>
      <c r="AY41" s="3889"/>
      <c r="AZ41" s="3890"/>
      <c r="BA41" s="3890"/>
      <c r="BB41" s="2027" t="s">
        <v>634</v>
      </c>
      <c r="BC41" s="874"/>
      <c r="BD41" s="875"/>
      <c r="BE41" s="891"/>
      <c r="BF41" s="892"/>
      <c r="BG41" s="3310">
        <v>15</v>
      </c>
      <c r="BH41" s="3311"/>
      <c r="BI41" s="3311"/>
      <c r="BJ41" s="3312"/>
      <c r="BK41" s="3891"/>
      <c r="BL41" s="3892"/>
      <c r="BM41" s="3892"/>
      <c r="BN41" s="2027" t="s">
        <v>634</v>
      </c>
      <c r="BO41" s="2108"/>
      <c r="BP41" s="2109"/>
      <c r="BQ41" s="796"/>
      <c r="BR41" s="796"/>
      <c r="BS41" s="796"/>
      <c r="BT41" s="796"/>
      <c r="BU41" s="796"/>
      <c r="BV41" s="796"/>
      <c r="BW41" s="796"/>
      <c r="BX41" s="796"/>
      <c r="BY41" s="796"/>
      <c r="BZ41" s="796"/>
      <c r="CA41" s="796"/>
      <c r="CB41" s="796"/>
      <c r="CC41" s="796"/>
      <c r="CD41" s="796"/>
      <c r="CE41" s="796"/>
      <c r="CF41" s="796"/>
      <c r="CG41" s="796"/>
      <c r="CH41" s="796"/>
      <c r="CI41" s="796"/>
      <c r="CJ41" s="796"/>
      <c r="CK41" s="796"/>
      <c r="CL41" s="796"/>
      <c r="CM41" s="796"/>
      <c r="CN41" s="796"/>
      <c r="CO41" s="796"/>
      <c r="CP41" s="796"/>
      <c r="CQ41" s="796"/>
    </row>
    <row r="42" spans="2:95" s="2155" customFormat="1" ht="13.5" customHeight="1" x14ac:dyDescent="0.15">
      <c r="B42" s="2230"/>
      <c r="C42" s="4175"/>
      <c r="D42" s="4176"/>
      <c r="E42" s="4177"/>
      <c r="F42" s="3906"/>
      <c r="G42" s="3907"/>
      <c r="H42" s="3908"/>
      <c r="I42" s="3743">
        <v>0</v>
      </c>
      <c r="J42" s="3744"/>
      <c r="K42" s="3745">
        <v>0</v>
      </c>
      <c r="L42" s="3744"/>
      <c r="M42" s="3745">
        <v>0</v>
      </c>
      <c r="N42" s="3744"/>
      <c r="O42" s="3745">
        <v>0</v>
      </c>
      <c r="P42" s="3744"/>
      <c r="Q42" s="3745">
        <v>0</v>
      </c>
      <c r="R42" s="3744"/>
      <c r="S42" s="3745">
        <v>0</v>
      </c>
      <c r="T42" s="3895"/>
      <c r="U42" s="3768">
        <f>SUM(I42:T42)</f>
        <v>0</v>
      </c>
      <c r="V42" s="3769"/>
      <c r="W42" s="3896" t="str">
        <f>IF(U43=0,"",ROUNDDOWN(I43/3,1)+ROUNDDOWN((K43+M43)/6,1)+ROUNDDOWN(O43/20,1)+ROUNDDOWN((Q43+S43)/30,1))</f>
        <v/>
      </c>
      <c r="X42" s="3897"/>
      <c r="Y42" s="3898"/>
      <c r="Z42" s="3902" t="str">
        <f>IF(AC42+AD44=0,"",AC42+AD44)</f>
        <v/>
      </c>
      <c r="AA42" s="3903"/>
      <c r="AB42" s="3904"/>
      <c r="AC42" s="3920"/>
      <c r="AD42" s="3916"/>
      <c r="AE42" s="3917"/>
      <c r="AF42" s="2099" t="s">
        <v>749</v>
      </c>
      <c r="AG42" s="4178"/>
      <c r="AH42" s="4178"/>
      <c r="AI42" s="4178"/>
      <c r="AJ42" s="4178"/>
      <c r="AK42" s="4178"/>
      <c r="AL42" s="4178"/>
      <c r="AM42" s="4178"/>
      <c r="AN42" s="4178"/>
      <c r="AO42" s="4178"/>
      <c r="AP42" s="4178"/>
      <c r="AQ42" s="4179"/>
      <c r="AR42" s="2134"/>
      <c r="AS42" s="912"/>
      <c r="AT42" s="796"/>
      <c r="AU42" s="796"/>
      <c r="AV42" s="796"/>
      <c r="AW42" s="796"/>
      <c r="AX42" s="796"/>
      <c r="AY42" s="796"/>
      <c r="AZ42" s="796"/>
      <c r="BA42" s="796"/>
      <c r="BB42" s="796"/>
      <c r="BC42" s="796"/>
      <c r="BD42" s="796"/>
      <c r="BE42" s="796"/>
      <c r="BF42" s="796"/>
      <c r="BG42" s="796"/>
      <c r="BH42" s="796"/>
      <c r="BI42" s="796"/>
      <c r="BJ42" s="796"/>
      <c r="BK42" s="796"/>
      <c r="BL42" s="796"/>
      <c r="BM42" s="796"/>
      <c r="BN42" s="796"/>
      <c r="BO42" s="796"/>
      <c r="BP42" s="796"/>
      <c r="BQ42" s="796"/>
      <c r="BR42" s="796"/>
      <c r="BS42" s="796"/>
      <c r="BT42" s="796"/>
      <c r="BU42" s="796"/>
      <c r="BV42" s="796"/>
      <c r="BW42" s="796"/>
      <c r="BX42" s="796"/>
      <c r="BY42" s="796"/>
      <c r="BZ42" s="796"/>
      <c r="CA42" s="796"/>
      <c r="CB42" s="796"/>
      <c r="CC42" s="796"/>
      <c r="CD42" s="796"/>
      <c r="CE42" s="796"/>
      <c r="CF42" s="796"/>
      <c r="CG42" s="796"/>
      <c r="CH42" s="796"/>
      <c r="CI42" s="796"/>
      <c r="CJ42" s="796"/>
      <c r="CK42" s="796"/>
      <c r="CL42" s="796"/>
      <c r="CM42" s="796"/>
      <c r="CN42" s="796"/>
      <c r="CO42" s="796"/>
      <c r="CP42" s="796"/>
      <c r="CQ42" s="796"/>
    </row>
    <row r="43" spans="2:95" s="2155" customFormat="1" ht="13.5" customHeight="1" x14ac:dyDescent="0.15">
      <c r="B43" s="2202"/>
      <c r="C43" s="4167"/>
      <c r="D43" s="4168"/>
      <c r="E43" s="4169"/>
      <c r="F43" s="3874"/>
      <c r="G43" s="3875"/>
      <c r="H43" s="3876"/>
      <c r="I43" s="3909"/>
      <c r="J43" s="3910"/>
      <c r="K43" s="3910"/>
      <c r="L43" s="3910"/>
      <c r="M43" s="3910"/>
      <c r="N43" s="3910"/>
      <c r="O43" s="3910"/>
      <c r="P43" s="3910"/>
      <c r="Q43" s="3910"/>
      <c r="R43" s="3910"/>
      <c r="S43" s="3910"/>
      <c r="T43" s="3854"/>
      <c r="U43" s="3341">
        <f>SUM(I43:T44)</f>
        <v>0</v>
      </c>
      <c r="V43" s="3986"/>
      <c r="W43" s="3809"/>
      <c r="X43" s="3810"/>
      <c r="Y43" s="3811"/>
      <c r="Z43" s="3815"/>
      <c r="AA43" s="3816"/>
      <c r="AB43" s="3817"/>
      <c r="AC43" s="3822"/>
      <c r="AD43" s="3826"/>
      <c r="AE43" s="3827"/>
      <c r="AF43" s="2100" t="s">
        <v>750</v>
      </c>
      <c r="AG43" s="4141"/>
      <c r="AH43" s="4141"/>
      <c r="AI43" s="4141"/>
      <c r="AJ43" s="4141"/>
      <c r="AK43" s="4141"/>
      <c r="AL43" s="4141"/>
      <c r="AM43" s="4141"/>
      <c r="AN43" s="4141"/>
      <c r="AO43" s="4141"/>
      <c r="AP43" s="4141"/>
      <c r="AQ43" s="4142"/>
      <c r="AR43" s="2134"/>
      <c r="AS43" s="912"/>
      <c r="AT43" s="796"/>
      <c r="AU43" s="759" t="s">
        <v>300</v>
      </c>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96"/>
      <c r="BU43" s="796"/>
      <c r="BV43" s="796"/>
      <c r="BW43" s="796"/>
      <c r="BX43" s="796"/>
      <c r="BY43" s="796"/>
      <c r="BZ43" s="796"/>
      <c r="CA43" s="796"/>
      <c r="CB43" s="796"/>
      <c r="CC43" s="796"/>
      <c r="CD43" s="796"/>
      <c r="CE43" s="974"/>
      <c r="CF43" s="796"/>
      <c r="CG43" s="796"/>
      <c r="CH43" s="796"/>
      <c r="CI43" s="796"/>
      <c r="CJ43" s="796"/>
      <c r="CK43" s="796"/>
      <c r="CL43" s="796"/>
      <c r="CM43" s="796"/>
      <c r="CN43" s="796"/>
      <c r="CO43" s="796"/>
      <c r="CP43" s="796"/>
      <c r="CQ43" s="796"/>
    </row>
    <row r="44" spans="2:95" s="2155" customFormat="1" ht="13.5" customHeight="1" x14ac:dyDescent="0.15">
      <c r="B44" s="2202"/>
      <c r="C44" s="4170"/>
      <c r="D44" s="4171"/>
      <c r="E44" s="4172"/>
      <c r="F44" s="3877"/>
      <c r="G44" s="3878"/>
      <c r="H44" s="3879"/>
      <c r="I44" s="3911"/>
      <c r="J44" s="3912"/>
      <c r="K44" s="3912"/>
      <c r="L44" s="3912"/>
      <c r="M44" s="3912"/>
      <c r="N44" s="3912"/>
      <c r="O44" s="3912"/>
      <c r="P44" s="3912"/>
      <c r="Q44" s="3912"/>
      <c r="R44" s="3912"/>
      <c r="S44" s="3912"/>
      <c r="T44" s="3858"/>
      <c r="U44" s="3342"/>
      <c r="V44" s="3987"/>
      <c r="W44" s="3899"/>
      <c r="X44" s="3900"/>
      <c r="Y44" s="3901"/>
      <c r="Z44" s="3818"/>
      <c r="AA44" s="3819"/>
      <c r="AB44" s="3820"/>
      <c r="AC44" s="3823"/>
      <c r="AD44" s="3881">
        <v>0</v>
      </c>
      <c r="AE44" s="3882"/>
      <c r="AF44" s="2104"/>
      <c r="AG44" s="4173"/>
      <c r="AH44" s="4173"/>
      <c r="AI44" s="4173"/>
      <c r="AJ44" s="4173"/>
      <c r="AK44" s="4173"/>
      <c r="AL44" s="4173"/>
      <c r="AM44" s="4173"/>
      <c r="AN44" s="4173"/>
      <c r="AO44" s="4173"/>
      <c r="AP44" s="4173"/>
      <c r="AQ44" s="4174"/>
      <c r="AR44" s="2134"/>
      <c r="AS44" s="912"/>
      <c r="AT44" s="796"/>
      <c r="AU44" s="3929" t="s">
        <v>2114</v>
      </c>
      <c r="AV44" s="3930"/>
      <c r="AW44" s="3930"/>
      <c r="AX44" s="3930"/>
      <c r="AY44" s="3930"/>
      <c r="AZ44" s="3930"/>
      <c r="BA44" s="3930"/>
      <c r="BB44" s="3930"/>
      <c r="BC44" s="3930"/>
      <c r="BD44" s="3930"/>
      <c r="BE44" s="3930"/>
      <c r="BF44" s="3930"/>
      <c r="BG44" s="3930"/>
      <c r="BH44" s="3930"/>
      <c r="BI44" s="3930"/>
      <c r="BJ44" s="3930"/>
      <c r="BK44" s="3930"/>
      <c r="BL44" s="3930"/>
      <c r="BM44" s="3930"/>
      <c r="BN44" s="3930"/>
      <c r="BO44" s="3930"/>
      <c r="BP44" s="3930"/>
      <c r="BQ44" s="3930"/>
      <c r="BR44" s="3930"/>
      <c r="BS44" s="3930"/>
      <c r="BT44" s="3930"/>
      <c r="BU44" s="3930"/>
      <c r="BV44" s="3930"/>
      <c r="BW44" s="3930"/>
      <c r="BX44" s="3930"/>
      <c r="BY44" s="3930"/>
      <c r="BZ44" s="3930"/>
      <c r="CA44" s="3930"/>
      <c r="CB44" s="805"/>
      <c r="CC44" s="805"/>
      <c r="CD44" s="805"/>
      <c r="CE44" s="805"/>
      <c r="CF44" s="805"/>
      <c r="CG44" s="805"/>
      <c r="CH44" s="805"/>
      <c r="CI44" s="805"/>
      <c r="CJ44" s="805"/>
      <c r="CK44" s="805"/>
      <c r="CL44" s="805"/>
      <c r="CM44" s="806"/>
      <c r="CN44" s="759"/>
      <c r="CO44" s="759"/>
      <c r="CP44" s="759"/>
      <c r="CQ44" s="796"/>
    </row>
    <row r="45" spans="2:95" s="2155" customFormat="1" ht="13.5" customHeight="1" x14ac:dyDescent="0.15">
      <c r="B45" s="2230"/>
      <c r="C45" s="4175"/>
      <c r="D45" s="4176"/>
      <c r="E45" s="4177"/>
      <c r="F45" s="3906"/>
      <c r="G45" s="3907"/>
      <c r="H45" s="3908"/>
      <c r="I45" s="3743">
        <v>0</v>
      </c>
      <c r="J45" s="3744"/>
      <c r="K45" s="3745">
        <v>0</v>
      </c>
      <c r="L45" s="3744"/>
      <c r="M45" s="3745">
        <v>0</v>
      </c>
      <c r="N45" s="3744"/>
      <c r="O45" s="3745">
        <v>0</v>
      </c>
      <c r="P45" s="3744"/>
      <c r="Q45" s="3745">
        <v>0</v>
      </c>
      <c r="R45" s="3744"/>
      <c r="S45" s="3745">
        <v>0</v>
      </c>
      <c r="T45" s="3895"/>
      <c r="U45" s="3768">
        <f>SUM(I45:T45)</f>
        <v>0</v>
      </c>
      <c r="V45" s="3769"/>
      <c r="W45" s="3896" t="str">
        <f>IF(U46=0,"",ROUNDDOWN(I46/3,1)+ROUNDDOWN((K46+M46)/6,1)+ROUNDDOWN(O46/20,1)+ROUNDDOWN((Q46+S46)/30,1))</f>
        <v/>
      </c>
      <c r="X45" s="3897"/>
      <c r="Y45" s="3898"/>
      <c r="Z45" s="3902" t="str">
        <f>IF(AC45+AD47=0,"",AC45+AD47)</f>
        <v/>
      </c>
      <c r="AA45" s="3903"/>
      <c r="AB45" s="3904"/>
      <c r="AC45" s="3920"/>
      <c r="AD45" s="3916"/>
      <c r="AE45" s="3917"/>
      <c r="AF45" s="2099" t="s">
        <v>749</v>
      </c>
      <c r="AG45" s="4144"/>
      <c r="AH45" s="4144"/>
      <c r="AI45" s="4144"/>
      <c r="AJ45" s="4144"/>
      <c r="AK45" s="4144"/>
      <c r="AL45" s="4144"/>
      <c r="AM45" s="4144"/>
      <c r="AN45" s="4144"/>
      <c r="AO45" s="4144"/>
      <c r="AP45" s="4144"/>
      <c r="AQ45" s="4145"/>
      <c r="AR45" s="2134"/>
      <c r="AS45" s="912"/>
      <c r="AT45" s="796"/>
      <c r="AU45" s="807"/>
      <c r="AV45" s="3931" t="s">
        <v>43</v>
      </c>
      <c r="AW45" s="3932" t="s">
        <v>2115</v>
      </c>
      <c r="AX45" s="3932"/>
      <c r="AY45" s="3932"/>
      <c r="AZ45" s="3932"/>
      <c r="BA45" s="3932"/>
      <c r="BB45" s="3932"/>
      <c r="BC45" s="3932"/>
      <c r="BD45" s="3932"/>
      <c r="BE45" s="3932"/>
      <c r="BF45" s="3932"/>
      <c r="BG45" s="3932"/>
      <c r="BH45" s="3932"/>
      <c r="BI45" s="3932"/>
      <c r="BJ45" s="3932"/>
      <c r="BK45" s="3932"/>
      <c r="BL45" s="3932"/>
      <c r="BM45" s="3932"/>
      <c r="BN45" s="3932"/>
      <c r="BO45" s="3932"/>
      <c r="BP45" s="3932"/>
      <c r="BQ45" s="3932"/>
      <c r="BR45" s="3932"/>
      <c r="BS45" s="3932"/>
      <c r="BT45" s="3932"/>
      <c r="BU45" s="3932"/>
      <c r="BV45" s="3932"/>
      <c r="BW45" s="3932"/>
      <c r="BX45" s="3932"/>
      <c r="BY45" s="3932"/>
      <c r="BZ45" s="3932"/>
      <c r="CA45" s="3932"/>
      <c r="CB45" s="3932"/>
      <c r="CC45" s="3932"/>
      <c r="CD45" s="3932"/>
      <c r="CE45" s="3932"/>
      <c r="CF45" s="3932"/>
      <c r="CG45" s="3932"/>
      <c r="CH45" s="3932"/>
      <c r="CI45" s="3932"/>
      <c r="CJ45" s="3932"/>
      <c r="CK45" s="3932"/>
      <c r="CL45" s="3932"/>
      <c r="CM45" s="3933"/>
      <c r="CN45" s="903"/>
      <c r="CO45" s="759"/>
      <c r="CP45" s="759"/>
      <c r="CQ45" s="796"/>
    </row>
    <row r="46" spans="2:95" s="2155" customFormat="1" ht="13.5" customHeight="1" x14ac:dyDescent="0.15">
      <c r="B46" s="2202"/>
      <c r="C46" s="4167"/>
      <c r="D46" s="4168"/>
      <c r="E46" s="4169"/>
      <c r="F46" s="3874"/>
      <c r="G46" s="3875"/>
      <c r="H46" s="3876"/>
      <c r="I46" s="3909"/>
      <c r="J46" s="3910"/>
      <c r="K46" s="3910"/>
      <c r="L46" s="3910"/>
      <c r="M46" s="3910"/>
      <c r="N46" s="3910"/>
      <c r="O46" s="3910"/>
      <c r="P46" s="3910"/>
      <c r="Q46" s="3910"/>
      <c r="R46" s="3910"/>
      <c r="S46" s="3910"/>
      <c r="T46" s="3854"/>
      <c r="U46" s="3341">
        <f>SUM(I46:T47)</f>
        <v>0</v>
      </c>
      <c r="V46" s="3986"/>
      <c r="W46" s="3809"/>
      <c r="X46" s="3810"/>
      <c r="Y46" s="3811"/>
      <c r="Z46" s="3815"/>
      <c r="AA46" s="3816"/>
      <c r="AB46" s="3817"/>
      <c r="AC46" s="3822"/>
      <c r="AD46" s="3826"/>
      <c r="AE46" s="3827"/>
      <c r="AF46" s="2100" t="s">
        <v>750</v>
      </c>
      <c r="AG46" s="4141"/>
      <c r="AH46" s="4141"/>
      <c r="AI46" s="4141"/>
      <c r="AJ46" s="4141"/>
      <c r="AK46" s="4141"/>
      <c r="AL46" s="4141"/>
      <c r="AM46" s="4141"/>
      <c r="AN46" s="4141"/>
      <c r="AO46" s="4141"/>
      <c r="AP46" s="4141"/>
      <c r="AQ46" s="4142"/>
      <c r="AR46" s="2134"/>
      <c r="AS46" s="912"/>
      <c r="AT46" s="796"/>
      <c r="AU46" s="2113"/>
      <c r="AV46" s="3931"/>
      <c r="AW46" s="3932"/>
      <c r="AX46" s="3932"/>
      <c r="AY46" s="3932"/>
      <c r="AZ46" s="3932"/>
      <c r="BA46" s="3932"/>
      <c r="BB46" s="3932"/>
      <c r="BC46" s="3932"/>
      <c r="BD46" s="3932"/>
      <c r="BE46" s="3932"/>
      <c r="BF46" s="3932"/>
      <c r="BG46" s="3932"/>
      <c r="BH46" s="3932"/>
      <c r="BI46" s="3932"/>
      <c r="BJ46" s="3932"/>
      <c r="BK46" s="3932"/>
      <c r="BL46" s="3932"/>
      <c r="BM46" s="3932"/>
      <c r="BN46" s="3932"/>
      <c r="BO46" s="3932"/>
      <c r="BP46" s="3932"/>
      <c r="BQ46" s="3932"/>
      <c r="BR46" s="3932"/>
      <c r="BS46" s="3932"/>
      <c r="BT46" s="3932"/>
      <c r="BU46" s="3932"/>
      <c r="BV46" s="3932"/>
      <c r="BW46" s="3932"/>
      <c r="BX46" s="3932"/>
      <c r="BY46" s="3932"/>
      <c r="BZ46" s="3932"/>
      <c r="CA46" s="3932"/>
      <c r="CB46" s="3932"/>
      <c r="CC46" s="3932"/>
      <c r="CD46" s="3932"/>
      <c r="CE46" s="3932"/>
      <c r="CF46" s="3932"/>
      <c r="CG46" s="3932"/>
      <c r="CH46" s="3932"/>
      <c r="CI46" s="3932"/>
      <c r="CJ46" s="3932"/>
      <c r="CK46" s="3932"/>
      <c r="CL46" s="3932"/>
      <c r="CM46" s="3933"/>
      <c r="CN46" s="903"/>
      <c r="CO46" s="759"/>
      <c r="CP46" s="759"/>
      <c r="CQ46" s="796"/>
    </row>
    <row r="47" spans="2:95" s="2155" customFormat="1" ht="13.5" customHeight="1" x14ac:dyDescent="0.15">
      <c r="B47" s="2202"/>
      <c r="C47" s="4170"/>
      <c r="D47" s="4171"/>
      <c r="E47" s="4172"/>
      <c r="F47" s="3877"/>
      <c r="G47" s="3878"/>
      <c r="H47" s="3879"/>
      <c r="I47" s="3911"/>
      <c r="J47" s="3912"/>
      <c r="K47" s="3912"/>
      <c r="L47" s="3912"/>
      <c r="M47" s="3912"/>
      <c r="N47" s="3912"/>
      <c r="O47" s="3912"/>
      <c r="P47" s="3912"/>
      <c r="Q47" s="3912"/>
      <c r="R47" s="3912"/>
      <c r="S47" s="3912"/>
      <c r="T47" s="3858"/>
      <c r="U47" s="3342"/>
      <c r="V47" s="3987"/>
      <c r="W47" s="3899"/>
      <c r="X47" s="3900"/>
      <c r="Y47" s="3901"/>
      <c r="Z47" s="3818"/>
      <c r="AA47" s="3819"/>
      <c r="AB47" s="3820"/>
      <c r="AC47" s="3823"/>
      <c r="AD47" s="3881">
        <v>0</v>
      </c>
      <c r="AE47" s="3882"/>
      <c r="AF47" s="2104"/>
      <c r="AG47" s="3265"/>
      <c r="AH47" s="3265"/>
      <c r="AI47" s="3265"/>
      <c r="AJ47" s="3265"/>
      <c r="AK47" s="3265"/>
      <c r="AL47" s="3265"/>
      <c r="AM47" s="3265"/>
      <c r="AN47" s="3265"/>
      <c r="AO47" s="3265"/>
      <c r="AP47" s="3265"/>
      <c r="AQ47" s="4143"/>
      <c r="AR47" s="2134"/>
      <c r="AS47" s="912"/>
      <c r="AT47" s="796"/>
      <c r="AU47" s="2113"/>
      <c r="AV47" s="778"/>
      <c r="AW47" s="3932"/>
      <c r="AX47" s="3932"/>
      <c r="AY47" s="3932"/>
      <c r="AZ47" s="3932"/>
      <c r="BA47" s="3932"/>
      <c r="BB47" s="3932"/>
      <c r="BC47" s="3932"/>
      <c r="BD47" s="3932"/>
      <c r="BE47" s="3932"/>
      <c r="BF47" s="3932"/>
      <c r="BG47" s="3932"/>
      <c r="BH47" s="3932"/>
      <c r="BI47" s="3932"/>
      <c r="BJ47" s="3932"/>
      <c r="BK47" s="3932"/>
      <c r="BL47" s="3932"/>
      <c r="BM47" s="3932"/>
      <c r="BN47" s="3932"/>
      <c r="BO47" s="3932"/>
      <c r="BP47" s="3932"/>
      <c r="BQ47" s="3932"/>
      <c r="BR47" s="3932"/>
      <c r="BS47" s="3932"/>
      <c r="BT47" s="3932"/>
      <c r="BU47" s="3932"/>
      <c r="BV47" s="3932"/>
      <c r="BW47" s="3932"/>
      <c r="BX47" s="3932"/>
      <c r="BY47" s="3932"/>
      <c r="BZ47" s="3932"/>
      <c r="CA47" s="3932"/>
      <c r="CB47" s="3932"/>
      <c r="CC47" s="3932"/>
      <c r="CD47" s="3932"/>
      <c r="CE47" s="3932"/>
      <c r="CF47" s="3932"/>
      <c r="CG47" s="3932"/>
      <c r="CH47" s="3932"/>
      <c r="CI47" s="3932"/>
      <c r="CJ47" s="3932"/>
      <c r="CK47" s="3932"/>
      <c r="CL47" s="3932"/>
      <c r="CM47" s="3933"/>
      <c r="CN47" s="903"/>
      <c r="CO47" s="759"/>
      <c r="CP47" s="759"/>
      <c r="CQ47" s="796"/>
    </row>
    <row r="48" spans="2:95" s="2155" customFormat="1" ht="13.5" customHeight="1" x14ac:dyDescent="0.15">
      <c r="B48" s="2202"/>
      <c r="C48" s="4175"/>
      <c r="D48" s="4176"/>
      <c r="E48" s="4177"/>
      <c r="F48" s="3906"/>
      <c r="G48" s="3907"/>
      <c r="H48" s="3908"/>
      <c r="I48" s="3743">
        <v>0</v>
      </c>
      <c r="J48" s="3744"/>
      <c r="K48" s="3745">
        <v>0</v>
      </c>
      <c r="L48" s="3744"/>
      <c r="M48" s="3745">
        <v>0</v>
      </c>
      <c r="N48" s="3744"/>
      <c r="O48" s="3745">
        <v>0</v>
      </c>
      <c r="P48" s="3744"/>
      <c r="Q48" s="3745">
        <v>0</v>
      </c>
      <c r="R48" s="3744"/>
      <c r="S48" s="3745">
        <v>0</v>
      </c>
      <c r="T48" s="3895"/>
      <c r="U48" s="3768">
        <f>SUM(I48:T48)</f>
        <v>0</v>
      </c>
      <c r="V48" s="3769"/>
      <c r="W48" s="3896" t="str">
        <f>IF(U49=0,"",ROUNDDOWN(I49/3,1)+ROUNDDOWN((K49+M49)/6,1)+ROUNDDOWN(O49/20,1)+ROUNDDOWN((Q49+S49)/30,1))</f>
        <v/>
      </c>
      <c r="X48" s="3897"/>
      <c r="Y48" s="3898"/>
      <c r="Z48" s="3902" t="str">
        <f>IF(AC48+AD50=0,"",AC48+AD50)</f>
        <v/>
      </c>
      <c r="AA48" s="3903"/>
      <c r="AB48" s="3904"/>
      <c r="AC48" s="3920"/>
      <c r="AD48" s="3916"/>
      <c r="AE48" s="3917"/>
      <c r="AF48" s="2099" t="s">
        <v>749</v>
      </c>
      <c r="AG48" s="4178"/>
      <c r="AH48" s="4178"/>
      <c r="AI48" s="4178"/>
      <c r="AJ48" s="4178"/>
      <c r="AK48" s="4178"/>
      <c r="AL48" s="4178"/>
      <c r="AM48" s="4178"/>
      <c r="AN48" s="4178"/>
      <c r="AO48" s="4178"/>
      <c r="AP48" s="4178"/>
      <c r="AQ48" s="4179"/>
      <c r="AR48" s="2134"/>
      <c r="AS48" s="912"/>
      <c r="AT48" s="796"/>
      <c r="AU48" s="2113"/>
      <c r="AV48" s="778"/>
      <c r="AW48" s="3932"/>
      <c r="AX48" s="3932"/>
      <c r="AY48" s="3932"/>
      <c r="AZ48" s="3932"/>
      <c r="BA48" s="3932"/>
      <c r="BB48" s="3932"/>
      <c r="BC48" s="3932"/>
      <c r="BD48" s="3932"/>
      <c r="BE48" s="3932"/>
      <c r="BF48" s="3932"/>
      <c r="BG48" s="3932"/>
      <c r="BH48" s="3932"/>
      <c r="BI48" s="3932"/>
      <c r="BJ48" s="3932"/>
      <c r="BK48" s="3932"/>
      <c r="BL48" s="3932"/>
      <c r="BM48" s="3932"/>
      <c r="BN48" s="3932"/>
      <c r="BO48" s="3932"/>
      <c r="BP48" s="3932"/>
      <c r="BQ48" s="3932"/>
      <c r="BR48" s="3932"/>
      <c r="BS48" s="3932"/>
      <c r="BT48" s="3932"/>
      <c r="BU48" s="3932"/>
      <c r="BV48" s="3932"/>
      <c r="BW48" s="3932"/>
      <c r="BX48" s="3932"/>
      <c r="BY48" s="3932"/>
      <c r="BZ48" s="3932"/>
      <c r="CA48" s="3932"/>
      <c r="CB48" s="3932"/>
      <c r="CC48" s="3932"/>
      <c r="CD48" s="3932"/>
      <c r="CE48" s="3932"/>
      <c r="CF48" s="3932"/>
      <c r="CG48" s="3932"/>
      <c r="CH48" s="3932"/>
      <c r="CI48" s="3932"/>
      <c r="CJ48" s="3932"/>
      <c r="CK48" s="3932"/>
      <c r="CL48" s="3932"/>
      <c r="CM48" s="3933"/>
      <c r="CN48" s="903"/>
      <c r="CO48" s="759"/>
      <c r="CP48" s="759"/>
      <c r="CQ48" s="796"/>
    </row>
    <row r="49" spans="2:95" s="2155" customFormat="1" ht="13.5" customHeight="1" x14ac:dyDescent="0.15">
      <c r="B49" s="2202"/>
      <c r="C49" s="4167"/>
      <c r="D49" s="4168"/>
      <c r="E49" s="4169"/>
      <c r="F49" s="3874"/>
      <c r="G49" s="3875"/>
      <c r="H49" s="3876"/>
      <c r="I49" s="3909"/>
      <c r="J49" s="3910"/>
      <c r="K49" s="3910"/>
      <c r="L49" s="3910"/>
      <c r="M49" s="3910"/>
      <c r="N49" s="3910"/>
      <c r="O49" s="3910"/>
      <c r="P49" s="3910"/>
      <c r="Q49" s="3910"/>
      <c r="R49" s="3910"/>
      <c r="S49" s="3910"/>
      <c r="T49" s="3854"/>
      <c r="U49" s="3341">
        <f>SUM(I49:T50)</f>
        <v>0</v>
      </c>
      <c r="V49" s="3986"/>
      <c r="W49" s="3809"/>
      <c r="X49" s="3810"/>
      <c r="Y49" s="3811"/>
      <c r="Z49" s="3815"/>
      <c r="AA49" s="3816"/>
      <c r="AB49" s="3817"/>
      <c r="AC49" s="3822"/>
      <c r="AD49" s="3826"/>
      <c r="AE49" s="3827"/>
      <c r="AF49" s="2100" t="s">
        <v>750</v>
      </c>
      <c r="AG49" s="4141"/>
      <c r="AH49" s="4141"/>
      <c r="AI49" s="4141"/>
      <c r="AJ49" s="4141"/>
      <c r="AK49" s="4141"/>
      <c r="AL49" s="4141"/>
      <c r="AM49" s="4141"/>
      <c r="AN49" s="4141"/>
      <c r="AO49" s="4141"/>
      <c r="AP49" s="4141"/>
      <c r="AQ49" s="4142"/>
      <c r="AR49" s="2134"/>
      <c r="AS49" s="912"/>
      <c r="AT49" s="796"/>
      <c r="AU49" s="807"/>
      <c r="AV49" s="778"/>
      <c r="AW49" s="3932"/>
      <c r="AX49" s="3932"/>
      <c r="AY49" s="3932"/>
      <c r="AZ49" s="3932"/>
      <c r="BA49" s="3932"/>
      <c r="BB49" s="3932"/>
      <c r="BC49" s="3932"/>
      <c r="BD49" s="3932"/>
      <c r="BE49" s="3932"/>
      <c r="BF49" s="3932"/>
      <c r="BG49" s="3932"/>
      <c r="BH49" s="3932"/>
      <c r="BI49" s="3932"/>
      <c r="BJ49" s="3932"/>
      <c r="BK49" s="3932"/>
      <c r="BL49" s="3932"/>
      <c r="BM49" s="3932"/>
      <c r="BN49" s="3932"/>
      <c r="BO49" s="3932"/>
      <c r="BP49" s="3932"/>
      <c r="BQ49" s="3932"/>
      <c r="BR49" s="3932"/>
      <c r="BS49" s="3932"/>
      <c r="BT49" s="3932"/>
      <c r="BU49" s="3932"/>
      <c r="BV49" s="3932"/>
      <c r="BW49" s="3932"/>
      <c r="BX49" s="3932"/>
      <c r="BY49" s="3932"/>
      <c r="BZ49" s="3932"/>
      <c r="CA49" s="3932"/>
      <c r="CB49" s="3932"/>
      <c r="CC49" s="3932"/>
      <c r="CD49" s="3932"/>
      <c r="CE49" s="3932"/>
      <c r="CF49" s="3932"/>
      <c r="CG49" s="3932"/>
      <c r="CH49" s="3932"/>
      <c r="CI49" s="3932"/>
      <c r="CJ49" s="3932"/>
      <c r="CK49" s="3932"/>
      <c r="CL49" s="3932"/>
      <c r="CM49" s="3933"/>
      <c r="CN49" s="903"/>
      <c r="CO49" s="759"/>
      <c r="CP49" s="759"/>
      <c r="CQ49" s="796"/>
    </row>
    <row r="50" spans="2:95" s="2155" customFormat="1" ht="13.5" customHeight="1" thickBot="1" x14ac:dyDescent="0.2">
      <c r="B50" s="2202"/>
      <c r="C50" s="4170"/>
      <c r="D50" s="4171"/>
      <c r="E50" s="4172"/>
      <c r="F50" s="3877"/>
      <c r="G50" s="3878"/>
      <c r="H50" s="3879"/>
      <c r="I50" s="3911"/>
      <c r="J50" s="3912"/>
      <c r="K50" s="3912"/>
      <c r="L50" s="3912"/>
      <c r="M50" s="3912"/>
      <c r="N50" s="3912"/>
      <c r="O50" s="3912"/>
      <c r="P50" s="3912"/>
      <c r="Q50" s="3912"/>
      <c r="R50" s="3912"/>
      <c r="S50" s="3912"/>
      <c r="T50" s="3858"/>
      <c r="U50" s="3342"/>
      <c r="V50" s="3987"/>
      <c r="W50" s="3899"/>
      <c r="X50" s="3900"/>
      <c r="Y50" s="3901"/>
      <c r="Z50" s="3818"/>
      <c r="AA50" s="3819"/>
      <c r="AB50" s="3820"/>
      <c r="AC50" s="3823"/>
      <c r="AD50" s="3881">
        <v>0</v>
      </c>
      <c r="AE50" s="3882"/>
      <c r="AF50" s="2101"/>
      <c r="AG50" s="3265"/>
      <c r="AH50" s="3265"/>
      <c r="AI50" s="3265"/>
      <c r="AJ50" s="3265"/>
      <c r="AK50" s="3265"/>
      <c r="AL50" s="3265"/>
      <c r="AM50" s="3265"/>
      <c r="AN50" s="3265"/>
      <c r="AO50" s="3265"/>
      <c r="AP50" s="3265"/>
      <c r="AQ50" s="4143"/>
      <c r="AR50" s="2134"/>
      <c r="AS50" s="912"/>
      <c r="AT50" s="796"/>
      <c r="AU50" s="807"/>
      <c r="AV50" s="899"/>
      <c r="AW50" s="3932"/>
      <c r="AX50" s="3932"/>
      <c r="AY50" s="3932"/>
      <c r="AZ50" s="3932"/>
      <c r="BA50" s="3932"/>
      <c r="BB50" s="3932"/>
      <c r="BC50" s="3932"/>
      <c r="BD50" s="3932"/>
      <c r="BE50" s="3932"/>
      <c r="BF50" s="3932"/>
      <c r="BG50" s="3932"/>
      <c r="BH50" s="3932"/>
      <c r="BI50" s="3932"/>
      <c r="BJ50" s="3932"/>
      <c r="BK50" s="3932"/>
      <c r="BL50" s="3932"/>
      <c r="BM50" s="3932"/>
      <c r="BN50" s="3932"/>
      <c r="BO50" s="3932"/>
      <c r="BP50" s="3932"/>
      <c r="BQ50" s="3932"/>
      <c r="BR50" s="3932"/>
      <c r="BS50" s="3932"/>
      <c r="BT50" s="3932"/>
      <c r="BU50" s="3932"/>
      <c r="BV50" s="3932"/>
      <c r="BW50" s="3932"/>
      <c r="BX50" s="3932"/>
      <c r="BY50" s="3932"/>
      <c r="BZ50" s="3932"/>
      <c r="CA50" s="3932"/>
      <c r="CB50" s="3932"/>
      <c r="CC50" s="3932"/>
      <c r="CD50" s="3932"/>
      <c r="CE50" s="3932"/>
      <c r="CF50" s="3932"/>
      <c r="CG50" s="3932"/>
      <c r="CH50" s="3932"/>
      <c r="CI50" s="3932"/>
      <c r="CJ50" s="3932"/>
      <c r="CK50" s="3932"/>
      <c r="CL50" s="3932"/>
      <c r="CM50" s="3933"/>
      <c r="CN50" s="903"/>
      <c r="CO50" s="759"/>
      <c r="CP50" s="759"/>
      <c r="CQ50" s="796"/>
    </row>
    <row r="51" spans="2:95" s="2155" customFormat="1" ht="13.5" customHeight="1" thickTop="1" x14ac:dyDescent="0.15">
      <c r="B51" s="2230"/>
      <c r="C51" s="3948" t="s">
        <v>185</v>
      </c>
      <c r="D51" s="3949"/>
      <c r="E51" s="3950"/>
      <c r="F51" s="3957" t="str">
        <f>IF(SUM(F24:H50)=0,"",SUM(F24:H50))</f>
        <v/>
      </c>
      <c r="G51" s="3958"/>
      <c r="H51" s="3959"/>
      <c r="I51" s="3966">
        <f>SUM(I24,I27,I30,I33,I36,I39,I42,I45,I48)</f>
        <v>0</v>
      </c>
      <c r="J51" s="3967"/>
      <c r="K51" s="3863">
        <f>SUM(K24,K27,K30,K33,K36,K39,K42,K45,K48)</f>
        <v>0</v>
      </c>
      <c r="L51" s="3968"/>
      <c r="M51" s="3863">
        <f>SUM(M24,M27,M30,M33,M36,M39,M42,M45,M48)</f>
        <v>0</v>
      </c>
      <c r="N51" s="3968"/>
      <c r="O51" s="3863">
        <f>SUM(O24,O27,O30,O33,O36,O39,O42,O45,O48)</f>
        <v>0</v>
      </c>
      <c r="P51" s="3968"/>
      <c r="Q51" s="3863">
        <f>SUM(Q24,Q27,Q30,Q33,Q36,Q39,Q42,Q45,Q48)</f>
        <v>0</v>
      </c>
      <c r="R51" s="3968"/>
      <c r="S51" s="3863">
        <f>SUM(S24,S27,S30,S33,S36,S39,S42,S45,S48)</f>
        <v>0</v>
      </c>
      <c r="T51" s="3968"/>
      <c r="U51" s="3863">
        <f>SUM(I51:T51)</f>
        <v>0</v>
      </c>
      <c r="V51" s="3864"/>
      <c r="W51" s="3988">
        <f>ROUND(SUM(W24:Y50),0)</f>
        <v>0</v>
      </c>
      <c r="X51" s="3989"/>
      <c r="Y51" s="3990"/>
      <c r="Z51" s="3934" t="str">
        <f>IF(AC51+AD53=0,"",ROUND(AC51+AD53,0))</f>
        <v/>
      </c>
      <c r="AA51" s="3935"/>
      <c r="AB51" s="3936"/>
      <c r="AC51" s="3943">
        <f>SUM(AC24:AC50)</f>
        <v>0</v>
      </c>
      <c r="AD51" s="3984">
        <f>SUM(AD24,AD27,AD30,AD33,AD39,AD42,AD36,AD45,AD48)</f>
        <v>0</v>
      </c>
      <c r="AE51" s="3825"/>
      <c r="AF51" s="2114"/>
      <c r="AG51" s="4139"/>
      <c r="AH51" s="4139"/>
      <c r="AI51" s="4139"/>
      <c r="AJ51" s="4139"/>
      <c r="AK51" s="4139"/>
      <c r="AL51" s="4139"/>
      <c r="AM51" s="4139"/>
      <c r="AN51" s="4139"/>
      <c r="AO51" s="4139"/>
      <c r="AP51" s="4139"/>
      <c r="AQ51" s="4140"/>
      <c r="AR51" s="2134"/>
      <c r="AS51" s="912"/>
      <c r="AT51" s="796"/>
      <c r="AU51" s="2115"/>
      <c r="AV51" s="899"/>
      <c r="AW51" s="3932"/>
      <c r="AX51" s="3932"/>
      <c r="AY51" s="3932"/>
      <c r="AZ51" s="3932"/>
      <c r="BA51" s="3932"/>
      <c r="BB51" s="3932"/>
      <c r="BC51" s="3932"/>
      <c r="BD51" s="3932"/>
      <c r="BE51" s="3932"/>
      <c r="BF51" s="3932"/>
      <c r="BG51" s="3932"/>
      <c r="BH51" s="3932"/>
      <c r="BI51" s="3932"/>
      <c r="BJ51" s="3932"/>
      <c r="BK51" s="3932"/>
      <c r="BL51" s="3932"/>
      <c r="BM51" s="3932"/>
      <c r="BN51" s="3932"/>
      <c r="BO51" s="3932"/>
      <c r="BP51" s="3932"/>
      <c r="BQ51" s="3932"/>
      <c r="BR51" s="3932"/>
      <c r="BS51" s="3932"/>
      <c r="BT51" s="3932"/>
      <c r="BU51" s="3932"/>
      <c r="BV51" s="3932"/>
      <c r="BW51" s="3932"/>
      <c r="BX51" s="3932"/>
      <c r="BY51" s="3932"/>
      <c r="BZ51" s="3932"/>
      <c r="CA51" s="3932"/>
      <c r="CB51" s="3932"/>
      <c r="CC51" s="3932"/>
      <c r="CD51" s="3932"/>
      <c r="CE51" s="3932"/>
      <c r="CF51" s="3932"/>
      <c r="CG51" s="3932"/>
      <c r="CH51" s="3932"/>
      <c r="CI51" s="3932"/>
      <c r="CJ51" s="3932"/>
      <c r="CK51" s="3932"/>
      <c r="CL51" s="3932"/>
      <c r="CM51" s="3933"/>
      <c r="CN51" s="903"/>
      <c r="CO51" s="759"/>
      <c r="CP51" s="759"/>
      <c r="CQ51" s="796"/>
    </row>
    <row r="52" spans="2:95" s="2155" customFormat="1" ht="13.5" customHeight="1" x14ac:dyDescent="0.15">
      <c r="B52" s="2202"/>
      <c r="C52" s="3951"/>
      <c r="D52" s="3952"/>
      <c r="E52" s="3953"/>
      <c r="F52" s="3960"/>
      <c r="G52" s="3961"/>
      <c r="H52" s="3962"/>
      <c r="I52" s="3347">
        <f>SUM(I25,I28,I31,I34,I37,I40,I43,I46,I49)</f>
        <v>0</v>
      </c>
      <c r="J52" s="3348"/>
      <c r="K52" s="3341">
        <f>SUM(K25,K28,K31,K34,K37,K40,K43,K46,K49)</f>
        <v>0</v>
      </c>
      <c r="L52" s="3341"/>
      <c r="M52" s="3341">
        <f>SUM(M25,M28,M31,M34,M37,M40,M43,M46,M49)</f>
        <v>0</v>
      </c>
      <c r="N52" s="3341"/>
      <c r="O52" s="3341">
        <f>SUM(O25,O28,O31,O34,O37,O40,O43,O46,O49)</f>
        <v>0</v>
      </c>
      <c r="P52" s="3341"/>
      <c r="Q52" s="3341">
        <f>SUM(Q25,Q28,Q31,Q34,Q37,Q40,Q43,Q46,Q49)</f>
        <v>0</v>
      </c>
      <c r="R52" s="3341"/>
      <c r="S52" s="3341">
        <f>SUM(S25,S28,S31,S34,S37,S40,S43,S46,S49)</f>
        <v>0</v>
      </c>
      <c r="T52" s="3341"/>
      <c r="U52" s="3341">
        <f>SUM(I52:T53)</f>
        <v>0</v>
      </c>
      <c r="V52" s="3986"/>
      <c r="W52" s="3991"/>
      <c r="X52" s="3992"/>
      <c r="Y52" s="3993"/>
      <c r="Z52" s="3937"/>
      <c r="AA52" s="3938"/>
      <c r="AB52" s="3939"/>
      <c r="AC52" s="3944"/>
      <c r="AD52" s="3985"/>
      <c r="AE52" s="3827"/>
      <c r="AF52" s="2100"/>
      <c r="AG52" s="4141"/>
      <c r="AH52" s="4141"/>
      <c r="AI52" s="4141"/>
      <c r="AJ52" s="4141"/>
      <c r="AK52" s="4141"/>
      <c r="AL52" s="4141"/>
      <c r="AM52" s="4141"/>
      <c r="AN52" s="4141"/>
      <c r="AO52" s="4141"/>
      <c r="AP52" s="4141"/>
      <c r="AQ52" s="4142"/>
      <c r="AR52" s="2134"/>
      <c r="AS52" s="912"/>
      <c r="AT52" s="796"/>
      <c r="AU52" s="2115"/>
      <c r="AV52" s="899"/>
      <c r="AW52" s="3932"/>
      <c r="AX52" s="3932"/>
      <c r="AY52" s="3932"/>
      <c r="AZ52" s="3932"/>
      <c r="BA52" s="3932"/>
      <c r="BB52" s="3932"/>
      <c r="BC52" s="3932"/>
      <c r="BD52" s="3932"/>
      <c r="BE52" s="3932"/>
      <c r="BF52" s="3932"/>
      <c r="BG52" s="3932"/>
      <c r="BH52" s="3932"/>
      <c r="BI52" s="3932"/>
      <c r="BJ52" s="3932"/>
      <c r="BK52" s="3932"/>
      <c r="BL52" s="3932"/>
      <c r="BM52" s="3932"/>
      <c r="BN52" s="3932"/>
      <c r="BO52" s="3932"/>
      <c r="BP52" s="3932"/>
      <c r="BQ52" s="3932"/>
      <c r="BR52" s="3932"/>
      <c r="BS52" s="3932"/>
      <c r="BT52" s="3932"/>
      <c r="BU52" s="3932"/>
      <c r="BV52" s="3932"/>
      <c r="BW52" s="3932"/>
      <c r="BX52" s="3932"/>
      <c r="BY52" s="3932"/>
      <c r="BZ52" s="3932"/>
      <c r="CA52" s="3932"/>
      <c r="CB52" s="3932"/>
      <c r="CC52" s="3932"/>
      <c r="CD52" s="3932"/>
      <c r="CE52" s="3932"/>
      <c r="CF52" s="3932"/>
      <c r="CG52" s="3932"/>
      <c r="CH52" s="3932"/>
      <c r="CI52" s="3932"/>
      <c r="CJ52" s="3932"/>
      <c r="CK52" s="3932"/>
      <c r="CL52" s="3932"/>
      <c r="CM52" s="3933"/>
      <c r="CN52" s="903"/>
      <c r="CO52" s="759"/>
      <c r="CP52" s="759"/>
      <c r="CQ52" s="796"/>
    </row>
    <row r="53" spans="2:95" s="2155" customFormat="1" ht="13.5" customHeight="1" thickBot="1" x14ac:dyDescent="0.2">
      <c r="B53" s="2202"/>
      <c r="C53" s="3951"/>
      <c r="D53" s="3952"/>
      <c r="E53" s="3953"/>
      <c r="F53" s="3960"/>
      <c r="G53" s="3961"/>
      <c r="H53" s="3962"/>
      <c r="I53" s="3347"/>
      <c r="J53" s="3348"/>
      <c r="K53" s="3341"/>
      <c r="L53" s="3341"/>
      <c r="M53" s="3341"/>
      <c r="N53" s="3341"/>
      <c r="O53" s="3341"/>
      <c r="P53" s="3341"/>
      <c r="Q53" s="3341"/>
      <c r="R53" s="3341"/>
      <c r="S53" s="3341"/>
      <c r="T53" s="3341"/>
      <c r="U53" s="3341"/>
      <c r="V53" s="3986"/>
      <c r="W53" s="3991"/>
      <c r="X53" s="3992"/>
      <c r="Y53" s="3993"/>
      <c r="Z53" s="3937"/>
      <c r="AA53" s="3938"/>
      <c r="AB53" s="3939"/>
      <c r="AC53" s="3944"/>
      <c r="AD53" s="4146">
        <f>ROUND(SUM(AD26,AD29,AD32,AD35,AD38,AD41,AD44,AD47,AD50),1)</f>
        <v>0</v>
      </c>
      <c r="AE53" s="4147"/>
      <c r="AF53" s="1212"/>
      <c r="AG53" s="3265"/>
      <c r="AH53" s="3265"/>
      <c r="AI53" s="3265"/>
      <c r="AJ53" s="3265"/>
      <c r="AK53" s="3265"/>
      <c r="AL53" s="3265"/>
      <c r="AM53" s="3265"/>
      <c r="AN53" s="3265"/>
      <c r="AO53" s="3265"/>
      <c r="AP53" s="3265"/>
      <c r="AQ53" s="4143"/>
      <c r="AR53" s="2134"/>
      <c r="AS53" s="912"/>
      <c r="AT53" s="796"/>
      <c r="AU53" s="2115"/>
      <c r="AV53" s="899"/>
      <c r="AW53" s="3932"/>
      <c r="AX53" s="3932"/>
      <c r="AY53" s="3932"/>
      <c r="AZ53" s="3932"/>
      <c r="BA53" s="3932"/>
      <c r="BB53" s="3932"/>
      <c r="BC53" s="3932"/>
      <c r="BD53" s="3932"/>
      <c r="BE53" s="3932"/>
      <c r="BF53" s="3932"/>
      <c r="BG53" s="3932"/>
      <c r="BH53" s="3932"/>
      <c r="BI53" s="3932"/>
      <c r="BJ53" s="3932"/>
      <c r="BK53" s="3932"/>
      <c r="BL53" s="3932"/>
      <c r="BM53" s="3932"/>
      <c r="BN53" s="3932"/>
      <c r="BO53" s="3932"/>
      <c r="BP53" s="3932"/>
      <c r="BQ53" s="3932"/>
      <c r="BR53" s="3932"/>
      <c r="BS53" s="3932"/>
      <c r="BT53" s="3932"/>
      <c r="BU53" s="3932"/>
      <c r="BV53" s="3932"/>
      <c r="BW53" s="3932"/>
      <c r="BX53" s="3932"/>
      <c r="BY53" s="3932"/>
      <c r="BZ53" s="3932"/>
      <c r="CA53" s="3932"/>
      <c r="CB53" s="3932"/>
      <c r="CC53" s="3932"/>
      <c r="CD53" s="3932"/>
      <c r="CE53" s="3932"/>
      <c r="CF53" s="3932"/>
      <c r="CG53" s="3932"/>
      <c r="CH53" s="3932"/>
      <c r="CI53" s="3932"/>
      <c r="CJ53" s="3932"/>
      <c r="CK53" s="3932"/>
      <c r="CL53" s="3932"/>
      <c r="CM53" s="3933"/>
      <c r="CN53" s="903"/>
      <c r="CO53" s="759"/>
      <c r="CP53" s="759"/>
      <c r="CQ53" s="796"/>
    </row>
    <row r="54" spans="2:95" s="2155" customFormat="1" ht="14.25" thickTop="1" x14ac:dyDescent="0.15">
      <c r="B54" s="2174"/>
      <c r="C54" s="3971" t="s">
        <v>1374</v>
      </c>
      <c r="D54" s="3972"/>
      <c r="E54" s="3972"/>
      <c r="F54" s="3972"/>
      <c r="G54" s="3972"/>
      <c r="H54" s="3973"/>
      <c r="I54" s="3974"/>
      <c r="J54" s="3972"/>
      <c r="K54" s="3972"/>
      <c r="L54" s="3972"/>
      <c r="M54" s="3972"/>
      <c r="N54" s="3972"/>
      <c r="O54" s="3972"/>
      <c r="P54" s="3972"/>
      <c r="Q54" s="3972"/>
      <c r="R54" s="3972"/>
      <c r="S54" s="3972"/>
      <c r="T54" s="3972"/>
      <c r="U54" s="3972"/>
      <c r="V54" s="3972"/>
      <c r="W54" s="3972"/>
      <c r="X54" s="3972"/>
      <c r="Y54" s="3973"/>
      <c r="Z54" s="3934" t="str">
        <f>IF(AC54+AD55=0,"",ROUND(AC54+AD55,0))</f>
        <v/>
      </c>
      <c r="AA54" s="3975"/>
      <c r="AB54" s="3976"/>
      <c r="AC54" s="3821"/>
      <c r="AD54" s="3824"/>
      <c r="AE54" s="3825"/>
      <c r="AF54" s="2114" t="s">
        <v>749</v>
      </c>
      <c r="AG54" s="4139"/>
      <c r="AH54" s="4139"/>
      <c r="AI54" s="4139"/>
      <c r="AJ54" s="4139"/>
      <c r="AK54" s="4139"/>
      <c r="AL54" s="4139"/>
      <c r="AM54" s="4139"/>
      <c r="AN54" s="4139"/>
      <c r="AO54" s="4139"/>
      <c r="AP54" s="4139"/>
      <c r="AQ54" s="4140"/>
      <c r="AR54" s="295"/>
      <c r="AS54" s="2218"/>
      <c r="AT54" s="775"/>
      <c r="AU54" s="2115"/>
      <c r="AV54" s="899"/>
      <c r="AW54" s="3932"/>
      <c r="AX54" s="3932"/>
      <c r="AY54" s="3932"/>
      <c r="AZ54" s="3932"/>
      <c r="BA54" s="3932"/>
      <c r="BB54" s="3932"/>
      <c r="BC54" s="3932"/>
      <c r="BD54" s="3932"/>
      <c r="BE54" s="3932"/>
      <c r="BF54" s="3932"/>
      <c r="BG54" s="3932"/>
      <c r="BH54" s="3932"/>
      <c r="BI54" s="3932"/>
      <c r="BJ54" s="3932"/>
      <c r="BK54" s="3932"/>
      <c r="BL54" s="3932"/>
      <c r="BM54" s="3932"/>
      <c r="BN54" s="3932"/>
      <c r="BO54" s="3932"/>
      <c r="BP54" s="3932"/>
      <c r="BQ54" s="3932"/>
      <c r="BR54" s="3932"/>
      <c r="BS54" s="3932"/>
      <c r="BT54" s="3932"/>
      <c r="BU54" s="3932"/>
      <c r="BV54" s="3932"/>
      <c r="BW54" s="3932"/>
      <c r="BX54" s="3932"/>
      <c r="BY54" s="3932"/>
      <c r="BZ54" s="3932"/>
      <c r="CA54" s="3932"/>
      <c r="CB54" s="3932"/>
      <c r="CC54" s="3932"/>
      <c r="CD54" s="3932"/>
      <c r="CE54" s="3932"/>
      <c r="CF54" s="3932"/>
      <c r="CG54" s="3932"/>
      <c r="CH54" s="3932"/>
      <c r="CI54" s="3932"/>
      <c r="CJ54" s="3932"/>
      <c r="CK54" s="3932"/>
      <c r="CL54" s="3932"/>
      <c r="CM54" s="3933"/>
      <c r="CN54" s="903"/>
      <c r="CO54" s="759"/>
      <c r="CP54" s="759"/>
      <c r="CQ54" s="796"/>
    </row>
    <row r="55" spans="2:95" s="2155" customFormat="1" ht="14.25" thickBot="1" x14ac:dyDescent="0.2">
      <c r="B55" s="2202"/>
      <c r="C55" s="3646"/>
      <c r="D55" s="3638"/>
      <c r="E55" s="3638"/>
      <c r="F55" s="3638"/>
      <c r="G55" s="3638"/>
      <c r="H55" s="3639"/>
      <c r="I55" s="3646"/>
      <c r="J55" s="3638"/>
      <c r="K55" s="3638"/>
      <c r="L55" s="3638"/>
      <c r="M55" s="3638"/>
      <c r="N55" s="3638"/>
      <c r="O55" s="3638"/>
      <c r="P55" s="3638"/>
      <c r="Q55" s="3638"/>
      <c r="R55" s="3638"/>
      <c r="S55" s="3638"/>
      <c r="T55" s="3638"/>
      <c r="U55" s="3638"/>
      <c r="V55" s="3638"/>
      <c r="W55" s="3638"/>
      <c r="X55" s="3638"/>
      <c r="Y55" s="3639"/>
      <c r="Z55" s="3977"/>
      <c r="AA55" s="3978"/>
      <c r="AB55" s="3979"/>
      <c r="AC55" s="3980"/>
      <c r="AD55" s="3983">
        <v>0</v>
      </c>
      <c r="AE55" s="3796"/>
      <c r="AF55" s="2100" t="s">
        <v>750</v>
      </c>
      <c r="AG55" s="4141"/>
      <c r="AH55" s="4141"/>
      <c r="AI55" s="4141"/>
      <c r="AJ55" s="4141"/>
      <c r="AK55" s="4141"/>
      <c r="AL55" s="4141"/>
      <c r="AM55" s="4141"/>
      <c r="AN55" s="4141"/>
      <c r="AO55" s="4141"/>
      <c r="AP55" s="4141"/>
      <c r="AQ55" s="4142"/>
      <c r="AR55" s="295"/>
      <c r="AS55" s="2218"/>
      <c r="AT55" s="775"/>
      <c r="AU55" s="2115"/>
      <c r="AV55" s="899"/>
      <c r="AW55" s="3932"/>
      <c r="AX55" s="3932"/>
      <c r="AY55" s="3932"/>
      <c r="AZ55" s="3932"/>
      <c r="BA55" s="3932"/>
      <c r="BB55" s="3932"/>
      <c r="BC55" s="3932"/>
      <c r="BD55" s="3932"/>
      <c r="BE55" s="3932"/>
      <c r="BF55" s="3932"/>
      <c r="BG55" s="3932"/>
      <c r="BH55" s="3932"/>
      <c r="BI55" s="3932"/>
      <c r="BJ55" s="3932"/>
      <c r="BK55" s="3932"/>
      <c r="BL55" s="3932"/>
      <c r="BM55" s="3932"/>
      <c r="BN55" s="3932"/>
      <c r="BO55" s="3932"/>
      <c r="BP55" s="3932"/>
      <c r="BQ55" s="3932"/>
      <c r="BR55" s="3932"/>
      <c r="BS55" s="3932"/>
      <c r="BT55" s="3932"/>
      <c r="BU55" s="3932"/>
      <c r="BV55" s="3932"/>
      <c r="BW55" s="3932"/>
      <c r="BX55" s="3932"/>
      <c r="BY55" s="3932"/>
      <c r="BZ55" s="3932"/>
      <c r="CA55" s="3932"/>
      <c r="CB55" s="3932"/>
      <c r="CC55" s="3932"/>
      <c r="CD55" s="3932"/>
      <c r="CE55" s="3932"/>
      <c r="CF55" s="3932"/>
      <c r="CG55" s="3932"/>
      <c r="CH55" s="3932"/>
      <c r="CI55" s="3932"/>
      <c r="CJ55" s="3932"/>
      <c r="CK55" s="3932"/>
      <c r="CL55" s="3932"/>
      <c r="CM55" s="3933"/>
      <c r="CN55" s="903"/>
      <c r="CO55" s="759"/>
      <c r="CP55" s="759"/>
      <c r="CQ55" s="796"/>
    </row>
    <row r="56" spans="2:95" s="2155" customFormat="1" ht="14.25" thickTop="1" x14ac:dyDescent="0.15">
      <c r="B56" s="2202"/>
      <c r="C56" s="3971" t="s">
        <v>2117</v>
      </c>
      <c r="D56" s="4114"/>
      <c r="E56" s="4114"/>
      <c r="F56" s="4114"/>
      <c r="G56" s="4114"/>
      <c r="H56" s="4114"/>
      <c r="I56" s="3974"/>
      <c r="J56" s="4114"/>
      <c r="K56" s="4114"/>
      <c r="L56" s="4114"/>
      <c r="M56" s="4114"/>
      <c r="N56" s="4114"/>
      <c r="O56" s="4114"/>
      <c r="P56" s="4114"/>
      <c r="Q56" s="4114"/>
      <c r="R56" s="4114"/>
      <c r="S56" s="4114"/>
      <c r="T56" s="4114"/>
      <c r="U56" s="4114"/>
      <c r="V56" s="4114"/>
      <c r="W56" s="4114"/>
      <c r="X56" s="4114"/>
      <c r="Y56" s="4115"/>
      <c r="Z56" s="3935" t="str">
        <f>IF(AC56+AD57=0,"",ROUND(AC56+AD57,0))</f>
        <v/>
      </c>
      <c r="AA56" s="4119"/>
      <c r="AB56" s="4120"/>
      <c r="AC56" s="3821"/>
      <c r="AD56" s="3824"/>
      <c r="AE56" s="4125"/>
      <c r="AF56" s="2114" t="s">
        <v>749</v>
      </c>
      <c r="AG56" s="4139"/>
      <c r="AH56" s="4139"/>
      <c r="AI56" s="4139"/>
      <c r="AJ56" s="4139"/>
      <c r="AK56" s="4139"/>
      <c r="AL56" s="4139"/>
      <c r="AM56" s="4139"/>
      <c r="AN56" s="4139"/>
      <c r="AO56" s="4139"/>
      <c r="AP56" s="4139"/>
      <c r="AQ56" s="4140"/>
      <c r="AR56" s="295"/>
      <c r="AS56" s="2218"/>
      <c r="AT56" s="775"/>
      <c r="AU56" s="2115"/>
      <c r="AV56" s="778"/>
      <c r="AW56" s="3932"/>
      <c r="AX56" s="3932"/>
      <c r="AY56" s="3932"/>
      <c r="AZ56" s="3932"/>
      <c r="BA56" s="3932"/>
      <c r="BB56" s="3932"/>
      <c r="BC56" s="3932"/>
      <c r="BD56" s="3932"/>
      <c r="BE56" s="3932"/>
      <c r="BF56" s="3932"/>
      <c r="BG56" s="3932"/>
      <c r="BH56" s="3932"/>
      <c r="BI56" s="3932"/>
      <c r="BJ56" s="3932"/>
      <c r="BK56" s="3932"/>
      <c r="BL56" s="3932"/>
      <c r="BM56" s="3932"/>
      <c r="BN56" s="3932"/>
      <c r="BO56" s="3932"/>
      <c r="BP56" s="3932"/>
      <c r="BQ56" s="3932"/>
      <c r="BR56" s="3932"/>
      <c r="BS56" s="3932"/>
      <c r="BT56" s="3932"/>
      <c r="BU56" s="3932"/>
      <c r="BV56" s="3932"/>
      <c r="BW56" s="3932"/>
      <c r="BX56" s="3932"/>
      <c r="BY56" s="3932"/>
      <c r="BZ56" s="3932"/>
      <c r="CA56" s="3932"/>
      <c r="CB56" s="3932"/>
      <c r="CC56" s="3932"/>
      <c r="CD56" s="3932"/>
      <c r="CE56" s="3932"/>
      <c r="CF56" s="3932"/>
      <c r="CG56" s="3932"/>
      <c r="CH56" s="3932"/>
      <c r="CI56" s="3932"/>
      <c r="CJ56" s="3932"/>
      <c r="CK56" s="3932"/>
      <c r="CL56" s="3932"/>
      <c r="CM56" s="3933"/>
      <c r="CN56" s="903"/>
      <c r="CO56" s="759"/>
      <c r="CP56" s="759"/>
      <c r="CQ56" s="796"/>
    </row>
    <row r="57" spans="2:95" ht="13.5" x14ac:dyDescent="0.15">
      <c r="B57" s="2231"/>
      <c r="C57" s="4116"/>
      <c r="D57" s="4117"/>
      <c r="E57" s="4117"/>
      <c r="F57" s="4117"/>
      <c r="G57" s="4117"/>
      <c r="H57" s="4117"/>
      <c r="I57" s="4116"/>
      <c r="J57" s="4117"/>
      <c r="K57" s="4117"/>
      <c r="L57" s="4117"/>
      <c r="M57" s="4117"/>
      <c r="N57" s="4117"/>
      <c r="O57" s="4117"/>
      <c r="P57" s="4117"/>
      <c r="Q57" s="4117"/>
      <c r="R57" s="4117"/>
      <c r="S57" s="4117"/>
      <c r="T57" s="4117"/>
      <c r="U57" s="4117"/>
      <c r="V57" s="4117"/>
      <c r="W57" s="4117"/>
      <c r="X57" s="4117"/>
      <c r="Y57" s="4118"/>
      <c r="Z57" s="4122"/>
      <c r="AA57" s="4122"/>
      <c r="AB57" s="4123"/>
      <c r="AC57" s="4124"/>
      <c r="AD57" s="3881">
        <v>0</v>
      </c>
      <c r="AE57" s="4128"/>
      <c r="AF57" s="2111" t="s">
        <v>750</v>
      </c>
      <c r="AG57" s="4148"/>
      <c r="AH57" s="4148"/>
      <c r="AI57" s="4148"/>
      <c r="AJ57" s="4148"/>
      <c r="AK57" s="4148"/>
      <c r="AL57" s="4148"/>
      <c r="AM57" s="4148"/>
      <c r="AN57" s="4148"/>
      <c r="AO57" s="4148"/>
      <c r="AP57" s="4148"/>
      <c r="AQ57" s="4149"/>
      <c r="AR57" s="295"/>
      <c r="AS57" s="2218"/>
      <c r="AT57" s="2119"/>
      <c r="AU57" s="2115"/>
      <c r="AV57" s="802" t="s">
        <v>41</v>
      </c>
      <c r="AW57" s="3261" t="s">
        <v>2120</v>
      </c>
      <c r="AX57" s="3261"/>
      <c r="AY57" s="3261"/>
      <c r="AZ57" s="3261"/>
      <c r="BA57" s="3261"/>
      <c r="BB57" s="3261"/>
      <c r="BC57" s="3261"/>
      <c r="BD57" s="3261"/>
      <c r="BE57" s="3261"/>
      <c r="BF57" s="3261"/>
      <c r="BG57" s="3261"/>
      <c r="BH57" s="3261"/>
      <c r="BI57" s="3261"/>
      <c r="BJ57" s="3261"/>
      <c r="BK57" s="3261"/>
      <c r="BL57" s="3261"/>
      <c r="BM57" s="3261"/>
      <c r="BN57" s="3261"/>
      <c r="BO57" s="3261"/>
      <c r="BP57" s="3261"/>
      <c r="BQ57" s="3261"/>
      <c r="BR57" s="3261"/>
      <c r="BS57" s="3261"/>
      <c r="BT57" s="3261"/>
      <c r="BU57" s="3261"/>
      <c r="BV57" s="3261"/>
      <c r="BW57" s="3261"/>
      <c r="BX57" s="3261"/>
      <c r="BY57" s="3261"/>
      <c r="BZ57" s="3261"/>
      <c r="CA57" s="3261"/>
      <c r="CB57" s="903"/>
      <c r="CC57" s="903"/>
      <c r="CD57" s="903"/>
      <c r="CE57" s="903"/>
      <c r="CF57" s="903"/>
      <c r="CG57" s="903"/>
      <c r="CH57" s="903"/>
      <c r="CI57" s="903"/>
      <c r="CJ57" s="903"/>
      <c r="CK57" s="903"/>
      <c r="CL57" s="903"/>
      <c r="CM57" s="2120"/>
      <c r="CN57" s="903"/>
      <c r="CO57" s="759"/>
      <c r="CP57" s="759"/>
      <c r="CQ57" s="759"/>
    </row>
    <row r="58" spans="2:95" ht="12" customHeight="1" x14ac:dyDescent="0.15">
      <c r="B58" s="2457"/>
      <c r="C58" s="790" t="s">
        <v>273</v>
      </c>
      <c r="D58" s="2121"/>
      <c r="E58" s="778"/>
      <c r="F58" s="2413"/>
      <c r="G58" s="2413"/>
      <c r="H58" s="778"/>
      <c r="I58" s="2413"/>
      <c r="J58" s="2121" t="s">
        <v>1376</v>
      </c>
      <c r="K58" s="2448"/>
      <c r="L58" s="2449"/>
      <c r="M58" s="2449"/>
      <c r="N58" s="2121"/>
      <c r="O58" s="2121"/>
      <c r="P58" s="907"/>
      <c r="Q58" s="2450"/>
      <c r="R58" s="2451"/>
      <c r="S58" s="2451"/>
      <c r="T58" s="2451"/>
      <c r="U58" s="907"/>
      <c r="V58" s="2121"/>
      <c r="W58" s="2121"/>
      <c r="X58" s="2121"/>
      <c r="Y58" s="2121"/>
      <c r="Z58" s="2121"/>
      <c r="AA58" s="2121"/>
      <c r="AB58" s="2121"/>
      <c r="AC58" s="2121"/>
      <c r="AD58" s="2121"/>
      <c r="AE58" s="2121"/>
      <c r="AF58" s="2121"/>
      <c r="AG58" s="2121"/>
      <c r="AH58" s="2121"/>
      <c r="AI58" s="2121"/>
      <c r="AJ58" s="2121"/>
      <c r="AK58" s="2121"/>
      <c r="AL58" s="2121"/>
      <c r="AM58" s="2121"/>
      <c r="AN58" s="978"/>
      <c r="AO58" s="908"/>
      <c r="AP58" s="2122"/>
      <c r="AQ58" s="2121"/>
      <c r="AR58" s="766"/>
      <c r="AS58" s="798"/>
      <c r="AT58" s="2119"/>
      <c r="AU58" s="2115"/>
      <c r="AV58" s="899"/>
      <c r="AW58" s="3261"/>
      <c r="AX58" s="3261"/>
      <c r="AY58" s="3261"/>
      <c r="AZ58" s="3261"/>
      <c r="BA58" s="3261"/>
      <c r="BB58" s="3261"/>
      <c r="BC58" s="3261"/>
      <c r="BD58" s="3261"/>
      <c r="BE58" s="3261"/>
      <c r="BF58" s="3261"/>
      <c r="BG58" s="3261"/>
      <c r="BH58" s="3261"/>
      <c r="BI58" s="3261"/>
      <c r="BJ58" s="3261"/>
      <c r="BK58" s="3261"/>
      <c r="BL58" s="3261"/>
      <c r="BM58" s="3261"/>
      <c r="BN58" s="3261"/>
      <c r="BO58" s="3261"/>
      <c r="BP58" s="3261"/>
      <c r="BQ58" s="3261"/>
      <c r="BR58" s="3261"/>
      <c r="BS58" s="3261"/>
      <c r="BT58" s="3261"/>
      <c r="BU58" s="3261"/>
      <c r="BV58" s="3261"/>
      <c r="BW58" s="3261"/>
      <c r="BX58" s="3261"/>
      <c r="BY58" s="3261"/>
      <c r="BZ58" s="3261"/>
      <c r="CA58" s="3261"/>
      <c r="CB58" s="903"/>
      <c r="CC58" s="903"/>
      <c r="CD58" s="903"/>
      <c r="CE58" s="903"/>
      <c r="CF58" s="903"/>
      <c r="CG58" s="903"/>
      <c r="CH58" s="903"/>
      <c r="CI58" s="903"/>
      <c r="CJ58" s="903"/>
      <c r="CK58" s="903"/>
      <c r="CL58" s="903"/>
      <c r="CM58" s="2120"/>
      <c r="CN58" s="903"/>
      <c r="CO58" s="759"/>
      <c r="CP58" s="759"/>
      <c r="CQ58" s="759"/>
    </row>
    <row r="59" spans="2:95" ht="12" customHeight="1" x14ac:dyDescent="0.15">
      <c r="B59" s="2222"/>
      <c r="C59" s="854" t="s">
        <v>755</v>
      </c>
      <c r="D59" s="854"/>
      <c r="E59" s="4150" t="s">
        <v>2166</v>
      </c>
      <c r="F59" s="4151"/>
      <c r="G59" s="4151"/>
      <c r="H59" s="4151"/>
      <c r="I59" s="4151"/>
      <c r="J59" s="4151"/>
      <c r="K59" s="4151"/>
      <c r="L59" s="4151"/>
      <c r="M59" s="4151"/>
      <c r="N59" s="4151"/>
      <c r="O59" s="4151"/>
      <c r="P59" s="4151"/>
      <c r="Q59" s="4151"/>
      <c r="R59" s="4151"/>
      <c r="S59" s="4151"/>
      <c r="T59" s="4151"/>
      <c r="U59" s="4151"/>
      <c r="V59" s="4151"/>
      <c r="W59" s="4151"/>
      <c r="X59" s="4151"/>
      <c r="Y59" s="4151"/>
      <c r="Z59" s="4151"/>
      <c r="AA59" s="4151"/>
      <c r="AB59" s="4151"/>
      <c r="AC59" s="4151"/>
      <c r="AD59" s="4151"/>
      <c r="AE59" s="4151"/>
      <c r="AF59" s="4151"/>
      <c r="AG59" s="4151"/>
      <c r="AH59" s="4151"/>
      <c r="AI59" s="4151"/>
      <c r="AJ59" s="4151"/>
      <c r="AK59" s="4151"/>
      <c r="AL59" s="4151"/>
      <c r="AM59" s="4151"/>
      <c r="AN59" s="4151"/>
      <c r="AO59" s="4151"/>
      <c r="AP59" s="4151"/>
      <c r="AQ59" s="4151"/>
      <c r="AR59" s="4151"/>
      <c r="AS59" s="4152"/>
      <c r="AT59" s="778"/>
      <c r="AU59" s="2115"/>
      <c r="AV59" s="899"/>
      <c r="AW59" s="903"/>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03"/>
      <c r="CE59" s="903"/>
      <c r="CF59" s="903"/>
      <c r="CG59" s="903"/>
      <c r="CH59" s="903"/>
      <c r="CI59" s="903"/>
      <c r="CJ59" s="903"/>
      <c r="CK59" s="903"/>
      <c r="CL59" s="903"/>
      <c r="CM59" s="2120"/>
      <c r="CN59" s="903"/>
      <c r="CO59" s="759"/>
      <c r="CP59" s="759"/>
      <c r="CQ59" s="759"/>
    </row>
    <row r="60" spans="2:95" ht="12" customHeight="1" x14ac:dyDescent="0.15">
      <c r="B60" s="2457"/>
      <c r="C60" s="854"/>
      <c r="D60" s="854"/>
      <c r="E60" s="4150" t="s">
        <v>2167</v>
      </c>
      <c r="F60" s="4151"/>
      <c r="G60" s="4151"/>
      <c r="H60" s="4151"/>
      <c r="I60" s="4151"/>
      <c r="J60" s="4151"/>
      <c r="K60" s="4151"/>
      <c r="L60" s="4151"/>
      <c r="M60" s="4151"/>
      <c r="N60" s="4151"/>
      <c r="O60" s="4151"/>
      <c r="P60" s="4151"/>
      <c r="Q60" s="4151"/>
      <c r="R60" s="4151"/>
      <c r="S60" s="4151"/>
      <c r="T60" s="4151"/>
      <c r="U60" s="4151"/>
      <c r="V60" s="4151"/>
      <c r="W60" s="4151"/>
      <c r="X60" s="4151"/>
      <c r="Y60" s="4151"/>
      <c r="Z60" s="4151"/>
      <c r="AA60" s="4151"/>
      <c r="AB60" s="4151"/>
      <c r="AC60" s="4151"/>
      <c r="AD60" s="4151"/>
      <c r="AE60" s="4151"/>
      <c r="AF60" s="4151"/>
      <c r="AG60" s="4151"/>
      <c r="AH60" s="4151"/>
      <c r="AI60" s="4151"/>
      <c r="AJ60" s="4151"/>
      <c r="AK60" s="4151"/>
      <c r="AL60" s="4151"/>
      <c r="AM60" s="4151"/>
      <c r="AN60" s="4151"/>
      <c r="AO60" s="4151"/>
      <c r="AP60" s="4151"/>
      <c r="AQ60" s="4151"/>
      <c r="AR60" s="4151"/>
      <c r="AS60" s="4152"/>
      <c r="AT60" s="778"/>
      <c r="AU60" s="3997" t="s">
        <v>2129</v>
      </c>
      <c r="AV60" s="3998"/>
      <c r="AW60" s="3998"/>
      <c r="AX60" s="3998"/>
      <c r="AY60" s="3998"/>
      <c r="AZ60" s="3998"/>
      <c r="BA60" s="3998"/>
      <c r="BB60" s="3998"/>
      <c r="BC60" s="3998"/>
      <c r="BD60" s="3998"/>
      <c r="BE60" s="3998"/>
      <c r="BF60" s="3998"/>
      <c r="BG60" s="3998"/>
      <c r="BH60" s="3998"/>
      <c r="BI60" s="3998"/>
      <c r="BJ60" s="3998"/>
      <c r="BK60" s="3998"/>
      <c r="BL60" s="3998"/>
      <c r="BM60" s="3998"/>
      <c r="BN60" s="3998"/>
      <c r="BO60" s="3998"/>
      <c r="BP60" s="3998"/>
      <c r="BQ60" s="3998"/>
      <c r="BR60" s="3998"/>
      <c r="BS60" s="3998"/>
      <c r="BT60" s="3998"/>
      <c r="BU60" s="3998"/>
      <c r="BV60" s="3998"/>
      <c r="BW60" s="3998"/>
      <c r="BX60" s="3998"/>
      <c r="BY60" s="3998"/>
      <c r="BZ60" s="3998"/>
      <c r="CA60" s="3998"/>
      <c r="CB60" s="3998"/>
      <c r="CC60" s="3998"/>
      <c r="CD60" s="3998"/>
      <c r="CE60" s="3998"/>
      <c r="CF60" s="3998"/>
      <c r="CG60" s="3998"/>
      <c r="CH60" s="3998"/>
      <c r="CI60" s="3998"/>
      <c r="CJ60" s="3998"/>
      <c r="CK60" s="3998"/>
      <c r="CL60" s="3998"/>
      <c r="CM60" s="3998"/>
      <c r="CN60" s="3998"/>
      <c r="CO60" s="3998"/>
      <c r="CP60" s="3998"/>
      <c r="CQ60" s="3999"/>
    </row>
    <row r="61" spans="2:95" ht="12" customHeight="1" x14ac:dyDescent="0.15">
      <c r="B61" s="2457"/>
      <c r="C61" s="854" t="s">
        <v>756</v>
      </c>
      <c r="D61" s="854"/>
      <c r="E61" s="801" t="s">
        <v>2286</v>
      </c>
      <c r="F61" s="778"/>
      <c r="G61" s="778"/>
      <c r="H61" s="778"/>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801"/>
      <c r="AN61" s="978"/>
      <c r="AO61" s="801"/>
      <c r="AP61" s="801"/>
      <c r="AQ61" s="801"/>
      <c r="AR61" s="801"/>
      <c r="AS61" s="798"/>
      <c r="AT61" s="778"/>
      <c r="AU61" s="4000"/>
      <c r="AV61" s="3261"/>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61"/>
      <c r="BZ61" s="3261"/>
      <c r="CA61" s="3261"/>
      <c r="CB61" s="3261"/>
      <c r="CC61" s="3261"/>
      <c r="CD61" s="3261"/>
      <c r="CE61" s="3261"/>
      <c r="CF61" s="3261"/>
      <c r="CG61" s="3261"/>
      <c r="CH61" s="3261"/>
      <c r="CI61" s="3261"/>
      <c r="CJ61" s="3261"/>
      <c r="CK61" s="3261"/>
      <c r="CL61" s="3261"/>
      <c r="CM61" s="3261"/>
      <c r="CN61" s="3261"/>
      <c r="CO61" s="3261"/>
      <c r="CP61" s="3261"/>
      <c r="CQ61" s="4001"/>
    </row>
    <row r="62" spans="2:95" ht="12" customHeight="1" x14ac:dyDescent="0.15">
      <c r="B62" s="2457"/>
      <c r="C62" s="854" t="s">
        <v>757</v>
      </c>
      <c r="D62" s="854"/>
      <c r="E62" s="4153" t="s">
        <v>2122</v>
      </c>
      <c r="F62" s="4154"/>
      <c r="G62" s="4154"/>
      <c r="H62" s="4154"/>
      <c r="I62" s="4154"/>
      <c r="J62" s="4154"/>
      <c r="K62" s="4154"/>
      <c r="L62" s="4154"/>
      <c r="M62" s="4154"/>
      <c r="N62" s="4154"/>
      <c r="O62" s="4154"/>
      <c r="P62" s="4154"/>
      <c r="Q62" s="4154"/>
      <c r="R62" s="4154"/>
      <c r="S62" s="4154"/>
      <c r="T62" s="4154"/>
      <c r="U62" s="4154"/>
      <c r="V62" s="4154"/>
      <c r="W62" s="4154"/>
      <c r="X62" s="4154"/>
      <c r="Y62" s="4154"/>
      <c r="Z62" s="4154"/>
      <c r="AA62" s="4154"/>
      <c r="AB62" s="4154"/>
      <c r="AC62" s="4154"/>
      <c r="AD62" s="4154"/>
      <c r="AE62" s="4154"/>
      <c r="AF62" s="4154"/>
      <c r="AG62" s="4154"/>
      <c r="AH62" s="4154"/>
      <c r="AI62" s="4154"/>
      <c r="AJ62" s="4154"/>
      <c r="AK62" s="4154"/>
      <c r="AL62" s="4154"/>
      <c r="AM62" s="4154"/>
      <c r="AN62" s="4154"/>
      <c r="AO62" s="4154"/>
      <c r="AP62" s="4154"/>
      <c r="AQ62" s="4154"/>
      <c r="AR62" s="4154"/>
      <c r="AS62" s="4155"/>
      <c r="AT62" s="778"/>
      <c r="AU62" s="4000"/>
      <c r="AV62" s="3261"/>
      <c r="AW62" s="3261"/>
      <c r="AX62" s="3261"/>
      <c r="AY62" s="3261"/>
      <c r="AZ62" s="3261"/>
      <c r="BA62" s="3261"/>
      <c r="BB62" s="3261"/>
      <c r="BC62" s="3261"/>
      <c r="BD62" s="3261"/>
      <c r="BE62" s="3261"/>
      <c r="BF62" s="3261"/>
      <c r="BG62" s="3261"/>
      <c r="BH62" s="3261"/>
      <c r="BI62" s="3261"/>
      <c r="BJ62" s="3261"/>
      <c r="BK62" s="3261"/>
      <c r="BL62" s="3261"/>
      <c r="BM62" s="3261"/>
      <c r="BN62" s="3261"/>
      <c r="BO62" s="3261"/>
      <c r="BP62" s="3261"/>
      <c r="BQ62" s="3261"/>
      <c r="BR62" s="3261"/>
      <c r="BS62" s="3261"/>
      <c r="BT62" s="3261"/>
      <c r="BU62" s="3261"/>
      <c r="BV62" s="3261"/>
      <c r="BW62" s="3261"/>
      <c r="BX62" s="3261"/>
      <c r="BY62" s="3261"/>
      <c r="BZ62" s="3261"/>
      <c r="CA62" s="3261"/>
      <c r="CB62" s="3261"/>
      <c r="CC62" s="3261"/>
      <c r="CD62" s="3261"/>
      <c r="CE62" s="3261"/>
      <c r="CF62" s="3261"/>
      <c r="CG62" s="3261"/>
      <c r="CH62" s="3261"/>
      <c r="CI62" s="3261"/>
      <c r="CJ62" s="3261"/>
      <c r="CK62" s="3261"/>
      <c r="CL62" s="3261"/>
      <c r="CM62" s="3261"/>
      <c r="CN62" s="3261"/>
      <c r="CO62" s="3261"/>
      <c r="CP62" s="3261"/>
      <c r="CQ62" s="4001"/>
    </row>
    <row r="63" spans="2:95" ht="12" customHeight="1" x14ac:dyDescent="0.15">
      <c r="B63" s="791"/>
      <c r="C63" s="854" t="s">
        <v>1377</v>
      </c>
      <c r="D63" s="854"/>
      <c r="E63" s="790" t="s">
        <v>2123</v>
      </c>
      <c r="F63" s="778"/>
      <c r="G63" s="775"/>
      <c r="H63" s="775"/>
      <c r="I63" s="908"/>
      <c r="J63" s="908"/>
      <c r="K63" s="908"/>
      <c r="L63" s="908"/>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c r="AN63" s="775"/>
      <c r="AO63" s="908"/>
      <c r="AP63" s="2456"/>
      <c r="AQ63" s="1602"/>
      <c r="AR63" s="775"/>
      <c r="AS63" s="912"/>
      <c r="AT63" s="778"/>
      <c r="AU63" s="4000"/>
      <c r="AV63" s="3261"/>
      <c r="AW63" s="3261"/>
      <c r="AX63" s="3261"/>
      <c r="AY63" s="3261"/>
      <c r="AZ63" s="3261"/>
      <c r="BA63" s="3261"/>
      <c r="BB63" s="3261"/>
      <c r="BC63" s="3261"/>
      <c r="BD63" s="3261"/>
      <c r="BE63" s="3261"/>
      <c r="BF63" s="3261"/>
      <c r="BG63" s="3261"/>
      <c r="BH63" s="3261"/>
      <c r="BI63" s="3261"/>
      <c r="BJ63" s="3261"/>
      <c r="BK63" s="3261"/>
      <c r="BL63" s="3261"/>
      <c r="BM63" s="3261"/>
      <c r="BN63" s="3261"/>
      <c r="BO63" s="3261"/>
      <c r="BP63" s="3261"/>
      <c r="BQ63" s="3261"/>
      <c r="BR63" s="3261"/>
      <c r="BS63" s="3261"/>
      <c r="BT63" s="3261"/>
      <c r="BU63" s="3261"/>
      <c r="BV63" s="3261"/>
      <c r="BW63" s="3261"/>
      <c r="BX63" s="3261"/>
      <c r="BY63" s="3261"/>
      <c r="BZ63" s="3261"/>
      <c r="CA63" s="3261"/>
      <c r="CB63" s="3261"/>
      <c r="CC63" s="3261"/>
      <c r="CD63" s="3261"/>
      <c r="CE63" s="3261"/>
      <c r="CF63" s="3261"/>
      <c r="CG63" s="3261"/>
      <c r="CH63" s="3261"/>
      <c r="CI63" s="3261"/>
      <c r="CJ63" s="3261"/>
      <c r="CK63" s="3261"/>
      <c r="CL63" s="3261"/>
      <c r="CM63" s="3261"/>
      <c r="CN63" s="3261"/>
      <c r="CO63" s="3261"/>
      <c r="CP63" s="3261"/>
      <c r="CQ63" s="4001"/>
    </row>
    <row r="64" spans="2:95" ht="12" customHeight="1" x14ac:dyDescent="0.15">
      <c r="B64" s="791"/>
      <c r="C64" s="854" t="s">
        <v>2124</v>
      </c>
      <c r="D64" s="854"/>
      <c r="E64" s="790" t="s">
        <v>2125</v>
      </c>
      <c r="F64" s="778"/>
      <c r="G64" s="2038"/>
      <c r="H64" s="2038"/>
      <c r="I64" s="2038"/>
      <c r="J64" s="2038"/>
      <c r="K64" s="2038"/>
      <c r="L64" s="2038"/>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038"/>
      <c r="AS64" s="2421"/>
      <c r="AT64" s="778"/>
      <c r="AU64" s="4000"/>
      <c r="AV64" s="3261"/>
      <c r="AW64" s="3261"/>
      <c r="AX64" s="3261"/>
      <c r="AY64" s="3261"/>
      <c r="AZ64" s="3261"/>
      <c r="BA64" s="3261"/>
      <c r="BB64" s="3261"/>
      <c r="BC64" s="3261"/>
      <c r="BD64" s="3261"/>
      <c r="BE64" s="3261"/>
      <c r="BF64" s="3261"/>
      <c r="BG64" s="3261"/>
      <c r="BH64" s="3261"/>
      <c r="BI64" s="3261"/>
      <c r="BJ64" s="3261"/>
      <c r="BK64" s="3261"/>
      <c r="BL64" s="3261"/>
      <c r="BM64" s="3261"/>
      <c r="BN64" s="3261"/>
      <c r="BO64" s="3261"/>
      <c r="BP64" s="3261"/>
      <c r="BQ64" s="3261"/>
      <c r="BR64" s="3261"/>
      <c r="BS64" s="3261"/>
      <c r="BT64" s="3261"/>
      <c r="BU64" s="3261"/>
      <c r="BV64" s="3261"/>
      <c r="BW64" s="3261"/>
      <c r="BX64" s="3261"/>
      <c r="BY64" s="3261"/>
      <c r="BZ64" s="3261"/>
      <c r="CA64" s="3261"/>
      <c r="CB64" s="3261"/>
      <c r="CC64" s="3261"/>
      <c r="CD64" s="3261"/>
      <c r="CE64" s="3261"/>
      <c r="CF64" s="3261"/>
      <c r="CG64" s="3261"/>
      <c r="CH64" s="3261"/>
      <c r="CI64" s="3261"/>
      <c r="CJ64" s="3261"/>
      <c r="CK64" s="3261"/>
      <c r="CL64" s="3261"/>
      <c r="CM64" s="3261"/>
      <c r="CN64" s="3261"/>
      <c r="CO64" s="3261"/>
      <c r="CP64" s="3261"/>
      <c r="CQ64" s="4001"/>
    </row>
    <row r="65" spans="2:95" ht="12" customHeight="1" thickBot="1" x14ac:dyDescent="0.2">
      <c r="B65" s="2126"/>
      <c r="C65" s="2127"/>
      <c r="D65" s="2127"/>
      <c r="E65" s="212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G65" s="918"/>
      <c r="AH65" s="918"/>
      <c r="AI65" s="2129"/>
      <c r="AJ65" s="918"/>
      <c r="AK65" s="918"/>
      <c r="AL65" s="2129"/>
      <c r="AM65" s="918"/>
      <c r="AN65" s="2130"/>
      <c r="AO65" s="897"/>
      <c r="AP65" s="918"/>
      <c r="AQ65" s="918"/>
      <c r="AR65" s="918"/>
      <c r="AS65" s="2131"/>
      <c r="AT65" s="778"/>
      <c r="AU65" s="4000"/>
      <c r="AV65" s="3261"/>
      <c r="AW65" s="3261"/>
      <c r="AX65" s="3261"/>
      <c r="AY65" s="3261"/>
      <c r="AZ65" s="3261"/>
      <c r="BA65" s="3261"/>
      <c r="BB65" s="3261"/>
      <c r="BC65" s="3261"/>
      <c r="BD65" s="3261"/>
      <c r="BE65" s="3261"/>
      <c r="BF65" s="3261"/>
      <c r="BG65" s="3261"/>
      <c r="BH65" s="3261"/>
      <c r="BI65" s="3261"/>
      <c r="BJ65" s="3261"/>
      <c r="BK65" s="3261"/>
      <c r="BL65" s="3261"/>
      <c r="BM65" s="3261"/>
      <c r="BN65" s="3261"/>
      <c r="BO65" s="3261"/>
      <c r="BP65" s="3261"/>
      <c r="BQ65" s="3261"/>
      <c r="BR65" s="3261"/>
      <c r="BS65" s="3261"/>
      <c r="BT65" s="3261"/>
      <c r="BU65" s="3261"/>
      <c r="BV65" s="3261"/>
      <c r="BW65" s="3261"/>
      <c r="BX65" s="3261"/>
      <c r="BY65" s="3261"/>
      <c r="BZ65" s="3261"/>
      <c r="CA65" s="3261"/>
      <c r="CB65" s="3261"/>
      <c r="CC65" s="3261"/>
      <c r="CD65" s="3261"/>
      <c r="CE65" s="3261"/>
      <c r="CF65" s="3261"/>
      <c r="CG65" s="3261"/>
      <c r="CH65" s="3261"/>
      <c r="CI65" s="3261"/>
      <c r="CJ65" s="3261"/>
      <c r="CK65" s="3261"/>
      <c r="CL65" s="3261"/>
      <c r="CM65" s="3261"/>
      <c r="CN65" s="3261"/>
      <c r="CO65" s="3261"/>
      <c r="CP65" s="3261"/>
      <c r="CQ65" s="4001"/>
    </row>
    <row r="66" spans="2:95" ht="12" customHeight="1" x14ac:dyDescent="0.15">
      <c r="B66" s="2152"/>
      <c r="C66" s="2152"/>
      <c r="D66" s="2152"/>
      <c r="E66" s="2152"/>
      <c r="F66" s="2152"/>
      <c r="G66" s="2152"/>
      <c r="H66" s="2152"/>
      <c r="I66" s="2152"/>
      <c r="J66" s="2152"/>
      <c r="K66" s="2152"/>
      <c r="L66" s="2152"/>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78"/>
      <c r="AJ66" s="2152"/>
      <c r="AK66" s="2152"/>
      <c r="AL66" s="2178"/>
      <c r="AM66" s="2152"/>
      <c r="AN66" s="2190"/>
      <c r="AO66" s="2191"/>
      <c r="AP66" s="2152"/>
      <c r="AQ66" s="2152"/>
      <c r="AR66" s="2152"/>
      <c r="AS66" s="2152"/>
      <c r="AT66" s="778"/>
      <c r="AU66" s="4000"/>
      <c r="AV66" s="3261"/>
      <c r="AW66" s="3261"/>
      <c r="AX66" s="3261"/>
      <c r="AY66" s="3261"/>
      <c r="AZ66" s="3261"/>
      <c r="BA66" s="3261"/>
      <c r="BB66" s="3261"/>
      <c r="BC66" s="3261"/>
      <c r="BD66" s="3261"/>
      <c r="BE66" s="3261"/>
      <c r="BF66" s="3261"/>
      <c r="BG66" s="3261"/>
      <c r="BH66" s="3261"/>
      <c r="BI66" s="3261"/>
      <c r="BJ66" s="3261"/>
      <c r="BK66" s="3261"/>
      <c r="BL66" s="3261"/>
      <c r="BM66" s="3261"/>
      <c r="BN66" s="3261"/>
      <c r="BO66" s="3261"/>
      <c r="BP66" s="3261"/>
      <c r="BQ66" s="3261"/>
      <c r="BR66" s="3261"/>
      <c r="BS66" s="3261"/>
      <c r="BT66" s="3261"/>
      <c r="BU66" s="3261"/>
      <c r="BV66" s="3261"/>
      <c r="BW66" s="3261"/>
      <c r="BX66" s="3261"/>
      <c r="BY66" s="3261"/>
      <c r="BZ66" s="3261"/>
      <c r="CA66" s="3261"/>
      <c r="CB66" s="3261"/>
      <c r="CC66" s="3261"/>
      <c r="CD66" s="3261"/>
      <c r="CE66" s="3261"/>
      <c r="CF66" s="3261"/>
      <c r="CG66" s="3261"/>
      <c r="CH66" s="3261"/>
      <c r="CI66" s="3261"/>
      <c r="CJ66" s="3261"/>
      <c r="CK66" s="3261"/>
      <c r="CL66" s="3261"/>
      <c r="CM66" s="3261"/>
      <c r="CN66" s="3261"/>
      <c r="CO66" s="3261"/>
      <c r="CP66" s="3261"/>
      <c r="CQ66" s="4001"/>
    </row>
    <row r="67" spans="2:95" ht="12" customHeight="1" x14ac:dyDescent="0.15">
      <c r="B67" s="2152"/>
      <c r="C67" s="2152"/>
      <c r="D67" s="2152"/>
      <c r="E67" s="2152"/>
      <c r="F67" s="2152"/>
      <c r="G67" s="2152"/>
      <c r="H67" s="2152"/>
      <c r="I67" s="2152"/>
      <c r="J67" s="2152"/>
      <c r="K67" s="2152"/>
      <c r="L67" s="2152"/>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78"/>
      <c r="AJ67" s="2152"/>
      <c r="AK67" s="2152"/>
      <c r="AL67" s="2178"/>
      <c r="AM67" s="2152"/>
      <c r="AN67" s="2190"/>
      <c r="AO67" s="2191"/>
      <c r="AP67" s="2152"/>
      <c r="AQ67" s="2152"/>
      <c r="AR67" s="2152"/>
      <c r="AS67" s="2152"/>
      <c r="AT67" s="778"/>
      <c r="AU67" s="4000"/>
      <c r="AV67" s="3261"/>
      <c r="AW67" s="3261"/>
      <c r="AX67" s="3261"/>
      <c r="AY67" s="3261"/>
      <c r="AZ67" s="3261"/>
      <c r="BA67" s="3261"/>
      <c r="BB67" s="3261"/>
      <c r="BC67" s="3261"/>
      <c r="BD67" s="3261"/>
      <c r="BE67" s="3261"/>
      <c r="BF67" s="3261"/>
      <c r="BG67" s="3261"/>
      <c r="BH67" s="3261"/>
      <c r="BI67" s="3261"/>
      <c r="BJ67" s="3261"/>
      <c r="BK67" s="3261"/>
      <c r="BL67" s="3261"/>
      <c r="BM67" s="3261"/>
      <c r="BN67" s="3261"/>
      <c r="BO67" s="3261"/>
      <c r="BP67" s="3261"/>
      <c r="BQ67" s="3261"/>
      <c r="BR67" s="3261"/>
      <c r="BS67" s="3261"/>
      <c r="BT67" s="3261"/>
      <c r="BU67" s="3261"/>
      <c r="BV67" s="3261"/>
      <c r="BW67" s="3261"/>
      <c r="BX67" s="3261"/>
      <c r="BY67" s="3261"/>
      <c r="BZ67" s="3261"/>
      <c r="CA67" s="3261"/>
      <c r="CB67" s="3261"/>
      <c r="CC67" s="3261"/>
      <c r="CD67" s="3261"/>
      <c r="CE67" s="3261"/>
      <c r="CF67" s="3261"/>
      <c r="CG67" s="3261"/>
      <c r="CH67" s="3261"/>
      <c r="CI67" s="3261"/>
      <c r="CJ67" s="3261"/>
      <c r="CK67" s="3261"/>
      <c r="CL67" s="3261"/>
      <c r="CM67" s="3261"/>
      <c r="CN67" s="3261"/>
      <c r="CO67" s="3261"/>
      <c r="CP67" s="3261"/>
      <c r="CQ67" s="4001"/>
    </row>
    <row r="68" spans="2:95" ht="12" customHeight="1" x14ac:dyDescent="0.15">
      <c r="B68" s="2152"/>
      <c r="C68" s="2152"/>
      <c r="D68" s="2152"/>
      <c r="E68" s="2152"/>
      <c r="F68" s="2152"/>
      <c r="G68" s="2152"/>
      <c r="H68" s="2152"/>
      <c r="I68" s="2152"/>
      <c r="J68" s="2152"/>
      <c r="K68" s="2152"/>
      <c r="L68" s="2152"/>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78"/>
      <c r="AJ68" s="2152"/>
      <c r="AK68" s="2152"/>
      <c r="AL68" s="2178"/>
      <c r="AM68" s="2152"/>
      <c r="AN68" s="2190"/>
      <c r="AO68" s="2191"/>
      <c r="AP68" s="2152"/>
      <c r="AQ68" s="2152"/>
      <c r="AR68" s="2152"/>
      <c r="AS68" s="2152"/>
      <c r="AT68" s="778"/>
      <c r="AU68" s="4000"/>
      <c r="AV68" s="3261"/>
      <c r="AW68" s="3261"/>
      <c r="AX68" s="3261"/>
      <c r="AY68" s="3261"/>
      <c r="AZ68" s="3261"/>
      <c r="BA68" s="3261"/>
      <c r="BB68" s="3261"/>
      <c r="BC68" s="3261"/>
      <c r="BD68" s="3261"/>
      <c r="BE68" s="3261"/>
      <c r="BF68" s="3261"/>
      <c r="BG68" s="3261"/>
      <c r="BH68" s="3261"/>
      <c r="BI68" s="3261"/>
      <c r="BJ68" s="3261"/>
      <c r="BK68" s="3261"/>
      <c r="BL68" s="3261"/>
      <c r="BM68" s="3261"/>
      <c r="BN68" s="3261"/>
      <c r="BO68" s="3261"/>
      <c r="BP68" s="3261"/>
      <c r="BQ68" s="3261"/>
      <c r="BR68" s="3261"/>
      <c r="BS68" s="3261"/>
      <c r="BT68" s="3261"/>
      <c r="BU68" s="3261"/>
      <c r="BV68" s="3261"/>
      <c r="BW68" s="3261"/>
      <c r="BX68" s="3261"/>
      <c r="BY68" s="3261"/>
      <c r="BZ68" s="3261"/>
      <c r="CA68" s="3261"/>
      <c r="CB68" s="3261"/>
      <c r="CC68" s="3261"/>
      <c r="CD68" s="3261"/>
      <c r="CE68" s="3261"/>
      <c r="CF68" s="3261"/>
      <c r="CG68" s="3261"/>
      <c r="CH68" s="3261"/>
      <c r="CI68" s="3261"/>
      <c r="CJ68" s="3261"/>
      <c r="CK68" s="3261"/>
      <c r="CL68" s="3261"/>
      <c r="CM68" s="3261"/>
      <c r="CN68" s="3261"/>
      <c r="CO68" s="3261"/>
      <c r="CP68" s="3261"/>
      <c r="CQ68" s="4001"/>
    </row>
    <row r="69" spans="2:95" ht="6.95" customHeight="1" x14ac:dyDescent="0.15">
      <c r="B69" s="2152"/>
      <c r="C69" s="2152"/>
      <c r="D69" s="2152"/>
      <c r="E69" s="2152"/>
      <c r="F69" s="2152"/>
      <c r="G69" s="2152"/>
      <c r="H69" s="2152"/>
      <c r="I69" s="2152"/>
      <c r="J69" s="2152"/>
      <c r="K69" s="2152"/>
      <c r="L69" s="2152"/>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78"/>
      <c r="AJ69" s="2152"/>
      <c r="AK69" s="2152"/>
      <c r="AL69" s="2178"/>
      <c r="AM69" s="2152"/>
      <c r="AN69" s="2190"/>
      <c r="AO69" s="2191"/>
      <c r="AP69" s="2152"/>
      <c r="AQ69" s="2152"/>
      <c r="AR69" s="2152"/>
      <c r="AS69" s="2152"/>
      <c r="AT69" s="778"/>
      <c r="AU69" s="4000"/>
      <c r="AV69" s="3261"/>
      <c r="AW69" s="3261"/>
      <c r="AX69" s="3261"/>
      <c r="AY69" s="3261"/>
      <c r="AZ69" s="3261"/>
      <c r="BA69" s="3261"/>
      <c r="BB69" s="3261"/>
      <c r="BC69" s="3261"/>
      <c r="BD69" s="3261"/>
      <c r="BE69" s="3261"/>
      <c r="BF69" s="3261"/>
      <c r="BG69" s="3261"/>
      <c r="BH69" s="3261"/>
      <c r="BI69" s="3261"/>
      <c r="BJ69" s="3261"/>
      <c r="BK69" s="3261"/>
      <c r="BL69" s="3261"/>
      <c r="BM69" s="3261"/>
      <c r="BN69" s="3261"/>
      <c r="BO69" s="3261"/>
      <c r="BP69" s="3261"/>
      <c r="BQ69" s="3261"/>
      <c r="BR69" s="3261"/>
      <c r="BS69" s="3261"/>
      <c r="BT69" s="3261"/>
      <c r="BU69" s="3261"/>
      <c r="BV69" s="3261"/>
      <c r="BW69" s="3261"/>
      <c r="BX69" s="3261"/>
      <c r="BY69" s="3261"/>
      <c r="BZ69" s="3261"/>
      <c r="CA69" s="3261"/>
      <c r="CB69" s="3261"/>
      <c r="CC69" s="3261"/>
      <c r="CD69" s="3261"/>
      <c r="CE69" s="3261"/>
      <c r="CF69" s="3261"/>
      <c r="CG69" s="3261"/>
      <c r="CH69" s="3261"/>
      <c r="CI69" s="3261"/>
      <c r="CJ69" s="3261"/>
      <c r="CK69" s="3261"/>
      <c r="CL69" s="3261"/>
      <c r="CM69" s="3261"/>
      <c r="CN69" s="3261"/>
      <c r="CO69" s="3261"/>
      <c r="CP69" s="3261"/>
      <c r="CQ69" s="4001"/>
    </row>
    <row r="70" spans="2:95" ht="14.1" customHeight="1" x14ac:dyDescent="0.15">
      <c r="B70" s="2152"/>
      <c r="C70" s="2152"/>
      <c r="D70" s="2152"/>
      <c r="E70" s="2152"/>
      <c r="F70" s="2152"/>
      <c r="G70" s="2152"/>
      <c r="H70" s="2152"/>
      <c r="I70" s="2152"/>
      <c r="J70" s="2152"/>
      <c r="K70" s="2152"/>
      <c r="L70" s="2152"/>
      <c r="M70" s="2152"/>
      <c r="N70" s="2152"/>
      <c r="O70" s="2152"/>
      <c r="P70" s="2152"/>
      <c r="Q70" s="2152"/>
      <c r="R70" s="2152"/>
      <c r="S70" s="2152"/>
      <c r="T70" s="2152"/>
      <c r="U70" s="2152"/>
      <c r="V70" s="2152"/>
      <c r="W70" s="2152"/>
      <c r="X70" s="2152"/>
      <c r="Y70" s="2152"/>
      <c r="Z70" s="2152"/>
      <c r="AA70" s="2152"/>
      <c r="AB70" s="2152"/>
      <c r="AC70" s="2152"/>
      <c r="AD70" s="2152"/>
      <c r="AE70" s="2152"/>
      <c r="AF70" s="2152"/>
      <c r="AG70" s="2152"/>
      <c r="AH70" s="2152"/>
      <c r="AI70" s="2178"/>
      <c r="AJ70" s="2152"/>
      <c r="AK70" s="2152"/>
      <c r="AL70" s="2178"/>
      <c r="AM70" s="2152"/>
      <c r="AN70" s="2190"/>
      <c r="AO70" s="2191"/>
      <c r="AP70" s="2152"/>
      <c r="AQ70" s="2152"/>
      <c r="AR70" s="2152"/>
      <c r="AS70" s="2152"/>
      <c r="AT70" s="778"/>
      <c r="AU70" s="4000"/>
      <c r="AV70" s="3261"/>
      <c r="AW70" s="3261"/>
      <c r="AX70" s="3261"/>
      <c r="AY70" s="3261"/>
      <c r="AZ70" s="3261"/>
      <c r="BA70" s="3261"/>
      <c r="BB70" s="3261"/>
      <c r="BC70" s="3261"/>
      <c r="BD70" s="3261"/>
      <c r="BE70" s="3261"/>
      <c r="BF70" s="3261"/>
      <c r="BG70" s="3261"/>
      <c r="BH70" s="3261"/>
      <c r="BI70" s="3261"/>
      <c r="BJ70" s="3261"/>
      <c r="BK70" s="3261"/>
      <c r="BL70" s="3261"/>
      <c r="BM70" s="3261"/>
      <c r="BN70" s="3261"/>
      <c r="BO70" s="3261"/>
      <c r="BP70" s="3261"/>
      <c r="BQ70" s="3261"/>
      <c r="BR70" s="3261"/>
      <c r="BS70" s="3261"/>
      <c r="BT70" s="3261"/>
      <c r="BU70" s="3261"/>
      <c r="BV70" s="3261"/>
      <c r="BW70" s="3261"/>
      <c r="BX70" s="3261"/>
      <c r="BY70" s="3261"/>
      <c r="BZ70" s="3261"/>
      <c r="CA70" s="3261"/>
      <c r="CB70" s="3261"/>
      <c r="CC70" s="3261"/>
      <c r="CD70" s="3261"/>
      <c r="CE70" s="3261"/>
      <c r="CF70" s="3261"/>
      <c r="CG70" s="3261"/>
      <c r="CH70" s="3261"/>
      <c r="CI70" s="3261"/>
      <c r="CJ70" s="3261"/>
      <c r="CK70" s="3261"/>
      <c r="CL70" s="3261"/>
      <c r="CM70" s="3261"/>
      <c r="CN70" s="3261"/>
      <c r="CO70" s="3261"/>
      <c r="CP70" s="3261"/>
      <c r="CQ70" s="4001"/>
    </row>
    <row r="71" spans="2:95" ht="14.1" customHeight="1" x14ac:dyDescent="0.15">
      <c r="AT71" s="778"/>
      <c r="AU71" s="4000"/>
      <c r="AV71" s="3261"/>
      <c r="AW71" s="3261"/>
      <c r="AX71" s="3261"/>
      <c r="AY71" s="3261"/>
      <c r="AZ71" s="3261"/>
      <c r="BA71" s="3261"/>
      <c r="BB71" s="3261"/>
      <c r="BC71" s="3261"/>
      <c r="BD71" s="3261"/>
      <c r="BE71" s="3261"/>
      <c r="BF71" s="3261"/>
      <c r="BG71" s="3261"/>
      <c r="BH71" s="3261"/>
      <c r="BI71" s="3261"/>
      <c r="BJ71" s="3261"/>
      <c r="BK71" s="3261"/>
      <c r="BL71" s="3261"/>
      <c r="BM71" s="3261"/>
      <c r="BN71" s="3261"/>
      <c r="BO71" s="3261"/>
      <c r="BP71" s="3261"/>
      <c r="BQ71" s="3261"/>
      <c r="BR71" s="3261"/>
      <c r="BS71" s="3261"/>
      <c r="BT71" s="3261"/>
      <c r="BU71" s="3261"/>
      <c r="BV71" s="3261"/>
      <c r="BW71" s="3261"/>
      <c r="BX71" s="3261"/>
      <c r="BY71" s="3261"/>
      <c r="BZ71" s="3261"/>
      <c r="CA71" s="3261"/>
      <c r="CB71" s="3261"/>
      <c r="CC71" s="3261"/>
      <c r="CD71" s="3261"/>
      <c r="CE71" s="3261"/>
      <c r="CF71" s="3261"/>
      <c r="CG71" s="3261"/>
      <c r="CH71" s="3261"/>
      <c r="CI71" s="3261"/>
      <c r="CJ71" s="3261"/>
      <c r="CK71" s="3261"/>
      <c r="CL71" s="3261"/>
      <c r="CM71" s="3261"/>
      <c r="CN71" s="3261"/>
      <c r="CO71" s="3261"/>
      <c r="CP71" s="3261"/>
      <c r="CQ71" s="4001"/>
    </row>
    <row r="72" spans="2:95" ht="14.1" customHeight="1" x14ac:dyDescent="0.15">
      <c r="AI72" s="2139"/>
      <c r="AL72" s="2139"/>
      <c r="AT72" s="759"/>
      <c r="AU72" s="4000"/>
      <c r="AV72" s="3261"/>
      <c r="AW72" s="3261"/>
      <c r="AX72" s="3261"/>
      <c r="AY72" s="3261"/>
      <c r="AZ72" s="3261"/>
      <c r="BA72" s="3261"/>
      <c r="BB72" s="3261"/>
      <c r="BC72" s="3261"/>
      <c r="BD72" s="3261"/>
      <c r="BE72" s="3261"/>
      <c r="BF72" s="3261"/>
      <c r="BG72" s="3261"/>
      <c r="BH72" s="3261"/>
      <c r="BI72" s="3261"/>
      <c r="BJ72" s="3261"/>
      <c r="BK72" s="3261"/>
      <c r="BL72" s="3261"/>
      <c r="BM72" s="3261"/>
      <c r="BN72" s="3261"/>
      <c r="BO72" s="3261"/>
      <c r="BP72" s="3261"/>
      <c r="BQ72" s="3261"/>
      <c r="BR72" s="3261"/>
      <c r="BS72" s="3261"/>
      <c r="BT72" s="3261"/>
      <c r="BU72" s="3261"/>
      <c r="BV72" s="3261"/>
      <c r="BW72" s="3261"/>
      <c r="BX72" s="3261"/>
      <c r="BY72" s="3261"/>
      <c r="BZ72" s="3261"/>
      <c r="CA72" s="3261"/>
      <c r="CB72" s="3261"/>
      <c r="CC72" s="3261"/>
      <c r="CD72" s="3261"/>
      <c r="CE72" s="3261"/>
      <c r="CF72" s="3261"/>
      <c r="CG72" s="3261"/>
      <c r="CH72" s="3261"/>
      <c r="CI72" s="3261"/>
      <c r="CJ72" s="3261"/>
      <c r="CK72" s="3261"/>
      <c r="CL72" s="3261"/>
      <c r="CM72" s="3261"/>
      <c r="CN72" s="3261"/>
      <c r="CO72" s="3261"/>
      <c r="CP72" s="3261"/>
      <c r="CQ72" s="4001"/>
    </row>
    <row r="73" spans="2:95" x14ac:dyDescent="0.15">
      <c r="AI73" s="2139"/>
      <c r="AL73" s="2139"/>
      <c r="AT73" s="759"/>
      <c r="AU73" s="4000"/>
      <c r="AV73" s="3261"/>
      <c r="AW73" s="3261"/>
      <c r="AX73" s="3261"/>
      <c r="AY73" s="3261"/>
      <c r="AZ73" s="3261"/>
      <c r="BA73" s="3261"/>
      <c r="BB73" s="3261"/>
      <c r="BC73" s="3261"/>
      <c r="BD73" s="3261"/>
      <c r="BE73" s="3261"/>
      <c r="BF73" s="3261"/>
      <c r="BG73" s="3261"/>
      <c r="BH73" s="3261"/>
      <c r="BI73" s="3261"/>
      <c r="BJ73" s="3261"/>
      <c r="BK73" s="3261"/>
      <c r="BL73" s="3261"/>
      <c r="BM73" s="3261"/>
      <c r="BN73" s="3261"/>
      <c r="BO73" s="3261"/>
      <c r="BP73" s="3261"/>
      <c r="BQ73" s="3261"/>
      <c r="BR73" s="3261"/>
      <c r="BS73" s="3261"/>
      <c r="BT73" s="3261"/>
      <c r="BU73" s="3261"/>
      <c r="BV73" s="3261"/>
      <c r="BW73" s="3261"/>
      <c r="BX73" s="3261"/>
      <c r="BY73" s="3261"/>
      <c r="BZ73" s="3261"/>
      <c r="CA73" s="3261"/>
      <c r="CB73" s="3261"/>
      <c r="CC73" s="3261"/>
      <c r="CD73" s="3261"/>
      <c r="CE73" s="3261"/>
      <c r="CF73" s="3261"/>
      <c r="CG73" s="3261"/>
      <c r="CH73" s="3261"/>
      <c r="CI73" s="3261"/>
      <c r="CJ73" s="3261"/>
      <c r="CK73" s="3261"/>
      <c r="CL73" s="3261"/>
      <c r="CM73" s="3261"/>
      <c r="CN73" s="3261"/>
      <c r="CO73" s="3261"/>
      <c r="CP73" s="3261"/>
      <c r="CQ73" s="4001"/>
    </row>
    <row r="74" spans="2:95" x14ac:dyDescent="0.15">
      <c r="AI74" s="2139"/>
      <c r="AL74" s="2139"/>
      <c r="AT74" s="759"/>
      <c r="AU74" s="4000"/>
      <c r="AV74" s="3261"/>
      <c r="AW74" s="3261"/>
      <c r="AX74" s="3261"/>
      <c r="AY74" s="3261"/>
      <c r="AZ74" s="3261"/>
      <c r="BA74" s="3261"/>
      <c r="BB74" s="3261"/>
      <c r="BC74" s="3261"/>
      <c r="BD74" s="3261"/>
      <c r="BE74" s="3261"/>
      <c r="BF74" s="3261"/>
      <c r="BG74" s="3261"/>
      <c r="BH74" s="3261"/>
      <c r="BI74" s="3261"/>
      <c r="BJ74" s="3261"/>
      <c r="BK74" s="3261"/>
      <c r="BL74" s="3261"/>
      <c r="BM74" s="3261"/>
      <c r="BN74" s="3261"/>
      <c r="BO74" s="3261"/>
      <c r="BP74" s="3261"/>
      <c r="BQ74" s="3261"/>
      <c r="BR74" s="3261"/>
      <c r="BS74" s="3261"/>
      <c r="BT74" s="3261"/>
      <c r="BU74" s="3261"/>
      <c r="BV74" s="3261"/>
      <c r="BW74" s="3261"/>
      <c r="BX74" s="3261"/>
      <c r="BY74" s="3261"/>
      <c r="BZ74" s="3261"/>
      <c r="CA74" s="3261"/>
      <c r="CB74" s="3261"/>
      <c r="CC74" s="3261"/>
      <c r="CD74" s="3261"/>
      <c r="CE74" s="3261"/>
      <c r="CF74" s="3261"/>
      <c r="CG74" s="3261"/>
      <c r="CH74" s="3261"/>
      <c r="CI74" s="3261"/>
      <c r="CJ74" s="3261"/>
      <c r="CK74" s="3261"/>
      <c r="CL74" s="3261"/>
      <c r="CM74" s="3261"/>
      <c r="CN74" s="3261"/>
      <c r="CO74" s="3261"/>
      <c r="CP74" s="3261"/>
      <c r="CQ74" s="4001"/>
    </row>
    <row r="75" spans="2:95" x14ac:dyDescent="0.15">
      <c r="AI75" s="2139"/>
      <c r="AL75" s="2139"/>
      <c r="AT75" s="759"/>
      <c r="AU75" s="4000"/>
      <c r="AV75" s="3261"/>
      <c r="AW75" s="3261"/>
      <c r="AX75" s="3261"/>
      <c r="AY75" s="3261"/>
      <c r="AZ75" s="3261"/>
      <c r="BA75" s="3261"/>
      <c r="BB75" s="3261"/>
      <c r="BC75" s="3261"/>
      <c r="BD75" s="3261"/>
      <c r="BE75" s="3261"/>
      <c r="BF75" s="3261"/>
      <c r="BG75" s="3261"/>
      <c r="BH75" s="3261"/>
      <c r="BI75" s="3261"/>
      <c r="BJ75" s="3261"/>
      <c r="BK75" s="3261"/>
      <c r="BL75" s="3261"/>
      <c r="BM75" s="3261"/>
      <c r="BN75" s="3261"/>
      <c r="BO75" s="3261"/>
      <c r="BP75" s="3261"/>
      <c r="BQ75" s="3261"/>
      <c r="BR75" s="3261"/>
      <c r="BS75" s="3261"/>
      <c r="BT75" s="3261"/>
      <c r="BU75" s="3261"/>
      <c r="BV75" s="3261"/>
      <c r="BW75" s="3261"/>
      <c r="BX75" s="3261"/>
      <c r="BY75" s="3261"/>
      <c r="BZ75" s="3261"/>
      <c r="CA75" s="3261"/>
      <c r="CB75" s="3261"/>
      <c r="CC75" s="3261"/>
      <c r="CD75" s="3261"/>
      <c r="CE75" s="3261"/>
      <c r="CF75" s="3261"/>
      <c r="CG75" s="3261"/>
      <c r="CH75" s="3261"/>
      <c r="CI75" s="3261"/>
      <c r="CJ75" s="3261"/>
      <c r="CK75" s="3261"/>
      <c r="CL75" s="3261"/>
      <c r="CM75" s="3261"/>
      <c r="CN75" s="3261"/>
      <c r="CO75" s="3261"/>
      <c r="CP75" s="3261"/>
      <c r="CQ75" s="4001"/>
    </row>
    <row r="76" spans="2:95" x14ac:dyDescent="0.15">
      <c r="AI76" s="2139"/>
      <c r="AL76" s="2139"/>
      <c r="AT76" s="759"/>
      <c r="AU76" s="4000"/>
      <c r="AV76" s="3261"/>
      <c r="AW76" s="3261"/>
      <c r="AX76" s="3261"/>
      <c r="AY76" s="3261"/>
      <c r="AZ76" s="3261"/>
      <c r="BA76" s="3261"/>
      <c r="BB76" s="3261"/>
      <c r="BC76" s="3261"/>
      <c r="BD76" s="3261"/>
      <c r="BE76" s="3261"/>
      <c r="BF76" s="3261"/>
      <c r="BG76" s="3261"/>
      <c r="BH76" s="3261"/>
      <c r="BI76" s="3261"/>
      <c r="BJ76" s="3261"/>
      <c r="BK76" s="3261"/>
      <c r="BL76" s="3261"/>
      <c r="BM76" s="3261"/>
      <c r="BN76" s="3261"/>
      <c r="BO76" s="3261"/>
      <c r="BP76" s="3261"/>
      <c r="BQ76" s="3261"/>
      <c r="BR76" s="3261"/>
      <c r="BS76" s="3261"/>
      <c r="BT76" s="3261"/>
      <c r="BU76" s="3261"/>
      <c r="BV76" s="3261"/>
      <c r="BW76" s="3261"/>
      <c r="BX76" s="3261"/>
      <c r="BY76" s="3261"/>
      <c r="BZ76" s="3261"/>
      <c r="CA76" s="3261"/>
      <c r="CB76" s="3261"/>
      <c r="CC76" s="3261"/>
      <c r="CD76" s="3261"/>
      <c r="CE76" s="3261"/>
      <c r="CF76" s="3261"/>
      <c r="CG76" s="3261"/>
      <c r="CH76" s="3261"/>
      <c r="CI76" s="3261"/>
      <c r="CJ76" s="3261"/>
      <c r="CK76" s="3261"/>
      <c r="CL76" s="3261"/>
      <c r="CM76" s="3261"/>
      <c r="CN76" s="3261"/>
      <c r="CO76" s="3261"/>
      <c r="CP76" s="3261"/>
      <c r="CQ76" s="4001"/>
    </row>
    <row r="77" spans="2:95" x14ac:dyDescent="0.15">
      <c r="AI77" s="2139"/>
      <c r="AL77" s="2139"/>
      <c r="AT77" s="759"/>
      <c r="AU77" s="4000"/>
      <c r="AV77" s="3261"/>
      <c r="AW77" s="3261"/>
      <c r="AX77" s="3261"/>
      <c r="AY77" s="3261"/>
      <c r="AZ77" s="3261"/>
      <c r="BA77" s="3261"/>
      <c r="BB77" s="3261"/>
      <c r="BC77" s="3261"/>
      <c r="BD77" s="3261"/>
      <c r="BE77" s="3261"/>
      <c r="BF77" s="3261"/>
      <c r="BG77" s="3261"/>
      <c r="BH77" s="3261"/>
      <c r="BI77" s="3261"/>
      <c r="BJ77" s="3261"/>
      <c r="BK77" s="3261"/>
      <c r="BL77" s="3261"/>
      <c r="BM77" s="3261"/>
      <c r="BN77" s="3261"/>
      <c r="BO77" s="3261"/>
      <c r="BP77" s="3261"/>
      <c r="BQ77" s="3261"/>
      <c r="BR77" s="3261"/>
      <c r="BS77" s="3261"/>
      <c r="BT77" s="3261"/>
      <c r="BU77" s="3261"/>
      <c r="BV77" s="3261"/>
      <c r="BW77" s="3261"/>
      <c r="BX77" s="3261"/>
      <c r="BY77" s="3261"/>
      <c r="BZ77" s="3261"/>
      <c r="CA77" s="3261"/>
      <c r="CB77" s="3261"/>
      <c r="CC77" s="3261"/>
      <c r="CD77" s="3261"/>
      <c r="CE77" s="3261"/>
      <c r="CF77" s="3261"/>
      <c r="CG77" s="3261"/>
      <c r="CH77" s="3261"/>
      <c r="CI77" s="3261"/>
      <c r="CJ77" s="3261"/>
      <c r="CK77" s="3261"/>
      <c r="CL77" s="3261"/>
      <c r="CM77" s="3261"/>
      <c r="CN77" s="3261"/>
      <c r="CO77" s="3261"/>
      <c r="CP77" s="3261"/>
      <c r="CQ77" s="4001"/>
    </row>
    <row r="78" spans="2:95" x14ac:dyDescent="0.15">
      <c r="AI78" s="2139"/>
      <c r="AL78" s="2139"/>
      <c r="AT78" s="759"/>
      <c r="AU78" s="4000"/>
      <c r="AV78" s="3261"/>
      <c r="AW78" s="3261"/>
      <c r="AX78" s="3261"/>
      <c r="AY78" s="3261"/>
      <c r="AZ78" s="3261"/>
      <c r="BA78" s="3261"/>
      <c r="BB78" s="3261"/>
      <c r="BC78" s="3261"/>
      <c r="BD78" s="3261"/>
      <c r="BE78" s="3261"/>
      <c r="BF78" s="3261"/>
      <c r="BG78" s="3261"/>
      <c r="BH78" s="3261"/>
      <c r="BI78" s="3261"/>
      <c r="BJ78" s="3261"/>
      <c r="BK78" s="3261"/>
      <c r="BL78" s="3261"/>
      <c r="BM78" s="3261"/>
      <c r="BN78" s="3261"/>
      <c r="BO78" s="3261"/>
      <c r="BP78" s="3261"/>
      <c r="BQ78" s="3261"/>
      <c r="BR78" s="3261"/>
      <c r="BS78" s="3261"/>
      <c r="BT78" s="3261"/>
      <c r="BU78" s="3261"/>
      <c r="BV78" s="3261"/>
      <c r="BW78" s="3261"/>
      <c r="BX78" s="3261"/>
      <c r="BY78" s="3261"/>
      <c r="BZ78" s="3261"/>
      <c r="CA78" s="3261"/>
      <c r="CB78" s="3261"/>
      <c r="CC78" s="3261"/>
      <c r="CD78" s="3261"/>
      <c r="CE78" s="3261"/>
      <c r="CF78" s="3261"/>
      <c r="CG78" s="3261"/>
      <c r="CH78" s="3261"/>
      <c r="CI78" s="3261"/>
      <c r="CJ78" s="3261"/>
      <c r="CK78" s="3261"/>
      <c r="CL78" s="3261"/>
      <c r="CM78" s="3261"/>
      <c r="CN78" s="3261"/>
      <c r="CO78" s="3261"/>
      <c r="CP78" s="3261"/>
      <c r="CQ78" s="4001"/>
    </row>
    <row r="79" spans="2:95" ht="12" customHeight="1" x14ac:dyDescent="0.15">
      <c r="AI79" s="2139"/>
      <c r="AL79" s="2139"/>
      <c r="AT79" s="759"/>
      <c r="AU79" s="4002"/>
      <c r="AV79" s="4003"/>
      <c r="AW79" s="4003"/>
      <c r="AX79" s="4003"/>
      <c r="AY79" s="4003"/>
      <c r="AZ79" s="4003"/>
      <c r="BA79" s="4003"/>
      <c r="BB79" s="4003"/>
      <c r="BC79" s="4003"/>
      <c r="BD79" s="4003"/>
      <c r="BE79" s="4003"/>
      <c r="BF79" s="4003"/>
      <c r="BG79" s="4003"/>
      <c r="BH79" s="4003"/>
      <c r="BI79" s="4003"/>
      <c r="BJ79" s="4003"/>
      <c r="BK79" s="4003"/>
      <c r="BL79" s="4003"/>
      <c r="BM79" s="4003"/>
      <c r="BN79" s="4003"/>
      <c r="BO79" s="4003"/>
      <c r="BP79" s="4003"/>
      <c r="BQ79" s="4003"/>
      <c r="BR79" s="4003"/>
      <c r="BS79" s="4003"/>
      <c r="BT79" s="4003"/>
      <c r="BU79" s="4003"/>
      <c r="BV79" s="4003"/>
      <c r="BW79" s="4003"/>
      <c r="BX79" s="4003"/>
      <c r="BY79" s="4003"/>
      <c r="BZ79" s="4003"/>
      <c r="CA79" s="4003"/>
      <c r="CB79" s="4003"/>
      <c r="CC79" s="4003"/>
      <c r="CD79" s="4003"/>
      <c r="CE79" s="4003"/>
      <c r="CF79" s="4003"/>
      <c r="CG79" s="4003"/>
      <c r="CH79" s="4003"/>
      <c r="CI79" s="4003"/>
      <c r="CJ79" s="4003"/>
      <c r="CK79" s="4003"/>
      <c r="CL79" s="4003"/>
      <c r="CM79" s="4003"/>
      <c r="CN79" s="4003"/>
      <c r="CO79" s="4003"/>
      <c r="CP79" s="4003"/>
      <c r="CQ79" s="4004"/>
    </row>
    <row r="80" spans="2:95" x14ac:dyDescent="0.15">
      <c r="AI80" s="2139"/>
      <c r="AL80" s="213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c r="CB80" s="759"/>
      <c r="CC80" s="759"/>
      <c r="CD80" s="759"/>
      <c r="CE80" s="759"/>
      <c r="CF80" s="759"/>
      <c r="CG80" s="759"/>
      <c r="CH80" s="759"/>
      <c r="CI80" s="759"/>
      <c r="CJ80" s="759"/>
      <c r="CK80" s="759"/>
      <c r="CL80" s="759"/>
      <c r="CM80" s="759"/>
      <c r="CN80" s="759"/>
      <c r="CO80" s="759"/>
      <c r="CP80" s="759"/>
      <c r="CQ80" s="759"/>
    </row>
    <row r="81" spans="46:95" x14ac:dyDescent="0.15">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c r="CB81" s="759"/>
      <c r="CC81" s="759"/>
      <c r="CD81" s="759"/>
      <c r="CE81" s="759"/>
      <c r="CF81" s="759"/>
      <c r="CG81" s="759"/>
      <c r="CH81" s="759"/>
      <c r="CI81" s="759"/>
      <c r="CJ81" s="759"/>
      <c r="CK81" s="759"/>
      <c r="CL81" s="759"/>
      <c r="CM81" s="759"/>
      <c r="CN81" s="759"/>
      <c r="CO81" s="759"/>
      <c r="CP81" s="759"/>
      <c r="CQ81" s="759"/>
    </row>
  </sheetData>
  <mergeCells count="435">
    <mergeCell ref="I52:J53"/>
    <mergeCell ref="K52:L53"/>
    <mergeCell ref="M52:N53"/>
    <mergeCell ref="O52:P53"/>
    <mergeCell ref="Q52:R53"/>
    <mergeCell ref="AG57:AQ57"/>
    <mergeCell ref="AW57:CA58"/>
    <mergeCell ref="E59:AS59"/>
    <mergeCell ref="E60:AS60"/>
    <mergeCell ref="AU60:CQ79"/>
    <mergeCell ref="E62:AS62"/>
    <mergeCell ref="AG54:AQ54"/>
    <mergeCell ref="AD55:AE55"/>
    <mergeCell ref="AG55:AQ55"/>
    <mergeCell ref="C56:H57"/>
    <mergeCell ref="I56:Y57"/>
    <mergeCell ref="Z56:AB57"/>
    <mergeCell ref="AC56:AC57"/>
    <mergeCell ref="AD56:AE56"/>
    <mergeCell ref="AG56:AQ56"/>
    <mergeCell ref="AD57:AE57"/>
    <mergeCell ref="C54:H55"/>
    <mergeCell ref="I54:Y55"/>
    <mergeCell ref="Z54:AB55"/>
    <mergeCell ref="AC54:AC55"/>
    <mergeCell ref="AD54:AE54"/>
    <mergeCell ref="W48:Y50"/>
    <mergeCell ref="Z48:AB50"/>
    <mergeCell ref="AC48:AC50"/>
    <mergeCell ref="AD48:AE49"/>
    <mergeCell ref="AG50:AQ50"/>
    <mergeCell ref="C51:E53"/>
    <mergeCell ref="F51:H53"/>
    <mergeCell ref="I51:J51"/>
    <mergeCell ref="K51:L51"/>
    <mergeCell ref="M51:N51"/>
    <mergeCell ref="O51:P51"/>
    <mergeCell ref="Q51:R51"/>
    <mergeCell ref="S51:T51"/>
    <mergeCell ref="U51:V51"/>
    <mergeCell ref="S52:T53"/>
    <mergeCell ref="U52:V53"/>
    <mergeCell ref="AG52:AQ52"/>
    <mergeCell ref="AD53:AE53"/>
    <mergeCell ref="AG53:AQ53"/>
    <mergeCell ref="AG51:AQ51"/>
    <mergeCell ref="W51:Y53"/>
    <mergeCell ref="Z51:AB53"/>
    <mergeCell ref="AC51:AC53"/>
    <mergeCell ref="AD51:AE52"/>
    <mergeCell ref="AC45:AC47"/>
    <mergeCell ref="AD45:AE46"/>
    <mergeCell ref="AG46:AQ46"/>
    <mergeCell ref="AD47:AE47"/>
    <mergeCell ref="AG47:AQ47"/>
    <mergeCell ref="C48:E50"/>
    <mergeCell ref="F48:H50"/>
    <mergeCell ref="I48:J48"/>
    <mergeCell ref="K48:L48"/>
    <mergeCell ref="M48:N48"/>
    <mergeCell ref="O48:P48"/>
    <mergeCell ref="Q48:R48"/>
    <mergeCell ref="AG48:AQ48"/>
    <mergeCell ref="I49:J50"/>
    <mergeCell ref="K49:L50"/>
    <mergeCell ref="M49:N50"/>
    <mergeCell ref="O49:P50"/>
    <mergeCell ref="Q49:R50"/>
    <mergeCell ref="S49:T50"/>
    <mergeCell ref="U49:V50"/>
    <mergeCell ref="AG49:AQ49"/>
    <mergeCell ref="AD50:AE50"/>
    <mergeCell ref="S48:T48"/>
    <mergeCell ref="U48:V48"/>
    <mergeCell ref="AU44:CA44"/>
    <mergeCell ref="C45:E47"/>
    <mergeCell ref="F45:H47"/>
    <mergeCell ref="I45:J45"/>
    <mergeCell ref="K45:L45"/>
    <mergeCell ref="M45:N45"/>
    <mergeCell ref="O45:P45"/>
    <mergeCell ref="Q45:R45"/>
    <mergeCell ref="C42:E44"/>
    <mergeCell ref="F42:H44"/>
    <mergeCell ref="AG45:AQ45"/>
    <mergeCell ref="AV45:AV46"/>
    <mergeCell ref="AW45:CM56"/>
    <mergeCell ref="I46:J47"/>
    <mergeCell ref="K46:L47"/>
    <mergeCell ref="M46:N47"/>
    <mergeCell ref="O46:P47"/>
    <mergeCell ref="Q46:R47"/>
    <mergeCell ref="S46:T47"/>
    <mergeCell ref="U46:V47"/>
    <mergeCell ref="S45:T45"/>
    <mergeCell ref="U45:V45"/>
    <mergeCell ref="W45:Y47"/>
    <mergeCell ref="Z45:AB47"/>
    <mergeCell ref="AD42:AE43"/>
    <mergeCell ref="AG42:AQ42"/>
    <mergeCell ref="I43:J44"/>
    <mergeCell ref="K43:L44"/>
    <mergeCell ref="M43:N44"/>
    <mergeCell ref="O43:P44"/>
    <mergeCell ref="Q43:R44"/>
    <mergeCell ref="S43:T44"/>
    <mergeCell ref="U43:V44"/>
    <mergeCell ref="AG43:AQ43"/>
    <mergeCell ref="Q42:R42"/>
    <mergeCell ref="S42:T42"/>
    <mergeCell ref="U42:V42"/>
    <mergeCell ref="W42:Y44"/>
    <mergeCell ref="Z42:AB44"/>
    <mergeCell ref="AC42:AC44"/>
    <mergeCell ref="I42:J42"/>
    <mergeCell ref="K42:L42"/>
    <mergeCell ref="M42:N42"/>
    <mergeCell ref="O42:P42"/>
    <mergeCell ref="AD44:AE44"/>
    <mergeCell ref="AG44:AQ44"/>
    <mergeCell ref="BK40:BM40"/>
    <mergeCell ref="AD41:AE41"/>
    <mergeCell ref="AG41:AQ41"/>
    <mergeCell ref="AU41:AX41"/>
    <mergeCell ref="AY41:BA41"/>
    <mergeCell ref="BG41:BJ41"/>
    <mergeCell ref="BK41:BM41"/>
    <mergeCell ref="AD39:AE40"/>
    <mergeCell ref="AG39:AQ39"/>
    <mergeCell ref="AU39:AX39"/>
    <mergeCell ref="AY39:BA39"/>
    <mergeCell ref="BG39:BJ39"/>
    <mergeCell ref="BK39:BM39"/>
    <mergeCell ref="AG40:AQ40"/>
    <mergeCell ref="AU40:AX40"/>
    <mergeCell ref="AY40:BA40"/>
    <mergeCell ref="BG40:BJ40"/>
    <mergeCell ref="Q39:R39"/>
    <mergeCell ref="S39:T39"/>
    <mergeCell ref="U39:V39"/>
    <mergeCell ref="W39:Y41"/>
    <mergeCell ref="Z39:AB41"/>
    <mergeCell ref="AC39:AC41"/>
    <mergeCell ref="Q40:R41"/>
    <mergeCell ref="S40:T41"/>
    <mergeCell ref="U40:V41"/>
    <mergeCell ref="C39:E41"/>
    <mergeCell ref="F39:H41"/>
    <mergeCell ref="I39:J39"/>
    <mergeCell ref="K39:L39"/>
    <mergeCell ref="M39:N39"/>
    <mergeCell ref="O39:P39"/>
    <mergeCell ref="I40:J41"/>
    <mergeCell ref="K40:L41"/>
    <mergeCell ref="M40:N41"/>
    <mergeCell ref="O40:P41"/>
    <mergeCell ref="BK37:BM37"/>
    <mergeCell ref="AD38:AE38"/>
    <mergeCell ref="AG38:AQ38"/>
    <mergeCell ref="AU38:AX38"/>
    <mergeCell ref="AY38:BA38"/>
    <mergeCell ref="BG38:BJ38"/>
    <mergeCell ref="BK38:BM38"/>
    <mergeCell ref="AD36:AE37"/>
    <mergeCell ref="AG36:AQ36"/>
    <mergeCell ref="AU36:AX36"/>
    <mergeCell ref="AY36:BA36"/>
    <mergeCell ref="BG36:BJ36"/>
    <mergeCell ref="BK36:BM36"/>
    <mergeCell ref="AG37:AQ37"/>
    <mergeCell ref="AU37:AX37"/>
    <mergeCell ref="AY37:BA37"/>
    <mergeCell ref="BG37:BJ37"/>
    <mergeCell ref="Q36:R36"/>
    <mergeCell ref="S36:T36"/>
    <mergeCell ref="U36:V36"/>
    <mergeCell ref="W36:Y38"/>
    <mergeCell ref="Z36:AB38"/>
    <mergeCell ref="AC36:AC38"/>
    <mergeCell ref="Q37:R38"/>
    <mergeCell ref="S37:T38"/>
    <mergeCell ref="U37:V38"/>
    <mergeCell ref="C36:E38"/>
    <mergeCell ref="F36:H38"/>
    <mergeCell ref="I36:J36"/>
    <mergeCell ref="K36:L36"/>
    <mergeCell ref="M36:N36"/>
    <mergeCell ref="O36:P36"/>
    <mergeCell ref="I37:J38"/>
    <mergeCell ref="K37:L38"/>
    <mergeCell ref="M37:N38"/>
    <mergeCell ref="O37:P38"/>
    <mergeCell ref="BK34:BM34"/>
    <mergeCell ref="AD35:AE35"/>
    <mergeCell ref="AG35:AQ35"/>
    <mergeCell ref="AU35:AX35"/>
    <mergeCell ref="AY35:BA35"/>
    <mergeCell ref="BG35:BJ35"/>
    <mergeCell ref="BK35:BM35"/>
    <mergeCell ref="AD33:AE34"/>
    <mergeCell ref="AG33:AQ33"/>
    <mergeCell ref="AU33:AX33"/>
    <mergeCell ref="AY33:BA33"/>
    <mergeCell ref="BG33:BJ33"/>
    <mergeCell ref="BK33:BM33"/>
    <mergeCell ref="AG34:AQ34"/>
    <mergeCell ref="AU34:AX34"/>
    <mergeCell ref="AY34:BA34"/>
    <mergeCell ref="BG34:BJ34"/>
    <mergeCell ref="Q33:R33"/>
    <mergeCell ref="S33:T33"/>
    <mergeCell ref="U33:V33"/>
    <mergeCell ref="W33:Y35"/>
    <mergeCell ref="Z33:AB35"/>
    <mergeCell ref="AC33:AC35"/>
    <mergeCell ref="Q34:R35"/>
    <mergeCell ref="S34:T35"/>
    <mergeCell ref="U34:V35"/>
    <mergeCell ref="C33:E35"/>
    <mergeCell ref="F33:H35"/>
    <mergeCell ref="I33:J33"/>
    <mergeCell ref="K33:L33"/>
    <mergeCell ref="M33:N33"/>
    <mergeCell ref="O33:P33"/>
    <mergeCell ref="I34:J35"/>
    <mergeCell ref="K34:L35"/>
    <mergeCell ref="M34:N35"/>
    <mergeCell ref="O34:P35"/>
    <mergeCell ref="BK31:BM31"/>
    <mergeCell ref="AD32:AE32"/>
    <mergeCell ref="AG32:AQ32"/>
    <mergeCell ref="AU32:AX32"/>
    <mergeCell ref="AY32:BA32"/>
    <mergeCell ref="BG32:BJ32"/>
    <mergeCell ref="BK32:BM32"/>
    <mergeCell ref="AD30:AE31"/>
    <mergeCell ref="AG30:AQ30"/>
    <mergeCell ref="AU30:AX30"/>
    <mergeCell ref="AY30:BA30"/>
    <mergeCell ref="BG30:BJ30"/>
    <mergeCell ref="BK30:BM30"/>
    <mergeCell ref="AG31:AQ31"/>
    <mergeCell ref="AU31:AX31"/>
    <mergeCell ref="AY31:BA31"/>
    <mergeCell ref="BG31:BJ31"/>
    <mergeCell ref="Q30:R30"/>
    <mergeCell ref="S30:T30"/>
    <mergeCell ref="U30:V30"/>
    <mergeCell ref="W30:Y32"/>
    <mergeCell ref="Z30:AB32"/>
    <mergeCell ref="AC30:AC32"/>
    <mergeCell ref="Q31:R32"/>
    <mergeCell ref="S31:T32"/>
    <mergeCell ref="U31:V32"/>
    <mergeCell ref="C30:E32"/>
    <mergeCell ref="F30:H32"/>
    <mergeCell ref="I30:J30"/>
    <mergeCell ref="K30:L30"/>
    <mergeCell ref="M30:N30"/>
    <mergeCell ref="O30:P30"/>
    <mergeCell ref="I31:J32"/>
    <mergeCell ref="K31:L32"/>
    <mergeCell ref="M31:N32"/>
    <mergeCell ref="O31:P32"/>
    <mergeCell ref="U28:V29"/>
    <mergeCell ref="BK28:BM28"/>
    <mergeCell ref="AD29:AE29"/>
    <mergeCell ref="AG29:AQ29"/>
    <mergeCell ref="AU29:AX29"/>
    <mergeCell ref="AY29:BA29"/>
    <mergeCell ref="BG29:BJ29"/>
    <mergeCell ref="BK29:BM29"/>
    <mergeCell ref="AD27:AE28"/>
    <mergeCell ref="AG27:AQ27"/>
    <mergeCell ref="AU27:AX27"/>
    <mergeCell ref="AY27:BA27"/>
    <mergeCell ref="BG27:BJ27"/>
    <mergeCell ref="BK27:BM27"/>
    <mergeCell ref="AG28:AQ28"/>
    <mergeCell ref="AU28:AX28"/>
    <mergeCell ref="AY28:BA28"/>
    <mergeCell ref="BG28:BJ28"/>
    <mergeCell ref="AD26:AE26"/>
    <mergeCell ref="AG26:AQ26"/>
    <mergeCell ref="AU26:AX26"/>
    <mergeCell ref="AY26:BA26"/>
    <mergeCell ref="BG26:BJ26"/>
    <mergeCell ref="BK26:BM26"/>
    <mergeCell ref="C27:E29"/>
    <mergeCell ref="F27:H29"/>
    <mergeCell ref="I27:J27"/>
    <mergeCell ref="K27:L27"/>
    <mergeCell ref="M27:N27"/>
    <mergeCell ref="O27:P27"/>
    <mergeCell ref="I28:J29"/>
    <mergeCell ref="K28:L29"/>
    <mergeCell ref="M28:N29"/>
    <mergeCell ref="O28:P29"/>
    <mergeCell ref="Q27:R27"/>
    <mergeCell ref="S27:T27"/>
    <mergeCell ref="U27:V27"/>
    <mergeCell ref="W27:Y29"/>
    <mergeCell ref="Z27:AB29"/>
    <mergeCell ref="AC27:AC29"/>
    <mergeCell ref="Q28:R29"/>
    <mergeCell ref="S28:T29"/>
    <mergeCell ref="Q24:R24"/>
    <mergeCell ref="S24:T24"/>
    <mergeCell ref="U24:V24"/>
    <mergeCell ref="W24:Y26"/>
    <mergeCell ref="Z24:AB26"/>
    <mergeCell ref="AC24:AC26"/>
    <mergeCell ref="Q25:R26"/>
    <mergeCell ref="S25:T26"/>
    <mergeCell ref="U25:V26"/>
    <mergeCell ref="C24:E26"/>
    <mergeCell ref="F24:H26"/>
    <mergeCell ref="I24:J24"/>
    <mergeCell ref="K24:L24"/>
    <mergeCell ref="M24:N24"/>
    <mergeCell ref="O24:P24"/>
    <mergeCell ref="I25:J26"/>
    <mergeCell ref="K25:L26"/>
    <mergeCell ref="M25:N26"/>
    <mergeCell ref="O25:P26"/>
    <mergeCell ref="AD22:AE22"/>
    <mergeCell ref="AG22:AQ22"/>
    <mergeCell ref="AD23:AE23"/>
    <mergeCell ref="AG23:AQ23"/>
    <mergeCell ref="AU23:BD24"/>
    <mergeCell ref="BG23:BP24"/>
    <mergeCell ref="AD24:AE25"/>
    <mergeCell ref="AG24:AQ24"/>
    <mergeCell ref="AG25:AQ25"/>
    <mergeCell ref="AU25:AX25"/>
    <mergeCell ref="AU21:AX22"/>
    <mergeCell ref="AY21:BA22"/>
    <mergeCell ref="BB21:BD22"/>
    <mergeCell ref="BG21:BJ22"/>
    <mergeCell ref="BK21:BM22"/>
    <mergeCell ref="BN21:BP22"/>
    <mergeCell ref="AY25:BD25"/>
    <mergeCell ref="BG25:BJ25"/>
    <mergeCell ref="BK25:BP25"/>
    <mergeCell ref="Q22:R23"/>
    <mergeCell ref="S22:T23"/>
    <mergeCell ref="U22:V23"/>
    <mergeCell ref="W22:Y23"/>
    <mergeCell ref="Z22:AB23"/>
    <mergeCell ref="AC22:AC23"/>
    <mergeCell ref="C22:E23"/>
    <mergeCell ref="F22:H23"/>
    <mergeCell ref="I22:J23"/>
    <mergeCell ref="K22:L23"/>
    <mergeCell ref="M22:N23"/>
    <mergeCell ref="O22:P23"/>
    <mergeCell ref="S21:T21"/>
    <mergeCell ref="U21:V21"/>
    <mergeCell ref="W21:Y21"/>
    <mergeCell ref="Z21:AB21"/>
    <mergeCell ref="AD21:AE21"/>
    <mergeCell ref="AG21:AQ21"/>
    <mergeCell ref="F21:H21"/>
    <mergeCell ref="I21:J21"/>
    <mergeCell ref="K21:L21"/>
    <mergeCell ref="M21:N21"/>
    <mergeCell ref="O21:P21"/>
    <mergeCell ref="Q21:R21"/>
    <mergeCell ref="AU19:AX20"/>
    <mergeCell ref="AY19:BA20"/>
    <mergeCell ref="BB19:BD20"/>
    <mergeCell ref="BG19:BJ20"/>
    <mergeCell ref="BK19:BM20"/>
    <mergeCell ref="BN19:BP20"/>
    <mergeCell ref="Q18:R20"/>
    <mergeCell ref="S18:T20"/>
    <mergeCell ref="U18:V20"/>
    <mergeCell ref="Z18:AB20"/>
    <mergeCell ref="AD18:AE18"/>
    <mergeCell ref="AD19:AE19"/>
    <mergeCell ref="AD20:AE20"/>
    <mergeCell ref="AU17:AX18"/>
    <mergeCell ref="AY17:BA18"/>
    <mergeCell ref="BB17:BD18"/>
    <mergeCell ref="BG17:BJ18"/>
    <mergeCell ref="BK17:BM18"/>
    <mergeCell ref="BN17:BP18"/>
    <mergeCell ref="C17:E20"/>
    <mergeCell ref="F17:H20"/>
    <mergeCell ref="I17:V17"/>
    <mergeCell ref="W17:Y20"/>
    <mergeCell ref="Z17:AE17"/>
    <mergeCell ref="AF17:AQ20"/>
    <mergeCell ref="I18:J20"/>
    <mergeCell ref="K18:L20"/>
    <mergeCell ref="M18:N20"/>
    <mergeCell ref="O18:P20"/>
    <mergeCell ref="M13:T13"/>
    <mergeCell ref="W13:AI13"/>
    <mergeCell ref="AJ13:AQ13"/>
    <mergeCell ref="E13:K13"/>
    <mergeCell ref="E11:L11"/>
    <mergeCell ref="M11:T11"/>
    <mergeCell ref="W11:AB11"/>
    <mergeCell ref="AC11:AH11"/>
    <mergeCell ref="AJ11:AQ11"/>
    <mergeCell ref="E10:L10"/>
    <mergeCell ref="M10:T10"/>
    <mergeCell ref="W10:AI10"/>
    <mergeCell ref="AJ10:AQ10"/>
    <mergeCell ref="BI11:BR12"/>
    <mergeCell ref="E12:L12"/>
    <mergeCell ref="M12:T12"/>
    <mergeCell ref="W12:AI12"/>
    <mergeCell ref="AJ12:AQ12"/>
    <mergeCell ref="AV11:BE12"/>
    <mergeCell ref="E8:L8"/>
    <mergeCell ref="M8:T8"/>
    <mergeCell ref="W8:AI8"/>
    <mergeCell ref="AJ8:AQ8"/>
    <mergeCell ref="B1:AS1"/>
    <mergeCell ref="E9:L9"/>
    <mergeCell ref="M9:T9"/>
    <mergeCell ref="W9:AB9"/>
    <mergeCell ref="AC9:AH9"/>
    <mergeCell ref="AJ9:AQ9"/>
    <mergeCell ref="AU2:BL5"/>
    <mergeCell ref="BM2:BQ2"/>
    <mergeCell ref="B3:AF3"/>
    <mergeCell ref="AH3:AS3"/>
    <mergeCell ref="AH5:AS6"/>
    <mergeCell ref="C7:L7"/>
    <mergeCell ref="M7:T7"/>
    <mergeCell ref="U7:AI7"/>
    <mergeCell ref="AJ7:AQ7"/>
  </mergeCells>
  <phoneticPr fontId="3"/>
  <dataValidations disablePrompts="1" count="2">
    <dataValidation type="list" allowBlank="1" showInputMessage="1" showErrorMessage="1" sqref="AC11:AH11">
      <formula1>"病児対応型,病後児対応型,,体調不良児対応型,訪問型"</formula1>
    </dataValidation>
    <dataValidation type="list" allowBlank="1" showInputMessage="1" showErrorMessage="1" sqref="AC9:AH9">
      <formula1>"一般型,余裕活用型"</formula1>
    </dataValidation>
  </dataValidations>
  <hyperlinks>
    <hyperlink ref="BM2" location="目次!A1" display="目次に戻る"/>
  </hyperlinks>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9233" r:id="rId4" name="Check Box 1">
              <controlPr defaultSize="0" autoFill="0" autoLine="0" autoPict="0" altText="ない">
                <anchor moveWithCells="1">
                  <from>
                    <xdr:col>25</xdr:col>
                    <xdr:colOff>0</xdr:colOff>
                    <xdr:row>4</xdr:row>
                    <xdr:rowOff>0</xdr:rowOff>
                  </from>
                  <to>
                    <xdr:col>28</xdr:col>
                    <xdr:colOff>228600</xdr:colOff>
                    <xdr:row>5</xdr:row>
                    <xdr:rowOff>28575</xdr:rowOff>
                  </to>
                </anchor>
              </controlPr>
            </control>
          </mc:Choice>
        </mc:AlternateContent>
        <mc:AlternateContent xmlns:mc="http://schemas.openxmlformats.org/markup-compatibility/2006">
          <mc:Choice Requires="x14">
            <control shapeId="1119234" r:id="rId5" name="Check Box 2">
              <controlPr defaultSize="0" autoFill="0" autoLine="0" autoPict="0" altText="ない">
                <anchor moveWithCells="1">
                  <from>
                    <xdr:col>28</xdr:col>
                    <xdr:colOff>257175</xdr:colOff>
                    <xdr:row>4</xdr:row>
                    <xdr:rowOff>0</xdr:rowOff>
                  </from>
                  <to>
                    <xdr:col>32</xdr:col>
                    <xdr:colOff>28575</xdr:colOff>
                    <xdr:row>5</xdr:row>
                    <xdr:rowOff>9525</xdr:rowOff>
                  </to>
                </anchor>
              </controlPr>
            </control>
          </mc:Choice>
        </mc:AlternateContent>
        <mc:AlternateContent xmlns:mc="http://schemas.openxmlformats.org/markup-compatibility/2006">
          <mc:Choice Requires="x14">
            <control shapeId="1119235" r:id="rId6" name="Check Box 3">
              <controlPr defaultSize="0" autoFill="0" autoLine="0" autoPict="0">
                <anchor moveWithCells="1">
                  <from>
                    <xdr:col>2</xdr:col>
                    <xdr:colOff>38100</xdr:colOff>
                    <xdr:row>9</xdr:row>
                    <xdr:rowOff>142875</xdr:rowOff>
                  </from>
                  <to>
                    <xdr:col>4</xdr:col>
                    <xdr:colOff>95250</xdr:colOff>
                    <xdr:row>11</xdr:row>
                    <xdr:rowOff>19050</xdr:rowOff>
                  </to>
                </anchor>
              </controlPr>
            </control>
          </mc:Choice>
        </mc:AlternateContent>
        <mc:AlternateContent xmlns:mc="http://schemas.openxmlformats.org/markup-compatibility/2006">
          <mc:Choice Requires="x14">
            <control shapeId="1119236" r:id="rId7" name="Check Box 4">
              <controlPr defaultSize="0" autoFill="0" autoLine="0" autoPict="0">
                <anchor moveWithCells="1">
                  <from>
                    <xdr:col>2</xdr:col>
                    <xdr:colOff>38100</xdr:colOff>
                    <xdr:row>8</xdr:row>
                    <xdr:rowOff>142875</xdr:rowOff>
                  </from>
                  <to>
                    <xdr:col>4</xdr:col>
                    <xdr:colOff>95250</xdr:colOff>
                    <xdr:row>10</xdr:row>
                    <xdr:rowOff>19050</xdr:rowOff>
                  </to>
                </anchor>
              </controlPr>
            </control>
          </mc:Choice>
        </mc:AlternateContent>
        <mc:AlternateContent xmlns:mc="http://schemas.openxmlformats.org/markup-compatibility/2006">
          <mc:Choice Requires="x14">
            <control shapeId="1119237" r:id="rId8" name="Check Box 5">
              <controlPr defaultSize="0" autoFill="0" autoLine="0" autoPict="0">
                <anchor moveWithCells="1">
                  <from>
                    <xdr:col>2</xdr:col>
                    <xdr:colOff>38100</xdr:colOff>
                    <xdr:row>7</xdr:row>
                    <xdr:rowOff>142875</xdr:rowOff>
                  </from>
                  <to>
                    <xdr:col>4</xdr:col>
                    <xdr:colOff>95250</xdr:colOff>
                    <xdr:row>9</xdr:row>
                    <xdr:rowOff>19050</xdr:rowOff>
                  </to>
                </anchor>
              </controlPr>
            </control>
          </mc:Choice>
        </mc:AlternateContent>
        <mc:AlternateContent xmlns:mc="http://schemas.openxmlformats.org/markup-compatibility/2006">
          <mc:Choice Requires="x14">
            <control shapeId="1119238" r:id="rId9" name="Check Box 6">
              <controlPr defaultSize="0" autoFill="0" autoLine="0" autoPict="0">
                <anchor moveWithCells="1">
                  <from>
                    <xdr:col>2</xdr:col>
                    <xdr:colOff>38100</xdr:colOff>
                    <xdr:row>6</xdr:row>
                    <xdr:rowOff>142875</xdr:rowOff>
                  </from>
                  <to>
                    <xdr:col>4</xdr:col>
                    <xdr:colOff>95250</xdr:colOff>
                    <xdr:row>8</xdr:row>
                    <xdr:rowOff>19050</xdr:rowOff>
                  </to>
                </anchor>
              </controlPr>
            </control>
          </mc:Choice>
        </mc:AlternateContent>
        <mc:AlternateContent xmlns:mc="http://schemas.openxmlformats.org/markup-compatibility/2006">
          <mc:Choice Requires="x14">
            <control shapeId="1119239" r:id="rId10" name="Check Box 7">
              <controlPr defaultSize="0" autoFill="0" autoLine="0" autoPict="0">
                <anchor moveWithCells="1">
                  <from>
                    <xdr:col>2</xdr:col>
                    <xdr:colOff>38100</xdr:colOff>
                    <xdr:row>10</xdr:row>
                    <xdr:rowOff>142875</xdr:rowOff>
                  </from>
                  <to>
                    <xdr:col>4</xdr:col>
                    <xdr:colOff>95250</xdr:colOff>
                    <xdr:row>12</xdr:row>
                    <xdr:rowOff>19050</xdr:rowOff>
                  </to>
                </anchor>
              </controlPr>
            </control>
          </mc:Choice>
        </mc:AlternateContent>
        <mc:AlternateContent xmlns:mc="http://schemas.openxmlformats.org/markup-compatibility/2006">
          <mc:Choice Requires="x14">
            <control shapeId="1119240" r:id="rId11" name="Check Box 8">
              <controlPr defaultSize="0" autoFill="0" autoLine="0" autoPict="0">
                <anchor moveWithCells="1">
                  <from>
                    <xdr:col>2</xdr:col>
                    <xdr:colOff>38100</xdr:colOff>
                    <xdr:row>11</xdr:row>
                    <xdr:rowOff>133350</xdr:rowOff>
                  </from>
                  <to>
                    <xdr:col>4</xdr:col>
                    <xdr:colOff>95250</xdr:colOff>
                    <xdr:row>13</xdr:row>
                    <xdr:rowOff>9525</xdr:rowOff>
                  </to>
                </anchor>
              </controlPr>
            </control>
          </mc:Choice>
        </mc:AlternateContent>
        <mc:AlternateContent xmlns:mc="http://schemas.openxmlformats.org/markup-compatibility/2006">
          <mc:Choice Requires="x14">
            <control shapeId="1119241" r:id="rId12" name="Check Box 9">
              <controlPr defaultSize="0" autoFill="0" autoLine="0" autoPict="0">
                <anchor moveWithCells="1">
                  <from>
                    <xdr:col>20</xdr:col>
                    <xdr:colOff>38100</xdr:colOff>
                    <xdr:row>9</xdr:row>
                    <xdr:rowOff>142875</xdr:rowOff>
                  </from>
                  <to>
                    <xdr:col>22</xdr:col>
                    <xdr:colOff>95250</xdr:colOff>
                    <xdr:row>11</xdr:row>
                    <xdr:rowOff>19050</xdr:rowOff>
                  </to>
                </anchor>
              </controlPr>
            </control>
          </mc:Choice>
        </mc:AlternateContent>
        <mc:AlternateContent xmlns:mc="http://schemas.openxmlformats.org/markup-compatibility/2006">
          <mc:Choice Requires="x14">
            <control shapeId="1119242" r:id="rId13" name="Check Box 10">
              <controlPr defaultSize="0" autoFill="0" autoLine="0" autoPict="0">
                <anchor moveWithCells="1">
                  <from>
                    <xdr:col>20</xdr:col>
                    <xdr:colOff>38100</xdr:colOff>
                    <xdr:row>8</xdr:row>
                    <xdr:rowOff>142875</xdr:rowOff>
                  </from>
                  <to>
                    <xdr:col>22</xdr:col>
                    <xdr:colOff>95250</xdr:colOff>
                    <xdr:row>10</xdr:row>
                    <xdr:rowOff>19050</xdr:rowOff>
                  </to>
                </anchor>
              </controlPr>
            </control>
          </mc:Choice>
        </mc:AlternateContent>
        <mc:AlternateContent xmlns:mc="http://schemas.openxmlformats.org/markup-compatibility/2006">
          <mc:Choice Requires="x14">
            <control shapeId="1119243" r:id="rId14" name="Check Box 11">
              <controlPr defaultSize="0" autoFill="0" autoLine="0" autoPict="0">
                <anchor moveWithCells="1">
                  <from>
                    <xdr:col>20</xdr:col>
                    <xdr:colOff>38100</xdr:colOff>
                    <xdr:row>7</xdr:row>
                    <xdr:rowOff>142875</xdr:rowOff>
                  </from>
                  <to>
                    <xdr:col>22</xdr:col>
                    <xdr:colOff>95250</xdr:colOff>
                    <xdr:row>9</xdr:row>
                    <xdr:rowOff>19050</xdr:rowOff>
                  </to>
                </anchor>
              </controlPr>
            </control>
          </mc:Choice>
        </mc:AlternateContent>
        <mc:AlternateContent xmlns:mc="http://schemas.openxmlformats.org/markup-compatibility/2006">
          <mc:Choice Requires="x14">
            <control shapeId="1119244" r:id="rId15" name="Check Box 12">
              <controlPr defaultSize="0" autoFill="0" autoLine="0" autoPict="0">
                <anchor moveWithCells="1">
                  <from>
                    <xdr:col>20</xdr:col>
                    <xdr:colOff>38100</xdr:colOff>
                    <xdr:row>6</xdr:row>
                    <xdr:rowOff>142875</xdr:rowOff>
                  </from>
                  <to>
                    <xdr:col>22</xdr:col>
                    <xdr:colOff>95250</xdr:colOff>
                    <xdr:row>8</xdr:row>
                    <xdr:rowOff>19050</xdr:rowOff>
                  </to>
                </anchor>
              </controlPr>
            </control>
          </mc:Choice>
        </mc:AlternateContent>
        <mc:AlternateContent xmlns:mc="http://schemas.openxmlformats.org/markup-compatibility/2006">
          <mc:Choice Requires="x14">
            <control shapeId="1119245" r:id="rId16" name="Check Box 13">
              <controlPr defaultSize="0" autoFill="0" autoLine="0" autoPict="0">
                <anchor moveWithCells="1">
                  <from>
                    <xdr:col>20</xdr:col>
                    <xdr:colOff>38100</xdr:colOff>
                    <xdr:row>10</xdr:row>
                    <xdr:rowOff>142875</xdr:rowOff>
                  </from>
                  <to>
                    <xdr:col>22</xdr:col>
                    <xdr:colOff>95250</xdr:colOff>
                    <xdr:row>12</xdr:row>
                    <xdr:rowOff>19050</xdr:rowOff>
                  </to>
                </anchor>
              </controlPr>
            </control>
          </mc:Choice>
        </mc:AlternateContent>
        <mc:AlternateContent xmlns:mc="http://schemas.openxmlformats.org/markup-compatibility/2006">
          <mc:Choice Requires="x14">
            <control shapeId="1119246" r:id="rId17" name="Check Box 14">
              <controlPr defaultSize="0" autoFill="0" autoLine="0" autoPict="0">
                <anchor moveWithCells="1">
                  <from>
                    <xdr:col>20</xdr:col>
                    <xdr:colOff>38100</xdr:colOff>
                    <xdr:row>11</xdr:row>
                    <xdr:rowOff>133350</xdr:rowOff>
                  </from>
                  <to>
                    <xdr:col>22</xdr:col>
                    <xdr:colOff>95250</xdr:colOff>
                    <xdr:row>13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101"/>
  <sheetViews>
    <sheetView showGridLines="0" topLeftCell="A4" zoomScaleNormal="100" zoomScaleSheetLayoutView="100" workbookViewId="0">
      <selection activeCell="AB7" sqref="AB7"/>
    </sheetView>
  </sheetViews>
  <sheetFormatPr defaultColWidth="8" defaultRowHeight="12" x14ac:dyDescent="0.15"/>
  <cols>
    <col min="1" max="2" width="1.5" style="17" customWidth="1"/>
    <col min="3" max="36" width="2.5" style="17" customWidth="1"/>
    <col min="37" max="37" width="1.875" style="17" customWidth="1"/>
    <col min="38" max="54" width="1.875" style="189" customWidth="1"/>
    <col min="55" max="55" width="1.875" style="145" customWidth="1"/>
    <col min="56" max="56" width="1.875" style="189" customWidth="1"/>
    <col min="57" max="57" width="2" style="189" customWidth="1"/>
    <col min="58" max="64" width="2.375" style="189" customWidth="1"/>
    <col min="65" max="82" width="2" style="189" customWidth="1"/>
    <col min="83" max="84" width="8" style="189"/>
    <col min="85" max="16384" width="8" style="17"/>
  </cols>
  <sheetData>
    <row r="1" spans="2:76" ht="14.1" customHeight="1" x14ac:dyDescent="0.15">
      <c r="B1" s="3101" t="s">
        <v>1183</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1261"/>
      <c r="AL1" s="1261"/>
      <c r="AM1" s="1261"/>
      <c r="AN1" s="1261"/>
      <c r="AO1" s="1261"/>
      <c r="AP1" s="1261"/>
      <c r="AQ1" s="1261"/>
      <c r="AR1" s="1261"/>
      <c r="AS1" s="1261"/>
      <c r="AT1" s="1261"/>
      <c r="AU1" s="1261"/>
      <c r="AV1" s="1261"/>
      <c r="AW1" s="1261"/>
      <c r="AX1" s="1261"/>
      <c r="AY1" s="1261"/>
      <c r="AZ1" s="1261"/>
      <c r="BA1" s="1261"/>
      <c r="BB1" s="1261"/>
      <c r="BC1" s="1261"/>
    </row>
    <row r="2" spans="2:76" ht="5.0999999999999996" customHeight="1" thickBot="1" x14ac:dyDescent="0.2">
      <c r="C2" s="1454"/>
    </row>
    <row r="3" spans="2:76" ht="14.45" customHeight="1" x14ac:dyDescent="0.15">
      <c r="B3" s="3102" t="s">
        <v>1184</v>
      </c>
      <c r="C3" s="3103"/>
      <c r="D3" s="3103"/>
      <c r="E3" s="3103"/>
      <c r="F3" s="3103"/>
      <c r="G3" s="3103"/>
      <c r="H3" s="3103"/>
      <c r="I3" s="3103"/>
      <c r="J3" s="3103"/>
      <c r="K3" s="3103"/>
      <c r="L3" s="3103"/>
      <c r="M3" s="3103"/>
      <c r="N3" s="3103"/>
      <c r="O3" s="3103"/>
      <c r="P3" s="3103"/>
      <c r="Q3" s="3103"/>
      <c r="R3" s="3103"/>
      <c r="S3" s="3103"/>
      <c r="T3" s="3103"/>
      <c r="U3" s="3103"/>
      <c r="V3" s="3103"/>
      <c r="W3" s="3103"/>
      <c r="X3" s="3104"/>
      <c r="Y3" s="3216" t="s">
        <v>301</v>
      </c>
      <c r="Z3" s="3103"/>
      <c r="AA3" s="3103"/>
      <c r="AB3" s="3103"/>
      <c r="AC3" s="3103"/>
      <c r="AD3" s="3103"/>
      <c r="AE3" s="3103"/>
      <c r="AF3" s="3103"/>
      <c r="AG3" s="3103"/>
      <c r="AH3" s="3103"/>
      <c r="AI3" s="3103"/>
      <c r="AJ3" s="3217"/>
      <c r="AK3" s="88"/>
      <c r="AL3" s="17" t="s">
        <v>1185</v>
      </c>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row>
    <row r="4" spans="2:76" ht="14.45" customHeight="1" x14ac:dyDescent="0.15">
      <c r="B4" s="3"/>
      <c r="C4" s="1454" t="s">
        <v>1186</v>
      </c>
      <c r="D4" s="2285"/>
      <c r="E4" s="2293"/>
      <c r="F4" s="287"/>
      <c r="G4" s="287"/>
      <c r="H4" s="287"/>
      <c r="I4" s="287"/>
      <c r="J4" s="287"/>
      <c r="K4" s="287"/>
      <c r="L4" s="287"/>
      <c r="M4" s="287"/>
      <c r="N4" s="287"/>
      <c r="O4" s="287"/>
      <c r="P4" s="287"/>
      <c r="Q4" s="287"/>
      <c r="R4" s="287"/>
      <c r="S4" s="287"/>
      <c r="T4" s="287"/>
      <c r="U4" s="287"/>
      <c r="V4" s="287"/>
      <c r="W4" s="287"/>
      <c r="X4" s="658"/>
      <c r="Y4" s="468" t="s">
        <v>1187</v>
      </c>
      <c r="Z4" s="4187" t="s">
        <v>1909</v>
      </c>
      <c r="AA4" s="4187"/>
      <c r="AB4" s="4187"/>
      <c r="AC4" s="4187"/>
      <c r="AD4" s="4187"/>
      <c r="AE4" s="4187"/>
      <c r="AF4" s="4187"/>
      <c r="AG4" s="4187"/>
      <c r="AH4" s="4187"/>
      <c r="AI4" s="4187"/>
      <c r="AJ4" s="4188"/>
      <c r="AK4" s="87"/>
      <c r="AL4" s="65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129"/>
      <c r="BS4" s="129"/>
      <c r="BT4" s="129"/>
      <c r="BU4" s="129"/>
      <c r="BV4" s="1443"/>
      <c r="BW4" s="660"/>
    </row>
    <row r="5" spans="2:76" ht="14.45" customHeight="1" x14ac:dyDescent="0.15">
      <c r="B5" s="3"/>
      <c r="C5" s="1454"/>
      <c r="D5" s="4189" t="s">
        <v>1188</v>
      </c>
      <c r="E5" s="4189"/>
      <c r="F5" s="4189"/>
      <c r="G5" s="4189"/>
      <c r="H5" s="4189"/>
      <c r="I5" s="4189"/>
      <c r="J5" s="4189"/>
      <c r="K5" s="4189"/>
      <c r="L5" s="4189"/>
      <c r="M5" s="287"/>
      <c r="N5" s="287"/>
      <c r="O5" s="287"/>
      <c r="P5" s="287"/>
      <c r="Q5" s="287"/>
      <c r="R5" s="287"/>
      <c r="S5" s="287"/>
      <c r="T5" s="287"/>
      <c r="U5" s="287"/>
      <c r="V5" s="287"/>
      <c r="W5" s="287"/>
      <c r="X5" s="467"/>
      <c r="Y5" s="67"/>
      <c r="Z5" s="3331"/>
      <c r="AA5" s="3331"/>
      <c r="AB5" s="3331"/>
      <c r="AC5" s="3331"/>
      <c r="AD5" s="3331"/>
      <c r="AE5" s="3331"/>
      <c r="AF5" s="3331"/>
      <c r="AG5" s="3331"/>
      <c r="AH5" s="3331"/>
      <c r="AI5" s="3331"/>
      <c r="AJ5" s="3332"/>
      <c r="AK5" s="87"/>
      <c r="AL5" s="661"/>
      <c r="AM5" s="662" t="s">
        <v>1512</v>
      </c>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1445"/>
      <c r="BW5" s="663"/>
    </row>
    <row r="6" spans="2:76" ht="14.45" customHeight="1" x14ac:dyDescent="0.15">
      <c r="B6" s="3"/>
      <c r="C6" s="1454" t="s">
        <v>2017</v>
      </c>
      <c r="D6" s="2285"/>
      <c r="E6" s="2293"/>
      <c r="F6" s="287"/>
      <c r="G6" s="287"/>
      <c r="H6" s="287"/>
      <c r="I6" s="287"/>
      <c r="J6" s="287"/>
      <c r="K6" s="287"/>
      <c r="L6" s="287"/>
      <c r="M6" s="287"/>
      <c r="N6" s="287"/>
      <c r="O6" s="287"/>
      <c r="P6" s="287"/>
      <c r="Q6" s="287"/>
      <c r="R6" s="287"/>
      <c r="S6" s="287"/>
      <c r="T6" s="287"/>
      <c r="U6" s="287"/>
      <c r="V6" s="287"/>
      <c r="W6" s="287"/>
      <c r="X6" s="467"/>
      <c r="Y6" s="67"/>
      <c r="Z6" s="3331"/>
      <c r="AA6" s="3331"/>
      <c r="AB6" s="3331"/>
      <c r="AC6" s="3331"/>
      <c r="AD6" s="3331"/>
      <c r="AE6" s="3331"/>
      <c r="AF6" s="3331"/>
      <c r="AG6" s="3331"/>
      <c r="AH6" s="3331"/>
      <c r="AI6" s="3331"/>
      <c r="AJ6" s="3332"/>
      <c r="AK6" s="87"/>
      <c r="AL6" s="661"/>
      <c r="AM6" s="4190" t="s">
        <v>1513</v>
      </c>
      <c r="AN6" s="4190"/>
      <c r="AO6" s="4190"/>
      <c r="AP6" s="4190"/>
      <c r="AQ6" s="4190"/>
      <c r="AR6" s="4190"/>
      <c r="AS6" s="4190"/>
      <c r="AT6" s="4190"/>
      <c r="AU6" s="4190"/>
      <c r="AV6" s="4190"/>
      <c r="AW6" s="4190"/>
      <c r="AX6" s="4190"/>
      <c r="AY6" s="4190"/>
      <c r="AZ6" s="4190"/>
      <c r="BA6" s="4190"/>
      <c r="BB6" s="4190"/>
      <c r="BC6" s="4190"/>
      <c r="BD6" s="4190"/>
      <c r="BE6" s="4190"/>
      <c r="BF6" s="4190"/>
      <c r="BG6" s="4190"/>
      <c r="BH6" s="4190"/>
      <c r="BI6" s="4190"/>
      <c r="BJ6" s="4190"/>
      <c r="BK6" s="4190"/>
      <c r="BL6" s="4190"/>
      <c r="BM6" s="4190"/>
      <c r="BN6" s="4190"/>
      <c r="BO6" s="4190"/>
      <c r="BP6" s="4190"/>
      <c r="BQ6" s="4190"/>
      <c r="BR6" s="4190"/>
      <c r="BS6" s="4190"/>
      <c r="BT6" s="4190"/>
      <c r="BU6" s="4190"/>
      <c r="BV6" s="4190"/>
      <c r="BW6" s="663"/>
    </row>
    <row r="7" spans="2:76" ht="14.45" customHeight="1" x14ac:dyDescent="0.15">
      <c r="B7" s="3"/>
      <c r="C7" s="34"/>
      <c r="D7" s="2283" t="s">
        <v>2018</v>
      </c>
      <c r="E7" s="34"/>
      <c r="F7" s="287"/>
      <c r="G7" s="287"/>
      <c r="H7" s="287"/>
      <c r="I7" s="287"/>
      <c r="J7" s="287"/>
      <c r="K7" s="287"/>
      <c r="L7" s="287"/>
      <c r="M7" s="287"/>
      <c r="N7" s="287"/>
      <c r="O7" s="287"/>
      <c r="P7" s="287"/>
      <c r="Q7" s="287"/>
      <c r="R7" s="287"/>
      <c r="S7" s="287"/>
      <c r="T7" s="287"/>
      <c r="U7" s="287"/>
      <c r="V7" s="287"/>
      <c r="W7" s="287"/>
      <c r="X7" s="467"/>
      <c r="Y7" s="67"/>
      <c r="Z7" s="287"/>
      <c r="AA7" s="287"/>
      <c r="AB7" s="287"/>
      <c r="AC7" s="287"/>
      <c r="AD7" s="287"/>
      <c r="AE7" s="287"/>
      <c r="AF7" s="287"/>
      <c r="AG7" s="287"/>
      <c r="AH7" s="287"/>
      <c r="AI7" s="287"/>
      <c r="AJ7" s="137"/>
      <c r="AK7" s="87"/>
      <c r="AL7" s="661"/>
      <c r="AM7" s="4190"/>
      <c r="AN7" s="4190"/>
      <c r="AO7" s="4190"/>
      <c r="AP7" s="4190"/>
      <c r="AQ7" s="4190"/>
      <c r="AR7" s="4190"/>
      <c r="AS7" s="4190"/>
      <c r="AT7" s="4190"/>
      <c r="AU7" s="4190"/>
      <c r="AV7" s="4190"/>
      <c r="AW7" s="4190"/>
      <c r="AX7" s="4190"/>
      <c r="AY7" s="4190"/>
      <c r="AZ7" s="4190"/>
      <c r="BA7" s="4190"/>
      <c r="BB7" s="4190"/>
      <c r="BC7" s="4190"/>
      <c r="BD7" s="4190"/>
      <c r="BE7" s="4190"/>
      <c r="BF7" s="4190"/>
      <c r="BG7" s="4190"/>
      <c r="BH7" s="4190"/>
      <c r="BI7" s="4190"/>
      <c r="BJ7" s="4190"/>
      <c r="BK7" s="4190"/>
      <c r="BL7" s="4190"/>
      <c r="BM7" s="4190"/>
      <c r="BN7" s="4190"/>
      <c r="BO7" s="4190"/>
      <c r="BP7" s="4190"/>
      <c r="BQ7" s="4190"/>
      <c r="BR7" s="4190"/>
      <c r="BS7" s="4190"/>
      <c r="BT7" s="4190"/>
      <c r="BU7" s="4190"/>
      <c r="BV7" s="4190"/>
      <c r="BW7" s="663"/>
    </row>
    <row r="8" spans="2:76" ht="14.45" customHeight="1" x14ac:dyDescent="0.15">
      <c r="B8" s="3"/>
      <c r="C8" s="2284"/>
      <c r="D8" s="2284"/>
      <c r="E8" s="287"/>
      <c r="F8" s="287"/>
      <c r="G8" s="287"/>
      <c r="H8" s="287"/>
      <c r="I8" s="287"/>
      <c r="J8" s="287"/>
      <c r="K8" s="287"/>
      <c r="L8" s="287"/>
      <c r="M8" s="287"/>
      <c r="N8" s="287"/>
      <c r="O8" s="287"/>
      <c r="P8" s="287"/>
      <c r="Q8" s="287"/>
      <c r="R8" s="287"/>
      <c r="S8" s="287"/>
      <c r="T8" s="287"/>
      <c r="U8" s="287"/>
      <c r="V8" s="287"/>
      <c r="W8" s="287"/>
      <c r="X8" s="467"/>
      <c r="Y8" s="149"/>
      <c r="Z8" s="2288"/>
      <c r="AA8" s="1454"/>
      <c r="AB8" s="1454"/>
      <c r="AC8" s="2288"/>
      <c r="AD8" s="1454"/>
      <c r="AE8" s="1985"/>
      <c r="AF8" s="103"/>
      <c r="AG8" s="21"/>
      <c r="AH8" s="34"/>
      <c r="AI8" s="34"/>
      <c r="AJ8" s="137"/>
      <c r="AK8" s="87"/>
      <c r="AL8" s="661"/>
      <c r="AM8" s="4190"/>
      <c r="AN8" s="4190"/>
      <c r="AO8" s="4190"/>
      <c r="AP8" s="4190"/>
      <c r="AQ8" s="4190"/>
      <c r="AR8" s="4190"/>
      <c r="AS8" s="4190"/>
      <c r="AT8" s="4190"/>
      <c r="AU8" s="4190"/>
      <c r="AV8" s="4190"/>
      <c r="AW8" s="4190"/>
      <c r="AX8" s="4190"/>
      <c r="AY8" s="4190"/>
      <c r="AZ8" s="4190"/>
      <c r="BA8" s="4190"/>
      <c r="BB8" s="4190"/>
      <c r="BC8" s="4190"/>
      <c r="BD8" s="4190"/>
      <c r="BE8" s="4190"/>
      <c r="BF8" s="4190"/>
      <c r="BG8" s="4190"/>
      <c r="BH8" s="4190"/>
      <c r="BI8" s="4190"/>
      <c r="BJ8" s="4190"/>
      <c r="BK8" s="4190"/>
      <c r="BL8" s="4190"/>
      <c r="BM8" s="4190"/>
      <c r="BN8" s="4190"/>
      <c r="BO8" s="4190"/>
      <c r="BP8" s="4190"/>
      <c r="BQ8" s="4190"/>
      <c r="BR8" s="4190"/>
      <c r="BS8" s="4190"/>
      <c r="BT8" s="4190"/>
      <c r="BU8" s="4190"/>
      <c r="BV8" s="4190"/>
      <c r="BW8" s="663"/>
    </row>
    <row r="9" spans="2:76" ht="14.1" customHeight="1" x14ac:dyDescent="0.15">
      <c r="B9" s="43"/>
      <c r="C9" s="2283" t="s">
        <v>1189</v>
      </c>
      <c r="D9" s="88"/>
      <c r="E9" s="88"/>
      <c r="F9" s="88"/>
      <c r="G9" s="88"/>
      <c r="H9" s="88"/>
      <c r="I9" s="88"/>
      <c r="J9" s="88"/>
      <c r="K9" s="88"/>
      <c r="L9" s="88"/>
      <c r="M9" s="88"/>
      <c r="N9" s="88"/>
      <c r="O9" s="88"/>
      <c r="P9" s="88"/>
      <c r="Q9" s="88"/>
      <c r="R9" s="88"/>
      <c r="S9" s="88"/>
      <c r="T9" s="88"/>
      <c r="U9" s="88"/>
      <c r="V9" s="88"/>
      <c r="W9" s="88"/>
      <c r="X9" s="88"/>
      <c r="Y9" s="509" t="s">
        <v>1190</v>
      </c>
      <c r="Z9" s="88"/>
      <c r="AA9" s="88"/>
      <c r="AB9" s="88"/>
      <c r="AC9" s="88"/>
      <c r="AD9" s="88"/>
      <c r="AE9" s="88"/>
      <c r="AF9" s="88"/>
      <c r="AG9" s="88"/>
      <c r="AH9" s="88"/>
      <c r="AI9" s="88"/>
      <c r="AJ9" s="172"/>
      <c r="AK9" s="43"/>
      <c r="AL9" s="661"/>
      <c r="AM9" s="4190"/>
      <c r="AN9" s="4190"/>
      <c r="AO9" s="4190"/>
      <c r="AP9" s="4190"/>
      <c r="AQ9" s="4190"/>
      <c r="AR9" s="4190"/>
      <c r="AS9" s="4190"/>
      <c r="AT9" s="4190"/>
      <c r="AU9" s="4190"/>
      <c r="AV9" s="4190"/>
      <c r="AW9" s="4190"/>
      <c r="AX9" s="4190"/>
      <c r="AY9" s="4190"/>
      <c r="AZ9" s="4190"/>
      <c r="BA9" s="4190"/>
      <c r="BB9" s="4190"/>
      <c r="BC9" s="4190"/>
      <c r="BD9" s="4190"/>
      <c r="BE9" s="4190"/>
      <c r="BF9" s="4190"/>
      <c r="BG9" s="4190"/>
      <c r="BH9" s="4190"/>
      <c r="BI9" s="4190"/>
      <c r="BJ9" s="4190"/>
      <c r="BK9" s="4190"/>
      <c r="BL9" s="4190"/>
      <c r="BM9" s="4190"/>
      <c r="BN9" s="4190"/>
      <c r="BO9" s="4190"/>
      <c r="BP9" s="4190"/>
      <c r="BQ9" s="4190"/>
      <c r="BR9" s="4190"/>
      <c r="BS9" s="4190"/>
      <c r="BT9" s="4190"/>
      <c r="BU9" s="4190"/>
      <c r="BV9" s="4190"/>
      <c r="BW9" s="663"/>
      <c r="BX9" s="17"/>
    </row>
    <row r="10" spans="2:76" ht="14.1" customHeight="1" x14ac:dyDescent="0.15">
      <c r="B10" s="43"/>
      <c r="C10" s="2283" t="s">
        <v>1191</v>
      </c>
      <c r="D10" s="34"/>
      <c r="E10" s="88"/>
      <c r="F10" s="88"/>
      <c r="G10" s="88"/>
      <c r="H10" s="88"/>
      <c r="I10" s="88"/>
      <c r="J10" s="88"/>
      <c r="K10" s="88"/>
      <c r="L10" s="88"/>
      <c r="M10" s="88"/>
      <c r="N10" s="88"/>
      <c r="O10" s="88"/>
      <c r="P10" s="88"/>
      <c r="Q10" s="88"/>
      <c r="R10" s="88"/>
      <c r="S10" s="88"/>
      <c r="T10" s="88"/>
      <c r="U10" s="88"/>
      <c r="V10" s="88"/>
      <c r="W10" s="88"/>
      <c r="X10" s="88"/>
      <c r="Y10" s="664" t="s">
        <v>197</v>
      </c>
      <c r="Z10" s="1311" t="s">
        <v>1192</v>
      </c>
      <c r="AA10" s="1311"/>
      <c r="AB10" s="1311"/>
      <c r="AC10" s="1311"/>
      <c r="AD10" s="1311"/>
      <c r="AE10" s="1311"/>
      <c r="AF10" s="1311"/>
      <c r="AG10" s="1311"/>
      <c r="AH10" s="88"/>
      <c r="AI10" s="88"/>
      <c r="AJ10" s="172"/>
      <c r="AK10" s="43"/>
      <c r="AL10" s="665"/>
      <c r="AM10" s="4190"/>
      <c r="AN10" s="4190"/>
      <c r="AO10" s="4190"/>
      <c r="AP10" s="4190"/>
      <c r="AQ10" s="4190"/>
      <c r="AR10" s="4190"/>
      <c r="AS10" s="4190"/>
      <c r="AT10" s="4190"/>
      <c r="AU10" s="4190"/>
      <c r="AV10" s="4190"/>
      <c r="AW10" s="4190"/>
      <c r="AX10" s="4190"/>
      <c r="AY10" s="4190"/>
      <c r="AZ10" s="4190"/>
      <c r="BA10" s="4190"/>
      <c r="BB10" s="4190"/>
      <c r="BC10" s="4190"/>
      <c r="BD10" s="4190"/>
      <c r="BE10" s="4190"/>
      <c r="BF10" s="4190"/>
      <c r="BG10" s="4190"/>
      <c r="BH10" s="4190"/>
      <c r="BI10" s="4190"/>
      <c r="BJ10" s="4190"/>
      <c r="BK10" s="4190"/>
      <c r="BL10" s="4190"/>
      <c r="BM10" s="4190"/>
      <c r="BN10" s="4190"/>
      <c r="BO10" s="4190"/>
      <c r="BP10" s="4190"/>
      <c r="BQ10" s="4190"/>
      <c r="BR10" s="4190"/>
      <c r="BS10" s="4190"/>
      <c r="BT10" s="4190"/>
      <c r="BU10" s="4190"/>
      <c r="BV10" s="4190"/>
      <c r="BW10" s="663"/>
      <c r="BX10" s="17"/>
    </row>
    <row r="11" spans="2:76" ht="14.1" customHeight="1" x14ac:dyDescent="0.15">
      <c r="B11" s="43"/>
      <c r="C11" s="2283"/>
      <c r="D11" s="34"/>
      <c r="E11" s="88"/>
      <c r="F11" s="88"/>
      <c r="G11" s="88"/>
      <c r="H11" s="88"/>
      <c r="I11" s="88"/>
      <c r="J11" s="88"/>
      <c r="K11" s="88"/>
      <c r="L11" s="88"/>
      <c r="M11" s="88"/>
      <c r="N11" s="88"/>
      <c r="O11" s="88"/>
      <c r="P11" s="88"/>
      <c r="Q11" s="88"/>
      <c r="R11" s="88"/>
      <c r="S11" s="88"/>
      <c r="T11" s="88"/>
      <c r="U11" s="88"/>
      <c r="V11" s="88"/>
      <c r="W11" s="88"/>
      <c r="X11" s="88"/>
      <c r="Y11" s="666"/>
      <c r="Z11" s="1311"/>
      <c r="AA11" s="1311"/>
      <c r="AB11" s="1311"/>
      <c r="AC11" s="1311"/>
      <c r="AD11" s="1311"/>
      <c r="AE11" s="1311"/>
      <c r="AF11" s="1311"/>
      <c r="AG11" s="1311"/>
      <c r="AH11" s="88"/>
      <c r="AI11" s="88"/>
      <c r="AJ11" s="172"/>
      <c r="AK11" s="88"/>
      <c r="AL11" s="665"/>
      <c r="AM11" s="662" t="s">
        <v>1193</v>
      </c>
      <c r="AN11" s="1309"/>
      <c r="AO11" s="1309"/>
      <c r="AP11" s="1309"/>
      <c r="AQ11" s="1309"/>
      <c r="AR11" s="1309"/>
      <c r="AS11" s="1309"/>
      <c r="AT11" s="1309"/>
      <c r="AU11" s="1309"/>
      <c r="AV11" s="1309"/>
      <c r="AW11" s="1309"/>
      <c r="AX11" s="1309"/>
      <c r="AY11" s="1309"/>
      <c r="AZ11" s="1309"/>
      <c r="BA11" s="1309"/>
      <c r="BB11" s="1309"/>
      <c r="BC11" s="1309"/>
      <c r="BD11" s="1309"/>
      <c r="BE11" s="1309"/>
      <c r="BF11" s="1309"/>
      <c r="BG11" s="1445"/>
      <c r="BH11" s="1445"/>
      <c r="BI11" s="1445"/>
      <c r="BJ11" s="1445"/>
      <c r="BK11" s="1445"/>
      <c r="BL11" s="1445"/>
      <c r="BM11" s="1445"/>
      <c r="BN11" s="1445"/>
      <c r="BO11" s="1445"/>
      <c r="BP11" s="1445"/>
      <c r="BQ11" s="1445"/>
      <c r="BR11" s="1445"/>
      <c r="BS11" s="1445"/>
      <c r="BT11" s="1445"/>
      <c r="BU11" s="1445"/>
      <c r="BV11" s="1445"/>
      <c r="BW11" s="663"/>
      <c r="BX11" s="17"/>
    </row>
    <row r="12" spans="2:76" ht="14.1" customHeight="1" x14ac:dyDescent="0.15">
      <c r="B12" s="43"/>
      <c r="C12" s="2283" t="s">
        <v>1194</v>
      </c>
      <c r="D12" s="34"/>
      <c r="E12" s="88"/>
      <c r="F12" s="88"/>
      <c r="G12" s="88"/>
      <c r="H12" s="88"/>
      <c r="I12" s="88"/>
      <c r="J12" s="88"/>
      <c r="K12" s="88"/>
      <c r="L12" s="88"/>
      <c r="M12" s="88"/>
      <c r="N12" s="88"/>
      <c r="O12" s="88"/>
      <c r="P12" s="88"/>
      <c r="Q12" s="88"/>
      <c r="R12" s="88"/>
      <c r="S12" s="88"/>
      <c r="T12" s="88"/>
      <c r="U12" s="88"/>
      <c r="V12" s="88"/>
      <c r="W12" s="88"/>
      <c r="X12" s="88"/>
      <c r="Y12" s="664"/>
      <c r="Z12" s="2060"/>
      <c r="AA12" s="342"/>
      <c r="AB12" s="342"/>
      <c r="AC12" s="342"/>
      <c r="AD12" s="342"/>
      <c r="AE12" s="342"/>
      <c r="AF12" s="342"/>
      <c r="AG12" s="342"/>
      <c r="AH12" s="342"/>
      <c r="AI12" s="342"/>
      <c r="AJ12" s="123"/>
      <c r="AK12" s="88"/>
      <c r="AL12" s="665"/>
      <c r="AM12" s="3331" t="s">
        <v>1196</v>
      </c>
      <c r="AN12" s="3331"/>
      <c r="AO12" s="3331"/>
      <c r="AP12" s="4180"/>
      <c r="AQ12" s="3331"/>
      <c r="AR12" s="3331"/>
      <c r="AS12" s="3331"/>
      <c r="AT12" s="3331"/>
      <c r="AU12" s="3331"/>
      <c r="AV12" s="3331"/>
      <c r="AW12" s="3331"/>
      <c r="AX12" s="3331"/>
      <c r="AY12" s="3331"/>
      <c r="AZ12" s="3331"/>
      <c r="BA12" s="3331"/>
      <c r="BB12" s="3331"/>
      <c r="BC12" s="3331"/>
      <c r="BD12" s="3331"/>
      <c r="BE12" s="3331"/>
      <c r="BF12" s="3331"/>
      <c r="BG12" s="3331"/>
      <c r="BH12" s="3331"/>
      <c r="BI12" s="3331"/>
      <c r="BJ12" s="3331"/>
      <c r="BK12" s="3331"/>
      <c r="BL12" s="3331"/>
      <c r="BM12" s="3331"/>
      <c r="BN12" s="3331"/>
      <c r="BO12" s="3331"/>
      <c r="BP12" s="3331"/>
      <c r="BQ12" s="3331"/>
      <c r="BR12" s="3331"/>
      <c r="BS12" s="3331"/>
      <c r="BT12" s="3331"/>
      <c r="BU12" s="3331"/>
      <c r="BV12" s="3331"/>
      <c r="BW12" s="663"/>
      <c r="BX12" s="17"/>
    </row>
    <row r="13" spans="2:76" ht="14.1" customHeight="1" x14ac:dyDescent="0.15">
      <c r="B13" s="43"/>
      <c r="C13" s="34"/>
      <c r="D13" s="2283" t="s">
        <v>1653</v>
      </c>
      <c r="E13" s="88"/>
      <c r="F13" s="88"/>
      <c r="G13" s="88"/>
      <c r="H13" s="88"/>
      <c r="I13" s="88"/>
      <c r="J13" s="88"/>
      <c r="K13" s="88"/>
      <c r="L13" s="88"/>
      <c r="M13" s="88"/>
      <c r="N13" s="88"/>
      <c r="O13" s="88"/>
      <c r="P13" s="88"/>
      <c r="Q13" s="88"/>
      <c r="R13" s="88"/>
      <c r="S13" s="88"/>
      <c r="T13" s="88"/>
      <c r="U13" s="88"/>
      <c r="V13" s="88"/>
      <c r="W13" s="88"/>
      <c r="X13" s="88"/>
      <c r="Y13" s="667"/>
      <c r="Z13" s="2060"/>
      <c r="AA13" s="342"/>
      <c r="AB13" s="342"/>
      <c r="AC13" s="342"/>
      <c r="AD13" s="342"/>
      <c r="AE13" s="342"/>
      <c r="AF13" s="342"/>
      <c r="AG13" s="342"/>
      <c r="AH13" s="342"/>
      <c r="AI13" s="342"/>
      <c r="AJ13" s="123"/>
      <c r="AK13" s="88"/>
      <c r="AL13" s="665"/>
      <c r="AM13" s="3331"/>
      <c r="AN13" s="3331"/>
      <c r="AO13" s="3331"/>
      <c r="AP13" s="3331"/>
      <c r="AQ13" s="3331"/>
      <c r="AR13" s="3331"/>
      <c r="AS13" s="3331"/>
      <c r="AT13" s="3331"/>
      <c r="AU13" s="3331"/>
      <c r="AV13" s="3331"/>
      <c r="AW13" s="3331"/>
      <c r="AX13" s="3331"/>
      <c r="AY13" s="3331"/>
      <c r="AZ13" s="3331"/>
      <c r="BA13" s="3331"/>
      <c r="BB13" s="3331"/>
      <c r="BC13" s="3331"/>
      <c r="BD13" s="3331"/>
      <c r="BE13" s="3331"/>
      <c r="BF13" s="3331"/>
      <c r="BG13" s="3331"/>
      <c r="BH13" s="3331"/>
      <c r="BI13" s="3331"/>
      <c r="BJ13" s="3331"/>
      <c r="BK13" s="3331"/>
      <c r="BL13" s="3331"/>
      <c r="BM13" s="3331"/>
      <c r="BN13" s="3331"/>
      <c r="BO13" s="3331"/>
      <c r="BP13" s="3331"/>
      <c r="BQ13" s="3331"/>
      <c r="BR13" s="3331"/>
      <c r="BS13" s="3331"/>
      <c r="BT13" s="3331"/>
      <c r="BU13" s="3331"/>
      <c r="BV13" s="3331"/>
      <c r="BW13" s="663"/>
      <c r="BX13" s="17"/>
    </row>
    <row r="14" spans="2:76" ht="14.1" customHeight="1" x14ac:dyDescent="0.15">
      <c r="B14" s="43"/>
      <c r="C14" s="34"/>
      <c r="D14" s="34" t="s">
        <v>1197</v>
      </c>
      <c r="E14" s="88"/>
      <c r="F14" s="88"/>
      <c r="G14" s="88"/>
      <c r="H14" s="88"/>
      <c r="I14" s="88"/>
      <c r="J14" s="88"/>
      <c r="K14" s="88"/>
      <c r="L14" s="88"/>
      <c r="M14" s="88"/>
      <c r="N14" s="88"/>
      <c r="O14" s="88"/>
      <c r="P14" s="88"/>
      <c r="Q14" s="88"/>
      <c r="R14" s="88"/>
      <c r="S14" s="88"/>
      <c r="T14" s="88"/>
      <c r="U14" s="88"/>
      <c r="V14" s="88"/>
      <c r="W14" s="88"/>
      <c r="X14" s="88"/>
      <c r="Y14" s="667"/>
      <c r="Z14" s="342"/>
      <c r="AA14" s="342"/>
      <c r="AB14" s="342"/>
      <c r="AC14" s="342"/>
      <c r="AD14" s="342"/>
      <c r="AE14" s="342"/>
      <c r="AF14" s="342"/>
      <c r="AG14" s="342"/>
      <c r="AH14" s="342"/>
      <c r="AI14" s="342"/>
      <c r="AJ14" s="123"/>
      <c r="AK14" s="88"/>
      <c r="AL14" s="665"/>
      <c r="AM14" s="3331"/>
      <c r="AN14" s="3331"/>
      <c r="AO14" s="3331"/>
      <c r="AP14" s="3331"/>
      <c r="AQ14" s="3331"/>
      <c r="AR14" s="3331"/>
      <c r="AS14" s="3331"/>
      <c r="AT14" s="3331"/>
      <c r="AU14" s="3331"/>
      <c r="AV14" s="3331"/>
      <c r="AW14" s="3331"/>
      <c r="AX14" s="3331"/>
      <c r="AY14" s="3331"/>
      <c r="AZ14" s="3331"/>
      <c r="BA14" s="3331"/>
      <c r="BB14" s="3331"/>
      <c r="BC14" s="3331"/>
      <c r="BD14" s="3331"/>
      <c r="BE14" s="3331"/>
      <c r="BF14" s="3331"/>
      <c r="BG14" s="3331"/>
      <c r="BH14" s="3331"/>
      <c r="BI14" s="3331"/>
      <c r="BJ14" s="3331"/>
      <c r="BK14" s="3331"/>
      <c r="BL14" s="3331"/>
      <c r="BM14" s="3331"/>
      <c r="BN14" s="3331"/>
      <c r="BO14" s="3331"/>
      <c r="BP14" s="3331"/>
      <c r="BQ14" s="3331"/>
      <c r="BR14" s="3331"/>
      <c r="BS14" s="3331"/>
      <c r="BT14" s="3331"/>
      <c r="BU14" s="3331"/>
      <c r="BV14" s="3331"/>
      <c r="BW14" s="663"/>
      <c r="BX14" s="17"/>
    </row>
    <row r="15" spans="2:76" ht="14.1" customHeight="1" x14ac:dyDescent="0.15">
      <c r="B15" s="43"/>
      <c r="C15" s="34"/>
      <c r="D15" s="34"/>
      <c r="E15" s="88"/>
      <c r="F15" s="88"/>
      <c r="G15" s="88"/>
      <c r="H15" s="88"/>
      <c r="I15" s="88"/>
      <c r="J15" s="88"/>
      <c r="K15" s="88"/>
      <c r="L15" s="88"/>
      <c r="M15" s="88"/>
      <c r="N15" s="88"/>
      <c r="O15" s="88"/>
      <c r="P15" s="88"/>
      <c r="Q15" s="88"/>
      <c r="R15" s="88"/>
      <c r="S15" s="88"/>
      <c r="T15" s="88"/>
      <c r="U15" s="88"/>
      <c r="V15" s="88"/>
      <c r="W15" s="88"/>
      <c r="X15" s="88"/>
      <c r="Y15" s="509" t="s">
        <v>427</v>
      </c>
      <c r="Z15" s="2060"/>
      <c r="AA15" s="342"/>
      <c r="AB15" s="342"/>
      <c r="AC15" s="342"/>
      <c r="AD15" s="342"/>
      <c r="AE15" s="342"/>
      <c r="AF15" s="342"/>
      <c r="AG15" s="342"/>
      <c r="AH15" s="342"/>
      <c r="AI15" s="342"/>
      <c r="AJ15" s="123"/>
      <c r="AK15" s="88"/>
      <c r="AL15" s="665"/>
      <c r="AM15" s="3331"/>
      <c r="AN15" s="3331"/>
      <c r="AO15" s="3331"/>
      <c r="AP15" s="3331"/>
      <c r="AQ15" s="3331"/>
      <c r="AR15" s="3331"/>
      <c r="AS15" s="3331"/>
      <c r="AT15" s="3331"/>
      <c r="AU15" s="3331"/>
      <c r="AV15" s="3331"/>
      <c r="AW15" s="3331"/>
      <c r="AX15" s="3331"/>
      <c r="AY15" s="3331"/>
      <c r="AZ15" s="3331"/>
      <c r="BA15" s="3331"/>
      <c r="BB15" s="3331"/>
      <c r="BC15" s="3331"/>
      <c r="BD15" s="3331"/>
      <c r="BE15" s="3331"/>
      <c r="BF15" s="3331"/>
      <c r="BG15" s="3331"/>
      <c r="BH15" s="3331"/>
      <c r="BI15" s="3331"/>
      <c r="BJ15" s="3331"/>
      <c r="BK15" s="3331"/>
      <c r="BL15" s="3331"/>
      <c r="BM15" s="3331"/>
      <c r="BN15" s="3331"/>
      <c r="BO15" s="3331"/>
      <c r="BP15" s="3331"/>
      <c r="BQ15" s="3331"/>
      <c r="BR15" s="3331"/>
      <c r="BS15" s="3331"/>
      <c r="BT15" s="3331"/>
      <c r="BU15" s="3331"/>
      <c r="BV15" s="3331"/>
      <c r="BW15" s="663"/>
      <c r="BX15" s="17"/>
    </row>
    <row r="16" spans="2:76" ht="14.1" customHeight="1" x14ac:dyDescent="0.15">
      <c r="B16" s="3"/>
      <c r="C16" s="2283" t="s">
        <v>1198</v>
      </c>
      <c r="D16" s="34"/>
      <c r="E16" s="34"/>
      <c r="F16" s="2283"/>
      <c r="G16" s="2283"/>
      <c r="H16" s="2283"/>
      <c r="I16" s="2283"/>
      <c r="J16" s="2283"/>
      <c r="K16" s="34"/>
      <c r="L16" s="2283"/>
      <c r="M16" s="2283"/>
      <c r="N16" s="2283"/>
      <c r="O16" s="2283"/>
      <c r="P16" s="1454"/>
      <c r="Q16" s="2283"/>
      <c r="R16" s="2283"/>
      <c r="S16" s="2283"/>
      <c r="T16" s="2283"/>
      <c r="U16" s="31"/>
      <c r="V16" s="31"/>
      <c r="W16" s="40"/>
      <c r="X16" s="31"/>
      <c r="Y16" s="272" t="s">
        <v>1195</v>
      </c>
      <c r="Z16" s="3331" t="s">
        <v>1715</v>
      </c>
      <c r="AA16" s="4191"/>
      <c r="AB16" s="4191"/>
      <c r="AC16" s="4191"/>
      <c r="AD16" s="4191"/>
      <c r="AE16" s="4191"/>
      <c r="AF16" s="4191"/>
      <c r="AG16" s="4191"/>
      <c r="AH16" s="4191"/>
      <c r="AI16" s="4191"/>
      <c r="AJ16" s="4192"/>
      <c r="AK16" s="469"/>
      <c r="AL16" s="665"/>
      <c r="AM16" s="3331"/>
      <c r="AN16" s="3331"/>
      <c r="AO16" s="3331"/>
      <c r="AP16" s="3331"/>
      <c r="AQ16" s="3331"/>
      <c r="AR16" s="3331"/>
      <c r="AS16" s="3331"/>
      <c r="AT16" s="3331"/>
      <c r="AU16" s="3331"/>
      <c r="AV16" s="3331"/>
      <c r="AW16" s="3331"/>
      <c r="AX16" s="3331"/>
      <c r="AY16" s="3331"/>
      <c r="AZ16" s="3331"/>
      <c r="BA16" s="3331"/>
      <c r="BB16" s="3331"/>
      <c r="BC16" s="3331"/>
      <c r="BD16" s="3331"/>
      <c r="BE16" s="3331"/>
      <c r="BF16" s="3331"/>
      <c r="BG16" s="3331"/>
      <c r="BH16" s="3331"/>
      <c r="BI16" s="3331"/>
      <c r="BJ16" s="3331"/>
      <c r="BK16" s="3331"/>
      <c r="BL16" s="3331"/>
      <c r="BM16" s="3331"/>
      <c r="BN16" s="3331"/>
      <c r="BO16" s="3331"/>
      <c r="BP16" s="3331"/>
      <c r="BQ16" s="3331"/>
      <c r="BR16" s="3331"/>
      <c r="BS16" s="3331"/>
      <c r="BT16" s="3331"/>
      <c r="BU16" s="3331"/>
      <c r="BV16" s="3331"/>
      <c r="BW16" s="663"/>
      <c r="BX16" s="17"/>
    </row>
    <row r="17" spans="1:76" ht="14.1" customHeight="1" x14ac:dyDescent="0.15">
      <c r="B17" s="3"/>
      <c r="C17" s="2283" t="s">
        <v>299</v>
      </c>
      <c r="D17" s="34"/>
      <c r="E17" s="2285"/>
      <c r="F17" s="2285"/>
      <c r="G17" s="2285"/>
      <c r="H17" s="2285"/>
      <c r="I17" s="2285"/>
      <c r="J17" s="2282"/>
      <c r="K17" s="2282"/>
      <c r="L17" s="2282"/>
      <c r="M17" s="34"/>
      <c r="N17" s="1454"/>
      <c r="O17" s="1454"/>
      <c r="P17" s="1454"/>
      <c r="Q17" s="1454"/>
      <c r="R17" s="1454"/>
      <c r="S17" s="2283"/>
      <c r="T17" s="2291"/>
      <c r="U17" s="2291"/>
      <c r="V17" s="5"/>
      <c r="W17" s="2289"/>
      <c r="X17" s="2289"/>
      <c r="Y17" s="468"/>
      <c r="Z17" s="4191"/>
      <c r="AA17" s="4191"/>
      <c r="AB17" s="4191"/>
      <c r="AC17" s="4191"/>
      <c r="AD17" s="4191"/>
      <c r="AE17" s="4191"/>
      <c r="AF17" s="4191"/>
      <c r="AG17" s="4191"/>
      <c r="AH17" s="4191"/>
      <c r="AI17" s="4191"/>
      <c r="AJ17" s="4192"/>
      <c r="AK17" s="469"/>
      <c r="AL17" s="665"/>
      <c r="AM17" s="1039" t="s">
        <v>1199</v>
      </c>
      <c r="AN17" s="1040"/>
      <c r="AO17" s="1040"/>
      <c r="AP17" s="1040"/>
      <c r="AQ17" s="1040"/>
      <c r="AR17" s="1040"/>
      <c r="AS17" s="1040"/>
      <c r="AT17" s="1040"/>
      <c r="AU17" s="1040"/>
      <c r="AV17" s="1040"/>
      <c r="AW17" s="1040"/>
      <c r="AX17" s="1040"/>
      <c r="AY17" s="1040"/>
      <c r="AZ17" s="1040"/>
      <c r="BA17" s="1040"/>
      <c r="BB17" s="1040"/>
      <c r="BC17" s="1040"/>
      <c r="BD17" s="1040"/>
      <c r="BE17" s="1040"/>
      <c r="BF17" s="1040"/>
      <c r="BG17" s="1041"/>
      <c r="BH17" s="1041"/>
      <c r="BI17" s="1042"/>
      <c r="BJ17" s="1042"/>
      <c r="BK17" s="1042"/>
      <c r="BL17" s="1042"/>
      <c r="BM17" s="1042"/>
      <c r="BN17" s="1042"/>
      <c r="BO17" s="1042"/>
      <c r="BP17" s="1042"/>
      <c r="BQ17" s="1042"/>
      <c r="BR17" s="1042"/>
      <c r="BS17" s="1042"/>
      <c r="BT17" s="1042"/>
      <c r="BU17" s="1042"/>
      <c r="BV17" s="1042"/>
      <c r="BW17" s="663"/>
      <c r="BX17" s="17"/>
    </row>
    <row r="18" spans="1:76" ht="14.1" customHeight="1" x14ac:dyDescent="0.15">
      <c r="B18" s="3"/>
      <c r="C18" s="2283"/>
      <c r="D18" s="2280"/>
      <c r="E18" s="2278"/>
      <c r="F18" s="2278"/>
      <c r="G18" s="2278"/>
      <c r="H18" s="2278"/>
      <c r="I18" s="2278"/>
      <c r="J18" s="2296"/>
      <c r="K18" s="1305"/>
      <c r="L18" s="1305"/>
      <c r="M18" s="2280"/>
      <c r="N18" s="2280"/>
      <c r="O18" s="2280"/>
      <c r="P18" s="2278"/>
      <c r="Q18" s="2278"/>
      <c r="R18" s="2278"/>
      <c r="S18" s="2278"/>
      <c r="T18" s="2278"/>
      <c r="U18" s="2296"/>
      <c r="V18" s="590"/>
      <c r="W18" s="590"/>
      <c r="X18" s="470"/>
      <c r="Y18" s="468"/>
      <c r="Z18" s="4191"/>
      <c r="AA18" s="4191"/>
      <c r="AB18" s="4191"/>
      <c r="AC18" s="4191"/>
      <c r="AD18" s="4191"/>
      <c r="AE18" s="4191"/>
      <c r="AF18" s="4191"/>
      <c r="AG18" s="4191"/>
      <c r="AH18" s="4191"/>
      <c r="AI18" s="4191"/>
      <c r="AJ18" s="4192"/>
      <c r="AK18" s="471"/>
      <c r="AL18" s="665"/>
      <c r="AM18" s="4181" t="s">
        <v>1200</v>
      </c>
      <c r="AN18" s="4181"/>
      <c r="AO18" s="4181"/>
      <c r="AP18" s="4181"/>
      <c r="AQ18" s="4181"/>
      <c r="AR18" s="4181"/>
      <c r="AS18" s="4181"/>
      <c r="AT18" s="4181"/>
      <c r="AU18" s="4181"/>
      <c r="AV18" s="4181"/>
      <c r="AW18" s="4181"/>
      <c r="AX18" s="4181"/>
      <c r="AY18" s="4181"/>
      <c r="AZ18" s="4181"/>
      <c r="BA18" s="4181"/>
      <c r="BB18" s="4181"/>
      <c r="BC18" s="4181"/>
      <c r="BD18" s="4181"/>
      <c r="BE18" s="4181"/>
      <c r="BF18" s="4181"/>
      <c r="BG18" s="4181"/>
      <c r="BH18" s="4181"/>
      <c r="BI18" s="4181"/>
      <c r="BJ18" s="4181"/>
      <c r="BK18" s="4181"/>
      <c r="BL18" s="4181"/>
      <c r="BM18" s="4181"/>
      <c r="BN18" s="4181"/>
      <c r="BO18" s="4181"/>
      <c r="BP18" s="4181"/>
      <c r="BQ18" s="4181"/>
      <c r="BR18" s="4181"/>
      <c r="BS18" s="4181"/>
      <c r="BT18" s="4181"/>
      <c r="BU18" s="4181"/>
      <c r="BV18" s="4181"/>
      <c r="BW18" s="663"/>
      <c r="BX18" s="17"/>
    </row>
    <row r="19" spans="1:76" ht="14.1" customHeight="1" x14ac:dyDescent="0.15">
      <c r="B19" s="3"/>
      <c r="C19" s="2283" t="s">
        <v>1201</v>
      </c>
      <c r="D19" s="4182" t="s">
        <v>1202</v>
      </c>
      <c r="E19" s="4182"/>
      <c r="F19" s="4182"/>
      <c r="G19" s="4182"/>
      <c r="H19" s="4182"/>
      <c r="I19" s="4182"/>
      <c r="J19" s="4182"/>
      <c r="K19" s="4182"/>
      <c r="L19" s="4182"/>
      <c r="M19" s="4182"/>
      <c r="N19" s="4182"/>
      <c r="O19" s="4182"/>
      <c r="P19" s="4182"/>
      <c r="Q19" s="4182"/>
      <c r="R19" s="4182"/>
      <c r="S19" s="4182"/>
      <c r="T19" s="4182"/>
      <c r="U19" s="4182"/>
      <c r="V19" s="4182"/>
      <c r="W19" s="4182"/>
      <c r="X19" s="4183"/>
      <c r="Y19" s="669" t="s">
        <v>197</v>
      </c>
      <c r="Z19" s="3331" t="s">
        <v>1203</v>
      </c>
      <c r="AA19" s="4191"/>
      <c r="AB19" s="4191"/>
      <c r="AC19" s="4191"/>
      <c r="AD19" s="4191"/>
      <c r="AE19" s="4191"/>
      <c r="AF19" s="4191"/>
      <c r="AG19" s="4191"/>
      <c r="AH19" s="4191"/>
      <c r="AI19" s="4191"/>
      <c r="AJ19" s="4192"/>
      <c r="AK19" s="471"/>
      <c r="AL19" s="668"/>
      <c r="AM19" s="4181"/>
      <c r="AN19" s="4181"/>
      <c r="AO19" s="4181"/>
      <c r="AP19" s="4181"/>
      <c r="AQ19" s="4181"/>
      <c r="AR19" s="4181"/>
      <c r="AS19" s="4181"/>
      <c r="AT19" s="4181"/>
      <c r="AU19" s="4181"/>
      <c r="AV19" s="4181"/>
      <c r="AW19" s="4181"/>
      <c r="AX19" s="4181"/>
      <c r="AY19" s="4181"/>
      <c r="AZ19" s="4181"/>
      <c r="BA19" s="4181"/>
      <c r="BB19" s="4181"/>
      <c r="BC19" s="4181"/>
      <c r="BD19" s="4181"/>
      <c r="BE19" s="4181"/>
      <c r="BF19" s="4181"/>
      <c r="BG19" s="4181"/>
      <c r="BH19" s="4181"/>
      <c r="BI19" s="4181"/>
      <c r="BJ19" s="4181"/>
      <c r="BK19" s="4181"/>
      <c r="BL19" s="4181"/>
      <c r="BM19" s="4181"/>
      <c r="BN19" s="4181"/>
      <c r="BO19" s="4181"/>
      <c r="BP19" s="4181"/>
      <c r="BQ19" s="4181"/>
      <c r="BR19" s="4181"/>
      <c r="BS19" s="4181"/>
      <c r="BT19" s="4181"/>
      <c r="BU19" s="4181"/>
      <c r="BV19" s="4181"/>
      <c r="BW19" s="663"/>
      <c r="BX19" s="17"/>
    </row>
    <row r="20" spans="1:76" ht="39" customHeight="1" x14ac:dyDescent="0.15">
      <c r="B20" s="3"/>
      <c r="C20" s="2414" t="s">
        <v>2090</v>
      </c>
      <c r="D20" s="1607"/>
      <c r="E20" s="511"/>
      <c r="F20" s="511"/>
      <c r="G20" s="511"/>
      <c r="H20" s="511"/>
      <c r="I20" s="511"/>
      <c r="J20" s="511"/>
      <c r="K20" s="511"/>
      <c r="L20" s="1607"/>
      <c r="M20" s="511"/>
      <c r="N20" s="511"/>
      <c r="O20" s="511"/>
      <c r="P20" s="511"/>
      <c r="Q20" s="511"/>
      <c r="R20" s="511"/>
      <c r="S20" s="511"/>
      <c r="T20" s="511"/>
      <c r="U20" s="511"/>
      <c r="V20" s="511"/>
      <c r="W20" s="511"/>
      <c r="X20" s="1607"/>
      <c r="Y20" s="2290"/>
      <c r="Z20" s="4191"/>
      <c r="AA20" s="4191"/>
      <c r="AB20" s="4191"/>
      <c r="AC20" s="4191"/>
      <c r="AD20" s="4191"/>
      <c r="AE20" s="4191"/>
      <c r="AF20" s="4191"/>
      <c r="AG20" s="4191"/>
      <c r="AH20" s="4191"/>
      <c r="AI20" s="4191"/>
      <c r="AJ20" s="4192"/>
      <c r="AK20" s="471"/>
      <c r="AL20" s="668"/>
      <c r="AM20" s="4181"/>
      <c r="AN20" s="4181"/>
      <c r="AO20" s="4181"/>
      <c r="AP20" s="4181"/>
      <c r="AQ20" s="4181"/>
      <c r="AR20" s="4181"/>
      <c r="AS20" s="4181"/>
      <c r="AT20" s="4181"/>
      <c r="AU20" s="4181"/>
      <c r="AV20" s="4181"/>
      <c r="AW20" s="4181"/>
      <c r="AX20" s="4181"/>
      <c r="AY20" s="4181"/>
      <c r="AZ20" s="4181"/>
      <c r="BA20" s="4181"/>
      <c r="BB20" s="4181"/>
      <c r="BC20" s="4181"/>
      <c r="BD20" s="4181"/>
      <c r="BE20" s="4181"/>
      <c r="BF20" s="4181"/>
      <c r="BG20" s="4181"/>
      <c r="BH20" s="4181"/>
      <c r="BI20" s="4181"/>
      <c r="BJ20" s="4181"/>
      <c r="BK20" s="4181"/>
      <c r="BL20" s="4181"/>
      <c r="BM20" s="4181"/>
      <c r="BN20" s="4181"/>
      <c r="BO20" s="4181"/>
      <c r="BP20" s="4181"/>
      <c r="BQ20" s="4181"/>
      <c r="BR20" s="4181"/>
      <c r="BS20" s="4181"/>
      <c r="BT20" s="4181"/>
      <c r="BU20" s="4181"/>
      <c r="BV20" s="4181"/>
      <c r="BW20" s="663"/>
      <c r="BX20" s="17"/>
    </row>
    <row r="21" spans="1:76" ht="24.75" customHeight="1" x14ac:dyDescent="0.15">
      <c r="A21" s="1265"/>
      <c r="B21" s="125" t="s">
        <v>680</v>
      </c>
      <c r="C21" s="2018"/>
      <c r="D21" s="511"/>
      <c r="E21" s="511"/>
      <c r="F21" s="1607"/>
      <c r="G21" s="1607"/>
      <c r="H21" s="1607"/>
      <c r="I21" s="1607"/>
      <c r="J21" s="1607"/>
      <c r="K21" s="1607"/>
      <c r="L21" s="511"/>
      <c r="M21" s="511"/>
      <c r="N21" s="511"/>
      <c r="O21" s="511"/>
      <c r="P21" s="511"/>
      <c r="Q21" s="511"/>
      <c r="R21" s="511"/>
      <c r="S21" s="511"/>
      <c r="T21" s="511"/>
      <c r="U21" s="511"/>
      <c r="V21" s="511"/>
      <c r="W21" s="511"/>
      <c r="X21" s="1737"/>
      <c r="Y21" s="34"/>
      <c r="Z21" s="34"/>
      <c r="AA21" s="34"/>
      <c r="AB21" s="34"/>
      <c r="AC21" s="34"/>
      <c r="AD21" s="34"/>
      <c r="AE21" s="34"/>
      <c r="AF21" s="34"/>
      <c r="AG21" s="34"/>
      <c r="AH21" s="34"/>
      <c r="AI21" s="34"/>
      <c r="AJ21" s="137"/>
      <c r="AK21" s="471"/>
      <c r="AL21" s="668"/>
      <c r="AM21" s="4181" t="s">
        <v>1204</v>
      </c>
      <c r="AN21" s="4181"/>
      <c r="AO21" s="4181"/>
      <c r="AP21" s="4181"/>
      <c r="AQ21" s="4181"/>
      <c r="AR21" s="4181"/>
      <c r="AS21" s="4181"/>
      <c r="AT21" s="4181"/>
      <c r="AU21" s="4181"/>
      <c r="AV21" s="4181"/>
      <c r="AW21" s="4181"/>
      <c r="AX21" s="4181"/>
      <c r="AY21" s="4181"/>
      <c r="AZ21" s="4181"/>
      <c r="BA21" s="4181"/>
      <c r="BB21" s="4181"/>
      <c r="BC21" s="4181"/>
      <c r="BD21" s="4181"/>
      <c r="BE21" s="4181"/>
      <c r="BF21" s="4181"/>
      <c r="BG21" s="4181"/>
      <c r="BH21" s="4181"/>
      <c r="BI21" s="4181"/>
      <c r="BJ21" s="4181"/>
      <c r="BK21" s="4181"/>
      <c r="BL21" s="4181"/>
      <c r="BM21" s="4181"/>
      <c r="BN21" s="4181"/>
      <c r="BO21" s="4181"/>
      <c r="BP21" s="4181"/>
      <c r="BQ21" s="4181"/>
      <c r="BR21" s="4181"/>
      <c r="BS21" s="4181"/>
      <c r="BT21" s="4181"/>
      <c r="BU21" s="4181"/>
      <c r="BV21" s="4181"/>
      <c r="BW21" s="663"/>
      <c r="BX21" s="17"/>
    </row>
    <row r="22" spans="1:76" ht="14.1" customHeight="1" x14ac:dyDescent="0.15">
      <c r="A22" s="1265"/>
      <c r="B22" s="3"/>
      <c r="C22" s="1454" t="s">
        <v>1205</v>
      </c>
      <c r="D22" s="1454"/>
      <c r="E22" s="1454"/>
      <c r="F22" s="1454"/>
      <c r="G22" s="1454"/>
      <c r="H22" s="1454"/>
      <c r="I22" s="1454"/>
      <c r="J22" s="1454"/>
      <c r="K22" s="1454"/>
      <c r="L22" s="1454"/>
      <c r="M22" s="1454"/>
      <c r="N22" s="1454"/>
      <c r="O22" s="1454"/>
      <c r="P22" s="1454"/>
      <c r="Q22" s="1454"/>
      <c r="R22" s="1454"/>
      <c r="S22" s="1454"/>
      <c r="T22" s="1454"/>
      <c r="U22" s="1454"/>
      <c r="V22" s="1454"/>
      <c r="W22" s="1454"/>
      <c r="X22" s="670"/>
      <c r="Y22" s="2290"/>
      <c r="Z22" s="287"/>
      <c r="AA22" s="287"/>
      <c r="AB22" s="287"/>
      <c r="AC22" s="287"/>
      <c r="AD22" s="287"/>
      <c r="AE22" s="287"/>
      <c r="AF22" s="287"/>
      <c r="AG22" s="287"/>
      <c r="AH22" s="287"/>
      <c r="AI22" s="287"/>
      <c r="AJ22" s="281"/>
      <c r="AK22" s="44"/>
      <c r="AL22" s="668"/>
      <c r="AM22" s="4181"/>
      <c r="AN22" s="4181"/>
      <c r="AO22" s="4181"/>
      <c r="AP22" s="4181"/>
      <c r="AQ22" s="4181"/>
      <c r="AR22" s="4181"/>
      <c r="AS22" s="4181"/>
      <c r="AT22" s="4181"/>
      <c r="AU22" s="4181"/>
      <c r="AV22" s="4181"/>
      <c r="AW22" s="4181"/>
      <c r="AX22" s="4181"/>
      <c r="AY22" s="4181"/>
      <c r="AZ22" s="4181"/>
      <c r="BA22" s="4181"/>
      <c r="BB22" s="4181"/>
      <c r="BC22" s="4181"/>
      <c r="BD22" s="4181"/>
      <c r="BE22" s="4181"/>
      <c r="BF22" s="4181"/>
      <c r="BG22" s="4181"/>
      <c r="BH22" s="4181"/>
      <c r="BI22" s="4181"/>
      <c r="BJ22" s="4181"/>
      <c r="BK22" s="4181"/>
      <c r="BL22" s="4181"/>
      <c r="BM22" s="4181"/>
      <c r="BN22" s="4181"/>
      <c r="BO22" s="4181"/>
      <c r="BP22" s="4181"/>
      <c r="BQ22" s="4181"/>
      <c r="BR22" s="4181"/>
      <c r="BS22" s="4181"/>
      <c r="BT22" s="4181"/>
      <c r="BU22" s="4181"/>
      <c r="BV22" s="4181"/>
      <c r="BW22" s="663"/>
      <c r="BX22" s="17"/>
    </row>
    <row r="23" spans="1:76" ht="13.5" customHeight="1" x14ac:dyDescent="0.15">
      <c r="A23" s="1265"/>
      <c r="B23" s="3"/>
      <c r="C23" s="218"/>
      <c r="D23" s="202"/>
      <c r="E23" s="202"/>
      <c r="F23" s="202"/>
      <c r="G23" s="2501" t="s">
        <v>1206</v>
      </c>
      <c r="H23" s="4184"/>
      <c r="I23" s="4184"/>
      <c r="J23" s="4184"/>
      <c r="K23" s="4184"/>
      <c r="L23" s="4184"/>
      <c r="M23" s="4184"/>
      <c r="N23" s="4184"/>
      <c r="O23" s="4184"/>
      <c r="P23" s="4184"/>
      <c r="Q23" s="4184"/>
      <c r="R23" s="4184"/>
      <c r="S23" s="4184"/>
      <c r="T23" s="4185"/>
      <c r="U23" s="4186" t="s">
        <v>1207</v>
      </c>
      <c r="V23" s="4184"/>
      <c r="W23" s="4184"/>
      <c r="X23" s="4184"/>
      <c r="Y23" s="4184"/>
      <c r="Z23" s="4184"/>
      <c r="AA23" s="4184"/>
      <c r="AB23" s="4184"/>
      <c r="AC23" s="4184"/>
      <c r="AD23" s="4184"/>
      <c r="AE23" s="4184"/>
      <c r="AF23" s="4184"/>
      <c r="AG23" s="4184"/>
      <c r="AH23" s="2502"/>
      <c r="AI23" s="34"/>
      <c r="AJ23" s="137"/>
      <c r="AK23" s="87"/>
      <c r="AL23" s="668"/>
      <c r="AM23" s="4181"/>
      <c r="AN23" s="4181"/>
      <c r="AO23" s="4181"/>
      <c r="AP23" s="4181"/>
      <c r="AQ23" s="4181"/>
      <c r="AR23" s="4181"/>
      <c r="AS23" s="4181"/>
      <c r="AT23" s="4181"/>
      <c r="AU23" s="4181"/>
      <c r="AV23" s="4181"/>
      <c r="AW23" s="4181"/>
      <c r="AX23" s="4181"/>
      <c r="AY23" s="4181"/>
      <c r="AZ23" s="4181"/>
      <c r="BA23" s="4181"/>
      <c r="BB23" s="4181"/>
      <c r="BC23" s="4181"/>
      <c r="BD23" s="4181"/>
      <c r="BE23" s="4181"/>
      <c r="BF23" s="4181"/>
      <c r="BG23" s="4181"/>
      <c r="BH23" s="4181"/>
      <c r="BI23" s="4181"/>
      <c r="BJ23" s="4181"/>
      <c r="BK23" s="4181"/>
      <c r="BL23" s="4181"/>
      <c r="BM23" s="4181"/>
      <c r="BN23" s="4181"/>
      <c r="BO23" s="4181"/>
      <c r="BP23" s="4181"/>
      <c r="BQ23" s="4181"/>
      <c r="BR23" s="4181"/>
      <c r="BS23" s="4181"/>
      <c r="BT23" s="4181"/>
      <c r="BU23" s="4181"/>
      <c r="BV23" s="4181"/>
      <c r="BW23" s="663"/>
      <c r="BX23" s="17"/>
    </row>
    <row r="24" spans="1:76" ht="13.5" customHeight="1" x14ac:dyDescent="0.15">
      <c r="A24" s="1265"/>
      <c r="B24" s="3"/>
      <c r="C24" s="2509" t="s">
        <v>1208</v>
      </c>
      <c r="D24" s="2510"/>
      <c r="E24" s="4206" t="s">
        <v>403</v>
      </c>
      <c r="F24" s="2563"/>
      <c r="G24" s="2509" t="s">
        <v>286</v>
      </c>
      <c r="H24" s="2510"/>
      <c r="I24" s="2509" t="s">
        <v>287</v>
      </c>
      <c r="J24" s="2510"/>
      <c r="K24" s="2509" t="s">
        <v>288</v>
      </c>
      <c r="L24" s="2510"/>
      <c r="M24" s="2509" t="s">
        <v>289</v>
      </c>
      <c r="N24" s="2510"/>
      <c r="O24" s="2509" t="s">
        <v>290</v>
      </c>
      <c r="P24" s="2510"/>
      <c r="Q24" s="2509" t="s">
        <v>291</v>
      </c>
      <c r="R24" s="2510"/>
      <c r="S24" s="2509" t="s">
        <v>185</v>
      </c>
      <c r="T24" s="2564"/>
      <c r="U24" s="4205" t="s">
        <v>286</v>
      </c>
      <c r="V24" s="2510"/>
      <c r="W24" s="2509" t="s">
        <v>287</v>
      </c>
      <c r="X24" s="2510"/>
      <c r="Y24" s="2509" t="s">
        <v>288</v>
      </c>
      <c r="Z24" s="2510"/>
      <c r="AA24" s="2509" t="s">
        <v>289</v>
      </c>
      <c r="AB24" s="2510"/>
      <c r="AC24" s="2509" t="s">
        <v>290</v>
      </c>
      <c r="AD24" s="2510"/>
      <c r="AE24" s="2509" t="s">
        <v>291</v>
      </c>
      <c r="AF24" s="2510"/>
      <c r="AG24" s="4193" t="s">
        <v>185</v>
      </c>
      <c r="AH24" s="4194"/>
      <c r="AI24" s="34"/>
      <c r="AJ24" s="137"/>
      <c r="AK24" s="34"/>
      <c r="AL24" s="671"/>
      <c r="AM24" s="496"/>
      <c r="AN24" s="496"/>
      <c r="AO24" s="496"/>
      <c r="AP24" s="496"/>
      <c r="AQ24" s="496"/>
      <c r="AR24" s="496"/>
      <c r="AS24" s="496"/>
      <c r="AT24" s="496"/>
      <c r="AU24" s="496"/>
      <c r="AV24" s="496"/>
      <c r="AW24" s="496"/>
      <c r="AX24" s="496"/>
      <c r="AY24" s="496"/>
      <c r="AZ24" s="496"/>
      <c r="BA24" s="496"/>
      <c r="BB24" s="496"/>
      <c r="BC24" s="1458"/>
      <c r="BD24" s="496"/>
      <c r="BE24" s="496"/>
      <c r="BF24" s="496"/>
      <c r="BG24" s="496"/>
      <c r="BH24" s="496"/>
      <c r="BI24" s="496"/>
      <c r="BJ24" s="496"/>
      <c r="BK24" s="496"/>
      <c r="BL24" s="496"/>
      <c r="BM24" s="496"/>
      <c r="BN24" s="496"/>
      <c r="BO24" s="496"/>
      <c r="BP24" s="496"/>
      <c r="BQ24" s="496"/>
      <c r="BR24" s="496"/>
      <c r="BS24" s="496"/>
      <c r="BT24" s="496"/>
      <c r="BU24" s="496"/>
      <c r="BV24" s="496"/>
      <c r="BW24" s="672"/>
      <c r="BX24" s="17"/>
    </row>
    <row r="25" spans="1:76" ht="13.5" customHeight="1" x14ac:dyDescent="0.15">
      <c r="A25" s="1265"/>
      <c r="B25" s="3"/>
      <c r="C25" s="4195" t="s">
        <v>1209</v>
      </c>
      <c r="D25" s="4196"/>
      <c r="E25" s="4199" t="s">
        <v>1043</v>
      </c>
      <c r="F25" s="4200"/>
      <c r="G25" s="4201"/>
      <c r="H25" s="4202"/>
      <c r="I25" s="4203"/>
      <c r="J25" s="4204"/>
      <c r="K25" s="4201"/>
      <c r="L25" s="4202"/>
      <c r="M25" s="4203"/>
      <c r="N25" s="4204"/>
      <c r="O25" s="4201"/>
      <c r="P25" s="4202"/>
      <c r="Q25" s="4203"/>
      <c r="R25" s="4204"/>
      <c r="S25" s="4215">
        <f>SUM(M25:R25)</f>
        <v>0</v>
      </c>
      <c r="T25" s="4221"/>
      <c r="U25" s="4222"/>
      <c r="V25" s="4210"/>
      <c r="W25" s="4207"/>
      <c r="X25" s="4208"/>
      <c r="Y25" s="4209"/>
      <c r="Z25" s="4210"/>
      <c r="AA25" s="4207"/>
      <c r="AB25" s="4208"/>
      <c r="AC25" s="4209"/>
      <c r="AD25" s="4210"/>
      <c r="AE25" s="4207"/>
      <c r="AF25" s="4208"/>
      <c r="AG25" s="4215">
        <f>SUM(AA25:AF25)</f>
        <v>0</v>
      </c>
      <c r="AH25" s="4216"/>
      <c r="AI25" s="34"/>
      <c r="AJ25" s="137"/>
      <c r="AK25" s="34"/>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ht="13.5" customHeight="1" x14ac:dyDescent="0.15">
      <c r="A26" s="1265"/>
      <c r="B26" s="3"/>
      <c r="C26" s="4197"/>
      <c r="D26" s="4198"/>
      <c r="E26" s="4217" t="s">
        <v>1159</v>
      </c>
      <c r="F26" s="4218"/>
      <c r="G26" s="4219"/>
      <c r="H26" s="4220"/>
      <c r="I26" s="4211"/>
      <c r="J26" s="4212"/>
      <c r="K26" s="4219"/>
      <c r="L26" s="4220"/>
      <c r="M26" s="4211"/>
      <c r="N26" s="4212"/>
      <c r="O26" s="4219"/>
      <c r="P26" s="4220"/>
      <c r="Q26" s="4211"/>
      <c r="R26" s="4212"/>
      <c r="S26" s="4213">
        <f>SUM(G26:R26)</f>
        <v>0</v>
      </c>
      <c r="T26" s="4214"/>
      <c r="U26" s="4228"/>
      <c r="V26" s="4224"/>
      <c r="W26" s="4225"/>
      <c r="X26" s="4226"/>
      <c r="Y26" s="4223"/>
      <c r="Z26" s="4224"/>
      <c r="AA26" s="4225"/>
      <c r="AB26" s="4226"/>
      <c r="AC26" s="4223"/>
      <c r="AD26" s="4224"/>
      <c r="AE26" s="4225"/>
      <c r="AF26" s="4226"/>
      <c r="AG26" s="4213">
        <f>SUM(U26:AF26)</f>
        <v>0</v>
      </c>
      <c r="AH26" s="4227"/>
      <c r="AI26" s="34"/>
      <c r="AJ26" s="137"/>
      <c r="AK26" s="34"/>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ht="13.5" customHeight="1" x14ac:dyDescent="0.15">
      <c r="A27" s="1265"/>
      <c r="B27" s="3"/>
      <c r="C27" s="4195" t="s">
        <v>1210</v>
      </c>
      <c r="D27" s="4196"/>
      <c r="E27" s="4199" t="s">
        <v>1043</v>
      </c>
      <c r="F27" s="4200"/>
      <c r="G27" s="4201"/>
      <c r="H27" s="4202"/>
      <c r="I27" s="4203"/>
      <c r="J27" s="4204"/>
      <c r="K27" s="4201"/>
      <c r="L27" s="4202"/>
      <c r="M27" s="4203"/>
      <c r="N27" s="4204"/>
      <c r="O27" s="4201"/>
      <c r="P27" s="4202"/>
      <c r="Q27" s="4203"/>
      <c r="R27" s="4204"/>
      <c r="S27" s="4215">
        <f>SUM(M27:R27)</f>
        <v>0</v>
      </c>
      <c r="T27" s="4221"/>
      <c r="U27" s="4222"/>
      <c r="V27" s="4210"/>
      <c r="W27" s="4207"/>
      <c r="X27" s="4208"/>
      <c r="Y27" s="4209"/>
      <c r="Z27" s="4210"/>
      <c r="AA27" s="4207"/>
      <c r="AB27" s="4208"/>
      <c r="AC27" s="4209"/>
      <c r="AD27" s="4210"/>
      <c r="AE27" s="4207"/>
      <c r="AF27" s="4208"/>
      <c r="AG27" s="4215">
        <f>SUM(AA27:AF27)</f>
        <v>0</v>
      </c>
      <c r="AH27" s="4216"/>
      <c r="AI27" s="34"/>
      <c r="AJ27" s="137"/>
      <c r="AK27" s="34"/>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ht="13.5" customHeight="1" x14ac:dyDescent="0.15">
      <c r="A28" s="1265"/>
      <c r="B28" s="3"/>
      <c r="C28" s="4197"/>
      <c r="D28" s="4198"/>
      <c r="E28" s="4217" t="s">
        <v>1159</v>
      </c>
      <c r="F28" s="4218"/>
      <c r="G28" s="4219"/>
      <c r="H28" s="4220"/>
      <c r="I28" s="4211"/>
      <c r="J28" s="4212"/>
      <c r="K28" s="4219"/>
      <c r="L28" s="4220"/>
      <c r="M28" s="4211"/>
      <c r="N28" s="4212"/>
      <c r="O28" s="4219"/>
      <c r="P28" s="4220"/>
      <c r="Q28" s="4211"/>
      <c r="R28" s="4212"/>
      <c r="S28" s="4213">
        <f>SUM(G28:R28)</f>
        <v>0</v>
      </c>
      <c r="T28" s="4214"/>
      <c r="U28" s="4228"/>
      <c r="V28" s="4224"/>
      <c r="W28" s="4225"/>
      <c r="X28" s="4226"/>
      <c r="Y28" s="4223"/>
      <c r="Z28" s="4224"/>
      <c r="AA28" s="4225"/>
      <c r="AB28" s="4226"/>
      <c r="AC28" s="4223"/>
      <c r="AD28" s="4224"/>
      <c r="AE28" s="4225"/>
      <c r="AF28" s="4226"/>
      <c r="AG28" s="4213">
        <f>SUM(U28:AF28)</f>
        <v>0</v>
      </c>
      <c r="AH28" s="4227"/>
      <c r="AI28" s="34"/>
      <c r="AJ28" s="137"/>
      <c r="AK28" s="34"/>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ht="13.5" customHeight="1" x14ac:dyDescent="0.15">
      <c r="A29" s="1265"/>
      <c r="B29" s="3"/>
      <c r="C29" s="4195" t="s">
        <v>1211</v>
      </c>
      <c r="D29" s="4196"/>
      <c r="E29" s="4199" t="s">
        <v>1043</v>
      </c>
      <c r="F29" s="4200"/>
      <c r="G29" s="4201"/>
      <c r="H29" s="4202"/>
      <c r="I29" s="4203"/>
      <c r="J29" s="4204"/>
      <c r="K29" s="4201"/>
      <c r="L29" s="4202"/>
      <c r="M29" s="4203"/>
      <c r="N29" s="4204"/>
      <c r="O29" s="4201"/>
      <c r="P29" s="4202"/>
      <c r="Q29" s="4203"/>
      <c r="R29" s="4204"/>
      <c r="S29" s="4215">
        <f>SUM(M29:R29)</f>
        <v>0</v>
      </c>
      <c r="T29" s="4221"/>
      <c r="U29" s="4222"/>
      <c r="V29" s="4210"/>
      <c r="W29" s="4207"/>
      <c r="X29" s="4208"/>
      <c r="Y29" s="4209"/>
      <c r="Z29" s="4210"/>
      <c r="AA29" s="4207"/>
      <c r="AB29" s="4208"/>
      <c r="AC29" s="4209"/>
      <c r="AD29" s="4210"/>
      <c r="AE29" s="4207"/>
      <c r="AF29" s="4208"/>
      <c r="AG29" s="4215">
        <f>SUM(AA29:AF29)</f>
        <v>0</v>
      </c>
      <c r="AH29" s="4216"/>
      <c r="AI29" s="34"/>
      <c r="AJ29" s="137"/>
      <c r="AK29" s="34"/>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ht="13.5" customHeight="1" x14ac:dyDescent="0.15">
      <c r="A30" s="1265"/>
      <c r="B30" s="3"/>
      <c r="C30" s="4197"/>
      <c r="D30" s="4198"/>
      <c r="E30" s="4217" t="s">
        <v>1159</v>
      </c>
      <c r="F30" s="4218"/>
      <c r="G30" s="4219"/>
      <c r="H30" s="4220"/>
      <c r="I30" s="4211"/>
      <c r="J30" s="4212"/>
      <c r="K30" s="4219"/>
      <c r="L30" s="4220"/>
      <c r="M30" s="4211"/>
      <c r="N30" s="4212"/>
      <c r="O30" s="4219"/>
      <c r="P30" s="4220"/>
      <c r="Q30" s="4211"/>
      <c r="R30" s="4212"/>
      <c r="S30" s="4213">
        <f>SUM(G30:R30)</f>
        <v>0</v>
      </c>
      <c r="T30" s="4214"/>
      <c r="U30" s="4228"/>
      <c r="V30" s="4224"/>
      <c r="W30" s="4225"/>
      <c r="X30" s="4226"/>
      <c r="Y30" s="4223"/>
      <c r="Z30" s="4224"/>
      <c r="AA30" s="4225"/>
      <c r="AB30" s="4226"/>
      <c r="AC30" s="4223"/>
      <c r="AD30" s="4224"/>
      <c r="AE30" s="4225"/>
      <c r="AF30" s="4226"/>
      <c r="AG30" s="4213">
        <f>SUM(U30:AF30)</f>
        <v>0</v>
      </c>
      <c r="AH30" s="4227"/>
      <c r="AI30" s="34"/>
      <c r="AJ30" s="137"/>
      <c r="AK30" s="34"/>
    </row>
    <row r="31" spans="1:76" ht="13.5" customHeight="1" x14ac:dyDescent="0.15">
      <c r="A31" s="1265"/>
      <c r="B31" s="3"/>
      <c r="C31" s="4195" t="s">
        <v>1212</v>
      </c>
      <c r="D31" s="4196"/>
      <c r="E31" s="4199" t="s">
        <v>1043</v>
      </c>
      <c r="F31" s="4200"/>
      <c r="G31" s="4201"/>
      <c r="H31" s="4202"/>
      <c r="I31" s="4203"/>
      <c r="J31" s="4204"/>
      <c r="K31" s="4201"/>
      <c r="L31" s="4202"/>
      <c r="M31" s="4203"/>
      <c r="N31" s="4204"/>
      <c r="O31" s="4201"/>
      <c r="P31" s="4202"/>
      <c r="Q31" s="4203"/>
      <c r="R31" s="4204"/>
      <c r="S31" s="4234">
        <f>SUM(M31:R31)</f>
        <v>0</v>
      </c>
      <c r="T31" s="4235"/>
      <c r="U31" s="4229"/>
      <c r="V31" s="4210"/>
      <c r="W31" s="4207"/>
      <c r="X31" s="4208"/>
      <c r="Y31" s="4209"/>
      <c r="Z31" s="4210"/>
      <c r="AA31" s="4207"/>
      <c r="AB31" s="4208"/>
      <c r="AC31" s="4230"/>
      <c r="AD31" s="4230"/>
      <c r="AE31" s="4231"/>
      <c r="AF31" s="4231"/>
      <c r="AG31" s="4234">
        <f>SUM(AA31:AF31)</f>
        <v>0</v>
      </c>
      <c r="AH31" s="4234"/>
      <c r="AI31" s="34"/>
      <c r="AJ31" s="137"/>
      <c r="AK31" s="34"/>
    </row>
    <row r="32" spans="1:76" ht="13.5" customHeight="1" x14ac:dyDescent="0.15">
      <c r="A32" s="1265"/>
      <c r="B32" s="3"/>
      <c r="C32" s="4232"/>
      <c r="D32" s="4233"/>
      <c r="E32" s="4217" t="s">
        <v>1159</v>
      </c>
      <c r="F32" s="4218"/>
      <c r="G32" s="4236"/>
      <c r="H32" s="4236"/>
      <c r="I32" s="4237"/>
      <c r="J32" s="4237"/>
      <c r="K32" s="4236"/>
      <c r="L32" s="4236"/>
      <c r="M32" s="4237"/>
      <c r="N32" s="4237"/>
      <c r="O32" s="4236"/>
      <c r="P32" s="4236"/>
      <c r="Q32" s="4237"/>
      <c r="R32" s="4237"/>
      <c r="S32" s="4238">
        <f>SUM(G32:R32)</f>
        <v>0</v>
      </c>
      <c r="T32" s="4239"/>
      <c r="U32" s="4224"/>
      <c r="V32" s="4240"/>
      <c r="W32" s="4241"/>
      <c r="X32" s="4241"/>
      <c r="Y32" s="4240"/>
      <c r="Z32" s="4240"/>
      <c r="AA32" s="4241"/>
      <c r="AB32" s="4241"/>
      <c r="AC32" s="4240"/>
      <c r="AD32" s="4240"/>
      <c r="AE32" s="4241"/>
      <c r="AF32" s="4241"/>
      <c r="AG32" s="4238">
        <f>SUM(U32:AF32)</f>
        <v>0</v>
      </c>
      <c r="AH32" s="4238"/>
      <c r="AI32" s="34"/>
      <c r="AJ32" s="137"/>
      <c r="AK32" s="34"/>
      <c r="AL32" s="1445"/>
      <c r="AM32" s="1445"/>
      <c r="AN32" s="1445"/>
      <c r="AO32" s="1445"/>
      <c r="AP32" s="1445"/>
      <c r="AQ32" s="1445"/>
      <c r="AR32" s="1445"/>
      <c r="AS32" s="1445"/>
      <c r="AT32" s="1445"/>
      <c r="AU32" s="1445"/>
      <c r="AV32" s="1445"/>
      <c r="AW32" s="1445"/>
      <c r="AX32" s="1445"/>
      <c r="AY32" s="1445"/>
      <c r="AZ32" s="1445"/>
      <c r="BA32" s="1445"/>
      <c r="BB32" s="1445"/>
      <c r="BC32" s="289"/>
    </row>
    <row r="33" spans="1:77" ht="13.5" customHeight="1" x14ac:dyDescent="0.15">
      <c r="A33" s="1265"/>
      <c r="B33" s="3"/>
      <c r="C33" s="4195" t="s">
        <v>1213</v>
      </c>
      <c r="D33" s="4196"/>
      <c r="E33" s="4199" t="s">
        <v>1043</v>
      </c>
      <c r="F33" s="4200"/>
      <c r="G33" s="4242"/>
      <c r="H33" s="4242"/>
      <c r="I33" s="4243"/>
      <c r="J33" s="4243"/>
      <c r="K33" s="4242"/>
      <c r="L33" s="4242"/>
      <c r="M33" s="4243"/>
      <c r="N33" s="4243"/>
      <c r="O33" s="4242"/>
      <c r="P33" s="4242"/>
      <c r="Q33" s="4243"/>
      <c r="R33" s="4243"/>
      <c r="S33" s="4234">
        <f>SUM(M33:R33)</f>
        <v>0</v>
      </c>
      <c r="T33" s="4235"/>
      <c r="U33" s="4210"/>
      <c r="V33" s="4230"/>
      <c r="W33" s="4231"/>
      <c r="X33" s="4231"/>
      <c r="Y33" s="4230"/>
      <c r="Z33" s="4230"/>
      <c r="AA33" s="4207"/>
      <c r="AB33" s="4208"/>
      <c r="AC33" s="4230"/>
      <c r="AD33" s="4230"/>
      <c r="AE33" s="4231"/>
      <c r="AF33" s="4231"/>
      <c r="AG33" s="4234">
        <f>SUM(AA33:AF33)</f>
        <v>0</v>
      </c>
      <c r="AH33" s="4234"/>
      <c r="AI33" s="34"/>
      <c r="AJ33" s="137"/>
      <c r="AK33" s="34"/>
      <c r="AL33" s="1445"/>
      <c r="AM33" s="1445"/>
      <c r="AN33" s="1272"/>
      <c r="AO33" s="1272"/>
      <c r="AP33" s="1272"/>
      <c r="AQ33" s="1445"/>
      <c r="AR33" s="1445"/>
      <c r="AS33" s="1445"/>
    </row>
    <row r="34" spans="1:77" ht="13.5" customHeight="1" x14ac:dyDescent="0.15">
      <c r="A34" s="1265"/>
      <c r="B34" s="3"/>
      <c r="C34" s="4232"/>
      <c r="D34" s="4233"/>
      <c r="E34" s="4217" t="s">
        <v>1159</v>
      </c>
      <c r="F34" s="4218"/>
      <c r="G34" s="4236"/>
      <c r="H34" s="4236"/>
      <c r="I34" s="4237"/>
      <c r="J34" s="4237"/>
      <c r="K34" s="4236"/>
      <c r="L34" s="4236"/>
      <c r="M34" s="4237"/>
      <c r="N34" s="4237"/>
      <c r="O34" s="4236"/>
      <c r="P34" s="4236"/>
      <c r="Q34" s="4237"/>
      <c r="R34" s="4237"/>
      <c r="S34" s="4238">
        <f>SUM(G34:R34)</f>
        <v>0</v>
      </c>
      <c r="T34" s="4239"/>
      <c r="U34" s="4224"/>
      <c r="V34" s="4240"/>
      <c r="W34" s="4241"/>
      <c r="X34" s="4241"/>
      <c r="Y34" s="4240"/>
      <c r="Z34" s="4240"/>
      <c r="AA34" s="4241"/>
      <c r="AB34" s="4241"/>
      <c r="AC34" s="4240"/>
      <c r="AD34" s="4240"/>
      <c r="AE34" s="4241"/>
      <c r="AF34" s="4241"/>
      <c r="AG34" s="4238">
        <f>SUM(U34:AF34)</f>
        <v>0</v>
      </c>
      <c r="AH34" s="4238"/>
      <c r="AI34" s="34"/>
      <c r="AJ34" s="137"/>
      <c r="AK34" s="34"/>
      <c r="AL34" s="1445"/>
      <c r="AM34" s="41"/>
      <c r="AN34" s="1230"/>
      <c r="AO34" s="1230"/>
      <c r="AP34" s="1230"/>
      <c r="AQ34" s="41"/>
      <c r="AR34" s="41"/>
      <c r="AS34" s="1445"/>
    </row>
    <row r="35" spans="1:77" ht="13.5" customHeight="1" x14ac:dyDescent="0.15">
      <c r="A35" s="1265"/>
      <c r="B35" s="3"/>
      <c r="C35" s="4195" t="s">
        <v>1214</v>
      </c>
      <c r="D35" s="4196"/>
      <c r="E35" s="4199" t="s">
        <v>1043</v>
      </c>
      <c r="F35" s="4200"/>
      <c r="G35" s="4242"/>
      <c r="H35" s="4242"/>
      <c r="I35" s="4243"/>
      <c r="J35" s="4243"/>
      <c r="K35" s="4242"/>
      <c r="L35" s="4242"/>
      <c r="M35" s="4243"/>
      <c r="N35" s="4243"/>
      <c r="O35" s="4242"/>
      <c r="P35" s="4242"/>
      <c r="Q35" s="4243"/>
      <c r="R35" s="4243"/>
      <c r="S35" s="4234">
        <f>SUM(M35:R35)</f>
        <v>0</v>
      </c>
      <c r="T35" s="4235"/>
      <c r="U35" s="4210"/>
      <c r="V35" s="4230"/>
      <c r="W35" s="4231"/>
      <c r="X35" s="4231"/>
      <c r="Y35" s="4230"/>
      <c r="Z35" s="4230"/>
      <c r="AA35" s="4207"/>
      <c r="AB35" s="4208"/>
      <c r="AC35" s="4230"/>
      <c r="AD35" s="4230"/>
      <c r="AE35" s="4231"/>
      <c r="AF35" s="4231"/>
      <c r="AG35" s="4234">
        <f>SUM(AA35:AF35)</f>
        <v>0</v>
      </c>
      <c r="AH35" s="4234"/>
      <c r="AI35" s="34"/>
      <c r="AJ35" s="137"/>
      <c r="AK35" s="34"/>
      <c r="AL35" s="1445"/>
      <c r="AM35" s="41"/>
      <c r="AN35" s="673"/>
      <c r="AO35" s="673"/>
      <c r="AP35" s="673"/>
      <c r="AQ35" s="41"/>
      <c r="AR35" s="41"/>
      <c r="AS35" s="1445"/>
    </row>
    <row r="36" spans="1:77" ht="13.5" customHeight="1" x14ac:dyDescent="0.15">
      <c r="A36" s="1265"/>
      <c r="B36" s="3"/>
      <c r="C36" s="4232"/>
      <c r="D36" s="4233"/>
      <c r="E36" s="4217" t="s">
        <v>1159</v>
      </c>
      <c r="F36" s="4218"/>
      <c r="G36" s="4236"/>
      <c r="H36" s="4236"/>
      <c r="I36" s="4237"/>
      <c r="J36" s="4237"/>
      <c r="K36" s="4236"/>
      <c r="L36" s="4236"/>
      <c r="M36" s="4237"/>
      <c r="N36" s="4237"/>
      <c r="O36" s="4236"/>
      <c r="P36" s="4236"/>
      <c r="Q36" s="4237"/>
      <c r="R36" s="4237"/>
      <c r="S36" s="4238">
        <f>SUM(G36:R36)</f>
        <v>0</v>
      </c>
      <c r="T36" s="4239"/>
      <c r="U36" s="4224"/>
      <c r="V36" s="4240"/>
      <c r="W36" s="4241"/>
      <c r="X36" s="4241"/>
      <c r="Y36" s="4240"/>
      <c r="Z36" s="4240"/>
      <c r="AA36" s="4241"/>
      <c r="AB36" s="4241"/>
      <c r="AC36" s="4240"/>
      <c r="AD36" s="4240"/>
      <c r="AE36" s="4241"/>
      <c r="AF36" s="4241"/>
      <c r="AG36" s="4238">
        <f>SUM(U36:AF36)</f>
        <v>0</v>
      </c>
      <c r="AH36" s="4238"/>
      <c r="AI36" s="34"/>
      <c r="AJ36" s="137"/>
      <c r="AK36" s="34"/>
      <c r="AL36" s="1445"/>
      <c r="AM36" s="41"/>
      <c r="AN36" s="673"/>
      <c r="AO36" s="673"/>
      <c r="AP36" s="673"/>
      <c r="AQ36" s="41"/>
      <c r="AR36" s="41"/>
      <c r="AS36" s="1445"/>
    </row>
    <row r="37" spans="1:77" ht="13.5" customHeight="1" x14ac:dyDescent="0.15">
      <c r="A37" s="1265"/>
      <c r="B37" s="3"/>
      <c r="C37" s="4195" t="s">
        <v>1215</v>
      </c>
      <c r="D37" s="4196"/>
      <c r="E37" s="4199" t="s">
        <v>1043</v>
      </c>
      <c r="F37" s="4200"/>
      <c r="G37" s="4242"/>
      <c r="H37" s="4242"/>
      <c r="I37" s="4243"/>
      <c r="J37" s="4243"/>
      <c r="K37" s="4242"/>
      <c r="L37" s="4242"/>
      <c r="M37" s="4243"/>
      <c r="N37" s="4243"/>
      <c r="O37" s="4242"/>
      <c r="P37" s="4242"/>
      <c r="Q37" s="4243"/>
      <c r="R37" s="4243"/>
      <c r="S37" s="4234">
        <f>SUM(M37:R37)</f>
        <v>0</v>
      </c>
      <c r="T37" s="4235"/>
      <c r="U37" s="4210"/>
      <c r="V37" s="4230"/>
      <c r="W37" s="4231"/>
      <c r="X37" s="4231"/>
      <c r="Y37" s="4230"/>
      <c r="Z37" s="4230"/>
      <c r="AA37" s="4207"/>
      <c r="AB37" s="4208"/>
      <c r="AC37" s="4230"/>
      <c r="AD37" s="4230"/>
      <c r="AE37" s="4231"/>
      <c r="AF37" s="4231"/>
      <c r="AG37" s="4234">
        <f>SUM(AA37:AF37)</f>
        <v>0</v>
      </c>
      <c r="AH37" s="4234"/>
      <c r="AI37" s="34"/>
      <c r="AJ37" s="137"/>
      <c r="AK37" s="34"/>
      <c r="AL37" s="1445"/>
      <c r="AM37" s="41"/>
      <c r="AN37" s="673"/>
      <c r="AO37" s="673"/>
      <c r="AP37" s="673"/>
      <c r="AQ37" s="41"/>
      <c r="AR37" s="41"/>
      <c r="AS37" s="1445"/>
    </row>
    <row r="38" spans="1:77" ht="13.5" customHeight="1" x14ac:dyDescent="0.15">
      <c r="A38" s="1265"/>
      <c r="B38" s="3"/>
      <c r="C38" s="4232"/>
      <c r="D38" s="4233"/>
      <c r="E38" s="4217" t="s">
        <v>1159</v>
      </c>
      <c r="F38" s="4218"/>
      <c r="G38" s="4236"/>
      <c r="H38" s="4236"/>
      <c r="I38" s="4237"/>
      <c r="J38" s="4237"/>
      <c r="K38" s="4236"/>
      <c r="L38" s="4236"/>
      <c r="M38" s="4237"/>
      <c r="N38" s="4237"/>
      <c r="O38" s="4236"/>
      <c r="P38" s="4236"/>
      <c r="Q38" s="4237"/>
      <c r="R38" s="4237"/>
      <c r="S38" s="4238">
        <f>SUM(G38:R38)</f>
        <v>0</v>
      </c>
      <c r="T38" s="4239"/>
      <c r="U38" s="4224"/>
      <c r="V38" s="4240"/>
      <c r="W38" s="4241"/>
      <c r="X38" s="4241"/>
      <c r="Y38" s="4240"/>
      <c r="Z38" s="4240"/>
      <c r="AA38" s="4241"/>
      <c r="AB38" s="4241"/>
      <c r="AC38" s="4240"/>
      <c r="AD38" s="4240"/>
      <c r="AE38" s="4241"/>
      <c r="AF38" s="4241"/>
      <c r="AG38" s="4238">
        <f>SUM(U38:AF38)</f>
        <v>0</v>
      </c>
      <c r="AH38" s="4238"/>
      <c r="AI38" s="34"/>
      <c r="AJ38" s="137"/>
      <c r="AK38" s="34"/>
      <c r="AL38" s="1445"/>
      <c r="AM38" s="41"/>
      <c r="AN38" s="673"/>
      <c r="AO38" s="673"/>
      <c r="AP38" s="673"/>
      <c r="AQ38" s="41"/>
      <c r="AR38" s="41"/>
      <c r="AS38" s="1445"/>
    </row>
    <row r="39" spans="1:77" ht="13.5" customHeight="1" x14ac:dyDescent="0.15">
      <c r="A39" s="1265"/>
      <c r="B39" s="3"/>
      <c r="C39" s="4195" t="s">
        <v>1216</v>
      </c>
      <c r="D39" s="4196"/>
      <c r="E39" s="4199" t="s">
        <v>1043</v>
      </c>
      <c r="F39" s="4200"/>
      <c r="G39" s="4242"/>
      <c r="H39" s="4242"/>
      <c r="I39" s="4243"/>
      <c r="J39" s="4243"/>
      <c r="K39" s="4242"/>
      <c r="L39" s="4242"/>
      <c r="M39" s="4243"/>
      <c r="N39" s="4243"/>
      <c r="O39" s="4242"/>
      <c r="P39" s="4242"/>
      <c r="Q39" s="4243"/>
      <c r="R39" s="4243"/>
      <c r="S39" s="4234">
        <f>SUM(M39:R39)</f>
        <v>0</v>
      </c>
      <c r="T39" s="4235"/>
      <c r="U39" s="4210"/>
      <c r="V39" s="4230"/>
      <c r="W39" s="4231"/>
      <c r="X39" s="4231"/>
      <c r="Y39" s="4230"/>
      <c r="Z39" s="4230"/>
      <c r="AA39" s="4207"/>
      <c r="AB39" s="4208"/>
      <c r="AC39" s="4230"/>
      <c r="AD39" s="4230"/>
      <c r="AE39" s="4231"/>
      <c r="AF39" s="4231"/>
      <c r="AG39" s="4234">
        <f>SUM(AA39:AF39)</f>
        <v>0</v>
      </c>
      <c r="AH39" s="4234"/>
      <c r="AI39" s="34"/>
      <c r="AJ39" s="137"/>
      <c r="AK39" s="34"/>
      <c r="AL39" s="1445"/>
      <c r="AM39" s="41"/>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row>
    <row r="40" spans="1:77" ht="13.5" customHeight="1" x14ac:dyDescent="0.15">
      <c r="A40" s="1265"/>
      <c r="B40" s="3"/>
      <c r="C40" s="4232"/>
      <c r="D40" s="4233"/>
      <c r="E40" s="4217" t="s">
        <v>1159</v>
      </c>
      <c r="F40" s="4218"/>
      <c r="G40" s="4236"/>
      <c r="H40" s="4236"/>
      <c r="I40" s="4237"/>
      <c r="J40" s="4237"/>
      <c r="K40" s="4236"/>
      <c r="L40" s="4236"/>
      <c r="M40" s="4237"/>
      <c r="N40" s="4237"/>
      <c r="O40" s="4236"/>
      <c r="P40" s="4236"/>
      <c r="Q40" s="4237"/>
      <c r="R40" s="4237"/>
      <c r="S40" s="4238">
        <f>SUM(G40:R40)</f>
        <v>0</v>
      </c>
      <c r="T40" s="4239"/>
      <c r="U40" s="4224"/>
      <c r="V40" s="4240"/>
      <c r="W40" s="4241"/>
      <c r="X40" s="4241"/>
      <c r="Y40" s="4240"/>
      <c r="Z40" s="4240"/>
      <c r="AA40" s="4241"/>
      <c r="AB40" s="4241"/>
      <c r="AC40" s="4240"/>
      <c r="AD40" s="4240"/>
      <c r="AE40" s="4241"/>
      <c r="AF40" s="4241"/>
      <c r="AG40" s="4238">
        <f>SUM(U40:AF40)</f>
        <v>0</v>
      </c>
      <c r="AH40" s="4238"/>
      <c r="AI40" s="34"/>
      <c r="AJ40" s="137"/>
      <c r="AK40" s="34"/>
      <c r="AL40" s="1445"/>
      <c r="AM40" s="41"/>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row>
    <row r="41" spans="1:77" ht="13.5" customHeight="1" x14ac:dyDescent="0.15">
      <c r="A41" s="1265"/>
      <c r="B41" s="3"/>
      <c r="C41" s="4195" t="s">
        <v>1217</v>
      </c>
      <c r="D41" s="4196"/>
      <c r="E41" s="4199" t="s">
        <v>1043</v>
      </c>
      <c r="F41" s="4200"/>
      <c r="G41" s="4242"/>
      <c r="H41" s="4242"/>
      <c r="I41" s="4243"/>
      <c r="J41" s="4243"/>
      <c r="K41" s="4242"/>
      <c r="L41" s="4242"/>
      <c r="M41" s="4243"/>
      <c r="N41" s="4243"/>
      <c r="O41" s="4242"/>
      <c r="P41" s="4242"/>
      <c r="Q41" s="4243"/>
      <c r="R41" s="4243"/>
      <c r="S41" s="4234">
        <f>SUM(M41:R41)</f>
        <v>0</v>
      </c>
      <c r="T41" s="4235"/>
      <c r="U41" s="4210"/>
      <c r="V41" s="4230"/>
      <c r="W41" s="4231"/>
      <c r="X41" s="4231"/>
      <c r="Y41" s="4230"/>
      <c r="Z41" s="4230"/>
      <c r="AA41" s="4231"/>
      <c r="AB41" s="4231"/>
      <c r="AC41" s="4230"/>
      <c r="AD41" s="4230"/>
      <c r="AE41" s="4231"/>
      <c r="AF41" s="4231"/>
      <c r="AG41" s="4234">
        <f>SUM(AA41:AF41)</f>
        <v>0</v>
      </c>
      <c r="AH41" s="4234"/>
      <c r="AI41" s="34"/>
      <c r="AJ41" s="290"/>
      <c r="AK41" s="291"/>
      <c r="AL41" s="291"/>
      <c r="AM41" s="674"/>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row>
    <row r="42" spans="1:77" ht="13.5" customHeight="1" x14ac:dyDescent="0.15">
      <c r="A42" s="1265"/>
      <c r="B42" s="3"/>
      <c r="C42" s="4232"/>
      <c r="D42" s="4233"/>
      <c r="E42" s="4217" t="s">
        <v>1159</v>
      </c>
      <c r="F42" s="4218"/>
      <c r="G42" s="4236"/>
      <c r="H42" s="4236"/>
      <c r="I42" s="4237"/>
      <c r="J42" s="4237"/>
      <c r="K42" s="4236"/>
      <c r="L42" s="4236"/>
      <c r="M42" s="4237"/>
      <c r="N42" s="4237"/>
      <c r="O42" s="4236"/>
      <c r="P42" s="4236"/>
      <c r="Q42" s="4237"/>
      <c r="R42" s="4237"/>
      <c r="S42" s="4238">
        <f>SUM(G42:R42)</f>
        <v>0</v>
      </c>
      <c r="T42" s="4239"/>
      <c r="U42" s="4224"/>
      <c r="V42" s="4240"/>
      <c r="W42" s="4241"/>
      <c r="X42" s="4241"/>
      <c r="Y42" s="4240"/>
      <c r="Z42" s="4240"/>
      <c r="AA42" s="4241"/>
      <c r="AB42" s="4241"/>
      <c r="AC42" s="4240"/>
      <c r="AD42" s="4240"/>
      <c r="AE42" s="4241"/>
      <c r="AF42" s="4241"/>
      <c r="AG42" s="4238">
        <f>SUM(U42:AF42)</f>
        <v>0</v>
      </c>
      <c r="AH42" s="4238"/>
      <c r="AI42" s="34"/>
      <c r="AJ42" s="4"/>
      <c r="AK42" s="31"/>
      <c r="AL42" s="31"/>
      <c r="AM42" s="1306"/>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row>
    <row r="43" spans="1:77" ht="13.5" customHeight="1" x14ac:dyDescent="0.15">
      <c r="B43" s="87"/>
      <c r="C43" s="4195" t="s">
        <v>1218</v>
      </c>
      <c r="D43" s="4196"/>
      <c r="E43" s="4199" t="s">
        <v>1043</v>
      </c>
      <c r="F43" s="4200"/>
      <c r="G43" s="4242"/>
      <c r="H43" s="4242"/>
      <c r="I43" s="4243"/>
      <c r="J43" s="4243"/>
      <c r="K43" s="4242"/>
      <c r="L43" s="4242"/>
      <c r="M43" s="4243"/>
      <c r="N43" s="4243"/>
      <c r="O43" s="4242"/>
      <c r="P43" s="4242"/>
      <c r="Q43" s="4243"/>
      <c r="R43" s="4243"/>
      <c r="S43" s="4234">
        <f>SUM(M43:R43)</f>
        <v>0</v>
      </c>
      <c r="T43" s="4235"/>
      <c r="U43" s="4210"/>
      <c r="V43" s="4230"/>
      <c r="W43" s="4231"/>
      <c r="X43" s="4231"/>
      <c r="Y43" s="4230"/>
      <c r="Z43" s="4230"/>
      <c r="AA43" s="4231"/>
      <c r="AB43" s="4231"/>
      <c r="AC43" s="4230"/>
      <c r="AD43" s="4230"/>
      <c r="AE43" s="4231"/>
      <c r="AF43" s="4231"/>
      <c r="AG43" s="4234">
        <f>SUM(AA43:AF43)</f>
        <v>0</v>
      </c>
      <c r="AH43" s="4234"/>
      <c r="AI43" s="34"/>
      <c r="AJ43" s="137"/>
      <c r="AK43" s="34"/>
      <c r="AL43" s="1445"/>
      <c r="AM43" s="41"/>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row>
    <row r="44" spans="1:77" ht="13.5" customHeight="1" x14ac:dyDescent="0.15">
      <c r="A44" s="1265"/>
      <c r="B44" s="3"/>
      <c r="C44" s="4232"/>
      <c r="D44" s="4233"/>
      <c r="E44" s="4217" t="s">
        <v>1159</v>
      </c>
      <c r="F44" s="4218"/>
      <c r="G44" s="4236"/>
      <c r="H44" s="4236"/>
      <c r="I44" s="4237"/>
      <c r="J44" s="4237"/>
      <c r="K44" s="4236"/>
      <c r="L44" s="4236"/>
      <c r="M44" s="4237"/>
      <c r="N44" s="4237"/>
      <c r="O44" s="4236"/>
      <c r="P44" s="4236"/>
      <c r="Q44" s="4237"/>
      <c r="R44" s="4237"/>
      <c r="S44" s="4238">
        <f>SUM(G44:R44)</f>
        <v>0</v>
      </c>
      <c r="T44" s="4239"/>
      <c r="U44" s="4224"/>
      <c r="V44" s="4240"/>
      <c r="W44" s="4241"/>
      <c r="X44" s="4241"/>
      <c r="Y44" s="4240"/>
      <c r="Z44" s="4240"/>
      <c r="AA44" s="4241"/>
      <c r="AB44" s="4241"/>
      <c r="AC44" s="4240"/>
      <c r="AD44" s="4240"/>
      <c r="AE44" s="4241"/>
      <c r="AF44" s="4241"/>
      <c r="AG44" s="4238">
        <f>SUM(U44:AF44)</f>
        <v>0</v>
      </c>
      <c r="AH44" s="4238"/>
      <c r="AI44" s="34"/>
      <c r="AJ44" s="137"/>
      <c r="AK44" s="1454"/>
      <c r="AL44" s="1454"/>
      <c r="AM44" s="41"/>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row>
    <row r="45" spans="1:77" ht="13.5" customHeight="1" x14ac:dyDescent="0.15">
      <c r="A45" s="1265"/>
      <c r="B45" s="3"/>
      <c r="C45" s="4195" t="s">
        <v>1219</v>
      </c>
      <c r="D45" s="4196"/>
      <c r="E45" s="4199" t="s">
        <v>1043</v>
      </c>
      <c r="F45" s="4200"/>
      <c r="G45" s="4242"/>
      <c r="H45" s="4242"/>
      <c r="I45" s="4243"/>
      <c r="J45" s="4243"/>
      <c r="K45" s="4242"/>
      <c r="L45" s="4242"/>
      <c r="M45" s="4243"/>
      <c r="N45" s="4243"/>
      <c r="O45" s="4242"/>
      <c r="P45" s="4242"/>
      <c r="Q45" s="4243"/>
      <c r="R45" s="4243"/>
      <c r="S45" s="4234">
        <f>SUM(M45:R45)</f>
        <v>0</v>
      </c>
      <c r="T45" s="4235"/>
      <c r="U45" s="4210"/>
      <c r="V45" s="4230"/>
      <c r="W45" s="4231"/>
      <c r="X45" s="4231"/>
      <c r="Y45" s="4230"/>
      <c r="Z45" s="4230"/>
      <c r="AA45" s="4231"/>
      <c r="AB45" s="4231"/>
      <c r="AC45" s="4230"/>
      <c r="AD45" s="4230"/>
      <c r="AE45" s="4231"/>
      <c r="AF45" s="4231"/>
      <c r="AG45" s="4234">
        <f>SUM(AA45:AF45)</f>
        <v>0</v>
      </c>
      <c r="AH45" s="4234"/>
      <c r="AI45" s="34"/>
      <c r="AJ45" s="137"/>
      <c r="AK45" s="286"/>
      <c r="AL45" s="1445"/>
      <c r="AM45" s="41"/>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row>
    <row r="46" spans="1:77" ht="13.5" customHeight="1" x14ac:dyDescent="0.15">
      <c r="A46" s="1265"/>
      <c r="B46" s="3"/>
      <c r="C46" s="4232"/>
      <c r="D46" s="4233"/>
      <c r="E46" s="4217" t="s">
        <v>1159</v>
      </c>
      <c r="F46" s="4218"/>
      <c r="G46" s="4236"/>
      <c r="H46" s="4236"/>
      <c r="I46" s="4237"/>
      <c r="J46" s="4237"/>
      <c r="K46" s="4236"/>
      <c r="L46" s="4236"/>
      <c r="M46" s="4237"/>
      <c r="N46" s="4237"/>
      <c r="O46" s="4236"/>
      <c r="P46" s="4236"/>
      <c r="Q46" s="4237"/>
      <c r="R46" s="4237"/>
      <c r="S46" s="4238">
        <f>SUM(G46:R46)</f>
        <v>0</v>
      </c>
      <c r="T46" s="4239"/>
      <c r="U46" s="4224"/>
      <c r="V46" s="4240"/>
      <c r="W46" s="4241"/>
      <c r="X46" s="4241"/>
      <c r="Y46" s="4240"/>
      <c r="Z46" s="4240"/>
      <c r="AA46" s="4241"/>
      <c r="AB46" s="4241"/>
      <c r="AC46" s="4240"/>
      <c r="AD46" s="4240"/>
      <c r="AE46" s="4241"/>
      <c r="AF46" s="4241"/>
      <c r="AG46" s="4238">
        <f>SUM(U46:AF46)</f>
        <v>0</v>
      </c>
      <c r="AH46" s="4238"/>
      <c r="AI46" s="34"/>
      <c r="AJ46" s="137"/>
      <c r="AK46" s="87"/>
      <c r="AL46" s="1445"/>
      <c r="AM46" s="41"/>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row>
    <row r="47" spans="1:77" ht="13.5" customHeight="1" x14ac:dyDescent="0.15">
      <c r="A47" s="1265"/>
      <c r="B47" s="3"/>
      <c r="C47" s="4195" t="s">
        <v>1220</v>
      </c>
      <c r="D47" s="4196"/>
      <c r="E47" s="4199" t="s">
        <v>1043</v>
      </c>
      <c r="F47" s="4200"/>
      <c r="G47" s="4242"/>
      <c r="H47" s="4242"/>
      <c r="I47" s="4243"/>
      <c r="J47" s="4243"/>
      <c r="K47" s="4242"/>
      <c r="L47" s="4242"/>
      <c r="M47" s="4243"/>
      <c r="N47" s="4243"/>
      <c r="O47" s="4242"/>
      <c r="P47" s="4242"/>
      <c r="Q47" s="4243"/>
      <c r="R47" s="4243"/>
      <c r="S47" s="4234">
        <f>SUM(M47:R47)</f>
        <v>0</v>
      </c>
      <c r="T47" s="4235"/>
      <c r="U47" s="4210"/>
      <c r="V47" s="4230"/>
      <c r="W47" s="4231"/>
      <c r="X47" s="4231"/>
      <c r="Y47" s="4230"/>
      <c r="Z47" s="4230"/>
      <c r="AA47" s="4231"/>
      <c r="AB47" s="4231"/>
      <c r="AC47" s="4230"/>
      <c r="AD47" s="4230"/>
      <c r="AE47" s="4231"/>
      <c r="AF47" s="4231"/>
      <c r="AG47" s="4234">
        <f>SUM(AA47:AF47)</f>
        <v>0</v>
      </c>
      <c r="AH47" s="4234"/>
      <c r="AI47" s="34"/>
      <c r="AJ47" s="137"/>
      <c r="AK47" s="87"/>
      <c r="AL47" s="1445"/>
      <c r="AM47" s="41"/>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row>
    <row r="48" spans="1:77" ht="13.5" customHeight="1" x14ac:dyDescent="0.15">
      <c r="A48" s="1265"/>
      <c r="B48" s="3"/>
      <c r="C48" s="4232"/>
      <c r="D48" s="4233"/>
      <c r="E48" s="4217" t="s">
        <v>1159</v>
      </c>
      <c r="F48" s="4218"/>
      <c r="G48" s="4236"/>
      <c r="H48" s="4236"/>
      <c r="I48" s="4237"/>
      <c r="J48" s="4237"/>
      <c r="K48" s="4236"/>
      <c r="L48" s="4236"/>
      <c r="M48" s="4237"/>
      <c r="N48" s="4237"/>
      <c r="O48" s="4236"/>
      <c r="P48" s="4236"/>
      <c r="Q48" s="4237"/>
      <c r="R48" s="4237"/>
      <c r="S48" s="4238">
        <f>SUM(G48:R48)</f>
        <v>0</v>
      </c>
      <c r="T48" s="4239"/>
      <c r="U48" s="4224"/>
      <c r="V48" s="4240"/>
      <c r="W48" s="4241"/>
      <c r="X48" s="4241"/>
      <c r="Y48" s="4240"/>
      <c r="Z48" s="4240"/>
      <c r="AA48" s="4241"/>
      <c r="AB48" s="4241"/>
      <c r="AC48" s="4240"/>
      <c r="AD48" s="4240"/>
      <c r="AE48" s="4241"/>
      <c r="AF48" s="4241"/>
      <c r="AG48" s="4238">
        <f>SUM(U48:AF48)</f>
        <v>0</v>
      </c>
      <c r="AH48" s="4238"/>
      <c r="AI48" s="34"/>
      <c r="AJ48" s="137"/>
      <c r="AK48" s="87"/>
      <c r="AL48" s="1445"/>
      <c r="AM48" s="41"/>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row>
    <row r="49" spans="1:77" ht="13.5" customHeight="1" x14ac:dyDescent="0.15">
      <c r="A49" s="1265"/>
      <c r="B49" s="3"/>
      <c r="C49" s="1534"/>
      <c r="D49" s="1535"/>
      <c r="E49" s="675"/>
      <c r="F49" s="676"/>
      <c r="G49" s="4262"/>
      <c r="H49" s="4262"/>
      <c r="I49" s="4263"/>
      <c r="J49" s="4263"/>
      <c r="K49" s="4262"/>
      <c r="L49" s="4262"/>
      <c r="M49" s="4263"/>
      <c r="N49" s="4263"/>
      <c r="O49" s="4263"/>
      <c r="P49" s="4263"/>
      <c r="Q49" s="4263"/>
      <c r="R49" s="4263"/>
      <c r="S49" s="4258" t="s">
        <v>1221</v>
      </c>
      <c r="T49" s="4259"/>
      <c r="U49" s="4260"/>
      <c r="V49" s="4261"/>
      <c r="W49" s="4249"/>
      <c r="X49" s="4249"/>
      <c r="Y49" s="4261"/>
      <c r="Z49" s="4261"/>
      <c r="AA49" s="4249"/>
      <c r="AB49" s="4249"/>
      <c r="AC49" s="4249"/>
      <c r="AD49" s="4249"/>
      <c r="AE49" s="4249"/>
      <c r="AF49" s="4249"/>
      <c r="AG49" s="4250" t="s">
        <v>1222</v>
      </c>
      <c r="AH49" s="4250"/>
      <c r="AI49" s="34"/>
      <c r="AJ49" s="137"/>
      <c r="AK49" s="87"/>
      <c r="AL49" s="1445"/>
      <c r="AM49" s="41"/>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row>
    <row r="50" spans="1:77" ht="13.5" customHeight="1" x14ac:dyDescent="0.15">
      <c r="A50" s="1265"/>
      <c r="B50" s="3"/>
      <c r="C50" s="4251" t="s">
        <v>272</v>
      </c>
      <c r="D50" s="4252"/>
      <c r="E50" s="4255" t="s">
        <v>1043</v>
      </c>
      <c r="F50" s="4256"/>
      <c r="G50" s="4257"/>
      <c r="H50" s="4257"/>
      <c r="I50" s="4247"/>
      <c r="J50" s="4247"/>
      <c r="K50" s="4257"/>
      <c r="L50" s="4257"/>
      <c r="M50" s="4247">
        <f>SUM(M25,M27,M29,M31,M33,M35,M37,M39,M41,M43,M45,M47)</f>
        <v>0</v>
      </c>
      <c r="N50" s="4247"/>
      <c r="O50" s="4247">
        <f>SUM(O25,O27,O29,O31,O33,O35,O37,O39,O41,O43,O45,O47)</f>
        <v>0</v>
      </c>
      <c r="P50" s="4247"/>
      <c r="Q50" s="4247">
        <f>SUM(Q25,Q27,Q29,Q31,Q33,Q35,Q37,Q39,Q41,Q43,Q45,Q47)</f>
        <v>0</v>
      </c>
      <c r="R50" s="4247"/>
      <c r="S50" s="4247">
        <f>SUM(S25,S27,S29,S31,S33,S35,S37,S39,S41,S43,S45,S47)</f>
        <v>0</v>
      </c>
      <c r="T50" s="4248"/>
      <c r="U50" s="4264"/>
      <c r="V50" s="4265"/>
      <c r="W50" s="4244"/>
      <c r="X50" s="4244"/>
      <c r="Y50" s="4265"/>
      <c r="Z50" s="4265"/>
      <c r="AA50" s="4244">
        <f>SUM(AA25,AA27,AA29,AA31,AA33,AA35,AA37,AA39,AA41,AA43,AA45,AA47)</f>
        <v>0</v>
      </c>
      <c r="AB50" s="4244"/>
      <c r="AC50" s="4244">
        <f t="shared" ref="AC50" si="0">SUM(AC25,AC27,AC29,AC31,AC33,AC35,AC37,AC39,AC41,AC43,AC45,AC47)</f>
        <v>0</v>
      </c>
      <c r="AD50" s="4244"/>
      <c r="AE50" s="4244">
        <f>SUM(AE25,AE27,AE29,AE31,AE33,AE35,AE37,AE39,AE41,AE43,AE45,AE47)</f>
        <v>0</v>
      </c>
      <c r="AF50" s="4244"/>
      <c r="AG50" s="4244">
        <f t="shared" ref="AG50" si="1">SUM(AG25,AG27,AG29,AG31,AG33,AG35,AG37,AG39,AG41,AG43,AG45,AG47)</f>
        <v>0</v>
      </c>
      <c r="AH50" s="4244"/>
      <c r="AI50" s="34"/>
      <c r="AJ50" s="137"/>
      <c r="AK50" s="87"/>
      <c r="AL50" s="1445"/>
      <c r="AM50" s="41"/>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row>
    <row r="51" spans="1:77" ht="13.5" customHeight="1" thickBot="1" x14ac:dyDescent="0.2">
      <c r="A51" s="1265"/>
      <c r="B51" s="3"/>
      <c r="C51" s="4253"/>
      <c r="D51" s="4254"/>
      <c r="E51" s="4273" t="s">
        <v>1159</v>
      </c>
      <c r="F51" s="4274"/>
      <c r="G51" s="4245">
        <f>SUM(G26,G28,G30,G32,G34,G36,G38,G40,G42,G44,G46,G48)</f>
        <v>0</v>
      </c>
      <c r="H51" s="4245"/>
      <c r="I51" s="4245">
        <f>SUM(I26,I28,I30,I32,I34,I36,I38,I40,I42,I44,I46,I48)</f>
        <v>0</v>
      </c>
      <c r="J51" s="4245"/>
      <c r="K51" s="4245">
        <f>SUM(K26,K28,K30,K32,K34,K36,K38,K40,K42,K44,K46,K48)</f>
        <v>0</v>
      </c>
      <c r="L51" s="4245"/>
      <c r="M51" s="4245">
        <f>SUM(M26,M28,M30,M32,M34,M36,M38,M40,M42,M44,M46,M48)</f>
        <v>0</v>
      </c>
      <c r="N51" s="4245"/>
      <c r="O51" s="4245">
        <f>SUM(O26,O28,O30,O32,O34,O36,O38,O40,O42,O44,O46,O48)</f>
        <v>0</v>
      </c>
      <c r="P51" s="4245"/>
      <c r="Q51" s="4245">
        <f>SUM(Q26,Q28,Q30,Q32,Q34,Q36,Q38,Q40,Q42,Q44,Q46,Q48)</f>
        <v>0</v>
      </c>
      <c r="R51" s="4245"/>
      <c r="S51" s="4245">
        <f>SUM(S26,S28,S30,S32,S34,S36,S38,S40,S42,S44,S46,S48)</f>
        <v>0</v>
      </c>
      <c r="T51" s="4246"/>
      <c r="U51" s="4272">
        <f>SUM(U26,U28,U30,U32,U34,U36,U38,U40,U42,U44,U46,U48)</f>
        <v>0</v>
      </c>
      <c r="V51" s="4245"/>
      <c r="W51" s="4245">
        <f>SUM(W26,W28,W30,W32,W34,W36,W38,W40,W42,W44,W46,W48)</f>
        <v>0</v>
      </c>
      <c r="X51" s="4245"/>
      <c r="Y51" s="4245">
        <f>SUM(Y26,Y28,Y30,Y32,Y34,Y36,Y38,Y40,Y42,Y44,Y46,Y48)</f>
        <v>0</v>
      </c>
      <c r="Z51" s="4245"/>
      <c r="AA51" s="4245">
        <f>SUM(AA26,AA28,AA30,AA32,AA34,AA36,AA38,AA40,AA42,AA44,AA46,AA48)</f>
        <v>0</v>
      </c>
      <c r="AB51" s="4245"/>
      <c r="AC51" s="4245">
        <f>SUM(AC26,AC28,AC30,AC32,AC34,AC36,AC38,AC40,AC42,AC44,AC46,AC48)</f>
        <v>0</v>
      </c>
      <c r="AD51" s="4245"/>
      <c r="AE51" s="4245">
        <f>SUM(AE26,AE28,AE30,AE32,AE34,AE36,AE38,AE40,AE42,AE44,AE46,AE48)</f>
        <v>0</v>
      </c>
      <c r="AF51" s="4245"/>
      <c r="AG51" s="4245">
        <f>SUM(AG26,AG28,AG30,AG32,AG34,AG36,AG38,AG40,AG42,AG44,AG46,AG48)</f>
        <v>0</v>
      </c>
      <c r="AH51" s="4245"/>
      <c r="AI51" s="34"/>
      <c r="AJ51" s="137"/>
      <c r="AK51" s="87"/>
      <c r="AL51" s="1445"/>
      <c r="AM51" s="1445"/>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row>
    <row r="52" spans="1:77" ht="13.5" customHeight="1" thickTop="1" x14ac:dyDescent="0.15">
      <c r="A52" s="1265"/>
      <c r="B52" s="3"/>
      <c r="C52" s="4266" t="s">
        <v>1223</v>
      </c>
      <c r="D52" s="4267"/>
      <c r="E52" s="4267"/>
      <c r="F52" s="4268"/>
      <c r="G52" s="4269" t="s">
        <v>1224</v>
      </c>
      <c r="H52" s="4270"/>
      <c r="I52" s="4270"/>
      <c r="J52" s="4271" t="s">
        <v>1225</v>
      </c>
      <c r="K52" s="4271"/>
      <c r="L52" s="4271"/>
      <c r="M52" s="4271"/>
      <c r="N52" s="4271"/>
      <c r="O52" s="4271"/>
      <c r="P52" s="4271"/>
      <c r="Q52" s="34"/>
      <c r="R52" s="677"/>
      <c r="S52" s="677"/>
      <c r="T52" s="678"/>
      <c r="U52" s="4269" t="s">
        <v>1226</v>
      </c>
      <c r="V52" s="4270"/>
      <c r="W52" s="4270"/>
      <c r="X52" s="4271" t="s">
        <v>1225</v>
      </c>
      <c r="Y52" s="4271"/>
      <c r="Z52" s="4271"/>
      <c r="AA52" s="4271"/>
      <c r="AB52" s="4271"/>
      <c r="AC52" s="4271"/>
      <c r="AD52" s="4271"/>
      <c r="AE52" s="679"/>
      <c r="AF52" s="679"/>
      <c r="AG52" s="679"/>
      <c r="AH52" s="680"/>
      <c r="AI52" s="34"/>
      <c r="AJ52" s="137"/>
      <c r="AK52" s="87"/>
      <c r="AL52" s="1445"/>
      <c r="AM52" s="1445"/>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row>
    <row r="53" spans="1:77" ht="13.5" customHeight="1" x14ac:dyDescent="0.15">
      <c r="A53" s="1265"/>
      <c r="B53" s="3"/>
      <c r="C53" s="2279"/>
      <c r="D53" s="4293" t="s">
        <v>1227</v>
      </c>
      <c r="E53" s="4285" t="s">
        <v>1043</v>
      </c>
      <c r="F53" s="4286"/>
      <c r="G53" s="4287">
        <f>S50</f>
        <v>0</v>
      </c>
      <c r="H53" s="4288"/>
      <c r="I53" s="4288"/>
      <c r="J53" s="681" t="s">
        <v>1228</v>
      </c>
      <c r="K53" s="4275"/>
      <c r="L53" s="4275"/>
      <c r="M53" s="4275"/>
      <c r="N53" s="4289" t="s">
        <v>1229</v>
      </c>
      <c r="O53" s="4289"/>
      <c r="P53" s="4289"/>
      <c r="Q53" s="4276" t="str">
        <f t="shared" ref="Q53:Q58" si="2">IF(ISERROR(G53/K53*100),"",G53/K53*100)</f>
        <v/>
      </c>
      <c r="R53" s="4276"/>
      <c r="S53" s="4276"/>
      <c r="T53" s="682" t="s">
        <v>778</v>
      </c>
      <c r="U53" s="4312">
        <f>AG50</f>
        <v>0</v>
      </c>
      <c r="V53" s="4288"/>
      <c r="W53" s="4288"/>
      <c r="X53" s="681" t="s">
        <v>1228</v>
      </c>
      <c r="Y53" s="4275"/>
      <c r="Z53" s="4275"/>
      <c r="AA53" s="4275"/>
      <c r="AB53" s="683" t="s">
        <v>1229</v>
      </c>
      <c r="AC53" s="683"/>
      <c r="AD53" s="683"/>
      <c r="AE53" s="4276" t="str">
        <f t="shared" ref="AE53:AE58" si="3">IF(ISERROR(U53/Y53*100),"",U53/Y53*100)</f>
        <v/>
      </c>
      <c r="AF53" s="4276"/>
      <c r="AG53" s="4276"/>
      <c r="AH53" s="684" t="s">
        <v>778</v>
      </c>
      <c r="AI53" s="34"/>
      <c r="AJ53" s="137"/>
      <c r="AK53" s="87"/>
      <c r="AL53" s="1445"/>
      <c r="AM53" s="472"/>
      <c r="AN53" s="287"/>
      <c r="AO53" s="287"/>
      <c r="AP53" s="287"/>
      <c r="AQ53" s="287"/>
      <c r="AR53" s="287"/>
      <c r="AS53" s="287"/>
      <c r="AT53" s="287"/>
      <c r="AU53" s="287"/>
      <c r="AV53" s="287"/>
      <c r="AW53" s="28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row>
    <row r="54" spans="1:77" ht="13.5" customHeight="1" x14ac:dyDescent="0.15">
      <c r="A54" s="1265"/>
      <c r="B54" s="3"/>
      <c r="C54" s="1935"/>
      <c r="D54" s="4294"/>
      <c r="E54" s="4277" t="s">
        <v>1159</v>
      </c>
      <c r="F54" s="4278"/>
      <c r="G54" s="4279">
        <f>S51</f>
        <v>0</v>
      </c>
      <c r="H54" s="4280"/>
      <c r="I54" s="4280"/>
      <c r="J54" s="1950" t="s">
        <v>1230</v>
      </c>
      <c r="K54" s="4281"/>
      <c r="L54" s="4281"/>
      <c r="M54" s="4281"/>
      <c r="N54" s="4282" t="s">
        <v>1231</v>
      </c>
      <c r="O54" s="4282"/>
      <c r="P54" s="4282"/>
      <c r="Q54" s="4283" t="str">
        <f t="shared" si="2"/>
        <v/>
      </c>
      <c r="R54" s="4283"/>
      <c r="S54" s="4283"/>
      <c r="T54" s="1951" t="s">
        <v>1232</v>
      </c>
      <c r="U54" s="4284">
        <f>AG51</f>
        <v>0</v>
      </c>
      <c r="V54" s="4280"/>
      <c r="W54" s="4280"/>
      <c r="X54" s="1950" t="s">
        <v>1228</v>
      </c>
      <c r="Y54" s="4281"/>
      <c r="Z54" s="4281"/>
      <c r="AA54" s="4281"/>
      <c r="AB54" s="1952" t="s">
        <v>1229</v>
      </c>
      <c r="AC54" s="1952"/>
      <c r="AD54" s="1952"/>
      <c r="AE54" s="4283" t="str">
        <f t="shared" si="3"/>
        <v/>
      </c>
      <c r="AF54" s="4283"/>
      <c r="AG54" s="4283"/>
      <c r="AH54" s="1953" t="s">
        <v>778</v>
      </c>
      <c r="AI54" s="34"/>
      <c r="AJ54" s="137"/>
      <c r="AK54" s="87"/>
      <c r="AL54" s="1445"/>
      <c r="AM54" s="1445"/>
      <c r="AN54" s="287"/>
      <c r="AO54" s="287"/>
      <c r="AP54" s="287"/>
      <c r="AQ54" s="287"/>
      <c r="AR54" s="287"/>
      <c r="AS54" s="287"/>
      <c r="AT54" s="287"/>
      <c r="AU54" s="287"/>
      <c r="AV54" s="287"/>
      <c r="AW54" s="28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row>
    <row r="55" spans="1:77" ht="13.5" customHeight="1" x14ac:dyDescent="0.15">
      <c r="A55" s="1929"/>
      <c r="B55" s="3"/>
      <c r="C55" s="1935"/>
      <c r="D55" s="4295"/>
      <c r="E55" s="4298" t="s">
        <v>185</v>
      </c>
      <c r="F55" s="4299"/>
      <c r="G55" s="4300">
        <f>SUM(G53:I54)</f>
        <v>0</v>
      </c>
      <c r="H55" s="4301"/>
      <c r="I55" s="4301"/>
      <c r="J55" s="2458" t="s">
        <v>1985</v>
      </c>
      <c r="K55" s="4301">
        <f>SUM(K53:M54)</f>
        <v>0</v>
      </c>
      <c r="L55" s="4301"/>
      <c r="M55" s="4301"/>
      <c r="N55" s="4302" t="s">
        <v>1986</v>
      </c>
      <c r="O55" s="4302"/>
      <c r="P55" s="4302"/>
      <c r="Q55" s="4313" t="str">
        <f t="shared" si="2"/>
        <v/>
      </c>
      <c r="R55" s="4313"/>
      <c r="S55" s="4313"/>
      <c r="T55" s="2459" t="s">
        <v>1987</v>
      </c>
      <c r="U55" s="4303">
        <f>SUM(U53:W54)</f>
        <v>0</v>
      </c>
      <c r="V55" s="4303"/>
      <c r="W55" s="4304"/>
      <c r="X55" s="2458" t="s">
        <v>1985</v>
      </c>
      <c r="Y55" s="4301">
        <f>SUM(Y53:AA54)</f>
        <v>0</v>
      </c>
      <c r="Z55" s="4301"/>
      <c r="AA55" s="4301"/>
      <c r="AB55" s="4302" t="s">
        <v>1986</v>
      </c>
      <c r="AC55" s="4302"/>
      <c r="AD55" s="4302"/>
      <c r="AE55" s="4313" t="str">
        <f t="shared" si="3"/>
        <v/>
      </c>
      <c r="AF55" s="4313"/>
      <c r="AG55" s="4313"/>
      <c r="AH55" s="2460" t="s">
        <v>1987</v>
      </c>
      <c r="AI55" s="34"/>
      <c r="AJ55" s="137"/>
      <c r="AK55" s="87"/>
      <c r="AL55" s="1936"/>
      <c r="AM55" s="1936"/>
      <c r="AN55" s="287"/>
      <c r="AO55" s="287"/>
      <c r="AP55" s="287"/>
      <c r="AQ55" s="287"/>
      <c r="AR55" s="287"/>
      <c r="AS55" s="287"/>
      <c r="AT55" s="287"/>
      <c r="AU55" s="287"/>
      <c r="AV55" s="287"/>
      <c r="AW55" s="28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row>
    <row r="56" spans="1:77" ht="13.5" customHeight="1" x14ac:dyDescent="0.15">
      <c r="A56" s="1265"/>
      <c r="B56" s="3"/>
      <c r="C56" s="147"/>
      <c r="D56" s="4296" t="s">
        <v>1233</v>
      </c>
      <c r="E56" s="4305" t="s">
        <v>1043</v>
      </c>
      <c r="F56" s="4305"/>
      <c r="G56" s="4306">
        <f>S50</f>
        <v>0</v>
      </c>
      <c r="H56" s="4307"/>
      <c r="I56" s="4307"/>
      <c r="J56" s="1954" t="s">
        <v>1228</v>
      </c>
      <c r="K56" s="4308"/>
      <c r="L56" s="4308"/>
      <c r="M56" s="4308"/>
      <c r="N56" s="4309" t="s">
        <v>1229</v>
      </c>
      <c r="O56" s="4309"/>
      <c r="P56" s="4309"/>
      <c r="Q56" s="4310" t="str">
        <f t="shared" si="2"/>
        <v/>
      </c>
      <c r="R56" s="4310"/>
      <c r="S56" s="4310"/>
      <c r="T56" s="1223" t="s">
        <v>778</v>
      </c>
      <c r="U56" s="4311">
        <f>AG50</f>
        <v>0</v>
      </c>
      <c r="V56" s="4307"/>
      <c r="W56" s="4307"/>
      <c r="X56" s="1954" t="s">
        <v>1228</v>
      </c>
      <c r="Y56" s="4308"/>
      <c r="Z56" s="4308"/>
      <c r="AA56" s="4308"/>
      <c r="AB56" s="1955" t="s">
        <v>1229</v>
      </c>
      <c r="AC56" s="1955"/>
      <c r="AD56" s="1955"/>
      <c r="AE56" s="4310" t="str">
        <f t="shared" si="3"/>
        <v/>
      </c>
      <c r="AF56" s="4310"/>
      <c r="AG56" s="4310"/>
      <c r="AH56" s="1956" t="s">
        <v>778</v>
      </c>
      <c r="AI56" s="34"/>
      <c r="AJ56" s="137"/>
      <c r="AK56" s="87"/>
      <c r="AL56" s="1445"/>
      <c r="AM56" s="1265"/>
      <c r="AN56" s="287"/>
      <c r="AO56" s="287"/>
      <c r="AP56" s="287"/>
      <c r="AQ56" s="287"/>
      <c r="AR56" s="287"/>
      <c r="AS56" s="287"/>
      <c r="AT56" s="287"/>
      <c r="AU56" s="287"/>
      <c r="AV56" s="287"/>
      <c r="AW56" s="28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row>
    <row r="57" spans="1:77" ht="13.5" customHeight="1" x14ac:dyDescent="0.15">
      <c r="A57" s="1265"/>
      <c r="B57" s="3"/>
      <c r="C57" s="4291"/>
      <c r="D57" s="4297"/>
      <c r="E57" s="4278" t="s">
        <v>1159</v>
      </c>
      <c r="F57" s="4278"/>
      <c r="G57" s="4279">
        <f>S51</f>
        <v>0</v>
      </c>
      <c r="H57" s="4280"/>
      <c r="I57" s="4280"/>
      <c r="J57" s="1950" t="s">
        <v>1234</v>
      </c>
      <c r="K57" s="4281"/>
      <c r="L57" s="4281"/>
      <c r="M57" s="4281"/>
      <c r="N57" s="4282" t="s">
        <v>1235</v>
      </c>
      <c r="O57" s="4282"/>
      <c r="P57" s="4282"/>
      <c r="Q57" s="4283" t="str">
        <f t="shared" si="2"/>
        <v/>
      </c>
      <c r="R57" s="4283"/>
      <c r="S57" s="4283"/>
      <c r="T57" s="1951" t="s">
        <v>1236</v>
      </c>
      <c r="U57" s="4284">
        <f>AG51</f>
        <v>0</v>
      </c>
      <c r="V57" s="4280"/>
      <c r="W57" s="4280"/>
      <c r="X57" s="1950" t="s">
        <v>1228</v>
      </c>
      <c r="Y57" s="4281"/>
      <c r="Z57" s="4281"/>
      <c r="AA57" s="4281"/>
      <c r="AB57" s="1952" t="s">
        <v>1229</v>
      </c>
      <c r="AC57" s="1952"/>
      <c r="AD57" s="1952"/>
      <c r="AE57" s="4283" t="str">
        <f t="shared" si="3"/>
        <v/>
      </c>
      <c r="AF57" s="4283"/>
      <c r="AG57" s="4283"/>
      <c r="AH57" s="1953" t="s">
        <v>778</v>
      </c>
      <c r="AI57" s="34"/>
      <c r="AJ57" s="137"/>
      <c r="AK57" s="87"/>
      <c r="AL57" s="1445"/>
      <c r="AM57" s="1445"/>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row>
    <row r="58" spans="1:77" ht="13.5" customHeight="1" x14ac:dyDescent="0.15">
      <c r="A58" s="1929"/>
      <c r="B58" s="3"/>
      <c r="C58" s="4292"/>
      <c r="D58" s="4295"/>
      <c r="E58" s="4298" t="s">
        <v>185</v>
      </c>
      <c r="F58" s="4299"/>
      <c r="G58" s="4300">
        <f>SUM(G56:I57)</f>
        <v>0</v>
      </c>
      <c r="H58" s="4301"/>
      <c r="I58" s="4301"/>
      <c r="J58" s="2458" t="s">
        <v>1985</v>
      </c>
      <c r="K58" s="4301">
        <f>SUM(K56:M57)</f>
        <v>0</v>
      </c>
      <c r="L58" s="4301"/>
      <c r="M58" s="4301"/>
      <c r="N58" s="4302" t="s">
        <v>1986</v>
      </c>
      <c r="O58" s="4302"/>
      <c r="P58" s="4302"/>
      <c r="Q58" s="4313" t="str">
        <f t="shared" si="2"/>
        <v/>
      </c>
      <c r="R58" s="4313"/>
      <c r="S58" s="4313"/>
      <c r="T58" s="2459" t="s">
        <v>1987</v>
      </c>
      <c r="U58" s="4303">
        <f>SUM(U56:W57)</f>
        <v>0</v>
      </c>
      <c r="V58" s="4303"/>
      <c r="W58" s="4304"/>
      <c r="X58" s="2458" t="s">
        <v>1985</v>
      </c>
      <c r="Y58" s="4301">
        <f>SUM(Y56:AA57)</f>
        <v>0</v>
      </c>
      <c r="Z58" s="4301"/>
      <c r="AA58" s="4301"/>
      <c r="AB58" s="4302" t="s">
        <v>1986</v>
      </c>
      <c r="AC58" s="4302"/>
      <c r="AD58" s="4302"/>
      <c r="AE58" s="4313" t="str">
        <f t="shared" si="3"/>
        <v/>
      </c>
      <c r="AF58" s="4313"/>
      <c r="AG58" s="4313"/>
      <c r="AH58" s="2460" t="s">
        <v>1987</v>
      </c>
      <c r="AI58" s="34"/>
      <c r="AJ58" s="137"/>
      <c r="AK58" s="87"/>
      <c r="AL58" s="1936"/>
      <c r="AM58" s="1936"/>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row>
    <row r="59" spans="1:77" ht="12.6" customHeight="1" x14ac:dyDescent="0.15">
      <c r="A59" s="1265"/>
      <c r="B59" s="3"/>
      <c r="C59" s="34" t="s">
        <v>1237</v>
      </c>
      <c r="D59" s="685"/>
      <c r="E59" s="686"/>
      <c r="F59" s="686"/>
      <c r="G59" s="657"/>
      <c r="H59" s="657"/>
      <c r="I59" s="657"/>
      <c r="J59" s="687"/>
      <c r="K59" s="688"/>
      <c r="L59" s="688"/>
      <c r="M59" s="688"/>
      <c r="N59" s="657"/>
      <c r="O59" s="657"/>
      <c r="P59" s="657"/>
      <c r="Q59" s="689"/>
      <c r="R59" s="689"/>
      <c r="S59" s="689"/>
      <c r="T59" s="2296"/>
      <c r="U59" s="657"/>
      <c r="V59" s="657"/>
      <c r="W59" s="657"/>
      <c r="X59" s="687"/>
      <c r="Y59" s="2344"/>
      <c r="Z59" s="688"/>
      <c r="AA59" s="688"/>
      <c r="AB59" s="690"/>
      <c r="AC59" s="690"/>
      <c r="AD59" s="690"/>
      <c r="AE59" s="689"/>
      <c r="AF59" s="689"/>
      <c r="AG59" s="689"/>
      <c r="AH59" s="1454"/>
      <c r="AI59" s="34"/>
      <c r="AJ59" s="137"/>
      <c r="AK59" s="87"/>
      <c r="AL59" s="1445"/>
      <c r="AM59" s="1445"/>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row>
    <row r="60" spans="1:77" ht="12.6" customHeight="1" x14ac:dyDescent="0.15">
      <c r="A60" s="1265"/>
      <c r="B60" s="3"/>
      <c r="C60" s="4290" t="s">
        <v>755</v>
      </c>
      <c r="D60" s="4290"/>
      <c r="E60" s="67" t="s">
        <v>1238</v>
      </c>
      <c r="F60" s="34"/>
      <c r="G60" s="34"/>
      <c r="H60" s="34"/>
      <c r="I60" s="34"/>
      <c r="J60" s="34"/>
      <c r="K60" s="34"/>
      <c r="L60" s="34"/>
      <c r="M60" s="34"/>
      <c r="N60" s="34"/>
      <c r="O60" s="34"/>
      <c r="P60" s="34"/>
      <c r="Q60" s="34"/>
      <c r="R60" s="34"/>
      <c r="S60" s="34"/>
      <c r="T60" s="34"/>
      <c r="U60" s="34"/>
      <c r="V60" s="34"/>
      <c r="W60" s="34"/>
      <c r="X60" s="34"/>
      <c r="Y60" s="183"/>
      <c r="Z60" s="34"/>
      <c r="AA60" s="34"/>
      <c r="AB60" s="34"/>
      <c r="AC60" s="34"/>
      <c r="AD60" s="34"/>
      <c r="AE60" s="34"/>
      <c r="AF60" s="34"/>
      <c r="AG60" s="34"/>
      <c r="AH60" s="34"/>
      <c r="AI60" s="34"/>
      <c r="AJ60" s="137"/>
      <c r="AK60" s="87"/>
      <c r="AL60" s="1445"/>
      <c r="AM60" s="1445"/>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row>
    <row r="61" spans="1:77" ht="12.6" customHeight="1" x14ac:dyDescent="0.15">
      <c r="A61" s="1265"/>
      <c r="B61" s="3"/>
      <c r="C61" s="4290" t="s">
        <v>756</v>
      </c>
      <c r="D61" s="4290"/>
      <c r="E61" s="2295" t="s">
        <v>1957</v>
      </c>
      <c r="F61" s="34"/>
      <c r="G61" s="34"/>
      <c r="H61" s="34"/>
      <c r="I61" s="34"/>
      <c r="J61" s="34"/>
      <c r="K61" s="34"/>
      <c r="L61" s="34"/>
      <c r="M61" s="34"/>
      <c r="N61" s="34"/>
      <c r="O61" s="34"/>
      <c r="P61" s="34"/>
      <c r="Q61" s="34"/>
      <c r="R61" s="34"/>
      <c r="S61" s="34"/>
      <c r="T61" s="34"/>
      <c r="U61" s="34"/>
      <c r="V61" s="34"/>
      <c r="W61" s="34"/>
      <c r="X61" s="34"/>
      <c r="Y61" s="183"/>
      <c r="Z61" s="34"/>
      <c r="AA61" s="34"/>
      <c r="AB61" s="34"/>
      <c r="AC61" s="34"/>
      <c r="AD61" s="34"/>
      <c r="AE61" s="34"/>
      <c r="AF61" s="34"/>
      <c r="AG61" s="34"/>
      <c r="AH61" s="34"/>
      <c r="AI61" s="34"/>
      <c r="AJ61" s="137"/>
      <c r="AK61" s="87"/>
      <c r="AL61" s="1445"/>
      <c r="AM61" s="1445"/>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row>
    <row r="62" spans="1:77" ht="12.6" customHeight="1" x14ac:dyDescent="0.15">
      <c r="A62" s="1265"/>
      <c r="B62" s="3"/>
      <c r="C62" s="4290" t="s">
        <v>757</v>
      </c>
      <c r="D62" s="4290"/>
      <c r="E62" s="67" t="s">
        <v>1239</v>
      </c>
      <c r="F62" s="34"/>
      <c r="G62" s="34"/>
      <c r="H62" s="34"/>
      <c r="I62" s="34"/>
      <c r="J62" s="34"/>
      <c r="K62" s="34"/>
      <c r="L62" s="34"/>
      <c r="M62" s="34"/>
      <c r="N62" s="34"/>
      <c r="O62" s="34"/>
      <c r="P62" s="34"/>
      <c r="Q62" s="34"/>
      <c r="R62" s="34"/>
      <c r="S62" s="34"/>
      <c r="T62" s="34"/>
      <c r="U62" s="34"/>
      <c r="V62" s="34"/>
      <c r="W62" s="34"/>
      <c r="X62" s="34"/>
      <c r="Y62" s="183"/>
      <c r="Z62" s="34"/>
      <c r="AA62" s="34"/>
      <c r="AB62" s="34"/>
      <c r="AC62" s="34"/>
      <c r="AD62" s="34"/>
      <c r="AE62" s="34"/>
      <c r="AF62" s="34"/>
      <c r="AG62" s="34"/>
      <c r="AH62" s="34"/>
      <c r="AI62" s="34"/>
      <c r="AJ62" s="137"/>
      <c r="AK62" s="87"/>
      <c r="AL62" s="1445"/>
      <c r="AM62" s="1445"/>
      <c r="AN62" s="1445"/>
      <c r="AO62" s="1445"/>
      <c r="AP62" s="1445"/>
      <c r="AQ62" s="1445"/>
      <c r="AR62" s="1445"/>
      <c r="AS62" s="1445"/>
      <c r="AT62" s="1445"/>
      <c r="AU62" s="1445"/>
      <c r="AV62" s="1445"/>
      <c r="AW62" s="1445"/>
      <c r="AX62" s="1445"/>
      <c r="AY62" s="1445"/>
      <c r="AZ62" s="1445"/>
      <c r="BA62" s="1445"/>
      <c r="BB62" s="1445"/>
      <c r="BC62" s="289"/>
    </row>
    <row r="63" spans="1:77" ht="12.6" customHeight="1" x14ac:dyDescent="0.15">
      <c r="A63" s="1265"/>
      <c r="B63" s="3"/>
      <c r="C63" s="4290"/>
      <c r="D63" s="4290"/>
      <c r="E63" s="67"/>
      <c r="F63" s="34"/>
      <c r="G63" s="34"/>
      <c r="H63" s="34"/>
      <c r="I63" s="34"/>
      <c r="J63" s="34"/>
      <c r="K63" s="34"/>
      <c r="L63" s="34"/>
      <c r="M63" s="34"/>
      <c r="N63" s="34"/>
      <c r="O63" s="34"/>
      <c r="P63" s="34"/>
      <c r="Q63" s="34"/>
      <c r="R63" s="34"/>
      <c r="S63" s="34"/>
      <c r="T63" s="34"/>
      <c r="U63" s="34"/>
      <c r="V63" s="34"/>
      <c r="W63" s="34"/>
      <c r="X63" s="34"/>
      <c r="Y63" s="183"/>
      <c r="Z63" s="34"/>
      <c r="AA63" s="34"/>
      <c r="AB63" s="34"/>
      <c r="AC63" s="34"/>
      <c r="AD63" s="34"/>
      <c r="AE63" s="34"/>
      <c r="AF63" s="34"/>
      <c r="AG63" s="34"/>
      <c r="AH63" s="34"/>
      <c r="AI63" s="34"/>
      <c r="AJ63" s="137"/>
      <c r="AK63" s="87"/>
      <c r="AL63" s="1445"/>
      <c r="AM63" s="1445"/>
      <c r="AN63" s="1445"/>
      <c r="AO63" s="1445"/>
      <c r="AP63" s="1445"/>
      <c r="AQ63" s="1445"/>
      <c r="AR63" s="1445"/>
      <c r="AS63" s="1445"/>
      <c r="AT63" s="1445"/>
      <c r="AU63" s="1445"/>
      <c r="AV63" s="1445"/>
      <c r="AW63" s="1445"/>
      <c r="AX63" s="1445"/>
      <c r="AY63" s="1445"/>
      <c r="AZ63" s="1445"/>
      <c r="BA63" s="1445"/>
      <c r="BB63" s="1445"/>
      <c r="BC63" s="289"/>
    </row>
    <row r="64" spans="1:77" ht="6.95" customHeight="1" thickBot="1" x14ac:dyDescent="0.2">
      <c r="A64" s="1265"/>
      <c r="B64" s="8"/>
      <c r="C64" s="691"/>
      <c r="D64" s="691"/>
      <c r="E64" s="692"/>
      <c r="F64" s="77"/>
      <c r="G64" s="77"/>
      <c r="H64" s="77"/>
      <c r="I64" s="77"/>
      <c r="J64" s="77"/>
      <c r="K64" s="77"/>
      <c r="L64" s="77"/>
      <c r="M64" s="77"/>
      <c r="N64" s="77"/>
      <c r="O64" s="77"/>
      <c r="P64" s="77"/>
      <c r="Q64" s="77"/>
      <c r="R64" s="77"/>
      <c r="S64" s="77"/>
      <c r="T64" s="77"/>
      <c r="U64" s="77"/>
      <c r="V64" s="77"/>
      <c r="W64" s="77"/>
      <c r="X64" s="77"/>
      <c r="Y64" s="283"/>
      <c r="Z64" s="174"/>
      <c r="AA64" s="77"/>
      <c r="AB64" s="77"/>
      <c r="AC64" s="77"/>
      <c r="AD64" s="77"/>
      <c r="AE64" s="77"/>
      <c r="AF64" s="77"/>
      <c r="AG64" s="77"/>
      <c r="AH64" s="77"/>
      <c r="AI64" s="77"/>
      <c r="AJ64" s="280"/>
      <c r="AK64" s="87"/>
      <c r="AL64" s="1445"/>
      <c r="AM64" s="1445"/>
      <c r="AN64" s="1445"/>
      <c r="AO64" s="1445"/>
      <c r="AP64" s="1445"/>
      <c r="AQ64" s="1445"/>
      <c r="AR64" s="1445"/>
      <c r="AS64" s="1445"/>
      <c r="AT64" s="1445"/>
      <c r="AU64" s="1445"/>
      <c r="AV64" s="1445"/>
      <c r="AW64" s="1445"/>
      <c r="AX64" s="1445"/>
      <c r="AY64" s="1445"/>
      <c r="AZ64" s="1445"/>
      <c r="BA64" s="1445"/>
      <c r="BB64" s="1445"/>
      <c r="BC64" s="289"/>
    </row>
    <row r="65" spans="1:56" ht="14.1" customHeight="1" x14ac:dyDescent="0.15">
      <c r="A65" s="1265"/>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1445"/>
      <c r="AM65" s="1445"/>
      <c r="AN65" s="1445"/>
      <c r="AO65" s="1445"/>
      <c r="AP65" s="1445"/>
      <c r="AQ65" s="1445"/>
      <c r="AR65" s="1445"/>
      <c r="AS65" s="1445"/>
      <c r="AT65" s="1445"/>
      <c r="AU65" s="1445"/>
      <c r="AV65" s="1445"/>
      <c r="AW65" s="1445"/>
      <c r="AX65" s="1445"/>
      <c r="AY65" s="1445"/>
      <c r="AZ65" s="1445"/>
      <c r="BA65" s="1445"/>
      <c r="BB65" s="1445"/>
      <c r="BC65" s="289"/>
    </row>
    <row r="66" spans="1:56" ht="14.1" customHeight="1" x14ac:dyDescent="0.15">
      <c r="A66" s="1265"/>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1445"/>
      <c r="AM66" s="1445"/>
      <c r="AN66" s="1445"/>
      <c r="AO66" s="1445"/>
      <c r="AP66" s="1445"/>
      <c r="AQ66" s="1445"/>
      <c r="AR66" s="1445"/>
      <c r="AS66" s="1445"/>
      <c r="AT66" s="1445"/>
      <c r="AU66" s="1445"/>
      <c r="AV66" s="1445"/>
      <c r="AW66" s="1445"/>
      <c r="AX66" s="1445"/>
      <c r="AY66" s="1445"/>
      <c r="AZ66" s="1445"/>
      <c r="BA66" s="1445"/>
      <c r="BB66" s="1445"/>
      <c r="BC66" s="289"/>
    </row>
    <row r="67" spans="1:56" ht="14.1" customHeight="1" x14ac:dyDescent="0.15">
      <c r="A67" s="1265"/>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1265"/>
      <c r="AM67" s="1265"/>
      <c r="AN67" s="1434"/>
      <c r="AO67" s="1434"/>
      <c r="AP67" s="1434"/>
      <c r="AQ67" s="1434"/>
      <c r="AR67" s="1434"/>
      <c r="AS67" s="1434"/>
      <c r="AT67" s="1434"/>
      <c r="AU67" s="1434"/>
      <c r="AV67" s="1434"/>
      <c r="AW67" s="1434"/>
      <c r="AX67" s="1434"/>
      <c r="AY67" s="1434"/>
      <c r="AZ67" s="1434"/>
      <c r="BA67" s="1434"/>
      <c r="BB67" s="1434"/>
      <c r="BC67" s="1434"/>
      <c r="BD67" s="1434"/>
    </row>
    <row r="68" spans="1:56" ht="12.6" customHeight="1" x14ac:dyDescent="0.15">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1445"/>
    </row>
    <row r="69" spans="1:56" ht="12.6" customHeight="1" x14ac:dyDescent="0.15"/>
    <row r="70" spans="1:56" ht="12.6" customHeight="1" x14ac:dyDescent="0.15"/>
    <row r="71" spans="1:56" ht="12.6" customHeight="1" x14ac:dyDescent="0.15"/>
    <row r="72" spans="1:56" ht="12.6" customHeight="1" x14ac:dyDescent="0.15"/>
    <row r="73" spans="1:56" ht="12.6" customHeight="1" x14ac:dyDescent="0.15"/>
    <row r="74" spans="1:56" ht="12.6" customHeight="1" x14ac:dyDescent="0.15"/>
    <row r="75" spans="1:56" ht="12.6" customHeight="1" x14ac:dyDescent="0.15"/>
    <row r="76" spans="1:56" ht="12.6" customHeight="1" x14ac:dyDescent="0.15"/>
    <row r="77" spans="1:56" ht="12.6" customHeight="1" x14ac:dyDescent="0.15"/>
    <row r="78" spans="1:56" ht="12.6" customHeight="1" x14ac:dyDescent="0.15"/>
    <row r="79" spans="1:56" ht="12.6" customHeight="1" x14ac:dyDescent="0.15"/>
    <row r="80" spans="1:56" ht="12.6" customHeight="1" x14ac:dyDescent="0.15"/>
    <row r="81" spans="40:77" ht="12.6" customHeight="1" x14ac:dyDescent="0.15"/>
    <row r="82" spans="40:77" ht="12.6" customHeight="1" x14ac:dyDescent="0.15"/>
    <row r="83" spans="40:77" ht="12.6" customHeight="1" x14ac:dyDescent="0.15"/>
    <row r="84" spans="40:77" ht="12.6" customHeight="1" x14ac:dyDescent="0.15"/>
    <row r="85" spans="40:77" ht="12.6" customHeight="1" x14ac:dyDescent="0.15"/>
    <row r="86" spans="40:77" ht="12.6" customHeight="1" x14ac:dyDescent="0.15"/>
    <row r="87" spans="40:77" ht="12.6" customHeight="1" x14ac:dyDescent="0.15"/>
    <row r="88" spans="40:77" ht="12.6" customHeight="1" x14ac:dyDescent="0.15"/>
    <row r="89" spans="40:77" ht="12.6" customHeight="1" x14ac:dyDescent="0.15">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row>
    <row r="90" spans="40:77" ht="12.6" customHeight="1" x14ac:dyDescent="0.15">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row>
    <row r="91" spans="40:77" ht="14.1" customHeight="1" x14ac:dyDescent="0.15">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row>
    <row r="92" spans="40:77" ht="14.1" customHeight="1" x14ac:dyDescent="0.15">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row>
    <row r="93" spans="40:77" ht="14.1" customHeight="1" x14ac:dyDescent="0.15">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row>
    <row r="94" spans="40:77" ht="14.1" customHeight="1" x14ac:dyDescent="0.15">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row>
    <row r="95" spans="40:77" ht="14.1" customHeight="1" x14ac:dyDescent="0.15">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row>
    <row r="96" spans="40:77" ht="14.1" customHeight="1" x14ac:dyDescent="0.15">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row>
    <row r="97" spans="40:77" x14ac:dyDescent="0.15">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row>
    <row r="98" spans="40:77" x14ac:dyDescent="0.15">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row>
    <row r="99" spans="40:77" x14ac:dyDescent="0.15">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row>
    <row r="100" spans="40:77" x14ac:dyDescent="0.15">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row>
    <row r="101" spans="40:77" x14ac:dyDescent="0.15">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row>
  </sheetData>
  <mergeCells count="509">
    <mergeCell ref="Y55:AA55"/>
    <mergeCell ref="AB55:AD55"/>
    <mergeCell ref="AE55:AG55"/>
    <mergeCell ref="G58:I58"/>
    <mergeCell ref="K58:M58"/>
    <mergeCell ref="N58:P58"/>
    <mergeCell ref="Q58:S58"/>
    <mergeCell ref="U58:W58"/>
    <mergeCell ref="Y58:AA58"/>
    <mergeCell ref="AB58:AD58"/>
    <mergeCell ref="AE58:AG58"/>
    <mergeCell ref="Q55:S55"/>
    <mergeCell ref="Y56:AA56"/>
    <mergeCell ref="AE56:AG56"/>
    <mergeCell ref="D53:D55"/>
    <mergeCell ref="D56:D58"/>
    <mergeCell ref="E58:F58"/>
    <mergeCell ref="E55:F55"/>
    <mergeCell ref="G55:I55"/>
    <mergeCell ref="K55:M55"/>
    <mergeCell ref="N55:P55"/>
    <mergeCell ref="U55:W55"/>
    <mergeCell ref="E56:F56"/>
    <mergeCell ref="G56:I56"/>
    <mergeCell ref="K56:M56"/>
    <mergeCell ref="N56:P56"/>
    <mergeCell ref="Q56:S56"/>
    <mergeCell ref="U56:W56"/>
    <mergeCell ref="U53:W53"/>
    <mergeCell ref="C62:D62"/>
    <mergeCell ref="Y57:AA57"/>
    <mergeCell ref="AE57:AG57"/>
    <mergeCell ref="C60:D60"/>
    <mergeCell ref="C61:D61"/>
    <mergeCell ref="C63:D63"/>
    <mergeCell ref="E57:F57"/>
    <mergeCell ref="G57:I57"/>
    <mergeCell ref="K57:M57"/>
    <mergeCell ref="N57:P57"/>
    <mergeCell ref="Q57:S57"/>
    <mergeCell ref="U57:W57"/>
    <mergeCell ref="C57:C58"/>
    <mergeCell ref="Y53:AA53"/>
    <mergeCell ref="AE53:AG53"/>
    <mergeCell ref="E54:F54"/>
    <mergeCell ref="G54:I54"/>
    <mergeCell ref="K54:M54"/>
    <mergeCell ref="N54:P54"/>
    <mergeCell ref="Q54:S54"/>
    <mergeCell ref="U54:W54"/>
    <mergeCell ref="Y54:AA54"/>
    <mergeCell ref="E53:F53"/>
    <mergeCell ref="G53:I53"/>
    <mergeCell ref="K53:M53"/>
    <mergeCell ref="N53:P53"/>
    <mergeCell ref="Q53:S53"/>
    <mergeCell ref="AE54:AG54"/>
    <mergeCell ref="U50:V50"/>
    <mergeCell ref="W50:X50"/>
    <mergeCell ref="Y50:Z50"/>
    <mergeCell ref="AA50:AB50"/>
    <mergeCell ref="AC50:AD50"/>
    <mergeCell ref="AG51:AH51"/>
    <mergeCell ref="C52:F52"/>
    <mergeCell ref="G52:I52"/>
    <mergeCell ref="J52:P52"/>
    <mergeCell ref="U52:W52"/>
    <mergeCell ref="X52:AD52"/>
    <mergeCell ref="U51:V51"/>
    <mergeCell ref="W51:X51"/>
    <mergeCell ref="Y51:Z51"/>
    <mergeCell ref="AA51:AB51"/>
    <mergeCell ref="AC51:AD51"/>
    <mergeCell ref="AE51:AF51"/>
    <mergeCell ref="E51:F51"/>
    <mergeCell ref="G51:H51"/>
    <mergeCell ref="I51:J51"/>
    <mergeCell ref="K51:L51"/>
    <mergeCell ref="M51:N51"/>
    <mergeCell ref="O51:P51"/>
    <mergeCell ref="Q51:R51"/>
    <mergeCell ref="S51:T51"/>
    <mergeCell ref="S50:T50"/>
    <mergeCell ref="AE49:AF49"/>
    <mergeCell ref="AG49:AH49"/>
    <mergeCell ref="C50:D51"/>
    <mergeCell ref="E50:F50"/>
    <mergeCell ref="G50:H50"/>
    <mergeCell ref="I50:J50"/>
    <mergeCell ref="K50:L50"/>
    <mergeCell ref="M50:N50"/>
    <mergeCell ref="O50:P50"/>
    <mergeCell ref="Q50:R50"/>
    <mergeCell ref="S49:T49"/>
    <mergeCell ref="U49:V49"/>
    <mergeCell ref="W49:X49"/>
    <mergeCell ref="Y49:Z49"/>
    <mergeCell ref="AA49:AB49"/>
    <mergeCell ref="AC49:AD49"/>
    <mergeCell ref="G49:H49"/>
    <mergeCell ref="I49:J49"/>
    <mergeCell ref="K49:L49"/>
    <mergeCell ref="M49:N49"/>
    <mergeCell ref="O49:P49"/>
    <mergeCell ref="Q49:R49"/>
    <mergeCell ref="AE50:AF50"/>
    <mergeCell ref="AG50:AH50"/>
    <mergeCell ref="W48:X48"/>
    <mergeCell ref="Y48:Z48"/>
    <mergeCell ref="AA48:AB48"/>
    <mergeCell ref="AC48:AD48"/>
    <mergeCell ref="AE48:AF48"/>
    <mergeCell ref="AG48:AH48"/>
    <mergeCell ref="AG47:AH47"/>
    <mergeCell ref="U47:V47"/>
    <mergeCell ref="W47:X47"/>
    <mergeCell ref="Y47:Z47"/>
    <mergeCell ref="AA47:AB47"/>
    <mergeCell ref="AC47:AD47"/>
    <mergeCell ref="AE47:AF47"/>
    <mergeCell ref="C47:D48"/>
    <mergeCell ref="E47:F47"/>
    <mergeCell ref="G47:H47"/>
    <mergeCell ref="I47:J47"/>
    <mergeCell ref="K47:L47"/>
    <mergeCell ref="M47:N47"/>
    <mergeCell ref="O47:P47"/>
    <mergeCell ref="Q47:R47"/>
    <mergeCell ref="S47:T47"/>
    <mergeCell ref="E48:F48"/>
    <mergeCell ref="G48:H48"/>
    <mergeCell ref="I48:J48"/>
    <mergeCell ref="K48:L48"/>
    <mergeCell ref="M48:N48"/>
    <mergeCell ref="O48:P48"/>
    <mergeCell ref="Q48:R48"/>
    <mergeCell ref="S48:T48"/>
    <mergeCell ref="U48:V48"/>
    <mergeCell ref="AE45:AF45"/>
    <mergeCell ref="AG45:AH45"/>
    <mergeCell ref="E46:F46"/>
    <mergeCell ref="G46:H46"/>
    <mergeCell ref="I46:J46"/>
    <mergeCell ref="K46:L46"/>
    <mergeCell ref="M46:N46"/>
    <mergeCell ref="O46:P46"/>
    <mergeCell ref="Q46:R46"/>
    <mergeCell ref="S46:T46"/>
    <mergeCell ref="S45:T45"/>
    <mergeCell ref="U45:V45"/>
    <mergeCell ref="W45:X45"/>
    <mergeCell ref="Y45:Z45"/>
    <mergeCell ref="AA45:AB45"/>
    <mergeCell ref="AC45:AD45"/>
    <mergeCell ref="AG46:AH46"/>
    <mergeCell ref="U46:V46"/>
    <mergeCell ref="W46:X46"/>
    <mergeCell ref="Y46:Z46"/>
    <mergeCell ref="AA46:AB46"/>
    <mergeCell ref="AC46:AD46"/>
    <mergeCell ref="AE46:AF46"/>
    <mergeCell ref="C45:D46"/>
    <mergeCell ref="E45:F45"/>
    <mergeCell ref="G45:H45"/>
    <mergeCell ref="I45:J45"/>
    <mergeCell ref="K45:L45"/>
    <mergeCell ref="M45:N45"/>
    <mergeCell ref="O45:P45"/>
    <mergeCell ref="Q45:R45"/>
    <mergeCell ref="S44:T44"/>
    <mergeCell ref="C43:D44"/>
    <mergeCell ref="E43:F43"/>
    <mergeCell ref="G43:H43"/>
    <mergeCell ref="I43:J43"/>
    <mergeCell ref="K43:L43"/>
    <mergeCell ref="M43:N43"/>
    <mergeCell ref="O43:P43"/>
    <mergeCell ref="C41:D42"/>
    <mergeCell ref="AC43:AD43"/>
    <mergeCell ref="AE43:AF43"/>
    <mergeCell ref="AG43:AH43"/>
    <mergeCell ref="E44:F44"/>
    <mergeCell ref="G44:H44"/>
    <mergeCell ref="I44:J44"/>
    <mergeCell ref="K44:L44"/>
    <mergeCell ref="M44:N44"/>
    <mergeCell ref="O44:P44"/>
    <mergeCell ref="Q44:R44"/>
    <mergeCell ref="Q43:R43"/>
    <mergeCell ref="S43:T43"/>
    <mergeCell ref="U43:V43"/>
    <mergeCell ref="W43:X43"/>
    <mergeCell ref="Y43:Z43"/>
    <mergeCell ref="AA43:AB43"/>
    <mergeCell ref="AE44:AF44"/>
    <mergeCell ref="AG44:AH44"/>
    <mergeCell ref="U44:V44"/>
    <mergeCell ref="W44:X44"/>
    <mergeCell ref="Y44:Z44"/>
    <mergeCell ref="AA44:AB44"/>
    <mergeCell ref="AC44:AD44"/>
    <mergeCell ref="Q42:R42"/>
    <mergeCell ref="S42:T42"/>
    <mergeCell ref="AG41:AH41"/>
    <mergeCell ref="E42:F42"/>
    <mergeCell ref="G42:H42"/>
    <mergeCell ref="I42:J42"/>
    <mergeCell ref="K42:L42"/>
    <mergeCell ref="M42:N42"/>
    <mergeCell ref="O42:P42"/>
    <mergeCell ref="O41:P41"/>
    <mergeCell ref="Q41:R41"/>
    <mergeCell ref="S41:T41"/>
    <mergeCell ref="U41:V41"/>
    <mergeCell ref="W41:X41"/>
    <mergeCell ref="Y41:Z41"/>
    <mergeCell ref="E41:F41"/>
    <mergeCell ref="G41:H41"/>
    <mergeCell ref="I41:J41"/>
    <mergeCell ref="K41:L41"/>
    <mergeCell ref="M41:N41"/>
    <mergeCell ref="AC42:AD42"/>
    <mergeCell ref="AE42:AF42"/>
    <mergeCell ref="AG42:AH42"/>
    <mergeCell ref="U42:V42"/>
    <mergeCell ref="W42:X42"/>
    <mergeCell ref="Y42:Z42"/>
    <mergeCell ref="U40:V40"/>
    <mergeCell ref="U39:V39"/>
    <mergeCell ref="W39:X39"/>
    <mergeCell ref="Y39:Z39"/>
    <mergeCell ref="AA39:AB39"/>
    <mergeCell ref="AC39:AD39"/>
    <mergeCell ref="AE39:AF39"/>
    <mergeCell ref="AA41:AB41"/>
    <mergeCell ref="AC41:AD41"/>
    <mergeCell ref="AE41:AF41"/>
    <mergeCell ref="AA42:AB42"/>
    <mergeCell ref="AA38:AB38"/>
    <mergeCell ref="AC38:AD38"/>
    <mergeCell ref="AE38:AF38"/>
    <mergeCell ref="W40:X40"/>
    <mergeCell ref="Y40:Z40"/>
    <mergeCell ref="AA40:AB40"/>
    <mergeCell ref="AC40:AD40"/>
    <mergeCell ref="AE40:AF40"/>
    <mergeCell ref="AG40:AH40"/>
    <mergeCell ref="AG39:AH39"/>
    <mergeCell ref="C39:D40"/>
    <mergeCell ref="E39:F39"/>
    <mergeCell ref="G39:H39"/>
    <mergeCell ref="I39:J39"/>
    <mergeCell ref="K39:L39"/>
    <mergeCell ref="M39:N39"/>
    <mergeCell ref="O39:P39"/>
    <mergeCell ref="Q39:R39"/>
    <mergeCell ref="S39:T39"/>
    <mergeCell ref="E40:F40"/>
    <mergeCell ref="G40:H40"/>
    <mergeCell ref="I40:J40"/>
    <mergeCell ref="K40:L40"/>
    <mergeCell ref="M40:N40"/>
    <mergeCell ref="O40:P40"/>
    <mergeCell ref="Q40:R40"/>
    <mergeCell ref="S40:T40"/>
    <mergeCell ref="W36:X36"/>
    <mergeCell ref="Y36:Z36"/>
    <mergeCell ref="AA36:AB36"/>
    <mergeCell ref="AC36:AD36"/>
    <mergeCell ref="AE37:AF37"/>
    <mergeCell ref="AG37:AH37"/>
    <mergeCell ref="E38:F38"/>
    <mergeCell ref="G38:H38"/>
    <mergeCell ref="I38:J38"/>
    <mergeCell ref="K38:L38"/>
    <mergeCell ref="M38:N38"/>
    <mergeCell ref="O38:P38"/>
    <mergeCell ref="Q38:R38"/>
    <mergeCell ref="S38:T38"/>
    <mergeCell ref="S37:T37"/>
    <mergeCell ref="U37:V37"/>
    <mergeCell ref="W37:X37"/>
    <mergeCell ref="Y37:Z37"/>
    <mergeCell ref="AA37:AB37"/>
    <mergeCell ref="AC37:AD37"/>
    <mergeCell ref="AG38:AH38"/>
    <mergeCell ref="U38:V38"/>
    <mergeCell ref="W38:X38"/>
    <mergeCell ref="Y38:Z38"/>
    <mergeCell ref="C37:D38"/>
    <mergeCell ref="E37:F37"/>
    <mergeCell ref="G37:H37"/>
    <mergeCell ref="I37:J37"/>
    <mergeCell ref="K37:L37"/>
    <mergeCell ref="M37:N37"/>
    <mergeCell ref="O37:P37"/>
    <mergeCell ref="Q37:R37"/>
    <mergeCell ref="S36:T36"/>
    <mergeCell ref="C35:D36"/>
    <mergeCell ref="E35:F35"/>
    <mergeCell ref="G35:H35"/>
    <mergeCell ref="I35:J35"/>
    <mergeCell ref="K35:L35"/>
    <mergeCell ref="M35:N35"/>
    <mergeCell ref="O35:P35"/>
    <mergeCell ref="U34:V34"/>
    <mergeCell ref="W34:X34"/>
    <mergeCell ref="Y34:Z34"/>
    <mergeCell ref="AA34:AB34"/>
    <mergeCell ref="C33:D34"/>
    <mergeCell ref="AC35:AD35"/>
    <mergeCell ref="AE35:AF35"/>
    <mergeCell ref="AG35:AH35"/>
    <mergeCell ref="E36:F36"/>
    <mergeCell ref="G36:H36"/>
    <mergeCell ref="I36:J36"/>
    <mergeCell ref="K36:L36"/>
    <mergeCell ref="M36:N36"/>
    <mergeCell ref="O36:P36"/>
    <mergeCell ref="Q36:R36"/>
    <mergeCell ref="Q35:R35"/>
    <mergeCell ref="S35:T35"/>
    <mergeCell ref="U35:V35"/>
    <mergeCell ref="W35:X35"/>
    <mergeCell ref="Y35:Z35"/>
    <mergeCell ref="AA35:AB35"/>
    <mergeCell ref="AE36:AF36"/>
    <mergeCell ref="AG36:AH36"/>
    <mergeCell ref="U36:V36"/>
    <mergeCell ref="Q34:R34"/>
    <mergeCell ref="S34:T34"/>
    <mergeCell ref="AA33:AB33"/>
    <mergeCell ref="AC33:AD33"/>
    <mergeCell ref="AE33:AF33"/>
    <mergeCell ref="AG33:AH33"/>
    <mergeCell ref="E34:F34"/>
    <mergeCell ref="G34:H34"/>
    <mergeCell ref="I34:J34"/>
    <mergeCell ref="K34:L34"/>
    <mergeCell ref="M34:N34"/>
    <mergeCell ref="O34:P34"/>
    <mergeCell ref="O33:P33"/>
    <mergeCell ref="Q33:R33"/>
    <mergeCell ref="S33:T33"/>
    <mergeCell ref="U33:V33"/>
    <mergeCell ref="W33:X33"/>
    <mergeCell ref="Y33:Z33"/>
    <mergeCell ref="E33:F33"/>
    <mergeCell ref="G33:H33"/>
    <mergeCell ref="I33:J33"/>
    <mergeCell ref="K33:L33"/>
    <mergeCell ref="M33:N33"/>
    <mergeCell ref="AC34:AD34"/>
    <mergeCell ref="AE34:AF34"/>
    <mergeCell ref="AG34:AH34"/>
    <mergeCell ref="W32:X32"/>
    <mergeCell ref="Y32:Z32"/>
    <mergeCell ref="AA32:AB32"/>
    <mergeCell ref="AC32:AD32"/>
    <mergeCell ref="AE32:AF32"/>
    <mergeCell ref="AG32:AH32"/>
    <mergeCell ref="AG31:AH31"/>
    <mergeCell ref="U31:V31"/>
    <mergeCell ref="W31:X31"/>
    <mergeCell ref="Y31:Z31"/>
    <mergeCell ref="AA31:AB31"/>
    <mergeCell ref="AC31:AD31"/>
    <mergeCell ref="AE31:AF31"/>
    <mergeCell ref="C31:D32"/>
    <mergeCell ref="E31:F31"/>
    <mergeCell ref="G31:H31"/>
    <mergeCell ref="I31:J31"/>
    <mergeCell ref="K31:L31"/>
    <mergeCell ref="M31:N31"/>
    <mergeCell ref="O31:P31"/>
    <mergeCell ref="Q31:R31"/>
    <mergeCell ref="S31:T31"/>
    <mergeCell ref="E32:F32"/>
    <mergeCell ref="G32:H32"/>
    <mergeCell ref="I32:J32"/>
    <mergeCell ref="K32:L32"/>
    <mergeCell ref="M32:N32"/>
    <mergeCell ref="O32:P32"/>
    <mergeCell ref="Q32:R32"/>
    <mergeCell ref="S32:T32"/>
    <mergeCell ref="U32:V32"/>
    <mergeCell ref="AE29:AF29"/>
    <mergeCell ref="AG29:AH29"/>
    <mergeCell ref="E30:F30"/>
    <mergeCell ref="G30:H30"/>
    <mergeCell ref="I30:J30"/>
    <mergeCell ref="K30:L30"/>
    <mergeCell ref="M30:N30"/>
    <mergeCell ref="O30:P30"/>
    <mergeCell ref="Q30:R30"/>
    <mergeCell ref="S30:T30"/>
    <mergeCell ref="S29:T29"/>
    <mergeCell ref="U29:V29"/>
    <mergeCell ref="W29:X29"/>
    <mergeCell ref="Y29:Z29"/>
    <mergeCell ref="AA29:AB29"/>
    <mergeCell ref="AC29:AD29"/>
    <mergeCell ref="AG30:AH30"/>
    <mergeCell ref="U30:V30"/>
    <mergeCell ref="W30:X30"/>
    <mergeCell ref="Y30:Z30"/>
    <mergeCell ref="AA30:AB30"/>
    <mergeCell ref="AC30:AD30"/>
    <mergeCell ref="AE30:AF30"/>
    <mergeCell ref="C29:D30"/>
    <mergeCell ref="E29:F29"/>
    <mergeCell ref="G29:H29"/>
    <mergeCell ref="I29:J29"/>
    <mergeCell ref="K29:L29"/>
    <mergeCell ref="M29:N29"/>
    <mergeCell ref="O29:P29"/>
    <mergeCell ref="Q29:R29"/>
    <mergeCell ref="S28:T28"/>
    <mergeCell ref="C27:D28"/>
    <mergeCell ref="G27:H27"/>
    <mergeCell ref="I27:J27"/>
    <mergeCell ref="K27:L27"/>
    <mergeCell ref="M27:N27"/>
    <mergeCell ref="O27:P27"/>
    <mergeCell ref="AC27:AD27"/>
    <mergeCell ref="AE27:AF27"/>
    <mergeCell ref="AG27:AH27"/>
    <mergeCell ref="E28:F28"/>
    <mergeCell ref="G28:H28"/>
    <mergeCell ref="I28:J28"/>
    <mergeCell ref="K28:L28"/>
    <mergeCell ref="M28:N28"/>
    <mergeCell ref="O28:P28"/>
    <mergeCell ref="Q28:R28"/>
    <mergeCell ref="Q27:R27"/>
    <mergeCell ref="S27:T27"/>
    <mergeCell ref="U27:V27"/>
    <mergeCell ref="W27:X27"/>
    <mergeCell ref="Y27:Z27"/>
    <mergeCell ref="AA27:AB27"/>
    <mergeCell ref="AE28:AF28"/>
    <mergeCell ref="AG28:AH28"/>
    <mergeCell ref="U28:V28"/>
    <mergeCell ref="W28:X28"/>
    <mergeCell ref="Y28:Z28"/>
    <mergeCell ref="AA28:AB28"/>
    <mergeCell ref="AC28:AD28"/>
    <mergeCell ref="E27:F27"/>
    <mergeCell ref="Q26:R26"/>
    <mergeCell ref="S26:T26"/>
    <mergeCell ref="AE25:AF25"/>
    <mergeCell ref="AG25:AH25"/>
    <mergeCell ref="E26:F26"/>
    <mergeCell ref="G26:H26"/>
    <mergeCell ref="I26:J26"/>
    <mergeCell ref="K26:L26"/>
    <mergeCell ref="M26:N26"/>
    <mergeCell ref="O26:P26"/>
    <mergeCell ref="O25:P25"/>
    <mergeCell ref="Q25:R25"/>
    <mergeCell ref="S25:T25"/>
    <mergeCell ref="U25:V25"/>
    <mergeCell ref="W25:X25"/>
    <mergeCell ref="Y25:Z25"/>
    <mergeCell ref="AC26:AD26"/>
    <mergeCell ref="AE26:AF26"/>
    <mergeCell ref="AG26:AH26"/>
    <mergeCell ref="U26:V26"/>
    <mergeCell ref="W26:X26"/>
    <mergeCell ref="Y26:Z26"/>
    <mergeCell ref="AA26:AB26"/>
    <mergeCell ref="AA24:AB24"/>
    <mergeCell ref="AC24:AD24"/>
    <mergeCell ref="AE24:AF24"/>
    <mergeCell ref="AG24:AH24"/>
    <mergeCell ref="C25:D26"/>
    <mergeCell ref="E25:F25"/>
    <mergeCell ref="G25:H25"/>
    <mergeCell ref="I25:J25"/>
    <mergeCell ref="K25:L25"/>
    <mergeCell ref="M25:N25"/>
    <mergeCell ref="O24:P24"/>
    <mergeCell ref="Q24:R24"/>
    <mergeCell ref="S24:T24"/>
    <mergeCell ref="U24:V24"/>
    <mergeCell ref="W24:X24"/>
    <mergeCell ref="Y24:Z24"/>
    <mergeCell ref="C24:D24"/>
    <mergeCell ref="E24:F24"/>
    <mergeCell ref="G24:H24"/>
    <mergeCell ref="I24:J24"/>
    <mergeCell ref="K24:L24"/>
    <mergeCell ref="M24:N24"/>
    <mergeCell ref="AA25:AB25"/>
    <mergeCell ref="AC25:AD25"/>
    <mergeCell ref="AM12:BV16"/>
    <mergeCell ref="AM18:BV20"/>
    <mergeCell ref="D19:X19"/>
    <mergeCell ref="AM21:BV23"/>
    <mergeCell ref="G23:T23"/>
    <mergeCell ref="U23:AH23"/>
    <mergeCell ref="B1:AJ1"/>
    <mergeCell ref="B3:X3"/>
    <mergeCell ref="Y3:AJ3"/>
    <mergeCell ref="Z4:AJ6"/>
    <mergeCell ref="D5:L5"/>
    <mergeCell ref="AM6:BV10"/>
    <mergeCell ref="Z16:AJ18"/>
    <mergeCell ref="Z19:AJ20"/>
  </mergeCells>
  <phoneticPr fontId="3"/>
  <printOptions horizontalCentered="1"/>
  <pageMargins left="0.70866141732283472" right="0.23622047244094491" top="0.39370078740157483" bottom="0.23622047244094491" header="0" footer="0"/>
  <pageSetup paperSize="9" scale="96" orientation="portrait" r:id="rId1"/>
  <headerFooter alignWithMargins="0"/>
  <colBreaks count="1" manualBreakCount="1">
    <brk id="37"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712705" r:id="rId4" name="Check Box 1">
              <controlPr defaultSize="0" autoFill="0" autoLine="0" autoPict="0">
                <anchor moveWithCells="1">
                  <from>
                    <xdr:col>17</xdr:col>
                    <xdr:colOff>0</xdr:colOff>
                    <xdr:row>9</xdr:row>
                    <xdr:rowOff>0</xdr:rowOff>
                  </from>
                  <to>
                    <xdr:col>20</xdr:col>
                    <xdr:colOff>47625</xdr:colOff>
                    <xdr:row>10</xdr:row>
                    <xdr:rowOff>28575</xdr:rowOff>
                  </to>
                </anchor>
              </controlPr>
            </control>
          </mc:Choice>
        </mc:AlternateContent>
        <mc:AlternateContent xmlns:mc="http://schemas.openxmlformats.org/markup-compatibility/2006">
          <mc:Choice Requires="x14">
            <control shapeId="712706" r:id="rId5" name="Check Box 2">
              <controlPr defaultSize="0" autoFill="0" autoLine="0" autoPict="0">
                <anchor moveWithCells="1">
                  <from>
                    <xdr:col>20</xdr:col>
                    <xdr:colOff>76200</xdr:colOff>
                    <xdr:row>9</xdr:row>
                    <xdr:rowOff>9525</xdr:rowOff>
                  </from>
                  <to>
                    <xdr:col>23</xdr:col>
                    <xdr:colOff>85725</xdr:colOff>
                    <xdr:row>10</xdr:row>
                    <xdr:rowOff>28575</xdr:rowOff>
                  </to>
                </anchor>
              </controlPr>
            </control>
          </mc:Choice>
        </mc:AlternateContent>
        <mc:AlternateContent xmlns:mc="http://schemas.openxmlformats.org/markup-compatibility/2006">
          <mc:Choice Requires="x14">
            <control shapeId="712707" r:id="rId6" name="Check Box 3">
              <controlPr defaultSize="0" autoFill="0" autoLine="0" autoPict="0">
                <anchor moveWithCells="1">
                  <from>
                    <xdr:col>17</xdr:col>
                    <xdr:colOff>0</xdr:colOff>
                    <xdr:row>10</xdr:row>
                    <xdr:rowOff>133350</xdr:rowOff>
                  </from>
                  <to>
                    <xdr:col>20</xdr:col>
                    <xdr:colOff>47625</xdr:colOff>
                    <xdr:row>11</xdr:row>
                    <xdr:rowOff>161925</xdr:rowOff>
                  </to>
                </anchor>
              </controlPr>
            </control>
          </mc:Choice>
        </mc:AlternateContent>
        <mc:AlternateContent xmlns:mc="http://schemas.openxmlformats.org/markup-compatibility/2006">
          <mc:Choice Requires="x14">
            <control shapeId="712708" r:id="rId7" name="Check Box 4">
              <controlPr defaultSize="0" autoFill="0" autoLine="0" autoPict="0">
                <anchor moveWithCells="1">
                  <from>
                    <xdr:col>20</xdr:col>
                    <xdr:colOff>76200</xdr:colOff>
                    <xdr:row>10</xdr:row>
                    <xdr:rowOff>142875</xdr:rowOff>
                  </from>
                  <to>
                    <xdr:col>23</xdr:col>
                    <xdr:colOff>85725</xdr:colOff>
                    <xdr:row>11</xdr:row>
                    <xdr:rowOff>161925</xdr:rowOff>
                  </to>
                </anchor>
              </controlPr>
            </control>
          </mc:Choice>
        </mc:AlternateContent>
        <mc:AlternateContent xmlns:mc="http://schemas.openxmlformats.org/markup-compatibility/2006">
          <mc:Choice Requires="x14">
            <control shapeId="712709" r:id="rId8" name="Check Box 5">
              <controlPr defaultSize="0" autoFill="0" autoLine="0" autoPict="0">
                <anchor moveWithCells="1">
                  <from>
                    <xdr:col>17</xdr:col>
                    <xdr:colOff>0</xdr:colOff>
                    <xdr:row>13</xdr:row>
                    <xdr:rowOff>104775</xdr:rowOff>
                  </from>
                  <to>
                    <xdr:col>20</xdr:col>
                    <xdr:colOff>47625</xdr:colOff>
                    <xdr:row>14</xdr:row>
                    <xdr:rowOff>133350</xdr:rowOff>
                  </to>
                </anchor>
              </controlPr>
            </control>
          </mc:Choice>
        </mc:AlternateContent>
        <mc:AlternateContent xmlns:mc="http://schemas.openxmlformats.org/markup-compatibility/2006">
          <mc:Choice Requires="x14">
            <control shapeId="712710" r:id="rId9" name="Check Box 6">
              <controlPr defaultSize="0" autoFill="0" autoLine="0" autoPict="0">
                <anchor moveWithCells="1">
                  <from>
                    <xdr:col>20</xdr:col>
                    <xdr:colOff>76200</xdr:colOff>
                    <xdr:row>13</xdr:row>
                    <xdr:rowOff>114300</xdr:rowOff>
                  </from>
                  <to>
                    <xdr:col>23</xdr:col>
                    <xdr:colOff>85725</xdr:colOff>
                    <xdr:row>14</xdr:row>
                    <xdr:rowOff>133350</xdr:rowOff>
                  </to>
                </anchor>
              </controlPr>
            </control>
          </mc:Choice>
        </mc:AlternateContent>
        <mc:AlternateContent xmlns:mc="http://schemas.openxmlformats.org/markup-compatibility/2006">
          <mc:Choice Requires="x14">
            <control shapeId="712711" r:id="rId10" name="Check Box 7">
              <controlPr defaultSize="0" autoFill="0" autoLine="0" autoPict="0">
                <anchor moveWithCells="1">
                  <from>
                    <xdr:col>17</xdr:col>
                    <xdr:colOff>0</xdr:colOff>
                    <xdr:row>16</xdr:row>
                    <xdr:rowOff>0</xdr:rowOff>
                  </from>
                  <to>
                    <xdr:col>20</xdr:col>
                    <xdr:colOff>47625</xdr:colOff>
                    <xdr:row>17</xdr:row>
                    <xdr:rowOff>28575</xdr:rowOff>
                  </to>
                </anchor>
              </controlPr>
            </control>
          </mc:Choice>
        </mc:AlternateContent>
        <mc:AlternateContent xmlns:mc="http://schemas.openxmlformats.org/markup-compatibility/2006">
          <mc:Choice Requires="x14">
            <control shapeId="712712" r:id="rId11" name="Check Box 8">
              <controlPr defaultSize="0" autoFill="0" autoLine="0" autoPict="0">
                <anchor moveWithCells="1">
                  <from>
                    <xdr:col>20</xdr:col>
                    <xdr:colOff>76200</xdr:colOff>
                    <xdr:row>16</xdr:row>
                    <xdr:rowOff>9525</xdr:rowOff>
                  </from>
                  <to>
                    <xdr:col>23</xdr:col>
                    <xdr:colOff>85725</xdr:colOff>
                    <xdr:row>17</xdr:row>
                    <xdr:rowOff>28575</xdr:rowOff>
                  </to>
                </anchor>
              </controlPr>
            </control>
          </mc:Choice>
        </mc:AlternateContent>
        <mc:AlternateContent xmlns:mc="http://schemas.openxmlformats.org/markup-compatibility/2006">
          <mc:Choice Requires="x14">
            <control shapeId="712713" r:id="rId12" name="Check Box 9">
              <controlPr defaultSize="0" autoFill="0" autoLine="0" autoPict="0">
                <anchor moveWithCells="1">
                  <from>
                    <xdr:col>16</xdr:col>
                    <xdr:colOff>180975</xdr:colOff>
                    <xdr:row>17</xdr:row>
                    <xdr:rowOff>152400</xdr:rowOff>
                  </from>
                  <to>
                    <xdr:col>20</xdr:col>
                    <xdr:colOff>38100</xdr:colOff>
                    <xdr:row>19</xdr:row>
                    <xdr:rowOff>342900</xdr:rowOff>
                  </to>
                </anchor>
              </controlPr>
            </control>
          </mc:Choice>
        </mc:AlternateContent>
        <mc:AlternateContent xmlns:mc="http://schemas.openxmlformats.org/markup-compatibility/2006">
          <mc:Choice Requires="x14">
            <control shapeId="712714" r:id="rId13" name="Check Box 10">
              <controlPr defaultSize="0" autoFill="0" autoLine="0" autoPict="0">
                <anchor moveWithCells="1">
                  <from>
                    <xdr:col>20</xdr:col>
                    <xdr:colOff>66675</xdr:colOff>
                    <xdr:row>18</xdr:row>
                    <xdr:rowOff>9525</xdr:rowOff>
                  </from>
                  <to>
                    <xdr:col>23</xdr:col>
                    <xdr:colOff>76200</xdr:colOff>
                    <xdr:row>19</xdr:row>
                    <xdr:rowOff>342900</xdr:rowOff>
                  </to>
                </anchor>
              </controlPr>
            </control>
          </mc:Choice>
        </mc:AlternateContent>
        <mc:AlternateContent xmlns:mc="http://schemas.openxmlformats.org/markup-compatibility/2006">
          <mc:Choice Requires="x14">
            <control shapeId="712715" r:id="rId14" name="Check Box 11">
              <controlPr defaultSize="0" autoFill="0" autoLine="0" autoPict="0">
                <anchor moveWithCells="1">
                  <from>
                    <xdr:col>17</xdr:col>
                    <xdr:colOff>0</xdr:colOff>
                    <xdr:row>4</xdr:row>
                    <xdr:rowOff>0</xdr:rowOff>
                  </from>
                  <to>
                    <xdr:col>20</xdr:col>
                    <xdr:colOff>47625</xdr:colOff>
                    <xdr:row>5</xdr:row>
                    <xdr:rowOff>19050</xdr:rowOff>
                  </to>
                </anchor>
              </controlPr>
            </control>
          </mc:Choice>
        </mc:AlternateContent>
        <mc:AlternateContent xmlns:mc="http://schemas.openxmlformats.org/markup-compatibility/2006">
          <mc:Choice Requires="x14">
            <control shapeId="712716" r:id="rId15" name="Check Box 12">
              <controlPr defaultSize="0" autoFill="0" autoLine="0" autoPict="0">
                <anchor moveWithCells="1">
                  <from>
                    <xdr:col>20</xdr:col>
                    <xdr:colOff>76200</xdr:colOff>
                    <xdr:row>4</xdr:row>
                    <xdr:rowOff>9525</xdr:rowOff>
                  </from>
                  <to>
                    <xdr:col>23</xdr:col>
                    <xdr:colOff>85725</xdr:colOff>
                    <xdr:row>5</xdr:row>
                    <xdr:rowOff>19050</xdr:rowOff>
                  </to>
                </anchor>
              </controlPr>
            </control>
          </mc:Choice>
        </mc:AlternateContent>
        <mc:AlternateContent xmlns:mc="http://schemas.openxmlformats.org/markup-compatibility/2006">
          <mc:Choice Requires="x14">
            <control shapeId="712717" r:id="rId16" name="Check Box 13">
              <controlPr defaultSize="0" autoFill="0" autoLine="0" autoPict="0">
                <anchor moveWithCells="1">
                  <from>
                    <xdr:col>17</xdr:col>
                    <xdr:colOff>0</xdr:colOff>
                    <xdr:row>6</xdr:row>
                    <xdr:rowOff>57150</xdr:rowOff>
                  </from>
                  <to>
                    <xdr:col>20</xdr:col>
                    <xdr:colOff>47625</xdr:colOff>
                    <xdr:row>7</xdr:row>
                    <xdr:rowOff>76200</xdr:rowOff>
                  </to>
                </anchor>
              </controlPr>
            </control>
          </mc:Choice>
        </mc:AlternateContent>
        <mc:AlternateContent xmlns:mc="http://schemas.openxmlformats.org/markup-compatibility/2006">
          <mc:Choice Requires="x14">
            <control shapeId="712718" r:id="rId17" name="Check Box 14">
              <controlPr defaultSize="0" autoFill="0" autoLine="0" autoPict="0">
                <anchor moveWithCells="1">
                  <from>
                    <xdr:col>20</xdr:col>
                    <xdr:colOff>76200</xdr:colOff>
                    <xdr:row>6</xdr:row>
                    <xdr:rowOff>66675</xdr:rowOff>
                  </from>
                  <to>
                    <xdr:col>23</xdr:col>
                    <xdr:colOff>85725</xdr:colOff>
                    <xdr:row>7</xdr:row>
                    <xdr:rowOff>76200</xdr:rowOff>
                  </to>
                </anchor>
              </controlPr>
            </control>
          </mc:Choice>
        </mc:AlternateContent>
        <mc:AlternateContent xmlns:mc="http://schemas.openxmlformats.org/markup-compatibility/2006">
          <mc:Choice Requires="x14">
            <control shapeId="712741" r:id="rId18" name="Check Box 37">
              <controlPr defaultSize="0" autoFill="0" autoLine="0" autoPict="0" altText="ない">
                <anchor moveWithCells="1">
                  <from>
                    <xdr:col>9</xdr:col>
                    <xdr:colOff>47625</xdr:colOff>
                    <xdr:row>19</xdr:row>
                    <xdr:rowOff>85725</xdr:rowOff>
                  </from>
                  <to>
                    <xdr:col>14</xdr:col>
                    <xdr:colOff>38100</xdr:colOff>
                    <xdr:row>20</xdr:row>
                    <xdr:rowOff>85725</xdr:rowOff>
                  </to>
                </anchor>
              </controlPr>
            </control>
          </mc:Choice>
        </mc:AlternateContent>
        <mc:AlternateContent xmlns:mc="http://schemas.openxmlformats.org/markup-compatibility/2006">
          <mc:Choice Requires="x14">
            <control shapeId="712742" r:id="rId19" name="Check Box 38">
              <controlPr defaultSize="0" autoFill="0" autoLine="0" autoPict="0" altText="ない">
                <anchor moveWithCells="1">
                  <from>
                    <xdr:col>14</xdr:col>
                    <xdr:colOff>123825</xdr:colOff>
                    <xdr:row>19</xdr:row>
                    <xdr:rowOff>76200</xdr:rowOff>
                  </from>
                  <to>
                    <xdr:col>18</xdr:col>
                    <xdr:colOff>95250</xdr:colOff>
                    <xdr:row>20</xdr:row>
                    <xdr:rowOff>85725</xdr:rowOff>
                  </to>
                </anchor>
              </controlPr>
            </control>
          </mc:Choice>
        </mc:AlternateContent>
        <mc:AlternateContent xmlns:mc="http://schemas.openxmlformats.org/markup-compatibility/2006">
          <mc:Choice Requires="x14">
            <control shapeId="712743" r:id="rId20" name="Check Box 39">
              <controlPr defaultSize="0" autoFill="0" autoLine="0" autoPict="0" altText="ない">
                <anchor moveWithCells="1">
                  <from>
                    <xdr:col>19</xdr:col>
                    <xdr:colOff>9525</xdr:colOff>
                    <xdr:row>19</xdr:row>
                    <xdr:rowOff>66675</xdr:rowOff>
                  </from>
                  <to>
                    <xdr:col>22</xdr:col>
                    <xdr:colOff>47625</xdr:colOff>
                    <xdr:row>20</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124"/>
  <sheetViews>
    <sheetView showGridLines="0" zoomScaleNormal="100" zoomScaleSheetLayoutView="100" workbookViewId="0">
      <selection activeCell="AE4" sqref="AE4"/>
    </sheetView>
  </sheetViews>
  <sheetFormatPr defaultColWidth="8" defaultRowHeight="12" x14ac:dyDescent="0.15"/>
  <cols>
    <col min="1" max="1" width="1.5" style="17" customWidth="1"/>
    <col min="2" max="2" width="1.625" style="17" customWidth="1"/>
    <col min="3" max="3" width="1.25" style="17" customWidth="1"/>
    <col min="4" max="37" width="2.375" style="17" customWidth="1"/>
    <col min="38" max="41" width="2.375" style="759" customWidth="1"/>
    <col min="42" max="74" width="2.125" style="759" customWidth="1"/>
    <col min="75" max="76" width="2.375" style="759" customWidth="1"/>
    <col min="77" max="91" width="2.625" style="17" customWidth="1"/>
    <col min="92" max="98" width="2.375" style="17" customWidth="1"/>
    <col min="99" max="16384" width="8" style="17"/>
  </cols>
  <sheetData>
    <row r="1" spans="2:102" ht="14.1" customHeight="1" x14ac:dyDescent="0.15">
      <c r="B1" s="3101" t="s">
        <v>1265</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V1" s="778"/>
      <c r="AW1" s="778"/>
    </row>
    <row r="2" spans="2:102" ht="5.0999999999999996" customHeight="1" thickBot="1" x14ac:dyDescent="0.2">
      <c r="AK2" s="34"/>
      <c r="AL2" s="918"/>
      <c r="AM2" s="918"/>
      <c r="AN2" s="918"/>
      <c r="AO2" s="918"/>
      <c r="AP2" s="918"/>
      <c r="AQ2" s="918"/>
      <c r="AR2" s="918"/>
      <c r="AS2" s="918"/>
      <c r="AT2" s="918"/>
      <c r="AU2" s="918"/>
      <c r="AV2" s="2131"/>
      <c r="AW2" s="778"/>
    </row>
    <row r="3" spans="2:102" ht="14.1" customHeight="1" x14ac:dyDescent="0.15">
      <c r="B3" s="3102" t="s">
        <v>779</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3"/>
      <c r="AB3" s="3103"/>
      <c r="AC3" s="3103"/>
      <c r="AD3" s="3103"/>
      <c r="AE3" s="3103"/>
      <c r="AF3" s="3103"/>
      <c r="AG3" s="3103"/>
      <c r="AH3" s="3103"/>
      <c r="AI3" s="3103"/>
      <c r="AJ3" s="3103"/>
      <c r="AK3" s="3104"/>
      <c r="AL3" s="2257"/>
      <c r="AM3" s="2258"/>
      <c r="AN3" s="2258"/>
      <c r="AO3" s="2258"/>
      <c r="AP3" s="2258"/>
      <c r="AQ3" s="2258"/>
      <c r="AR3" s="2258"/>
      <c r="AS3" s="2258"/>
      <c r="AT3" s="2258"/>
      <c r="AU3" s="2258"/>
      <c r="AV3" s="2259"/>
      <c r="AW3" s="2265"/>
      <c r="AX3" s="2255"/>
      <c r="AY3" s="4453" t="s">
        <v>1783</v>
      </c>
      <c r="AZ3" s="4454"/>
      <c r="BA3" s="4454"/>
      <c r="BB3" s="4454"/>
      <c r="BC3" s="4454"/>
      <c r="BD3" s="4454"/>
      <c r="BE3" s="4454"/>
      <c r="BF3" s="4454"/>
      <c r="BG3" s="4454"/>
      <c r="BH3" s="4454"/>
      <c r="BI3" s="4454"/>
      <c r="BJ3" s="4454"/>
      <c r="BK3" s="4454"/>
      <c r="BL3" s="4454"/>
      <c r="BM3" s="4454"/>
      <c r="BN3" s="4454"/>
      <c r="BO3" s="4454"/>
      <c r="BP3" s="4454"/>
      <c r="BQ3" s="4454"/>
      <c r="BR3" s="4454"/>
      <c r="BS3" s="4454"/>
      <c r="BT3" s="4454"/>
      <c r="BU3" s="4454"/>
      <c r="BV3" s="4454"/>
      <c r="BW3" s="4454"/>
      <c r="BX3" s="4454"/>
      <c r="BY3" s="4454"/>
      <c r="BZ3" s="4454"/>
      <c r="CA3" s="4454"/>
      <c r="CB3" s="4454"/>
      <c r="CC3" s="4454"/>
      <c r="CD3" s="4454"/>
      <c r="CE3" s="4454"/>
      <c r="CF3" s="4454"/>
      <c r="CG3" s="4454"/>
      <c r="CH3" s="4454"/>
      <c r="CI3" s="4455"/>
    </row>
    <row r="4" spans="2:102" ht="14.1" customHeight="1" x14ac:dyDescent="0.15">
      <c r="B4" s="43"/>
      <c r="C4" s="34"/>
      <c r="D4" s="2070"/>
      <c r="E4" s="2070"/>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310"/>
      <c r="AM4"/>
      <c r="AN4"/>
      <c r="AO4"/>
      <c r="AP4"/>
      <c r="AQ4"/>
      <c r="AR4"/>
      <c r="AS4"/>
      <c r="AT4"/>
      <c r="AU4"/>
      <c r="AV4" s="2255"/>
      <c r="AW4" s="2265"/>
      <c r="AX4"/>
      <c r="AY4" s="4456"/>
      <c r="AZ4" s="4457"/>
      <c r="BA4" s="4457"/>
      <c r="BB4" s="4457"/>
      <c r="BC4" s="4457"/>
      <c r="BD4" s="4457"/>
      <c r="BE4" s="4457"/>
      <c r="BF4" s="4457"/>
      <c r="BG4" s="4457"/>
      <c r="BH4" s="4457"/>
      <c r="BI4" s="4457"/>
      <c r="BJ4" s="4457"/>
      <c r="BK4" s="4457"/>
      <c r="BL4" s="4457"/>
      <c r="BM4" s="4457"/>
      <c r="BN4" s="4457"/>
      <c r="BO4" s="4457"/>
      <c r="BP4" s="4457"/>
      <c r="BQ4" s="4457"/>
      <c r="BR4" s="4457"/>
      <c r="BS4" s="4457"/>
      <c r="BT4" s="4457"/>
      <c r="BU4" s="4457"/>
      <c r="BV4" s="4457"/>
      <c r="BW4" s="4457"/>
      <c r="BX4" s="4457"/>
      <c r="BY4" s="4457"/>
      <c r="BZ4" s="4457"/>
      <c r="CA4" s="4457"/>
      <c r="CB4" s="4457"/>
      <c r="CC4" s="4457"/>
      <c r="CD4" s="4457"/>
      <c r="CE4" s="4457"/>
      <c r="CF4" s="4457"/>
      <c r="CG4" s="4457"/>
      <c r="CH4" s="4457"/>
      <c r="CI4" s="4458"/>
    </row>
    <row r="5" spans="2:102" ht="11.25" customHeight="1" x14ac:dyDescent="0.15">
      <c r="B5" s="43"/>
      <c r="C5" s="34" t="s">
        <v>1966</v>
      </c>
      <c r="D5" s="2070"/>
      <c r="E5" s="2070"/>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310"/>
      <c r="AM5"/>
      <c r="AN5"/>
      <c r="AO5"/>
      <c r="AP5"/>
      <c r="AQ5"/>
      <c r="AR5"/>
      <c r="AS5"/>
      <c r="AT5"/>
      <c r="AU5"/>
      <c r="AV5" s="2255"/>
      <c r="AW5" s="2265"/>
      <c r="AX5"/>
      <c r="AY5" s="4456"/>
      <c r="AZ5" s="4457"/>
      <c r="BA5" s="4457"/>
      <c r="BB5" s="4457"/>
      <c r="BC5" s="4457"/>
      <c r="BD5" s="4457"/>
      <c r="BE5" s="4457"/>
      <c r="BF5" s="4457"/>
      <c r="BG5" s="4457"/>
      <c r="BH5" s="4457"/>
      <c r="BI5" s="4457"/>
      <c r="BJ5" s="4457"/>
      <c r="BK5" s="4457"/>
      <c r="BL5" s="4457"/>
      <c r="BM5" s="4457"/>
      <c r="BN5" s="4457"/>
      <c r="BO5" s="4457"/>
      <c r="BP5" s="4457"/>
      <c r="BQ5" s="4457"/>
      <c r="BR5" s="4457"/>
      <c r="BS5" s="4457"/>
      <c r="BT5" s="4457"/>
      <c r="BU5" s="4457"/>
      <c r="BV5" s="4457"/>
      <c r="BW5" s="4457"/>
      <c r="BX5" s="4457"/>
      <c r="BY5" s="4457"/>
      <c r="BZ5" s="4457"/>
      <c r="CA5" s="4457"/>
      <c r="CB5" s="4457"/>
      <c r="CC5" s="4457"/>
      <c r="CD5" s="4457"/>
      <c r="CE5" s="4457"/>
      <c r="CF5" s="4457"/>
      <c r="CG5" s="4457"/>
      <c r="CH5" s="4457"/>
      <c r="CI5" s="4458"/>
    </row>
    <row r="6" spans="2:102" ht="11.25" customHeight="1" x14ac:dyDescent="0.15">
      <c r="B6" s="43"/>
      <c r="C6" s="88"/>
      <c r="D6" s="2070" t="s">
        <v>1967</v>
      </c>
      <c r="F6" s="88"/>
      <c r="G6" s="88"/>
      <c r="H6" s="2059"/>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310"/>
      <c r="AM6"/>
      <c r="AN6"/>
      <c r="AO6"/>
      <c r="AP6"/>
      <c r="AQ6"/>
      <c r="AR6"/>
      <c r="AS6"/>
      <c r="AT6"/>
      <c r="AU6"/>
      <c r="AV6" s="2255"/>
      <c r="AW6" s="2265"/>
      <c r="AX6"/>
      <c r="AY6" s="4456"/>
      <c r="AZ6" s="4457"/>
      <c r="BA6" s="4457"/>
      <c r="BB6" s="4457"/>
      <c r="BC6" s="4457"/>
      <c r="BD6" s="4457"/>
      <c r="BE6" s="4457"/>
      <c r="BF6" s="4457"/>
      <c r="BG6" s="4457"/>
      <c r="BH6" s="4457"/>
      <c r="BI6" s="4457"/>
      <c r="BJ6" s="4457"/>
      <c r="BK6" s="4457"/>
      <c r="BL6" s="4457"/>
      <c r="BM6" s="4457"/>
      <c r="BN6" s="4457"/>
      <c r="BO6" s="4457"/>
      <c r="BP6" s="4457"/>
      <c r="BQ6" s="4457"/>
      <c r="BR6" s="4457"/>
      <c r="BS6" s="4457"/>
      <c r="BT6" s="4457"/>
      <c r="BU6" s="4457"/>
      <c r="BV6" s="4457"/>
      <c r="BW6" s="4457"/>
      <c r="BX6" s="4457"/>
      <c r="BY6" s="4457"/>
      <c r="BZ6" s="4457"/>
      <c r="CA6" s="4457"/>
      <c r="CB6" s="4457"/>
      <c r="CC6" s="4457"/>
      <c r="CD6" s="4457"/>
      <c r="CE6" s="4457"/>
      <c r="CF6" s="4457"/>
      <c r="CG6" s="4457"/>
      <c r="CH6" s="4457"/>
      <c r="CI6" s="4458"/>
    </row>
    <row r="7" spans="2:102" ht="14.1" customHeight="1" x14ac:dyDescent="0.15">
      <c r="B7" s="43"/>
      <c r="C7" s="2055"/>
      <c r="D7" s="2055"/>
      <c r="E7" s="2055"/>
      <c r="F7" s="2055"/>
      <c r="G7" s="2055"/>
      <c r="H7" s="2055"/>
      <c r="I7" s="2055"/>
      <c r="J7" s="2055"/>
      <c r="K7" s="2055"/>
      <c r="L7" s="2055"/>
      <c r="M7" s="2055"/>
      <c r="N7" s="2055"/>
      <c r="O7" s="2055"/>
      <c r="P7" s="2055"/>
      <c r="Q7" s="2055"/>
      <c r="R7" s="2055"/>
      <c r="S7" s="2055"/>
      <c r="T7" s="2055"/>
      <c r="U7" s="2055"/>
      <c r="V7" s="2055"/>
      <c r="W7" s="2069"/>
      <c r="X7" s="2069"/>
      <c r="Y7" s="5"/>
      <c r="Z7" s="2066"/>
      <c r="AA7" s="2066"/>
      <c r="AB7" s="2060"/>
      <c r="AC7" s="88"/>
      <c r="AD7" s="88"/>
      <c r="AE7" s="88"/>
      <c r="AF7" s="88"/>
      <c r="AG7" s="88"/>
      <c r="AH7" s="88"/>
      <c r="AI7" s="88"/>
      <c r="AJ7" s="88"/>
      <c r="AK7" s="310"/>
      <c r="AL7" s="778"/>
      <c r="AM7" s="2060" t="s">
        <v>782</v>
      </c>
      <c r="AN7" s="88"/>
      <c r="AO7" s="88"/>
      <c r="AP7" s="88"/>
      <c r="AQ7" s="88"/>
      <c r="AR7" s="88"/>
      <c r="AS7" s="88"/>
      <c r="AT7" s="88"/>
      <c r="AU7" s="88"/>
      <c r="AV7" s="172"/>
      <c r="AW7" s="2265"/>
      <c r="AX7"/>
      <c r="AY7" s="4456"/>
      <c r="AZ7" s="4457"/>
      <c r="BA7" s="4457"/>
      <c r="BB7" s="4457"/>
      <c r="BC7" s="4457"/>
      <c r="BD7" s="4457"/>
      <c r="BE7" s="4457"/>
      <c r="BF7" s="4457"/>
      <c r="BG7" s="4457"/>
      <c r="BH7" s="4457"/>
      <c r="BI7" s="4457"/>
      <c r="BJ7" s="4457"/>
      <c r="BK7" s="4457"/>
      <c r="BL7" s="4457"/>
      <c r="BM7" s="4457"/>
      <c r="BN7" s="4457"/>
      <c r="BO7" s="4457"/>
      <c r="BP7" s="4457"/>
      <c r="BQ7" s="4457"/>
      <c r="BR7" s="4457"/>
      <c r="BS7" s="4457"/>
      <c r="BT7" s="4457"/>
      <c r="BU7" s="4457"/>
      <c r="BV7" s="4457"/>
      <c r="BW7" s="4457"/>
      <c r="BX7" s="4457"/>
      <c r="BY7" s="4457"/>
      <c r="BZ7" s="4457"/>
      <c r="CA7" s="4457"/>
      <c r="CB7" s="4457"/>
      <c r="CC7" s="4457"/>
      <c r="CD7" s="4457"/>
      <c r="CE7" s="4457"/>
      <c r="CF7" s="4457"/>
      <c r="CG7" s="4457"/>
      <c r="CH7" s="4457"/>
      <c r="CI7" s="4458"/>
      <c r="CJ7" s="1440"/>
      <c r="CK7" s="1440"/>
      <c r="CL7" s="1440"/>
      <c r="CM7" s="1440"/>
      <c r="CN7" s="1440"/>
      <c r="CO7" s="1440"/>
      <c r="CP7" s="1440"/>
      <c r="CQ7" s="1440"/>
    </row>
    <row r="8" spans="2:102" ht="13.5" customHeight="1" x14ac:dyDescent="0.15">
      <c r="B8" s="87"/>
      <c r="C8" s="2055" t="s">
        <v>780</v>
      </c>
      <c r="F8" s="2055"/>
      <c r="G8" s="2055"/>
      <c r="H8" s="2055"/>
      <c r="I8" s="2055"/>
      <c r="J8" s="2055"/>
      <c r="K8" s="2055"/>
      <c r="L8" s="2055"/>
      <c r="M8" s="2055"/>
      <c r="N8" s="2055"/>
      <c r="O8" s="2055"/>
      <c r="P8" s="2055"/>
      <c r="Q8" s="2055"/>
      <c r="R8" s="2055"/>
      <c r="S8" s="2055"/>
      <c r="T8" s="2055"/>
      <c r="U8" s="2064"/>
      <c r="V8" s="2059"/>
      <c r="W8" s="2059"/>
      <c r="X8" s="2059"/>
      <c r="Y8" s="2059"/>
      <c r="Z8" s="1454"/>
      <c r="AA8" s="1454"/>
      <c r="AB8" s="2799"/>
      <c r="AC8" s="2799"/>
      <c r="AD8" s="2799"/>
      <c r="AE8" s="2799"/>
      <c r="AF8" s="2799"/>
      <c r="AG8" s="2799"/>
      <c r="AH8" s="2799"/>
      <c r="AI8" s="2799"/>
      <c r="AJ8" s="2799"/>
      <c r="AK8" s="4462"/>
      <c r="AL8" s="778"/>
      <c r="AM8" s="2799" t="s">
        <v>1781</v>
      </c>
      <c r="AN8" s="2799"/>
      <c r="AO8" s="2799"/>
      <c r="AP8" s="2799"/>
      <c r="AQ8" s="2799"/>
      <c r="AR8" s="2799"/>
      <c r="AS8" s="2799"/>
      <c r="AT8" s="2799"/>
      <c r="AU8" s="2799"/>
      <c r="AV8" s="2800"/>
      <c r="AW8" s="2265"/>
      <c r="AX8"/>
      <c r="AY8" s="4456"/>
      <c r="AZ8" s="4457"/>
      <c r="BA8" s="4457"/>
      <c r="BB8" s="4457"/>
      <c r="BC8" s="4457"/>
      <c r="BD8" s="4457"/>
      <c r="BE8" s="4457"/>
      <c r="BF8" s="4457"/>
      <c r="BG8" s="4457"/>
      <c r="BH8" s="4457"/>
      <c r="BI8" s="4457"/>
      <c r="BJ8" s="4457"/>
      <c r="BK8" s="4457"/>
      <c r="BL8" s="4457"/>
      <c r="BM8" s="4457"/>
      <c r="BN8" s="4457"/>
      <c r="BO8" s="4457"/>
      <c r="BP8" s="4457"/>
      <c r="BQ8" s="4457"/>
      <c r="BR8" s="4457"/>
      <c r="BS8" s="4457"/>
      <c r="BT8" s="4457"/>
      <c r="BU8" s="4457"/>
      <c r="BV8" s="4457"/>
      <c r="BW8" s="4457"/>
      <c r="BX8" s="4457"/>
      <c r="BY8" s="4457"/>
      <c r="BZ8" s="4457"/>
      <c r="CA8" s="4457"/>
      <c r="CB8" s="4457"/>
      <c r="CC8" s="4457"/>
      <c r="CD8" s="4457"/>
      <c r="CE8" s="4457"/>
      <c r="CF8" s="4457"/>
      <c r="CG8" s="4457"/>
      <c r="CH8" s="4457"/>
      <c r="CI8" s="4458"/>
      <c r="CJ8" s="1440"/>
      <c r="CK8" s="1440"/>
      <c r="CL8" s="1440"/>
      <c r="CM8" s="1440"/>
      <c r="CN8" s="1440"/>
      <c r="CO8" s="1440"/>
      <c r="CP8" s="1440"/>
      <c r="CQ8" s="1440"/>
    </row>
    <row r="9" spans="2:102" ht="14.1" customHeight="1" x14ac:dyDescent="0.15">
      <c r="B9" s="87"/>
      <c r="D9" s="2055"/>
      <c r="E9" s="2055"/>
      <c r="AB9" s="2799"/>
      <c r="AC9" s="2799"/>
      <c r="AD9" s="2799"/>
      <c r="AE9" s="2799"/>
      <c r="AF9" s="2799"/>
      <c r="AG9" s="2799"/>
      <c r="AH9" s="2799"/>
      <c r="AI9" s="2799"/>
      <c r="AJ9" s="2799"/>
      <c r="AK9" s="4462"/>
      <c r="AL9" s="778"/>
      <c r="AM9" s="2799"/>
      <c r="AN9" s="2799"/>
      <c r="AO9" s="2799"/>
      <c r="AP9" s="2799"/>
      <c r="AQ9" s="2799"/>
      <c r="AR9" s="2799"/>
      <c r="AS9" s="2799"/>
      <c r="AT9" s="2799"/>
      <c r="AU9" s="2799"/>
      <c r="AV9" s="2800"/>
      <c r="AW9" s="2265"/>
      <c r="AX9"/>
      <c r="AY9" s="4456"/>
      <c r="AZ9" s="4457"/>
      <c r="BA9" s="4457"/>
      <c r="BB9" s="4457"/>
      <c r="BC9" s="4457"/>
      <c r="BD9" s="4457"/>
      <c r="BE9" s="4457"/>
      <c r="BF9" s="4457"/>
      <c r="BG9" s="4457"/>
      <c r="BH9" s="4457"/>
      <c r="BI9" s="4457"/>
      <c r="BJ9" s="4457"/>
      <c r="BK9" s="4457"/>
      <c r="BL9" s="4457"/>
      <c r="BM9" s="4457"/>
      <c r="BN9" s="4457"/>
      <c r="BO9" s="4457"/>
      <c r="BP9" s="4457"/>
      <c r="BQ9" s="4457"/>
      <c r="BR9" s="4457"/>
      <c r="BS9" s="4457"/>
      <c r="BT9" s="4457"/>
      <c r="BU9" s="4457"/>
      <c r="BV9" s="4457"/>
      <c r="BW9" s="4457"/>
      <c r="BX9" s="4457"/>
      <c r="BY9" s="4457"/>
      <c r="BZ9" s="4457"/>
      <c r="CA9" s="4457"/>
      <c r="CB9" s="4457"/>
      <c r="CC9" s="4457"/>
      <c r="CD9" s="4457"/>
      <c r="CE9" s="4457"/>
      <c r="CF9" s="4457"/>
      <c r="CG9" s="4457"/>
      <c r="CH9" s="4457"/>
      <c r="CI9" s="4458"/>
      <c r="CJ9" s="1440"/>
      <c r="CK9" s="1440"/>
      <c r="CL9" s="1440"/>
      <c r="CM9" s="1440"/>
      <c r="CN9" s="1440"/>
      <c r="CO9" s="1440"/>
      <c r="CP9" s="1440"/>
      <c r="CQ9" s="1440"/>
    </row>
    <row r="10" spans="2:102" ht="14.1" customHeight="1" x14ac:dyDescent="0.15">
      <c r="B10" s="87"/>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2799"/>
      <c r="AC10" s="2799"/>
      <c r="AD10" s="2799"/>
      <c r="AE10" s="2799"/>
      <c r="AF10" s="2799"/>
      <c r="AG10" s="2799"/>
      <c r="AH10" s="2799"/>
      <c r="AI10" s="2799"/>
      <c r="AJ10" s="2799"/>
      <c r="AK10" s="4462"/>
      <c r="AL10" s="778"/>
      <c r="AM10" s="2799"/>
      <c r="AN10" s="2799"/>
      <c r="AO10" s="2799"/>
      <c r="AP10" s="2799"/>
      <c r="AQ10" s="2799"/>
      <c r="AR10" s="2799"/>
      <c r="AS10" s="2799"/>
      <c r="AT10" s="2799"/>
      <c r="AU10" s="2799"/>
      <c r="AV10" s="2800"/>
      <c r="AW10" s="2265"/>
      <c r="AX10"/>
      <c r="AY10" s="4456"/>
      <c r="AZ10" s="4457"/>
      <c r="BA10" s="4457"/>
      <c r="BB10" s="4457"/>
      <c r="BC10" s="4457"/>
      <c r="BD10" s="4457"/>
      <c r="BE10" s="4457"/>
      <c r="BF10" s="4457"/>
      <c r="BG10" s="4457"/>
      <c r="BH10" s="4457"/>
      <c r="BI10" s="4457"/>
      <c r="BJ10" s="4457"/>
      <c r="BK10" s="4457"/>
      <c r="BL10" s="4457"/>
      <c r="BM10" s="4457"/>
      <c r="BN10" s="4457"/>
      <c r="BO10" s="4457"/>
      <c r="BP10" s="4457"/>
      <c r="BQ10" s="4457"/>
      <c r="BR10" s="4457"/>
      <c r="BS10" s="4457"/>
      <c r="BT10" s="4457"/>
      <c r="BU10" s="4457"/>
      <c r="BV10" s="4457"/>
      <c r="BW10" s="4457"/>
      <c r="BX10" s="4457"/>
      <c r="BY10" s="4457"/>
      <c r="BZ10" s="4457"/>
      <c r="CA10" s="4457"/>
      <c r="CB10" s="4457"/>
      <c r="CC10" s="4457"/>
      <c r="CD10" s="4457"/>
      <c r="CE10" s="4457"/>
      <c r="CF10" s="4457"/>
      <c r="CG10" s="4457"/>
      <c r="CH10" s="4457"/>
      <c r="CI10" s="4458"/>
      <c r="CJ10" s="1440"/>
      <c r="CK10" s="1440"/>
      <c r="CL10" s="1440"/>
      <c r="CM10" s="1440"/>
      <c r="CN10" s="1440"/>
      <c r="CO10" s="1440"/>
      <c r="CP10" s="1440"/>
      <c r="CQ10" s="1440"/>
    </row>
    <row r="11" spans="2:102" ht="14.1" customHeight="1" x14ac:dyDescent="0.15">
      <c r="B11" s="87"/>
      <c r="C11" s="2055" t="s">
        <v>1378</v>
      </c>
      <c r="D11" s="34"/>
      <c r="E11" s="2065"/>
      <c r="F11" s="2065"/>
      <c r="G11" s="2065"/>
      <c r="H11" s="2065"/>
      <c r="I11" s="2065"/>
      <c r="J11" s="2065"/>
      <c r="K11" s="2055"/>
      <c r="L11" s="2065"/>
      <c r="M11" s="2065"/>
      <c r="N11" s="2055"/>
      <c r="O11" s="2055"/>
      <c r="P11" s="2055"/>
      <c r="Q11" s="2055"/>
      <c r="R11" s="2055"/>
      <c r="S11" s="2055"/>
      <c r="T11" s="2055"/>
      <c r="U11" s="2055"/>
      <c r="V11" s="2055"/>
      <c r="W11" s="2055"/>
      <c r="X11" s="1454"/>
      <c r="Y11" s="1454"/>
      <c r="Z11" s="2050"/>
      <c r="AB11" s="2799"/>
      <c r="AC11" s="2799"/>
      <c r="AD11" s="2799"/>
      <c r="AE11" s="2799"/>
      <c r="AF11" s="2799"/>
      <c r="AG11" s="2799"/>
      <c r="AH11" s="2799"/>
      <c r="AI11" s="2799"/>
      <c r="AJ11" s="2799"/>
      <c r="AK11" s="4462"/>
      <c r="AL11" s="778"/>
      <c r="AM11" s="2799"/>
      <c r="AN11" s="2799"/>
      <c r="AO11" s="2799"/>
      <c r="AP11" s="2799"/>
      <c r="AQ11" s="2799"/>
      <c r="AR11" s="2799"/>
      <c r="AS11" s="2799"/>
      <c r="AT11" s="2799"/>
      <c r="AU11" s="2799"/>
      <c r="AV11" s="2800"/>
      <c r="AW11" s="2265"/>
      <c r="AX11"/>
      <c r="AY11" s="4456"/>
      <c r="AZ11" s="4457"/>
      <c r="BA11" s="4457"/>
      <c r="BB11" s="4457"/>
      <c r="BC11" s="4457"/>
      <c r="BD11" s="4457"/>
      <c r="BE11" s="4457"/>
      <c r="BF11" s="4457"/>
      <c r="BG11" s="4457"/>
      <c r="BH11" s="4457"/>
      <c r="BI11" s="4457"/>
      <c r="BJ11" s="4457"/>
      <c r="BK11" s="4457"/>
      <c r="BL11" s="4457"/>
      <c r="BM11" s="4457"/>
      <c r="BN11" s="4457"/>
      <c r="BO11" s="4457"/>
      <c r="BP11" s="4457"/>
      <c r="BQ11" s="4457"/>
      <c r="BR11" s="4457"/>
      <c r="BS11" s="4457"/>
      <c r="BT11" s="4457"/>
      <c r="BU11" s="4457"/>
      <c r="BV11" s="4457"/>
      <c r="BW11" s="4457"/>
      <c r="BX11" s="4457"/>
      <c r="BY11" s="4457"/>
      <c r="BZ11" s="4457"/>
      <c r="CA11" s="4457"/>
      <c r="CB11" s="4457"/>
      <c r="CC11" s="4457"/>
      <c r="CD11" s="4457"/>
      <c r="CE11" s="4457"/>
      <c r="CF11" s="4457"/>
      <c r="CG11" s="4457"/>
      <c r="CH11" s="4457"/>
      <c r="CI11" s="4458"/>
      <c r="CJ11" s="1440"/>
      <c r="CK11" s="1440"/>
      <c r="CL11" s="1440"/>
      <c r="CM11" s="1440"/>
      <c r="CN11" s="1440"/>
      <c r="CO11" s="1440"/>
      <c r="CP11" s="1440"/>
      <c r="CQ11" s="1440"/>
    </row>
    <row r="12" spans="2:102" ht="14.1" customHeight="1" x14ac:dyDescent="0.15">
      <c r="B12" s="87"/>
      <c r="C12" s="2055"/>
      <c r="D12" s="2055" t="s">
        <v>1654</v>
      </c>
      <c r="E12" s="2065"/>
      <c r="F12" s="2065"/>
      <c r="G12" s="34"/>
      <c r="H12" s="34"/>
      <c r="I12" s="34"/>
      <c r="J12" s="2065"/>
      <c r="K12" s="142"/>
      <c r="L12" s="142"/>
      <c r="M12" s="142"/>
      <c r="N12" s="2055" t="s">
        <v>1379</v>
      </c>
      <c r="O12" s="2065" t="s">
        <v>1381</v>
      </c>
      <c r="P12" s="2055" t="s">
        <v>1380</v>
      </c>
      <c r="Q12" s="2065"/>
      <c r="R12" s="2065"/>
      <c r="S12" s="34"/>
      <c r="T12" s="142"/>
      <c r="U12" s="142"/>
      <c r="V12" s="142"/>
      <c r="W12" s="2055" t="s">
        <v>1379</v>
      </c>
      <c r="X12" s="985"/>
      <c r="Y12" s="985"/>
      <c r="AB12" s="2799"/>
      <c r="AC12" s="2799"/>
      <c r="AD12" s="2799"/>
      <c r="AE12" s="2799"/>
      <c r="AF12" s="2799"/>
      <c r="AG12" s="2799"/>
      <c r="AH12" s="2799"/>
      <c r="AI12" s="2799"/>
      <c r="AJ12" s="2799"/>
      <c r="AK12" s="4462"/>
      <c r="AL12" s="778"/>
      <c r="AM12" s="2799"/>
      <c r="AN12" s="2799"/>
      <c r="AO12" s="2799"/>
      <c r="AP12" s="2799"/>
      <c r="AQ12" s="2799"/>
      <c r="AR12" s="2799"/>
      <c r="AS12" s="2799"/>
      <c r="AT12" s="2799"/>
      <c r="AU12" s="2799"/>
      <c r="AV12" s="2800"/>
      <c r="AW12" s="2265"/>
      <c r="AX12"/>
      <c r="AY12" s="4456"/>
      <c r="AZ12" s="4457"/>
      <c r="BA12" s="4457"/>
      <c r="BB12" s="4457"/>
      <c r="BC12" s="4457"/>
      <c r="BD12" s="4457"/>
      <c r="BE12" s="4457"/>
      <c r="BF12" s="4457"/>
      <c r="BG12" s="4457"/>
      <c r="BH12" s="4457"/>
      <c r="BI12" s="4457"/>
      <c r="BJ12" s="4457"/>
      <c r="BK12" s="4457"/>
      <c r="BL12" s="4457"/>
      <c r="BM12" s="4457"/>
      <c r="BN12" s="4457"/>
      <c r="BO12" s="4457"/>
      <c r="BP12" s="4457"/>
      <c r="BQ12" s="4457"/>
      <c r="BR12" s="4457"/>
      <c r="BS12" s="4457"/>
      <c r="BT12" s="4457"/>
      <c r="BU12" s="4457"/>
      <c r="BV12" s="4457"/>
      <c r="BW12" s="4457"/>
      <c r="BX12" s="4457"/>
      <c r="BY12" s="4457"/>
      <c r="BZ12" s="4457"/>
      <c r="CA12" s="4457"/>
      <c r="CB12" s="4457"/>
      <c r="CC12" s="4457"/>
      <c r="CD12" s="4457"/>
      <c r="CE12" s="4457"/>
      <c r="CF12" s="4457"/>
      <c r="CG12" s="4457"/>
      <c r="CH12" s="4457"/>
      <c r="CI12" s="4458"/>
      <c r="CJ12" s="1440"/>
      <c r="CK12" s="1440"/>
      <c r="CL12" s="1440"/>
      <c r="CM12" s="1440"/>
      <c r="CN12" s="1440"/>
      <c r="CO12" s="1440"/>
      <c r="CP12" s="1440"/>
      <c r="CQ12" s="1440"/>
    </row>
    <row r="13" spans="2:102" ht="14.1" customHeight="1" x14ac:dyDescent="0.15">
      <c r="B13" s="87"/>
      <c r="C13" s="2055"/>
      <c r="D13" s="2055" t="s">
        <v>1655</v>
      </c>
      <c r="E13" s="2065"/>
      <c r="F13" s="2065"/>
      <c r="G13" s="34"/>
      <c r="H13" s="34"/>
      <c r="I13" s="34"/>
      <c r="J13" s="2065"/>
      <c r="K13" s="142"/>
      <c r="L13" s="142"/>
      <c r="M13" s="142"/>
      <c r="N13" s="2055" t="s">
        <v>1379</v>
      </c>
      <c r="O13" s="2065" t="s">
        <v>1381</v>
      </c>
      <c r="P13" s="76" t="s">
        <v>1380</v>
      </c>
      <c r="Q13" s="2065"/>
      <c r="R13" s="2065"/>
      <c r="S13" s="34"/>
      <c r="T13" s="142"/>
      <c r="U13" s="142"/>
      <c r="V13" s="142"/>
      <c r="W13" s="2055" t="s">
        <v>1379</v>
      </c>
      <c r="X13" s="985"/>
      <c r="Y13" s="985"/>
      <c r="AB13" s="2044"/>
      <c r="AC13" s="2044"/>
      <c r="AD13" s="2044"/>
      <c r="AE13" s="2044"/>
      <c r="AF13" s="2044"/>
      <c r="AG13" s="2044"/>
      <c r="AH13" s="2044"/>
      <c r="AI13" s="2044"/>
      <c r="AJ13" s="2044"/>
      <c r="AK13" s="2261"/>
      <c r="AL13" s="778"/>
      <c r="AM13"/>
      <c r="AN13"/>
      <c r="AO13"/>
      <c r="AP13"/>
      <c r="AQ13"/>
      <c r="AR13"/>
      <c r="AS13"/>
      <c r="AT13"/>
      <c r="AU13"/>
      <c r="AV13" s="2255"/>
      <c r="AW13" s="2265"/>
      <c r="AX13"/>
      <c r="AY13" s="4456"/>
      <c r="AZ13" s="4457"/>
      <c r="BA13" s="4457"/>
      <c r="BB13" s="4457"/>
      <c r="BC13" s="4457"/>
      <c r="BD13" s="4457"/>
      <c r="BE13" s="4457"/>
      <c r="BF13" s="4457"/>
      <c r="BG13" s="4457"/>
      <c r="BH13" s="4457"/>
      <c r="BI13" s="4457"/>
      <c r="BJ13" s="4457"/>
      <c r="BK13" s="4457"/>
      <c r="BL13" s="4457"/>
      <c r="BM13" s="4457"/>
      <c r="BN13" s="4457"/>
      <c r="BO13" s="4457"/>
      <c r="BP13" s="4457"/>
      <c r="BQ13" s="4457"/>
      <c r="BR13" s="4457"/>
      <c r="BS13" s="4457"/>
      <c r="BT13" s="4457"/>
      <c r="BU13" s="4457"/>
      <c r="BV13" s="4457"/>
      <c r="BW13" s="4457"/>
      <c r="BX13" s="4457"/>
      <c r="BY13" s="4457"/>
      <c r="BZ13" s="4457"/>
      <c r="CA13" s="4457"/>
      <c r="CB13" s="4457"/>
      <c r="CC13" s="4457"/>
      <c r="CD13" s="4457"/>
      <c r="CE13" s="4457"/>
      <c r="CF13" s="4457"/>
      <c r="CG13" s="4457"/>
      <c r="CH13" s="4457"/>
      <c r="CI13" s="4458"/>
      <c r="CJ13" s="1440"/>
      <c r="CK13" s="1440"/>
      <c r="CL13" s="1440"/>
      <c r="CM13" s="1440"/>
      <c r="CN13" s="1440"/>
      <c r="CO13" s="1440"/>
      <c r="CP13" s="1440"/>
      <c r="CQ13" s="1440"/>
    </row>
    <row r="14" spans="2:102" ht="14.1" customHeight="1" thickBot="1" x14ac:dyDescent="0.2">
      <c r="B14" s="43"/>
      <c r="AB14" s="2799"/>
      <c r="AC14" s="2799"/>
      <c r="AD14" s="2799"/>
      <c r="AE14" s="2799"/>
      <c r="AF14" s="2799"/>
      <c r="AG14" s="2799"/>
      <c r="AH14" s="2799"/>
      <c r="AI14" s="2799"/>
      <c r="AJ14" s="2799"/>
      <c r="AK14" s="4462"/>
      <c r="AL14" s="778"/>
      <c r="AM14" s="2799" t="s">
        <v>784</v>
      </c>
      <c r="AN14" s="2799"/>
      <c r="AO14" s="2799"/>
      <c r="AP14" s="2799"/>
      <c r="AQ14" s="2799"/>
      <c r="AR14" s="2799"/>
      <c r="AS14" s="2799"/>
      <c r="AT14" s="2799"/>
      <c r="AU14" s="2799"/>
      <c r="AV14" s="2800"/>
      <c r="AW14" s="2265"/>
      <c r="AX14"/>
      <c r="AY14" s="4459"/>
      <c r="AZ14" s="4460"/>
      <c r="BA14" s="4460"/>
      <c r="BB14" s="4460"/>
      <c r="BC14" s="4460"/>
      <c r="BD14" s="4460"/>
      <c r="BE14" s="4460"/>
      <c r="BF14" s="4460"/>
      <c r="BG14" s="4460"/>
      <c r="BH14" s="4460"/>
      <c r="BI14" s="4460"/>
      <c r="BJ14" s="4460"/>
      <c r="BK14" s="4460"/>
      <c r="BL14" s="4460"/>
      <c r="BM14" s="4460"/>
      <c r="BN14" s="4460"/>
      <c r="BO14" s="4460"/>
      <c r="BP14" s="4460"/>
      <c r="BQ14" s="4460"/>
      <c r="BR14" s="4460"/>
      <c r="BS14" s="4460"/>
      <c r="BT14" s="4460"/>
      <c r="BU14" s="4460"/>
      <c r="BV14" s="4460"/>
      <c r="BW14" s="4460"/>
      <c r="BX14" s="4460"/>
      <c r="BY14" s="4460"/>
      <c r="BZ14" s="4460"/>
      <c r="CA14" s="4460"/>
      <c r="CB14" s="4460"/>
      <c r="CC14" s="4460"/>
      <c r="CD14" s="4460"/>
      <c r="CE14" s="4460"/>
      <c r="CF14" s="4460"/>
      <c r="CG14" s="4460"/>
      <c r="CH14" s="4460"/>
      <c r="CI14" s="4461"/>
      <c r="CJ14" s="1440"/>
      <c r="CK14" s="1440"/>
      <c r="CL14" s="1440"/>
      <c r="CM14" s="1440"/>
      <c r="CN14" s="1440"/>
      <c r="CO14" s="1440"/>
      <c r="CP14" s="1440"/>
      <c r="CQ14" s="1440"/>
    </row>
    <row r="15" spans="2:102" ht="14.1" customHeight="1" thickBot="1" x14ac:dyDescent="0.2">
      <c r="B15" s="43"/>
      <c r="C15" s="34" t="s">
        <v>2019</v>
      </c>
      <c r="D15" s="34"/>
      <c r="E15" s="34"/>
      <c r="F15" s="34"/>
      <c r="G15" s="34"/>
      <c r="H15" s="34"/>
      <c r="I15" s="34"/>
      <c r="J15" s="34"/>
      <c r="K15" s="34"/>
      <c r="L15" s="34"/>
      <c r="M15" s="34"/>
      <c r="N15" s="34"/>
      <c r="O15" s="34"/>
      <c r="P15" s="34"/>
      <c r="Q15" s="34"/>
      <c r="R15" s="34"/>
      <c r="S15" s="34"/>
      <c r="T15" s="34"/>
      <c r="U15" s="34"/>
      <c r="V15" s="34"/>
      <c r="AB15" s="2799"/>
      <c r="AC15" s="2799"/>
      <c r="AD15" s="2799"/>
      <c r="AE15" s="2799"/>
      <c r="AF15" s="2799"/>
      <c r="AG15" s="2799"/>
      <c r="AH15" s="2799"/>
      <c r="AI15" s="2799"/>
      <c r="AJ15" s="2799"/>
      <c r="AK15" s="4462"/>
      <c r="AL15" s="778"/>
      <c r="AM15" s="2799"/>
      <c r="AN15" s="2799"/>
      <c r="AO15" s="2799"/>
      <c r="AP15" s="2799"/>
      <c r="AQ15" s="2799"/>
      <c r="AR15" s="2799"/>
      <c r="AS15" s="2799"/>
      <c r="AT15" s="2799"/>
      <c r="AU15" s="2799"/>
      <c r="AV15" s="2800"/>
      <c r="AW15" s="996"/>
      <c r="AX15" s="996"/>
      <c r="AY15" s="996"/>
      <c r="AZ15" s="996"/>
      <c r="BA15" s="996"/>
      <c r="BB15" s="996"/>
      <c r="BC15" s="996"/>
      <c r="BX15" s="778"/>
      <c r="BY15" s="34"/>
      <c r="BZ15" s="1440"/>
      <c r="CA15" s="1440"/>
      <c r="CB15" s="1440"/>
      <c r="CC15" s="1440"/>
      <c r="CD15" s="1440"/>
      <c r="CE15" s="1440"/>
      <c r="CF15" s="1440"/>
      <c r="CG15" s="1440"/>
      <c r="CH15" s="1440"/>
      <c r="CI15" s="1440"/>
      <c r="CJ15" s="1440"/>
      <c r="CK15" s="1440"/>
      <c r="CL15" s="1440"/>
      <c r="CM15" s="1440"/>
      <c r="CN15" s="1440"/>
      <c r="CO15" s="1440"/>
      <c r="CP15" s="1440"/>
      <c r="CQ15" s="1440"/>
    </row>
    <row r="16" spans="2:102" ht="14.1" customHeight="1" x14ac:dyDescent="0.15">
      <c r="B16" s="43"/>
      <c r="C16" s="34"/>
      <c r="D16" s="2055" t="s">
        <v>2020</v>
      </c>
      <c r="E16" s="34"/>
      <c r="F16" s="34"/>
      <c r="G16" s="34"/>
      <c r="H16" s="34"/>
      <c r="I16" s="34"/>
      <c r="J16" s="34"/>
      <c r="K16" s="34"/>
      <c r="L16" s="34"/>
      <c r="M16" s="34"/>
      <c r="N16" s="34"/>
      <c r="O16" s="34"/>
      <c r="P16" s="34"/>
      <c r="Q16" s="34"/>
      <c r="R16" s="34"/>
      <c r="S16" s="34"/>
      <c r="T16" s="34"/>
      <c r="U16" s="34"/>
      <c r="V16" s="34"/>
      <c r="AB16" s="2799"/>
      <c r="AC16" s="2799"/>
      <c r="AD16" s="2799"/>
      <c r="AE16" s="2799"/>
      <c r="AF16" s="2799"/>
      <c r="AG16" s="2799"/>
      <c r="AH16" s="2799"/>
      <c r="AI16" s="2799"/>
      <c r="AJ16" s="2799"/>
      <c r="AK16" s="4462"/>
      <c r="AL16" s="778"/>
      <c r="AM16" s="2799"/>
      <c r="AN16" s="2799"/>
      <c r="AO16" s="2799"/>
      <c r="AP16" s="2799"/>
      <c r="AQ16" s="2799"/>
      <c r="AR16" s="2799"/>
      <c r="AS16" s="2799"/>
      <c r="AT16" s="2799"/>
      <c r="AU16" s="2799"/>
      <c r="AV16" s="2800"/>
      <c r="AW16" s="2265"/>
      <c r="AX16"/>
      <c r="AY16" s="4453" t="s">
        <v>1784</v>
      </c>
      <c r="AZ16" s="4454"/>
      <c r="BA16" s="4454"/>
      <c r="BB16" s="4454"/>
      <c r="BC16" s="4454"/>
      <c r="BD16" s="4454"/>
      <c r="BE16" s="4454"/>
      <c r="BF16" s="4454"/>
      <c r="BG16" s="4454"/>
      <c r="BH16" s="4454"/>
      <c r="BI16" s="4454"/>
      <c r="BJ16" s="4454"/>
      <c r="BK16" s="4454"/>
      <c r="BL16" s="4454"/>
      <c r="BM16" s="4454"/>
      <c r="BN16" s="4454"/>
      <c r="BO16" s="4454"/>
      <c r="BP16" s="4454"/>
      <c r="BQ16" s="4454"/>
      <c r="BR16" s="4454"/>
      <c r="BS16" s="4454"/>
      <c r="BT16" s="4454"/>
      <c r="BU16" s="4454"/>
      <c r="BV16" s="4454"/>
      <c r="BW16" s="4454"/>
      <c r="BX16" s="4454"/>
      <c r="BY16" s="4454"/>
      <c r="BZ16" s="4454"/>
      <c r="CA16" s="4454"/>
      <c r="CB16" s="4454"/>
      <c r="CC16" s="4454"/>
      <c r="CD16" s="4454"/>
      <c r="CE16" s="4454"/>
      <c r="CF16" s="4454"/>
      <c r="CG16" s="4454"/>
      <c r="CH16" s="4454"/>
      <c r="CI16" s="4455"/>
      <c r="CJ16" s="1440"/>
      <c r="CK16" s="1440"/>
      <c r="CL16" s="1440"/>
      <c r="CM16" s="1440"/>
      <c r="CN16" s="1440"/>
      <c r="CO16" s="1440"/>
      <c r="CP16" s="1440"/>
      <c r="CQ16" s="1440"/>
      <c r="CV16" s="2050"/>
      <c r="CW16" s="21"/>
      <c r="CX16" s="21"/>
    </row>
    <row r="17" spans="1:102" ht="14.1" customHeight="1" x14ac:dyDescent="0.15">
      <c r="B17" s="43"/>
      <c r="C17" s="88"/>
      <c r="D17" s="2067" t="s">
        <v>2021</v>
      </c>
      <c r="F17" s="88"/>
      <c r="G17" s="88"/>
      <c r="H17" s="88"/>
      <c r="I17" s="88"/>
      <c r="J17" s="88"/>
      <c r="K17" s="88"/>
      <c r="L17" s="88"/>
      <c r="M17" s="88"/>
      <c r="N17" s="88"/>
      <c r="O17" s="88"/>
      <c r="P17" s="88"/>
      <c r="Q17" s="88"/>
      <c r="R17" s="88"/>
      <c r="S17" s="88"/>
      <c r="T17" s="88"/>
      <c r="U17" s="88"/>
      <c r="V17" s="88"/>
      <c r="AB17" s="2799"/>
      <c r="AC17" s="2799"/>
      <c r="AD17" s="2799"/>
      <c r="AE17" s="2799"/>
      <c r="AF17" s="2799"/>
      <c r="AG17" s="2799"/>
      <c r="AH17" s="2799"/>
      <c r="AI17" s="2799"/>
      <c r="AJ17" s="2799"/>
      <c r="AK17" s="4462"/>
      <c r="AL17" s="778"/>
      <c r="AM17" s="2799"/>
      <c r="AN17" s="2799"/>
      <c r="AO17" s="2799"/>
      <c r="AP17" s="2799"/>
      <c r="AQ17" s="2799"/>
      <c r="AR17" s="2799"/>
      <c r="AS17" s="2799"/>
      <c r="AT17" s="2799"/>
      <c r="AU17" s="2799"/>
      <c r="AV17" s="2800"/>
      <c r="AW17" s="2265"/>
      <c r="AX17"/>
      <c r="AY17" s="4456"/>
      <c r="AZ17" s="4457"/>
      <c r="BA17" s="4457"/>
      <c r="BB17" s="4457"/>
      <c r="BC17" s="4457"/>
      <c r="BD17" s="4457"/>
      <c r="BE17" s="4457"/>
      <c r="BF17" s="4457"/>
      <c r="BG17" s="4457"/>
      <c r="BH17" s="4457"/>
      <c r="BI17" s="4457"/>
      <c r="BJ17" s="4457"/>
      <c r="BK17" s="4457"/>
      <c r="BL17" s="4457"/>
      <c r="BM17" s="4457"/>
      <c r="BN17" s="4457"/>
      <c r="BO17" s="4457"/>
      <c r="BP17" s="4457"/>
      <c r="BQ17" s="4457"/>
      <c r="BR17" s="4457"/>
      <c r="BS17" s="4457"/>
      <c r="BT17" s="4457"/>
      <c r="BU17" s="4457"/>
      <c r="BV17" s="4457"/>
      <c r="BW17" s="4457"/>
      <c r="BX17" s="4457"/>
      <c r="BY17" s="4457"/>
      <c r="BZ17" s="4457"/>
      <c r="CA17" s="4457"/>
      <c r="CB17" s="4457"/>
      <c r="CC17" s="4457"/>
      <c r="CD17" s="4457"/>
      <c r="CE17" s="4457"/>
      <c r="CF17" s="4457"/>
      <c r="CG17" s="4457"/>
      <c r="CH17" s="4457"/>
      <c r="CI17" s="4458"/>
      <c r="CJ17" s="1440"/>
      <c r="CK17" s="1440"/>
      <c r="CL17" s="1440"/>
      <c r="CM17" s="1440"/>
      <c r="CN17" s="1440"/>
      <c r="CO17" s="1440"/>
      <c r="CP17" s="1440"/>
      <c r="CQ17" s="1440"/>
      <c r="CV17" s="34"/>
      <c r="CW17" s="2055"/>
      <c r="CX17" s="2055"/>
    </row>
    <row r="18" spans="1:102" ht="14.1" customHeight="1" x14ac:dyDescent="0.15">
      <c r="B18" s="43"/>
      <c r="AB18" s="2799"/>
      <c r="AC18" s="2799"/>
      <c r="AD18" s="2799"/>
      <c r="AE18" s="2799"/>
      <c r="AF18" s="2799"/>
      <c r="AG18" s="2799"/>
      <c r="AH18" s="2799"/>
      <c r="AI18" s="2799"/>
      <c r="AJ18" s="2799"/>
      <c r="AK18" s="4462"/>
      <c r="AL18" s="778"/>
      <c r="AM18" s="2799"/>
      <c r="AN18" s="2799"/>
      <c r="AO18" s="2799"/>
      <c r="AP18" s="2799"/>
      <c r="AQ18" s="2799"/>
      <c r="AR18" s="2799"/>
      <c r="AS18" s="2799"/>
      <c r="AT18" s="2799"/>
      <c r="AU18" s="2799"/>
      <c r="AV18" s="2800"/>
      <c r="AW18" s="2265"/>
      <c r="AX18"/>
      <c r="AY18" s="4456"/>
      <c r="AZ18" s="4457"/>
      <c r="BA18" s="4457"/>
      <c r="BB18" s="4457"/>
      <c r="BC18" s="4457"/>
      <c r="BD18" s="4457"/>
      <c r="BE18" s="4457"/>
      <c r="BF18" s="4457"/>
      <c r="BG18" s="4457"/>
      <c r="BH18" s="4457"/>
      <c r="BI18" s="4457"/>
      <c r="BJ18" s="4457"/>
      <c r="BK18" s="4457"/>
      <c r="BL18" s="4457"/>
      <c r="BM18" s="4457"/>
      <c r="BN18" s="4457"/>
      <c r="BO18" s="4457"/>
      <c r="BP18" s="4457"/>
      <c r="BQ18" s="4457"/>
      <c r="BR18" s="4457"/>
      <c r="BS18" s="4457"/>
      <c r="BT18" s="4457"/>
      <c r="BU18" s="4457"/>
      <c r="BV18" s="4457"/>
      <c r="BW18" s="4457"/>
      <c r="BX18" s="4457"/>
      <c r="BY18" s="4457"/>
      <c r="BZ18" s="4457"/>
      <c r="CA18" s="4457"/>
      <c r="CB18" s="4457"/>
      <c r="CC18" s="4457"/>
      <c r="CD18" s="4457"/>
      <c r="CE18" s="4457"/>
      <c r="CF18" s="4457"/>
      <c r="CG18" s="4457"/>
      <c r="CH18" s="4457"/>
      <c r="CI18" s="4458"/>
      <c r="CJ18" s="1440"/>
      <c r="CK18" s="1440"/>
      <c r="CL18" s="1440"/>
      <c r="CM18" s="1440"/>
      <c r="CN18" s="1440"/>
      <c r="CO18" s="1440"/>
      <c r="CP18" s="1440"/>
      <c r="CQ18" s="1440"/>
    </row>
    <row r="19" spans="1:102" ht="14.1" customHeight="1" x14ac:dyDescent="0.15">
      <c r="A19" s="2055"/>
      <c r="B19" s="3"/>
      <c r="C19" s="45" t="s">
        <v>665</v>
      </c>
      <c r="D19" s="45"/>
      <c r="E19" s="45"/>
      <c r="F19" s="45"/>
      <c r="G19" s="45"/>
      <c r="H19" s="45"/>
      <c r="I19" s="45"/>
      <c r="J19" s="45"/>
      <c r="K19" s="45"/>
      <c r="L19" s="45"/>
      <c r="M19" s="45"/>
      <c r="N19" s="45"/>
      <c r="O19" s="45"/>
      <c r="P19" s="45"/>
      <c r="Q19" s="45"/>
      <c r="R19" s="45"/>
      <c r="S19" s="45"/>
      <c r="T19" s="45"/>
      <c r="U19" s="45"/>
      <c r="V19" s="45"/>
      <c r="W19" s="45"/>
      <c r="X19" s="40"/>
      <c r="Y19" s="2055"/>
      <c r="AA19" s="576"/>
      <c r="AB19" s="2799"/>
      <c r="AC19" s="2799"/>
      <c r="AD19" s="2799"/>
      <c r="AE19" s="2799"/>
      <c r="AF19" s="2799"/>
      <c r="AG19" s="2799"/>
      <c r="AH19" s="2799"/>
      <c r="AI19" s="2799"/>
      <c r="AJ19" s="2799"/>
      <c r="AK19" s="4462"/>
      <c r="AM19" s="2799"/>
      <c r="AN19" s="2799"/>
      <c r="AO19" s="2799"/>
      <c r="AP19" s="2799"/>
      <c r="AQ19" s="2799"/>
      <c r="AR19" s="2799"/>
      <c r="AS19" s="2799"/>
      <c r="AT19" s="2799"/>
      <c r="AU19" s="2799"/>
      <c r="AV19" s="2800"/>
      <c r="AW19" s="2265"/>
      <c r="AX19"/>
      <c r="AY19" s="4456"/>
      <c r="AZ19" s="4457"/>
      <c r="BA19" s="4457"/>
      <c r="BB19" s="4457"/>
      <c r="BC19" s="4457"/>
      <c r="BD19" s="4457"/>
      <c r="BE19" s="4457"/>
      <c r="BF19" s="4457"/>
      <c r="BG19" s="4457"/>
      <c r="BH19" s="4457"/>
      <c r="BI19" s="4457"/>
      <c r="BJ19" s="4457"/>
      <c r="BK19" s="4457"/>
      <c r="BL19" s="4457"/>
      <c r="BM19" s="4457"/>
      <c r="BN19" s="4457"/>
      <c r="BO19" s="4457"/>
      <c r="BP19" s="4457"/>
      <c r="BQ19" s="4457"/>
      <c r="BR19" s="4457"/>
      <c r="BS19" s="4457"/>
      <c r="BT19" s="4457"/>
      <c r="BU19" s="4457"/>
      <c r="BV19" s="4457"/>
      <c r="BW19" s="4457"/>
      <c r="BX19" s="4457"/>
      <c r="BY19" s="4457"/>
      <c r="BZ19" s="4457"/>
      <c r="CA19" s="4457"/>
      <c r="CB19" s="4457"/>
      <c r="CC19" s="4457"/>
      <c r="CD19" s="4457"/>
      <c r="CE19" s="4457"/>
      <c r="CF19" s="4457"/>
      <c r="CG19" s="4457"/>
      <c r="CH19" s="4457"/>
      <c r="CI19" s="4458"/>
      <c r="CR19" s="34"/>
      <c r="CS19" s="34"/>
      <c r="CT19" s="34"/>
      <c r="CU19" s="34"/>
      <c r="CV19" s="34"/>
      <c r="CW19" s="34"/>
      <c r="CX19" s="2055"/>
    </row>
    <row r="20" spans="1:102" ht="19.5" customHeight="1" x14ac:dyDescent="0.15">
      <c r="A20" s="2055"/>
      <c r="B20" s="3"/>
      <c r="C20" s="2055"/>
      <c r="D20" s="4438" t="s">
        <v>274</v>
      </c>
      <c r="E20" s="4439"/>
      <c r="F20" s="4439"/>
      <c r="G20" s="4439"/>
      <c r="H20" s="4439"/>
      <c r="I20" s="4439"/>
      <c r="J20" s="4439"/>
      <c r="K20" s="4439"/>
      <c r="L20" s="4440"/>
      <c r="M20" s="4438" t="s">
        <v>52</v>
      </c>
      <c r="N20" s="4439"/>
      <c r="O20" s="4439"/>
      <c r="P20" s="4439"/>
      <c r="Q20" s="4439"/>
      <c r="R20" s="4439"/>
      <c r="S20" s="4439"/>
      <c r="T20" s="4439"/>
      <c r="U20" s="4440"/>
      <c r="V20" s="4438" t="s">
        <v>53</v>
      </c>
      <c r="W20" s="4439"/>
      <c r="X20" s="4439"/>
      <c r="Y20" s="4439"/>
      <c r="Z20" s="4439"/>
      <c r="AA20" s="4440"/>
      <c r="AB20" s="4438" t="s">
        <v>302</v>
      </c>
      <c r="AC20" s="4439"/>
      <c r="AD20" s="4439"/>
      <c r="AE20" s="4439"/>
      <c r="AF20" s="4439"/>
      <c r="AG20" s="4439"/>
      <c r="AH20" s="4439"/>
      <c r="AI20" s="4439"/>
      <c r="AJ20" s="4440"/>
      <c r="AK20" s="2260"/>
      <c r="AM20"/>
      <c r="AN20"/>
      <c r="AO20"/>
      <c r="AP20"/>
      <c r="AQ20"/>
      <c r="AR20"/>
      <c r="AS20"/>
      <c r="AT20"/>
      <c r="AU20"/>
      <c r="AV20" s="2255"/>
      <c r="AW20" s="2265"/>
      <c r="AX20"/>
      <c r="AY20" s="4456"/>
      <c r="AZ20" s="4457"/>
      <c r="BA20" s="4457"/>
      <c r="BB20" s="4457"/>
      <c r="BC20" s="4457"/>
      <c r="BD20" s="4457"/>
      <c r="BE20" s="4457"/>
      <c r="BF20" s="4457"/>
      <c r="BG20" s="4457"/>
      <c r="BH20" s="4457"/>
      <c r="BI20" s="4457"/>
      <c r="BJ20" s="4457"/>
      <c r="BK20" s="4457"/>
      <c r="BL20" s="4457"/>
      <c r="BM20" s="4457"/>
      <c r="BN20" s="4457"/>
      <c r="BO20" s="4457"/>
      <c r="BP20" s="4457"/>
      <c r="BQ20" s="4457"/>
      <c r="BR20" s="4457"/>
      <c r="BS20" s="4457"/>
      <c r="BT20" s="4457"/>
      <c r="BU20" s="4457"/>
      <c r="BV20" s="4457"/>
      <c r="BW20" s="4457"/>
      <c r="BX20" s="4457"/>
      <c r="BY20" s="4457"/>
      <c r="BZ20" s="4457"/>
      <c r="CA20" s="4457"/>
      <c r="CB20" s="4457"/>
      <c r="CC20" s="4457"/>
      <c r="CD20" s="4457"/>
      <c r="CE20" s="4457"/>
      <c r="CF20" s="4457"/>
      <c r="CG20" s="4457"/>
      <c r="CH20" s="4457"/>
      <c r="CI20" s="4458"/>
      <c r="CR20" s="34"/>
      <c r="CS20" s="34"/>
      <c r="CT20" s="34"/>
      <c r="CU20" s="34"/>
      <c r="CV20" s="34"/>
      <c r="CW20" s="34"/>
      <c r="CX20" s="1454"/>
    </row>
    <row r="21" spans="1:102" ht="19.5" customHeight="1" x14ac:dyDescent="0.15">
      <c r="A21" s="2055"/>
      <c r="B21" s="3"/>
      <c r="C21" s="2055"/>
      <c r="D21" s="4463" t="s">
        <v>303</v>
      </c>
      <c r="E21" s="4464"/>
      <c r="F21" s="4438" t="s">
        <v>304</v>
      </c>
      <c r="G21" s="4439"/>
      <c r="H21" s="4439"/>
      <c r="I21" s="4439"/>
      <c r="J21" s="4439"/>
      <c r="K21" s="4439"/>
      <c r="L21" s="4440"/>
      <c r="M21" s="4441"/>
      <c r="N21" s="4442"/>
      <c r="O21" s="1457" t="s">
        <v>10</v>
      </c>
      <c r="P21" s="473"/>
      <c r="Q21" s="1457" t="s">
        <v>11</v>
      </c>
      <c r="R21" s="2061"/>
      <c r="S21" s="1457" t="s">
        <v>10</v>
      </c>
      <c r="T21" s="473"/>
      <c r="U21" s="2041"/>
      <c r="V21" s="4443"/>
      <c r="W21" s="4444"/>
      <c r="X21" s="2054" t="s">
        <v>10</v>
      </c>
      <c r="Y21" s="2061"/>
      <c r="Z21" s="2054" t="s">
        <v>11</v>
      </c>
      <c r="AA21" s="2061"/>
      <c r="AB21" s="4443"/>
      <c r="AC21" s="4444"/>
      <c r="AD21" s="2054" t="s">
        <v>10</v>
      </c>
      <c r="AE21" s="2061"/>
      <c r="AF21" s="2054" t="s">
        <v>11</v>
      </c>
      <c r="AG21" s="2061"/>
      <c r="AH21" s="2054" t="s">
        <v>10</v>
      </c>
      <c r="AI21" s="473"/>
      <c r="AJ21" s="474"/>
      <c r="AK21" s="2260"/>
      <c r="AM21"/>
      <c r="AN21"/>
      <c r="AO21"/>
      <c r="AP21"/>
      <c r="AQ21"/>
      <c r="AR21"/>
      <c r="AS21"/>
      <c r="AT21"/>
      <c r="AU21"/>
      <c r="AV21" s="2255"/>
      <c r="AW21" s="2265"/>
      <c r="AX21"/>
      <c r="AY21" s="4456"/>
      <c r="AZ21" s="4457"/>
      <c r="BA21" s="4457"/>
      <c r="BB21" s="4457"/>
      <c r="BC21" s="4457"/>
      <c r="BD21" s="4457"/>
      <c r="BE21" s="4457"/>
      <c r="BF21" s="4457"/>
      <c r="BG21" s="4457"/>
      <c r="BH21" s="4457"/>
      <c r="BI21" s="4457"/>
      <c r="BJ21" s="4457"/>
      <c r="BK21" s="4457"/>
      <c r="BL21" s="4457"/>
      <c r="BM21" s="4457"/>
      <c r="BN21" s="4457"/>
      <c r="BO21" s="4457"/>
      <c r="BP21" s="4457"/>
      <c r="BQ21" s="4457"/>
      <c r="BR21" s="4457"/>
      <c r="BS21" s="4457"/>
      <c r="BT21" s="4457"/>
      <c r="BU21" s="4457"/>
      <c r="BV21" s="4457"/>
      <c r="BW21" s="4457"/>
      <c r="BX21" s="4457"/>
      <c r="BY21" s="4457"/>
      <c r="BZ21" s="4457"/>
      <c r="CA21" s="4457"/>
      <c r="CB21" s="4457"/>
      <c r="CC21" s="4457"/>
      <c r="CD21" s="4457"/>
      <c r="CE21" s="4457"/>
      <c r="CF21" s="4457"/>
      <c r="CG21" s="4457"/>
      <c r="CH21" s="4457"/>
      <c r="CI21" s="4458"/>
      <c r="CR21" s="88"/>
      <c r="CS21" s="88"/>
      <c r="CT21" s="88"/>
      <c r="CU21" s="88"/>
      <c r="CV21" s="88"/>
      <c r="CW21" s="88"/>
      <c r="CX21" s="88"/>
    </row>
    <row r="22" spans="1:102" ht="19.5" customHeight="1" x14ac:dyDescent="0.15">
      <c r="A22" s="2055"/>
      <c r="B22" s="3"/>
      <c r="C22" s="2055"/>
      <c r="D22" s="4421"/>
      <c r="E22" s="4422"/>
      <c r="F22" s="4432" t="s">
        <v>305</v>
      </c>
      <c r="G22" s="4433"/>
      <c r="H22" s="4433"/>
      <c r="I22" s="4434"/>
      <c r="J22" s="4438" t="s">
        <v>785</v>
      </c>
      <c r="K22" s="4439"/>
      <c r="L22" s="4440"/>
      <c r="M22" s="4441"/>
      <c r="N22" s="4442"/>
      <c r="O22" s="1457" t="s">
        <v>10</v>
      </c>
      <c r="P22" s="473"/>
      <c r="Q22" s="1457" t="s">
        <v>11</v>
      </c>
      <c r="R22" s="2061"/>
      <c r="S22" s="1457" t="s">
        <v>10</v>
      </c>
      <c r="T22" s="473"/>
      <c r="U22" s="2041"/>
      <c r="V22" s="4443"/>
      <c r="W22" s="4444"/>
      <c r="X22" s="2054" t="s">
        <v>10</v>
      </c>
      <c r="Y22" s="2061"/>
      <c r="Z22" s="2054" t="s">
        <v>11</v>
      </c>
      <c r="AA22" s="2061"/>
      <c r="AB22" s="4443"/>
      <c r="AC22" s="4444"/>
      <c r="AD22" s="2054" t="s">
        <v>10</v>
      </c>
      <c r="AE22" s="2061"/>
      <c r="AF22" s="2054" t="s">
        <v>11</v>
      </c>
      <c r="AG22" s="2061"/>
      <c r="AH22" s="2054" t="s">
        <v>10</v>
      </c>
      <c r="AI22" s="473"/>
      <c r="AJ22" s="474"/>
      <c r="AK22" s="2260"/>
      <c r="AM22"/>
      <c r="AN22"/>
      <c r="AO22"/>
      <c r="AP22"/>
      <c r="AQ22"/>
      <c r="AR22"/>
      <c r="AS22"/>
      <c r="AT22"/>
      <c r="AU22"/>
      <c r="AV22" s="2255"/>
      <c r="AW22" s="2265"/>
      <c r="AX22"/>
      <c r="AY22" s="4456"/>
      <c r="AZ22" s="4457"/>
      <c r="BA22" s="4457"/>
      <c r="BB22" s="4457"/>
      <c r="BC22" s="4457"/>
      <c r="BD22" s="4457"/>
      <c r="BE22" s="4457"/>
      <c r="BF22" s="4457"/>
      <c r="BG22" s="4457"/>
      <c r="BH22" s="4457"/>
      <c r="BI22" s="4457"/>
      <c r="BJ22" s="4457"/>
      <c r="BK22" s="4457"/>
      <c r="BL22" s="4457"/>
      <c r="BM22" s="4457"/>
      <c r="BN22" s="4457"/>
      <c r="BO22" s="4457"/>
      <c r="BP22" s="4457"/>
      <c r="BQ22" s="4457"/>
      <c r="BR22" s="4457"/>
      <c r="BS22" s="4457"/>
      <c r="BT22" s="4457"/>
      <c r="BU22" s="4457"/>
      <c r="BV22" s="4457"/>
      <c r="BW22" s="4457"/>
      <c r="BX22" s="4457"/>
      <c r="BY22" s="4457"/>
      <c r="BZ22" s="4457"/>
      <c r="CA22" s="4457"/>
      <c r="CB22" s="4457"/>
      <c r="CC22" s="4457"/>
      <c r="CD22" s="4457"/>
      <c r="CE22" s="4457"/>
      <c r="CF22" s="4457"/>
      <c r="CG22" s="4457"/>
      <c r="CH22" s="4457"/>
      <c r="CI22" s="4458"/>
    </row>
    <row r="23" spans="1:102" ht="19.5" customHeight="1" thickBot="1" x14ac:dyDescent="0.2">
      <c r="A23" s="2055"/>
      <c r="B23" s="3"/>
      <c r="C23" s="2055"/>
      <c r="D23" s="4465"/>
      <c r="E23" s="4466"/>
      <c r="F23" s="4467"/>
      <c r="G23" s="4468"/>
      <c r="H23" s="4468"/>
      <c r="I23" s="4469"/>
      <c r="J23" s="4446" t="s">
        <v>786</v>
      </c>
      <c r="K23" s="4447"/>
      <c r="L23" s="4448"/>
      <c r="M23" s="4449"/>
      <c r="N23" s="4450"/>
      <c r="O23" s="2056" t="s">
        <v>10</v>
      </c>
      <c r="P23" s="475"/>
      <c r="Q23" s="2056" t="s">
        <v>11</v>
      </c>
      <c r="R23" s="2062"/>
      <c r="S23" s="2056" t="s">
        <v>10</v>
      </c>
      <c r="T23" s="475"/>
      <c r="U23" s="2043"/>
      <c r="V23" s="4451"/>
      <c r="W23" s="4452"/>
      <c r="X23" s="2058" t="s">
        <v>10</v>
      </c>
      <c r="Y23" s="2062"/>
      <c r="Z23" s="2058" t="s">
        <v>11</v>
      </c>
      <c r="AA23" s="2062"/>
      <c r="AB23" s="4451"/>
      <c r="AC23" s="4452"/>
      <c r="AD23" s="2058" t="s">
        <v>10</v>
      </c>
      <c r="AE23" s="2062"/>
      <c r="AF23" s="2058" t="s">
        <v>11</v>
      </c>
      <c r="AG23" s="2062"/>
      <c r="AH23" s="2058" t="s">
        <v>10</v>
      </c>
      <c r="AI23" s="475"/>
      <c r="AJ23" s="476"/>
      <c r="AK23" s="2260"/>
      <c r="AM23"/>
      <c r="AN23"/>
      <c r="AO23"/>
      <c r="AP23"/>
      <c r="AQ23"/>
      <c r="AR23"/>
      <c r="AS23"/>
      <c r="AT23"/>
      <c r="AU23"/>
      <c r="AV23" s="2255"/>
      <c r="AW23" s="2265"/>
      <c r="AX23"/>
      <c r="AY23" s="4456"/>
      <c r="AZ23" s="4457"/>
      <c r="BA23" s="4457"/>
      <c r="BB23" s="4457"/>
      <c r="BC23" s="4457"/>
      <c r="BD23" s="4457"/>
      <c r="BE23" s="4457"/>
      <c r="BF23" s="4457"/>
      <c r="BG23" s="4457"/>
      <c r="BH23" s="4457"/>
      <c r="BI23" s="4457"/>
      <c r="BJ23" s="4457"/>
      <c r="BK23" s="4457"/>
      <c r="BL23" s="4457"/>
      <c r="BM23" s="4457"/>
      <c r="BN23" s="4457"/>
      <c r="BO23" s="4457"/>
      <c r="BP23" s="4457"/>
      <c r="BQ23" s="4457"/>
      <c r="BR23" s="4457"/>
      <c r="BS23" s="4457"/>
      <c r="BT23" s="4457"/>
      <c r="BU23" s="4457"/>
      <c r="BV23" s="4457"/>
      <c r="BW23" s="4457"/>
      <c r="BX23" s="4457"/>
      <c r="BY23" s="4457"/>
      <c r="BZ23" s="4457"/>
      <c r="CA23" s="4457"/>
      <c r="CB23" s="4457"/>
      <c r="CC23" s="4457"/>
      <c r="CD23" s="4457"/>
      <c r="CE23" s="4457"/>
      <c r="CF23" s="4457"/>
      <c r="CG23" s="4457"/>
      <c r="CH23" s="4457"/>
      <c r="CI23" s="4458"/>
    </row>
    <row r="24" spans="1:102" ht="19.5" customHeight="1" thickTop="1" x14ac:dyDescent="0.15">
      <c r="A24" s="2055"/>
      <c r="B24" s="3"/>
      <c r="C24" s="2055"/>
      <c r="D24" s="4419" t="s">
        <v>306</v>
      </c>
      <c r="E24" s="4420"/>
      <c r="F24" s="4425" t="s">
        <v>304</v>
      </c>
      <c r="G24" s="4426"/>
      <c r="H24" s="4426"/>
      <c r="I24" s="4426"/>
      <c r="J24" s="4426"/>
      <c r="K24" s="4426"/>
      <c r="L24" s="4427"/>
      <c r="M24" s="4428"/>
      <c r="N24" s="4429"/>
      <c r="O24" s="477" t="s">
        <v>10</v>
      </c>
      <c r="P24" s="478"/>
      <c r="Q24" s="477" t="s">
        <v>11</v>
      </c>
      <c r="R24" s="2063"/>
      <c r="S24" s="477" t="s">
        <v>10</v>
      </c>
      <c r="T24" s="478"/>
      <c r="U24" s="479"/>
      <c r="V24" s="4430"/>
      <c r="W24" s="4431"/>
      <c r="X24" s="480" t="s">
        <v>10</v>
      </c>
      <c r="Y24" s="2063"/>
      <c r="Z24" s="480" t="s">
        <v>11</v>
      </c>
      <c r="AA24" s="2063"/>
      <c r="AB24" s="4430"/>
      <c r="AC24" s="4431"/>
      <c r="AD24" s="480" t="s">
        <v>10</v>
      </c>
      <c r="AE24" s="2063"/>
      <c r="AF24" s="480" t="s">
        <v>11</v>
      </c>
      <c r="AG24" s="2063"/>
      <c r="AH24" s="480" t="s">
        <v>10</v>
      </c>
      <c r="AI24" s="478"/>
      <c r="AJ24" s="481"/>
      <c r="AK24" s="2260"/>
      <c r="AM24"/>
      <c r="AN24"/>
      <c r="AO24"/>
      <c r="AP24"/>
      <c r="AQ24"/>
      <c r="AR24"/>
      <c r="AS24"/>
      <c r="AT24"/>
      <c r="AU24"/>
      <c r="AV24" s="2255"/>
      <c r="AW24" s="2265"/>
      <c r="AX24"/>
      <c r="AY24" s="4456"/>
      <c r="AZ24" s="4457"/>
      <c r="BA24" s="4457"/>
      <c r="BB24" s="4457"/>
      <c r="BC24" s="4457"/>
      <c r="BD24" s="4457"/>
      <c r="BE24" s="4457"/>
      <c r="BF24" s="4457"/>
      <c r="BG24" s="4457"/>
      <c r="BH24" s="4457"/>
      <c r="BI24" s="4457"/>
      <c r="BJ24" s="4457"/>
      <c r="BK24" s="4457"/>
      <c r="BL24" s="4457"/>
      <c r="BM24" s="4457"/>
      <c r="BN24" s="4457"/>
      <c r="BO24" s="4457"/>
      <c r="BP24" s="4457"/>
      <c r="BQ24" s="4457"/>
      <c r="BR24" s="4457"/>
      <c r="BS24" s="4457"/>
      <c r="BT24" s="4457"/>
      <c r="BU24" s="4457"/>
      <c r="BV24" s="4457"/>
      <c r="BW24" s="4457"/>
      <c r="BX24" s="4457"/>
      <c r="BY24" s="4457"/>
      <c r="BZ24" s="4457"/>
      <c r="CA24" s="4457"/>
      <c r="CB24" s="4457"/>
      <c r="CC24" s="4457"/>
      <c r="CD24" s="4457"/>
      <c r="CE24" s="4457"/>
      <c r="CF24" s="4457"/>
      <c r="CG24" s="4457"/>
      <c r="CH24" s="4457"/>
      <c r="CI24" s="4458"/>
    </row>
    <row r="25" spans="1:102" ht="19.5" customHeight="1" x14ac:dyDescent="0.15">
      <c r="A25" s="2055"/>
      <c r="B25" s="3"/>
      <c r="C25" s="2055"/>
      <c r="D25" s="4421"/>
      <c r="E25" s="4422"/>
      <c r="F25" s="4432" t="s">
        <v>305</v>
      </c>
      <c r="G25" s="4433"/>
      <c r="H25" s="4433"/>
      <c r="I25" s="4434"/>
      <c r="J25" s="4438" t="s">
        <v>785</v>
      </c>
      <c r="K25" s="4439"/>
      <c r="L25" s="4440"/>
      <c r="M25" s="4441"/>
      <c r="N25" s="4442"/>
      <c r="O25" s="1457" t="s">
        <v>10</v>
      </c>
      <c r="P25" s="473"/>
      <c r="Q25" s="1457" t="s">
        <v>11</v>
      </c>
      <c r="R25" s="2061"/>
      <c r="S25" s="1457" t="s">
        <v>10</v>
      </c>
      <c r="T25" s="473"/>
      <c r="U25" s="2041"/>
      <c r="V25" s="4443"/>
      <c r="W25" s="4444"/>
      <c r="X25" s="2054" t="s">
        <v>10</v>
      </c>
      <c r="Y25" s="2061"/>
      <c r="Z25" s="2054" t="s">
        <v>11</v>
      </c>
      <c r="AA25" s="2061"/>
      <c r="AB25" s="4443"/>
      <c r="AC25" s="4444"/>
      <c r="AD25" s="2054" t="s">
        <v>10</v>
      </c>
      <c r="AE25" s="2061"/>
      <c r="AF25" s="2054" t="s">
        <v>11</v>
      </c>
      <c r="AG25" s="2061"/>
      <c r="AH25" s="2054" t="s">
        <v>10</v>
      </c>
      <c r="AI25" s="473"/>
      <c r="AJ25" s="474"/>
      <c r="AK25" s="2260"/>
      <c r="AM25"/>
      <c r="AN25"/>
      <c r="AO25"/>
      <c r="AP25"/>
      <c r="AQ25"/>
      <c r="AR25"/>
      <c r="AS25"/>
      <c r="AT25"/>
      <c r="AU25"/>
      <c r="AV25" s="2255"/>
      <c r="AW25" s="2265"/>
      <c r="AX25"/>
      <c r="AY25" s="4456"/>
      <c r="AZ25" s="4457"/>
      <c r="BA25" s="4457"/>
      <c r="BB25" s="4457"/>
      <c r="BC25" s="4457"/>
      <c r="BD25" s="4457"/>
      <c r="BE25" s="4457"/>
      <c r="BF25" s="4457"/>
      <c r="BG25" s="4457"/>
      <c r="BH25" s="4457"/>
      <c r="BI25" s="4457"/>
      <c r="BJ25" s="4457"/>
      <c r="BK25" s="4457"/>
      <c r="BL25" s="4457"/>
      <c r="BM25" s="4457"/>
      <c r="BN25" s="4457"/>
      <c r="BO25" s="4457"/>
      <c r="BP25" s="4457"/>
      <c r="BQ25" s="4457"/>
      <c r="BR25" s="4457"/>
      <c r="BS25" s="4457"/>
      <c r="BT25" s="4457"/>
      <c r="BU25" s="4457"/>
      <c r="BV25" s="4457"/>
      <c r="BW25" s="4457"/>
      <c r="BX25" s="4457"/>
      <c r="BY25" s="4457"/>
      <c r="BZ25" s="4457"/>
      <c r="CA25" s="4457"/>
      <c r="CB25" s="4457"/>
      <c r="CC25" s="4457"/>
      <c r="CD25" s="4457"/>
      <c r="CE25" s="4457"/>
      <c r="CF25" s="4457"/>
      <c r="CG25" s="4457"/>
      <c r="CH25" s="4457"/>
      <c r="CI25" s="4458"/>
    </row>
    <row r="26" spans="1:102" ht="19.5" customHeight="1" x14ac:dyDescent="0.15">
      <c r="A26" s="2055"/>
      <c r="B26" s="3"/>
      <c r="C26" s="2055"/>
      <c r="D26" s="4423"/>
      <c r="E26" s="4424"/>
      <c r="F26" s="4435"/>
      <c r="G26" s="4436"/>
      <c r="H26" s="4436"/>
      <c r="I26" s="4437"/>
      <c r="J26" s="4438" t="s">
        <v>786</v>
      </c>
      <c r="K26" s="4439"/>
      <c r="L26" s="4440"/>
      <c r="M26" s="4441"/>
      <c r="N26" s="4442"/>
      <c r="O26" s="1457" t="s">
        <v>10</v>
      </c>
      <c r="P26" s="473"/>
      <c r="Q26" s="1457" t="s">
        <v>11</v>
      </c>
      <c r="R26" s="2061"/>
      <c r="S26" s="1457" t="s">
        <v>10</v>
      </c>
      <c r="T26" s="473"/>
      <c r="U26" s="2041"/>
      <c r="V26" s="4443"/>
      <c r="W26" s="4444"/>
      <c r="X26" s="2054" t="s">
        <v>10</v>
      </c>
      <c r="Y26" s="2061"/>
      <c r="Z26" s="2054" t="s">
        <v>11</v>
      </c>
      <c r="AA26" s="2061"/>
      <c r="AB26" s="4443"/>
      <c r="AC26" s="4444"/>
      <c r="AD26" s="2054" t="s">
        <v>10</v>
      </c>
      <c r="AE26" s="2061"/>
      <c r="AF26" s="2054" t="s">
        <v>11</v>
      </c>
      <c r="AG26" s="2061"/>
      <c r="AH26" s="2054" t="s">
        <v>10</v>
      </c>
      <c r="AI26" s="473"/>
      <c r="AJ26" s="474"/>
      <c r="AK26" s="2260"/>
      <c r="AM26"/>
      <c r="AN26"/>
      <c r="AO26"/>
      <c r="AP26"/>
      <c r="AQ26"/>
      <c r="AR26"/>
      <c r="AS26"/>
      <c r="AT26"/>
      <c r="AU26"/>
      <c r="AV26" s="2255"/>
      <c r="AW26" s="2265"/>
      <c r="AX26"/>
      <c r="AY26" s="4456"/>
      <c r="AZ26" s="4457"/>
      <c r="BA26" s="4457"/>
      <c r="BB26" s="4457"/>
      <c r="BC26" s="4457"/>
      <c r="BD26" s="4457"/>
      <c r="BE26" s="4457"/>
      <c r="BF26" s="4457"/>
      <c r="BG26" s="4457"/>
      <c r="BH26" s="4457"/>
      <c r="BI26" s="4457"/>
      <c r="BJ26" s="4457"/>
      <c r="BK26" s="4457"/>
      <c r="BL26" s="4457"/>
      <c r="BM26" s="4457"/>
      <c r="BN26" s="4457"/>
      <c r="BO26" s="4457"/>
      <c r="BP26" s="4457"/>
      <c r="BQ26" s="4457"/>
      <c r="BR26" s="4457"/>
      <c r="BS26" s="4457"/>
      <c r="BT26" s="4457"/>
      <c r="BU26" s="4457"/>
      <c r="BV26" s="4457"/>
      <c r="BW26" s="4457"/>
      <c r="BX26" s="4457"/>
      <c r="BY26" s="4457"/>
      <c r="BZ26" s="4457"/>
      <c r="CA26" s="4457"/>
      <c r="CB26" s="4457"/>
      <c r="CC26" s="4457"/>
      <c r="CD26" s="4457"/>
      <c r="CE26" s="4457"/>
      <c r="CF26" s="4457"/>
      <c r="CG26" s="4457"/>
      <c r="CH26" s="4457"/>
      <c r="CI26" s="4458"/>
    </row>
    <row r="27" spans="1:102" ht="14.1" customHeight="1" thickBot="1" x14ac:dyDescent="0.2">
      <c r="A27" s="2055"/>
      <c r="B27" s="3"/>
      <c r="C27" s="2055"/>
      <c r="D27" s="2055"/>
      <c r="E27" s="2055"/>
      <c r="F27" s="2055"/>
      <c r="G27" s="2055"/>
      <c r="H27" s="2055"/>
      <c r="I27" s="2055"/>
      <c r="J27" s="2055"/>
      <c r="K27" s="2055"/>
      <c r="L27" s="2055"/>
      <c r="M27" s="2055"/>
      <c r="N27" s="2055"/>
      <c r="O27" s="2055"/>
      <c r="P27" s="2055"/>
      <c r="Q27" s="2055"/>
      <c r="R27" s="2055"/>
      <c r="S27" s="2055"/>
      <c r="T27" s="2055"/>
      <c r="U27" s="2055"/>
      <c r="V27" s="2055"/>
      <c r="W27" s="2055"/>
      <c r="X27" s="2055"/>
      <c r="Y27" s="2055"/>
      <c r="AA27" s="2042"/>
      <c r="AB27" s="2055"/>
      <c r="AC27" s="2055"/>
      <c r="AD27" s="2055"/>
      <c r="AE27" s="2055"/>
      <c r="AF27" s="2055"/>
      <c r="AG27" s="2055"/>
      <c r="AH27" s="2055"/>
      <c r="AI27" s="2055"/>
      <c r="AJ27" s="2055"/>
      <c r="AK27" s="2260"/>
      <c r="AM27"/>
      <c r="AN27"/>
      <c r="AO27"/>
      <c r="AP27"/>
      <c r="AQ27"/>
      <c r="AR27"/>
      <c r="AS27"/>
      <c r="AT27"/>
      <c r="AU27"/>
      <c r="AV27" s="2255"/>
      <c r="AW27" s="2265"/>
      <c r="AX27"/>
      <c r="AY27" s="4459"/>
      <c r="AZ27" s="4460"/>
      <c r="BA27" s="4460"/>
      <c r="BB27" s="4460"/>
      <c r="BC27" s="4460"/>
      <c r="BD27" s="4460"/>
      <c r="BE27" s="4460"/>
      <c r="BF27" s="4460"/>
      <c r="BG27" s="4460"/>
      <c r="BH27" s="4460"/>
      <c r="BI27" s="4460"/>
      <c r="BJ27" s="4460"/>
      <c r="BK27" s="4460"/>
      <c r="BL27" s="4460"/>
      <c r="BM27" s="4460"/>
      <c r="BN27" s="4460"/>
      <c r="BO27" s="4460"/>
      <c r="BP27" s="4460"/>
      <c r="BQ27" s="4460"/>
      <c r="BR27" s="4460"/>
      <c r="BS27" s="4460"/>
      <c r="BT27" s="4460"/>
      <c r="BU27" s="4460"/>
      <c r="BV27" s="4460"/>
      <c r="BW27" s="4460"/>
      <c r="BX27" s="4460"/>
      <c r="BY27" s="4460"/>
      <c r="BZ27" s="4460"/>
      <c r="CA27" s="4460"/>
      <c r="CB27" s="4460"/>
      <c r="CC27" s="4460"/>
      <c r="CD27" s="4460"/>
      <c r="CE27" s="4460"/>
      <c r="CF27" s="4460"/>
      <c r="CG27" s="4460"/>
      <c r="CH27" s="4460"/>
      <c r="CI27" s="4461"/>
    </row>
    <row r="28" spans="1:102" ht="14.1" customHeight="1" x14ac:dyDescent="0.15">
      <c r="A28" s="2055"/>
      <c r="B28" s="3"/>
      <c r="C28" s="2055" t="s">
        <v>1656</v>
      </c>
      <c r="D28" s="2055"/>
      <c r="E28" s="2055"/>
      <c r="F28" s="2055"/>
      <c r="G28" s="2055"/>
      <c r="H28" s="2055"/>
      <c r="I28" s="2055"/>
      <c r="J28" s="2055"/>
      <c r="K28" s="2055"/>
      <c r="L28" s="2055"/>
      <c r="M28" s="2055"/>
      <c r="N28" s="2055"/>
      <c r="O28" s="2055"/>
      <c r="P28" s="2055"/>
      <c r="Q28" s="2055"/>
      <c r="R28" s="2055"/>
      <c r="S28" s="6"/>
      <c r="T28" s="2055"/>
      <c r="U28" s="2055"/>
      <c r="V28" s="2055"/>
      <c r="W28" s="2055"/>
      <c r="X28" s="2055"/>
      <c r="Y28" s="2055"/>
      <c r="AA28" s="34"/>
      <c r="AK28" s="183"/>
      <c r="AV28" s="798"/>
      <c r="AW28" s="778"/>
      <c r="BX28" s="778"/>
      <c r="BY28" s="34"/>
    </row>
    <row r="29" spans="1:102" ht="18.75" customHeight="1" x14ac:dyDescent="0.15">
      <c r="A29" s="2055"/>
      <c r="B29" s="3"/>
      <c r="C29" s="4415"/>
      <c r="D29" s="4416"/>
      <c r="E29" s="4416"/>
      <c r="F29" s="975"/>
      <c r="G29" s="975"/>
      <c r="H29" s="4417" t="s">
        <v>2147</v>
      </c>
      <c r="I29" s="3695"/>
      <c r="J29" s="3695"/>
      <c r="K29" s="3695"/>
      <c r="L29" s="3695"/>
      <c r="M29" s="3695"/>
      <c r="N29" s="3695"/>
      <c r="O29" s="3695"/>
      <c r="P29" s="3695"/>
      <c r="Q29" s="3695"/>
      <c r="R29" s="3695"/>
      <c r="S29" s="3695"/>
      <c r="T29" s="3695"/>
      <c r="U29" s="3695"/>
      <c r="V29" s="3695"/>
      <c r="W29" s="3695"/>
      <c r="X29" s="3695"/>
      <c r="Y29" s="3695"/>
      <c r="Z29" s="3695"/>
      <c r="AA29" s="4418"/>
      <c r="AB29" s="4417" t="s">
        <v>2148</v>
      </c>
      <c r="AC29" s="3695"/>
      <c r="AD29" s="3695"/>
      <c r="AE29" s="3695"/>
      <c r="AF29" s="3695"/>
      <c r="AG29" s="3695"/>
      <c r="AH29" s="3695"/>
      <c r="AI29" s="3695"/>
      <c r="AJ29" s="3695"/>
      <c r="AK29" s="3695"/>
      <c r="AL29" s="3695"/>
      <c r="AM29" s="3695"/>
      <c r="AN29" s="3695"/>
      <c r="AO29" s="3695"/>
      <c r="AP29" s="3695"/>
      <c r="AQ29" s="3695"/>
      <c r="AR29" s="3695"/>
      <c r="AS29" s="3695"/>
      <c r="AT29" s="3695"/>
      <c r="AU29" s="3696"/>
      <c r="AV29" s="798"/>
      <c r="AW29" s="778"/>
      <c r="BX29" s="778"/>
      <c r="BY29" s="34"/>
    </row>
    <row r="30" spans="1:102" ht="18.75" customHeight="1" x14ac:dyDescent="0.15">
      <c r="A30" s="2055"/>
      <c r="B30" s="3"/>
      <c r="C30" s="2250"/>
      <c r="D30" s="1038"/>
      <c r="E30" s="1038"/>
      <c r="F30" s="775"/>
      <c r="G30" s="775"/>
      <c r="H30" s="4405" t="s">
        <v>2149</v>
      </c>
      <c r="I30" s="4406"/>
      <c r="J30" s="4406"/>
      <c r="K30" s="4406"/>
      <c r="L30" s="4406"/>
      <c r="M30" s="4406"/>
      <c r="N30" s="4406"/>
      <c r="O30" s="4406"/>
      <c r="P30" s="4406"/>
      <c r="Q30" s="4406"/>
      <c r="R30" s="4406"/>
      <c r="S30" s="4406"/>
      <c r="T30" s="4406"/>
      <c r="U30" s="4406"/>
      <c r="V30" s="4407" t="s">
        <v>2155</v>
      </c>
      <c r="W30" s="4408"/>
      <c r="X30" s="4408"/>
      <c r="Y30" s="4409"/>
      <c r="Z30" s="4407" t="s">
        <v>2156</v>
      </c>
      <c r="AA30" s="4413"/>
      <c r="AB30" s="4404" t="s">
        <v>2149</v>
      </c>
      <c r="AC30" s="4406"/>
      <c r="AD30" s="4406"/>
      <c r="AE30" s="4406"/>
      <c r="AF30" s="4406"/>
      <c r="AG30" s="4406"/>
      <c r="AH30" s="4406"/>
      <c r="AI30" s="4406"/>
      <c r="AJ30" s="4406"/>
      <c r="AK30" s="4406"/>
      <c r="AL30" s="4406"/>
      <c r="AM30" s="4406"/>
      <c r="AN30" s="4406"/>
      <c r="AO30" s="4406"/>
      <c r="AP30" s="4407" t="s">
        <v>2155</v>
      </c>
      <c r="AQ30" s="4408"/>
      <c r="AR30" s="4408"/>
      <c r="AS30" s="4409"/>
      <c r="AT30" s="4407" t="s">
        <v>2157</v>
      </c>
      <c r="AU30" s="4409"/>
      <c r="AV30" s="798"/>
      <c r="AW30" s="778"/>
      <c r="BX30" s="778"/>
      <c r="BY30" s="34"/>
    </row>
    <row r="31" spans="1:102" ht="18.75" customHeight="1" x14ac:dyDescent="0.15">
      <c r="A31" s="2055"/>
      <c r="B31" s="3"/>
      <c r="C31" s="2251"/>
      <c r="D31" s="2252"/>
      <c r="E31" s="2252"/>
      <c r="F31" s="974"/>
      <c r="G31" s="974"/>
      <c r="H31" s="4405" t="s">
        <v>286</v>
      </c>
      <c r="I31" s="4403"/>
      <c r="J31" s="4402" t="s">
        <v>287</v>
      </c>
      <c r="K31" s="4403"/>
      <c r="L31" s="4402" t="s">
        <v>288</v>
      </c>
      <c r="M31" s="4403"/>
      <c r="N31" s="4402" t="s">
        <v>289</v>
      </c>
      <c r="O31" s="4403"/>
      <c r="P31" s="4402" t="s">
        <v>290</v>
      </c>
      <c r="Q31" s="4403"/>
      <c r="R31" s="4402" t="s">
        <v>291</v>
      </c>
      <c r="S31" s="4403"/>
      <c r="T31" s="4402" t="s">
        <v>185</v>
      </c>
      <c r="U31" s="4404"/>
      <c r="V31" s="4410"/>
      <c r="W31" s="4411"/>
      <c r="X31" s="4411"/>
      <c r="Y31" s="4412"/>
      <c r="Z31" s="4410"/>
      <c r="AA31" s="4414"/>
      <c r="AB31" s="4404" t="s">
        <v>286</v>
      </c>
      <c r="AC31" s="4403"/>
      <c r="AD31" s="4402" t="s">
        <v>287</v>
      </c>
      <c r="AE31" s="4403"/>
      <c r="AF31" s="4402" t="s">
        <v>288</v>
      </c>
      <c r="AG31" s="4403"/>
      <c r="AH31" s="4402" t="s">
        <v>289</v>
      </c>
      <c r="AI31" s="4403"/>
      <c r="AJ31" s="4402" t="s">
        <v>290</v>
      </c>
      <c r="AK31" s="4403"/>
      <c r="AL31" s="4402" t="s">
        <v>291</v>
      </c>
      <c r="AM31" s="4403"/>
      <c r="AN31" s="4402" t="s">
        <v>185</v>
      </c>
      <c r="AO31" s="4404"/>
      <c r="AP31" s="4410"/>
      <c r="AQ31" s="4411"/>
      <c r="AR31" s="4411"/>
      <c r="AS31" s="4412"/>
      <c r="AT31" s="4410"/>
      <c r="AU31" s="4412"/>
      <c r="AV31" s="798"/>
      <c r="AW31" s="778"/>
      <c r="BX31" s="778"/>
      <c r="BY31" s="34"/>
    </row>
    <row r="32" spans="1:102" ht="18.75" customHeight="1" x14ac:dyDescent="0.15">
      <c r="A32" s="2055"/>
      <c r="B32" s="3"/>
      <c r="C32" s="2253"/>
      <c r="D32" s="2254"/>
      <c r="E32" s="2266" t="s">
        <v>943</v>
      </c>
      <c r="F32" s="4377">
        <v>0.29166666666666669</v>
      </c>
      <c r="G32" s="4399"/>
      <c r="H32" s="4358"/>
      <c r="I32" s="4359"/>
      <c r="J32" s="4358"/>
      <c r="K32" s="4359"/>
      <c r="L32" s="4358"/>
      <c r="M32" s="4359"/>
      <c r="N32" s="4358"/>
      <c r="O32" s="4359"/>
      <c r="P32" s="4358"/>
      <c r="Q32" s="4359"/>
      <c r="R32" s="4358"/>
      <c r="S32" s="4359"/>
      <c r="T32" s="4360">
        <f>SUM(H32:S32)</f>
        <v>0</v>
      </c>
      <c r="U32" s="4361"/>
      <c r="V32" s="4395"/>
      <c r="W32" s="4396"/>
      <c r="X32" s="4397">
        <v>0</v>
      </c>
      <c r="Y32" s="4398"/>
      <c r="Z32" s="4400" t="str">
        <f t="shared" ref="Z32:Z44" si="0">IF(T32=0,"",ROUNDDOWN(H32/3,1)+ROUNDDOWN((J32+L32)/6,1)+ROUNDDOWN(N32/20,1)+ROUNDDOWN((P32+R32)/30,1))</f>
        <v/>
      </c>
      <c r="AA32" s="4401"/>
      <c r="AB32" s="4388"/>
      <c r="AC32" s="4385"/>
      <c r="AD32" s="4384"/>
      <c r="AE32" s="4385"/>
      <c r="AF32" s="4384"/>
      <c r="AG32" s="4385"/>
      <c r="AH32" s="4384"/>
      <c r="AI32" s="4385"/>
      <c r="AJ32" s="4384"/>
      <c r="AK32" s="4385"/>
      <c r="AL32" s="4384"/>
      <c r="AM32" s="4385"/>
      <c r="AN32" s="4386">
        <f t="shared" ref="AN32:AN44" si="1">SUM(AB32:AM32)</f>
        <v>0</v>
      </c>
      <c r="AO32" s="4387"/>
      <c r="AP32" s="4395"/>
      <c r="AQ32" s="4396"/>
      <c r="AR32" s="4397">
        <v>0</v>
      </c>
      <c r="AS32" s="4398"/>
      <c r="AT32" s="4354" t="str">
        <f>IF(IF(AN32=0,"",ROUNDDOWN(AB32/3,1)+ROUNDDOWN((AD32+AD32)/6,1)+ROUNDDOWN(AH32/20,1)+ROUNDDOWN((AJ32+AL32)/30,1))&lt;2,2,IF(AN32=0,"",ROUNDDOWN(AB32/3,1)+ROUNDDOWN((AF32+AF32)/6,1)+ROUNDDOWN(AH32/20,1)+ROUNDDOWN((AJ32+AL32)/30,1)))</f>
        <v/>
      </c>
      <c r="AU32" s="4355"/>
      <c r="AV32" s="798"/>
      <c r="AW32" s="778"/>
      <c r="BX32" s="778"/>
      <c r="BY32" s="34"/>
    </row>
    <row r="33" spans="1:77" ht="18.75" customHeight="1" x14ac:dyDescent="0.15">
      <c r="A33" s="2055"/>
      <c r="B33" s="3"/>
      <c r="C33" s="4375">
        <v>0.29166666666666669</v>
      </c>
      <c r="D33" s="4377"/>
      <c r="E33" s="2266" t="s">
        <v>943</v>
      </c>
      <c r="F33" s="4377">
        <v>0.3125</v>
      </c>
      <c r="G33" s="4399"/>
      <c r="H33" s="4358"/>
      <c r="I33" s="4359"/>
      <c r="J33" s="4358"/>
      <c r="K33" s="4359"/>
      <c r="L33" s="4358"/>
      <c r="M33" s="4359"/>
      <c r="N33" s="4358"/>
      <c r="O33" s="4359"/>
      <c r="P33" s="4358"/>
      <c r="Q33" s="4359"/>
      <c r="R33" s="4358"/>
      <c r="S33" s="4359"/>
      <c r="T33" s="4360">
        <f>SUM(H33:S33)</f>
        <v>0</v>
      </c>
      <c r="U33" s="4361"/>
      <c r="V33" s="4350"/>
      <c r="W33" s="4393"/>
      <c r="X33" s="4352">
        <v>0</v>
      </c>
      <c r="Y33" s="4353"/>
      <c r="Z33" s="4394" t="str">
        <f t="shared" si="0"/>
        <v/>
      </c>
      <c r="AA33" s="4362"/>
      <c r="AB33" s="4363"/>
      <c r="AC33" s="4359"/>
      <c r="AD33" s="4358"/>
      <c r="AE33" s="4359"/>
      <c r="AF33" s="4358"/>
      <c r="AG33" s="4359"/>
      <c r="AH33" s="4358"/>
      <c r="AI33" s="4359"/>
      <c r="AJ33" s="4358"/>
      <c r="AK33" s="4359"/>
      <c r="AL33" s="4358"/>
      <c r="AM33" s="4359"/>
      <c r="AN33" s="4360">
        <f t="shared" si="1"/>
        <v>0</v>
      </c>
      <c r="AO33" s="4361"/>
      <c r="AP33" s="4350"/>
      <c r="AQ33" s="4393"/>
      <c r="AR33" s="4352">
        <v>0</v>
      </c>
      <c r="AS33" s="4353"/>
      <c r="AT33" s="4354" t="str">
        <f t="shared" ref="AT33:AT44" si="2">IF(IF(AN33=0,"",ROUNDDOWN(AB33/3,1)+ROUNDDOWN((AD33+AD33)/6,1)+ROUNDDOWN(AH33/20,1)+ROUNDDOWN((AJ33+AL33)/30,1))&lt;2,2,IF(AN33=0,"",ROUNDDOWN(AB33/3,1)+ROUNDDOWN((AF33+AF33)/6,1)+ROUNDDOWN(AH33/20,1)+ROUNDDOWN((AJ33+AL33)/30,1)))</f>
        <v/>
      </c>
      <c r="AU33" s="4355"/>
      <c r="AV33" s="798"/>
      <c r="AW33" s="778"/>
      <c r="BX33" s="778"/>
      <c r="BY33" s="34"/>
    </row>
    <row r="34" spans="1:77" ht="18.75" customHeight="1" x14ac:dyDescent="0.15">
      <c r="A34" s="2055"/>
      <c r="B34" s="3"/>
      <c r="C34" s="4375">
        <v>0.3125</v>
      </c>
      <c r="D34" s="4376"/>
      <c r="E34" s="2266" t="s">
        <v>943</v>
      </c>
      <c r="F34" s="4377">
        <v>0.33333333333333331</v>
      </c>
      <c r="G34" s="4378"/>
      <c r="H34" s="4358"/>
      <c r="I34" s="4359"/>
      <c r="J34" s="4358"/>
      <c r="K34" s="4359"/>
      <c r="L34" s="4358"/>
      <c r="M34" s="4359"/>
      <c r="N34" s="4358"/>
      <c r="O34" s="4359"/>
      <c r="P34" s="4358"/>
      <c r="Q34" s="4359"/>
      <c r="R34" s="4358"/>
      <c r="S34" s="4359"/>
      <c r="T34" s="4360">
        <f>SUM(H34:S34)</f>
        <v>0</v>
      </c>
      <c r="U34" s="4361"/>
      <c r="V34" s="4350"/>
      <c r="W34" s="4393"/>
      <c r="X34" s="4352">
        <v>0</v>
      </c>
      <c r="Y34" s="4353"/>
      <c r="Z34" s="4394" t="str">
        <f t="shared" si="0"/>
        <v/>
      </c>
      <c r="AA34" s="4362"/>
      <c r="AB34" s="4363"/>
      <c r="AC34" s="4359"/>
      <c r="AD34" s="4358"/>
      <c r="AE34" s="4359"/>
      <c r="AF34" s="4358"/>
      <c r="AG34" s="4359"/>
      <c r="AH34" s="4358"/>
      <c r="AI34" s="4359"/>
      <c r="AJ34" s="4358"/>
      <c r="AK34" s="4359"/>
      <c r="AL34" s="4358"/>
      <c r="AM34" s="4359"/>
      <c r="AN34" s="4360">
        <f>SUM(AB34:AM34)</f>
        <v>0</v>
      </c>
      <c r="AO34" s="4361"/>
      <c r="AP34" s="4350"/>
      <c r="AQ34" s="4393"/>
      <c r="AR34" s="4352">
        <v>0</v>
      </c>
      <c r="AS34" s="4353"/>
      <c r="AT34" s="4354" t="str">
        <f t="shared" si="2"/>
        <v/>
      </c>
      <c r="AU34" s="4355"/>
      <c r="AV34" s="798"/>
      <c r="AW34" s="778"/>
      <c r="BX34" s="778"/>
      <c r="BY34" s="34"/>
    </row>
    <row r="35" spans="1:77" ht="18.75" customHeight="1" x14ac:dyDescent="0.15">
      <c r="A35" s="2055"/>
      <c r="B35" s="3"/>
      <c r="C35" s="4375">
        <v>0.33333333333333331</v>
      </c>
      <c r="D35" s="4376"/>
      <c r="E35" s="2266" t="s">
        <v>943</v>
      </c>
      <c r="F35" s="4377">
        <v>0.35416666666666669</v>
      </c>
      <c r="G35" s="4378"/>
      <c r="H35" s="4314"/>
      <c r="I35" s="4315"/>
      <c r="J35" s="4314"/>
      <c r="K35" s="4315"/>
      <c r="L35" s="4314"/>
      <c r="M35" s="4315"/>
      <c r="N35" s="4314"/>
      <c r="O35" s="4315"/>
      <c r="P35" s="4314"/>
      <c r="Q35" s="4315"/>
      <c r="R35" s="4314"/>
      <c r="S35" s="4315"/>
      <c r="T35" s="4360">
        <f t="shared" ref="T35:T44" si="3">SUM(H35:S35)</f>
        <v>0</v>
      </c>
      <c r="U35" s="4361"/>
      <c r="V35" s="4350"/>
      <c r="W35" s="4393"/>
      <c r="X35" s="4352">
        <v>0</v>
      </c>
      <c r="Y35" s="4353"/>
      <c r="Z35" s="4394" t="str">
        <f t="shared" si="0"/>
        <v/>
      </c>
      <c r="AA35" s="4362"/>
      <c r="AB35" s="4340"/>
      <c r="AC35" s="4315"/>
      <c r="AD35" s="4314"/>
      <c r="AE35" s="4315"/>
      <c r="AF35" s="4314"/>
      <c r="AG35" s="4315"/>
      <c r="AH35" s="4314"/>
      <c r="AI35" s="4315"/>
      <c r="AJ35" s="4314"/>
      <c r="AK35" s="4315"/>
      <c r="AL35" s="4314"/>
      <c r="AM35" s="4315"/>
      <c r="AN35" s="4316">
        <f t="shared" si="1"/>
        <v>0</v>
      </c>
      <c r="AO35" s="4317"/>
      <c r="AP35" s="4350"/>
      <c r="AQ35" s="4393"/>
      <c r="AR35" s="4352">
        <v>0</v>
      </c>
      <c r="AS35" s="4353"/>
      <c r="AT35" s="4354" t="str">
        <f t="shared" si="2"/>
        <v/>
      </c>
      <c r="AU35" s="4355"/>
      <c r="AV35" s="798"/>
      <c r="AW35" s="778"/>
      <c r="BX35" s="778"/>
      <c r="BY35" s="34"/>
    </row>
    <row r="36" spans="1:77" ht="18.75" customHeight="1" x14ac:dyDescent="0.15">
      <c r="A36" s="2055"/>
      <c r="B36" s="3"/>
      <c r="C36" s="4330">
        <v>0.35416666666666669</v>
      </c>
      <c r="D36" s="4331"/>
      <c r="E36" s="2267" t="s">
        <v>943</v>
      </c>
      <c r="F36" s="4332">
        <v>0.375</v>
      </c>
      <c r="G36" s="4333"/>
      <c r="H36" s="4326"/>
      <c r="I36" s="4327"/>
      <c r="J36" s="4326"/>
      <c r="K36" s="4327"/>
      <c r="L36" s="4326"/>
      <c r="M36" s="4327"/>
      <c r="N36" s="4326"/>
      <c r="O36" s="4327"/>
      <c r="P36" s="4326"/>
      <c r="Q36" s="4327"/>
      <c r="R36" s="4326"/>
      <c r="S36" s="4327"/>
      <c r="T36" s="4328">
        <f t="shared" si="3"/>
        <v>0</v>
      </c>
      <c r="U36" s="4329"/>
      <c r="V36" s="4318"/>
      <c r="W36" s="4319"/>
      <c r="X36" s="4320">
        <v>0</v>
      </c>
      <c r="Y36" s="4321"/>
      <c r="Z36" s="4341" t="str">
        <f t="shared" si="0"/>
        <v/>
      </c>
      <c r="AA36" s="4342"/>
      <c r="AB36" s="4343"/>
      <c r="AC36" s="4327"/>
      <c r="AD36" s="4326"/>
      <c r="AE36" s="4327"/>
      <c r="AF36" s="4326"/>
      <c r="AG36" s="4327"/>
      <c r="AH36" s="4326"/>
      <c r="AI36" s="4327"/>
      <c r="AJ36" s="4326"/>
      <c r="AK36" s="4327"/>
      <c r="AL36" s="4326"/>
      <c r="AM36" s="4327"/>
      <c r="AN36" s="4328">
        <f t="shared" si="1"/>
        <v>0</v>
      </c>
      <c r="AO36" s="4329"/>
      <c r="AP36" s="4318"/>
      <c r="AQ36" s="4319"/>
      <c r="AR36" s="4320">
        <v>0</v>
      </c>
      <c r="AS36" s="4321"/>
      <c r="AT36" s="4322" t="str">
        <f t="shared" si="2"/>
        <v/>
      </c>
      <c r="AU36" s="4323"/>
      <c r="AV36" s="798"/>
      <c r="AW36" s="778"/>
      <c r="BX36" s="778"/>
      <c r="BY36" s="34"/>
    </row>
    <row r="37" spans="1:77" ht="18.75" customHeight="1" x14ac:dyDescent="0.15">
      <c r="A37" s="2055"/>
      <c r="B37" s="3"/>
      <c r="C37" s="4389">
        <v>0.375</v>
      </c>
      <c r="D37" s="4390"/>
      <c r="E37" s="2254" t="s">
        <v>943</v>
      </c>
      <c r="F37" s="4391">
        <v>0.5</v>
      </c>
      <c r="G37" s="4392"/>
      <c r="H37" s="4384"/>
      <c r="I37" s="4385"/>
      <c r="J37" s="4384"/>
      <c r="K37" s="4385"/>
      <c r="L37" s="4384"/>
      <c r="M37" s="4385"/>
      <c r="N37" s="4384"/>
      <c r="O37" s="4385"/>
      <c r="P37" s="4384"/>
      <c r="Q37" s="4385"/>
      <c r="R37" s="4384"/>
      <c r="S37" s="4385"/>
      <c r="T37" s="4386">
        <f t="shared" si="3"/>
        <v>0</v>
      </c>
      <c r="U37" s="4387"/>
      <c r="V37" s="4368"/>
      <c r="W37" s="4369"/>
      <c r="X37" s="4370">
        <v>0</v>
      </c>
      <c r="Y37" s="4371"/>
      <c r="Z37" s="4372" t="str">
        <f t="shared" si="0"/>
        <v/>
      </c>
      <c r="AA37" s="4373"/>
      <c r="AB37" s="4388"/>
      <c r="AC37" s="4385"/>
      <c r="AD37" s="4384"/>
      <c r="AE37" s="4385"/>
      <c r="AF37" s="4384"/>
      <c r="AG37" s="4385"/>
      <c r="AH37" s="4384"/>
      <c r="AI37" s="4385"/>
      <c r="AJ37" s="4384"/>
      <c r="AK37" s="4385"/>
      <c r="AL37" s="4384"/>
      <c r="AM37" s="4385"/>
      <c r="AN37" s="4386">
        <f t="shared" si="1"/>
        <v>0</v>
      </c>
      <c r="AO37" s="4387"/>
      <c r="AP37" s="4368"/>
      <c r="AQ37" s="4369"/>
      <c r="AR37" s="4370">
        <v>0</v>
      </c>
      <c r="AS37" s="4371"/>
      <c r="AT37" s="4372" t="str">
        <f t="shared" si="2"/>
        <v/>
      </c>
      <c r="AU37" s="4383"/>
      <c r="AV37" s="798"/>
      <c r="AW37" s="778"/>
      <c r="BX37" s="778"/>
      <c r="BY37" s="34"/>
    </row>
    <row r="38" spans="1:77" ht="18.75" customHeight="1" x14ac:dyDescent="0.15">
      <c r="A38" s="2055"/>
      <c r="B38" s="3"/>
      <c r="C38" s="4375">
        <v>0.5</v>
      </c>
      <c r="D38" s="4376"/>
      <c r="E38" s="2268" t="s">
        <v>943</v>
      </c>
      <c r="F38" s="4377">
        <v>0.54166666666666663</v>
      </c>
      <c r="G38" s="4378"/>
      <c r="H38" s="4358"/>
      <c r="I38" s="4359"/>
      <c r="J38" s="4358"/>
      <c r="K38" s="4359"/>
      <c r="L38" s="4358"/>
      <c r="M38" s="4359"/>
      <c r="N38" s="4358"/>
      <c r="O38" s="4359"/>
      <c r="P38" s="4358"/>
      <c r="Q38" s="4359"/>
      <c r="R38" s="4358"/>
      <c r="S38" s="4359"/>
      <c r="T38" s="4360">
        <f>SUM(H38:S38)</f>
        <v>0</v>
      </c>
      <c r="U38" s="4361"/>
      <c r="V38" s="4350"/>
      <c r="W38" s="4351"/>
      <c r="X38" s="4352">
        <v>0</v>
      </c>
      <c r="Y38" s="4353"/>
      <c r="Z38" s="4354" t="str">
        <f t="shared" si="0"/>
        <v/>
      </c>
      <c r="AA38" s="4362"/>
      <c r="AB38" s="4363"/>
      <c r="AC38" s="4359"/>
      <c r="AD38" s="4358"/>
      <c r="AE38" s="4359"/>
      <c r="AF38" s="4358"/>
      <c r="AG38" s="4359"/>
      <c r="AH38" s="4358"/>
      <c r="AI38" s="4359"/>
      <c r="AJ38" s="4358"/>
      <c r="AK38" s="4359"/>
      <c r="AL38" s="4358"/>
      <c r="AM38" s="4359"/>
      <c r="AN38" s="4360">
        <f t="shared" si="1"/>
        <v>0</v>
      </c>
      <c r="AO38" s="4361"/>
      <c r="AP38" s="4350"/>
      <c r="AQ38" s="4351"/>
      <c r="AR38" s="4352">
        <v>0</v>
      </c>
      <c r="AS38" s="4353"/>
      <c r="AT38" s="4354" t="str">
        <f t="shared" si="2"/>
        <v/>
      </c>
      <c r="AU38" s="4355"/>
      <c r="AV38" s="798"/>
      <c r="AW38" s="778"/>
      <c r="BX38" s="778"/>
      <c r="BY38" s="34"/>
    </row>
    <row r="39" spans="1:77" ht="18.75" customHeight="1" x14ac:dyDescent="0.15">
      <c r="A39" s="2055"/>
      <c r="B39" s="3"/>
      <c r="C39" s="4330">
        <v>0.54166666666666663</v>
      </c>
      <c r="D39" s="4331"/>
      <c r="E39" s="2267" t="s">
        <v>943</v>
      </c>
      <c r="F39" s="4332">
        <v>0.58333333333333337</v>
      </c>
      <c r="G39" s="4333"/>
      <c r="H39" s="4326"/>
      <c r="I39" s="4327"/>
      <c r="J39" s="4326"/>
      <c r="K39" s="4327"/>
      <c r="L39" s="4326"/>
      <c r="M39" s="4327"/>
      <c r="N39" s="4326"/>
      <c r="O39" s="4327"/>
      <c r="P39" s="4326"/>
      <c r="Q39" s="4327"/>
      <c r="R39" s="4326"/>
      <c r="S39" s="4327"/>
      <c r="T39" s="4328">
        <f t="shared" si="3"/>
        <v>0</v>
      </c>
      <c r="U39" s="4329"/>
      <c r="V39" s="4318"/>
      <c r="W39" s="4382"/>
      <c r="X39" s="4320">
        <v>0</v>
      </c>
      <c r="Y39" s="4321"/>
      <c r="Z39" s="4322" t="str">
        <f t="shared" si="0"/>
        <v/>
      </c>
      <c r="AA39" s="4342"/>
      <c r="AB39" s="4343"/>
      <c r="AC39" s="4327"/>
      <c r="AD39" s="4326"/>
      <c r="AE39" s="4327"/>
      <c r="AF39" s="4326"/>
      <c r="AG39" s="4327"/>
      <c r="AH39" s="4326"/>
      <c r="AI39" s="4327"/>
      <c r="AJ39" s="4326"/>
      <c r="AK39" s="4327"/>
      <c r="AL39" s="4326"/>
      <c r="AM39" s="4327"/>
      <c r="AN39" s="4328">
        <f t="shared" si="1"/>
        <v>0</v>
      </c>
      <c r="AO39" s="4329"/>
      <c r="AP39" s="4318"/>
      <c r="AQ39" s="4382"/>
      <c r="AR39" s="4320">
        <v>0</v>
      </c>
      <c r="AS39" s="4321"/>
      <c r="AT39" s="4322" t="str">
        <f t="shared" si="2"/>
        <v/>
      </c>
      <c r="AU39" s="4323"/>
      <c r="AV39" s="798"/>
      <c r="AW39" s="778"/>
      <c r="BX39" s="778"/>
      <c r="BY39" s="34"/>
    </row>
    <row r="40" spans="1:77" ht="18.75" customHeight="1" x14ac:dyDescent="0.15">
      <c r="A40" s="2055"/>
      <c r="B40" s="3"/>
      <c r="C40" s="4379">
        <v>0.58333333333333337</v>
      </c>
      <c r="D40" s="4380"/>
      <c r="E40" s="2269" t="s">
        <v>943</v>
      </c>
      <c r="F40" s="4380">
        <v>0.66666666666666663</v>
      </c>
      <c r="G40" s="4381"/>
      <c r="H40" s="4374"/>
      <c r="I40" s="4365"/>
      <c r="J40" s="4364"/>
      <c r="K40" s="4365"/>
      <c r="L40" s="4364"/>
      <c r="M40" s="4365"/>
      <c r="N40" s="4364"/>
      <c r="O40" s="4365"/>
      <c r="P40" s="4364"/>
      <c r="Q40" s="4365"/>
      <c r="R40" s="4364"/>
      <c r="S40" s="4365"/>
      <c r="T40" s="4366">
        <f t="shared" si="3"/>
        <v>0</v>
      </c>
      <c r="U40" s="4367"/>
      <c r="V40" s="4368"/>
      <c r="W40" s="4369"/>
      <c r="X40" s="4370">
        <v>0</v>
      </c>
      <c r="Y40" s="4371"/>
      <c r="Z40" s="4372" t="str">
        <f t="shared" si="0"/>
        <v/>
      </c>
      <c r="AA40" s="4373"/>
      <c r="AB40" s="4374"/>
      <c r="AC40" s="4365"/>
      <c r="AD40" s="4364"/>
      <c r="AE40" s="4365"/>
      <c r="AF40" s="4364"/>
      <c r="AG40" s="4365"/>
      <c r="AH40" s="4364"/>
      <c r="AI40" s="4365"/>
      <c r="AJ40" s="4364"/>
      <c r="AK40" s="4365"/>
      <c r="AL40" s="4364"/>
      <c r="AM40" s="4365"/>
      <c r="AN40" s="4366">
        <f t="shared" si="1"/>
        <v>0</v>
      </c>
      <c r="AO40" s="4367"/>
      <c r="AP40" s="4368"/>
      <c r="AQ40" s="4369"/>
      <c r="AR40" s="4370">
        <v>0</v>
      </c>
      <c r="AS40" s="4371"/>
      <c r="AT40" s="4372" t="str">
        <f t="shared" si="2"/>
        <v/>
      </c>
      <c r="AU40" s="4383"/>
      <c r="AV40" s="798"/>
      <c r="AW40" s="778"/>
      <c r="BX40" s="778"/>
      <c r="BY40" s="34"/>
    </row>
    <row r="41" spans="1:77" ht="18.75" customHeight="1" x14ac:dyDescent="0.15">
      <c r="A41" s="2055"/>
      <c r="B41" s="3"/>
      <c r="C41" s="4375">
        <v>0.66666666666666663</v>
      </c>
      <c r="D41" s="4376"/>
      <c r="E41" s="2268" t="s">
        <v>943</v>
      </c>
      <c r="F41" s="4377">
        <v>0.70833333333333337</v>
      </c>
      <c r="G41" s="4378"/>
      <c r="H41" s="4358"/>
      <c r="I41" s="4359"/>
      <c r="J41" s="4358"/>
      <c r="K41" s="4359"/>
      <c r="L41" s="4358"/>
      <c r="M41" s="4359"/>
      <c r="N41" s="4358"/>
      <c r="O41" s="4359"/>
      <c r="P41" s="4358"/>
      <c r="Q41" s="4359"/>
      <c r="R41" s="4358"/>
      <c r="S41" s="4359"/>
      <c r="T41" s="4360">
        <f t="shared" si="3"/>
        <v>0</v>
      </c>
      <c r="U41" s="4361"/>
      <c r="V41" s="4350"/>
      <c r="W41" s="4351"/>
      <c r="X41" s="4352">
        <v>0</v>
      </c>
      <c r="Y41" s="4353"/>
      <c r="Z41" s="4354" t="str">
        <f t="shared" si="0"/>
        <v/>
      </c>
      <c r="AA41" s="4362"/>
      <c r="AB41" s="4363"/>
      <c r="AC41" s="4359"/>
      <c r="AD41" s="4358"/>
      <c r="AE41" s="4359"/>
      <c r="AF41" s="4358"/>
      <c r="AG41" s="4359"/>
      <c r="AH41" s="4358"/>
      <c r="AI41" s="4359"/>
      <c r="AJ41" s="4358"/>
      <c r="AK41" s="4359"/>
      <c r="AL41" s="4358"/>
      <c r="AM41" s="4359"/>
      <c r="AN41" s="4360">
        <f t="shared" si="1"/>
        <v>0</v>
      </c>
      <c r="AO41" s="4361"/>
      <c r="AP41" s="4350"/>
      <c r="AQ41" s="4351"/>
      <c r="AR41" s="4352">
        <v>0</v>
      </c>
      <c r="AS41" s="4353"/>
      <c r="AT41" s="4354" t="str">
        <f t="shared" si="2"/>
        <v/>
      </c>
      <c r="AU41" s="4355"/>
      <c r="AV41" s="798"/>
      <c r="AW41" s="778"/>
      <c r="BX41" s="778"/>
      <c r="BY41" s="34"/>
    </row>
    <row r="42" spans="1:77" ht="18.75" customHeight="1" x14ac:dyDescent="0.15">
      <c r="A42" s="2055"/>
      <c r="B42" s="3"/>
      <c r="C42" s="4330">
        <v>0.70833333333333337</v>
      </c>
      <c r="D42" s="4331"/>
      <c r="E42" s="2270" t="s">
        <v>943</v>
      </c>
      <c r="F42" s="4356">
        <v>0.75</v>
      </c>
      <c r="G42" s="4357"/>
      <c r="H42" s="4326"/>
      <c r="I42" s="4327"/>
      <c r="J42" s="4326"/>
      <c r="K42" s="4327"/>
      <c r="L42" s="4326"/>
      <c r="M42" s="4327"/>
      <c r="N42" s="4326"/>
      <c r="O42" s="4327"/>
      <c r="P42" s="4326"/>
      <c r="Q42" s="4327"/>
      <c r="R42" s="4326"/>
      <c r="S42" s="4327"/>
      <c r="T42" s="4328">
        <f t="shared" si="3"/>
        <v>0</v>
      </c>
      <c r="U42" s="4329"/>
      <c r="V42" s="4318"/>
      <c r="W42" s="4319"/>
      <c r="X42" s="4320">
        <v>0</v>
      </c>
      <c r="Y42" s="4321"/>
      <c r="Z42" s="4341" t="str">
        <f t="shared" si="0"/>
        <v/>
      </c>
      <c r="AA42" s="4342"/>
      <c r="AB42" s="4343"/>
      <c r="AC42" s="4327"/>
      <c r="AD42" s="4326"/>
      <c r="AE42" s="4327"/>
      <c r="AF42" s="4326"/>
      <c r="AG42" s="4327"/>
      <c r="AH42" s="4326"/>
      <c r="AI42" s="4327"/>
      <c r="AJ42" s="4326"/>
      <c r="AK42" s="4327"/>
      <c r="AL42" s="4326"/>
      <c r="AM42" s="4327"/>
      <c r="AN42" s="4328">
        <f t="shared" si="1"/>
        <v>0</v>
      </c>
      <c r="AO42" s="4329"/>
      <c r="AP42" s="4318"/>
      <c r="AQ42" s="4319"/>
      <c r="AR42" s="4320">
        <v>0</v>
      </c>
      <c r="AS42" s="4321"/>
      <c r="AT42" s="4322" t="str">
        <f t="shared" si="2"/>
        <v/>
      </c>
      <c r="AU42" s="4323"/>
      <c r="AV42" s="798"/>
      <c r="AW42" s="778"/>
      <c r="BX42" s="778"/>
      <c r="BY42" s="34"/>
    </row>
    <row r="43" spans="1:77" ht="18.75" customHeight="1" x14ac:dyDescent="0.15">
      <c r="A43" s="2055"/>
      <c r="B43" s="3"/>
      <c r="C43" s="4344">
        <v>0.75</v>
      </c>
      <c r="D43" s="4345"/>
      <c r="E43" s="2266" t="s">
        <v>943</v>
      </c>
      <c r="F43" s="4346">
        <v>0.79166666666666696</v>
      </c>
      <c r="G43" s="4347"/>
      <c r="H43" s="4314"/>
      <c r="I43" s="4315"/>
      <c r="J43" s="4314"/>
      <c r="K43" s="4315"/>
      <c r="L43" s="4314"/>
      <c r="M43" s="4315"/>
      <c r="N43" s="4314"/>
      <c r="O43" s="4315"/>
      <c r="P43" s="4314"/>
      <c r="Q43" s="4315"/>
      <c r="R43" s="4314"/>
      <c r="S43" s="4315"/>
      <c r="T43" s="4316">
        <f t="shared" si="3"/>
        <v>0</v>
      </c>
      <c r="U43" s="4317"/>
      <c r="V43" s="4334"/>
      <c r="W43" s="4335"/>
      <c r="X43" s="4336">
        <v>0</v>
      </c>
      <c r="Y43" s="4337"/>
      <c r="Z43" s="4338" t="str">
        <f t="shared" si="0"/>
        <v/>
      </c>
      <c r="AA43" s="4339"/>
      <c r="AB43" s="4340"/>
      <c r="AC43" s="4315"/>
      <c r="AD43" s="4314"/>
      <c r="AE43" s="4315"/>
      <c r="AF43" s="4314"/>
      <c r="AG43" s="4315"/>
      <c r="AH43" s="4314"/>
      <c r="AI43" s="4315"/>
      <c r="AJ43" s="4314"/>
      <c r="AK43" s="4315"/>
      <c r="AL43" s="4314"/>
      <c r="AM43" s="4315"/>
      <c r="AN43" s="4316">
        <f t="shared" si="1"/>
        <v>0</v>
      </c>
      <c r="AO43" s="4317"/>
      <c r="AP43" s="4334"/>
      <c r="AQ43" s="4335"/>
      <c r="AR43" s="4336">
        <v>0</v>
      </c>
      <c r="AS43" s="4337"/>
      <c r="AT43" s="4348" t="str">
        <f t="shared" si="2"/>
        <v/>
      </c>
      <c r="AU43" s="4349"/>
      <c r="AV43" s="798"/>
      <c r="AW43" s="778"/>
      <c r="BX43" s="778"/>
      <c r="BY43" s="34"/>
    </row>
    <row r="44" spans="1:77" ht="18.75" customHeight="1" x14ac:dyDescent="0.15">
      <c r="A44" s="2055"/>
      <c r="B44" s="3"/>
      <c r="C44" s="4330">
        <v>0.79166666666666663</v>
      </c>
      <c r="D44" s="4331"/>
      <c r="E44" s="2267" t="s">
        <v>943</v>
      </c>
      <c r="F44" s="4332" t="s">
        <v>2150</v>
      </c>
      <c r="G44" s="4333"/>
      <c r="H44" s="4326"/>
      <c r="I44" s="4327"/>
      <c r="J44" s="4326"/>
      <c r="K44" s="4327"/>
      <c r="L44" s="4326"/>
      <c r="M44" s="4327"/>
      <c r="N44" s="4326"/>
      <c r="O44" s="4327"/>
      <c r="P44" s="4326"/>
      <c r="Q44" s="4327"/>
      <c r="R44" s="4326"/>
      <c r="S44" s="4327"/>
      <c r="T44" s="4328">
        <f t="shared" si="3"/>
        <v>0</v>
      </c>
      <c r="U44" s="4329"/>
      <c r="V44" s="4318"/>
      <c r="W44" s="4319"/>
      <c r="X44" s="4320">
        <v>0</v>
      </c>
      <c r="Y44" s="4321"/>
      <c r="Z44" s="4341" t="str">
        <f t="shared" si="0"/>
        <v/>
      </c>
      <c r="AA44" s="4342"/>
      <c r="AB44" s="4343"/>
      <c r="AC44" s="4327"/>
      <c r="AD44" s="4326"/>
      <c r="AE44" s="4327"/>
      <c r="AF44" s="4326"/>
      <c r="AG44" s="4327"/>
      <c r="AH44" s="4326"/>
      <c r="AI44" s="4327"/>
      <c r="AJ44" s="4326"/>
      <c r="AK44" s="4327"/>
      <c r="AL44" s="4326"/>
      <c r="AM44" s="4327"/>
      <c r="AN44" s="4328">
        <f t="shared" si="1"/>
        <v>0</v>
      </c>
      <c r="AO44" s="4329"/>
      <c r="AP44" s="4318"/>
      <c r="AQ44" s="4319"/>
      <c r="AR44" s="4320">
        <v>0</v>
      </c>
      <c r="AS44" s="4321"/>
      <c r="AT44" s="4322" t="str">
        <f t="shared" si="2"/>
        <v/>
      </c>
      <c r="AU44" s="4323"/>
      <c r="AV44" s="798"/>
      <c r="AW44" s="778"/>
      <c r="BX44" s="778"/>
      <c r="BY44" s="34"/>
    </row>
    <row r="45" spans="1:77" ht="21.75" x14ac:dyDescent="0.15">
      <c r="A45" s="2055"/>
      <c r="B45" s="3"/>
      <c r="C45" s="2055"/>
      <c r="D45" s="57" t="s">
        <v>307</v>
      </c>
      <c r="E45" s="57"/>
      <c r="F45" s="57"/>
      <c r="Y45" s="34"/>
      <c r="Z45" s="34"/>
      <c r="AA45" s="34"/>
      <c r="AB45" s="2055"/>
      <c r="AC45" s="2055"/>
      <c r="AD45" s="2055"/>
      <c r="AE45" s="2055"/>
      <c r="AF45" s="2055"/>
      <c r="AG45" s="2055"/>
      <c r="AH45" s="2055"/>
      <c r="AI45" s="2055"/>
      <c r="AJ45" s="2055"/>
      <c r="AK45" s="2260" ph="1"/>
      <c r="AV45" s="798"/>
      <c r="AW45" s="778"/>
      <c r="BY45" s="17" ph="1"/>
    </row>
    <row r="46" spans="1:77" ht="13.5" customHeight="1" x14ac:dyDescent="0.15">
      <c r="A46" s="2055"/>
      <c r="B46" s="3"/>
      <c r="C46" s="2055"/>
      <c r="D46" s="2070" t="s">
        <v>16</v>
      </c>
      <c r="E46" s="2070" t="s">
        <v>2151</v>
      </c>
      <c r="F46" s="2070"/>
      <c r="G46" s="2070"/>
      <c r="H46" s="2070"/>
      <c r="I46" s="2070"/>
      <c r="J46" s="2070"/>
      <c r="K46" s="2070"/>
      <c r="L46" s="2070"/>
      <c r="M46" s="2070"/>
      <c r="N46" s="2070"/>
      <c r="O46" s="2070"/>
      <c r="P46" s="2070"/>
      <c r="Q46" s="2070"/>
      <c r="R46" s="2070"/>
      <c r="S46" s="2070"/>
      <c r="T46" s="2070"/>
      <c r="U46" s="2070"/>
      <c r="V46" s="2070"/>
      <c r="W46" s="2070"/>
      <c r="X46" s="2070"/>
      <c r="Y46" s="2070"/>
      <c r="Z46" s="2070"/>
      <c r="AA46" s="2070"/>
      <c r="AB46" s="2070"/>
      <c r="AC46" s="2070"/>
      <c r="AD46" s="34"/>
      <c r="AE46" s="34"/>
      <c r="AF46" s="34"/>
      <c r="AG46" s="34"/>
      <c r="AH46" s="34"/>
      <c r="AI46" s="34"/>
      <c r="AJ46" s="34"/>
      <c r="AK46" s="183" ph="1"/>
      <c r="AM46" s="67" t="s">
        <v>763</v>
      </c>
      <c r="AN46" s="34"/>
      <c r="AO46" s="34"/>
      <c r="AP46" s="34"/>
      <c r="AQ46" s="34"/>
      <c r="AR46" s="34"/>
      <c r="AS46" s="34"/>
      <c r="AT46" s="34"/>
      <c r="AU46" s="34"/>
      <c r="AV46" s="137" ph="1"/>
      <c r="AW46" s="778"/>
      <c r="BY46" s="17" ph="1"/>
    </row>
    <row r="47" spans="1:77" x14ac:dyDescent="0.15">
      <c r="A47" s="2055"/>
      <c r="B47" s="3"/>
      <c r="C47" s="2055"/>
      <c r="D47" s="2059"/>
      <c r="E47" s="2070" t="s">
        <v>2152</v>
      </c>
      <c r="F47" s="2070"/>
      <c r="G47" s="2070"/>
      <c r="H47" s="2070"/>
      <c r="I47" s="34"/>
      <c r="J47" s="34"/>
      <c r="K47" s="34"/>
      <c r="L47" s="34"/>
      <c r="M47" s="34"/>
      <c r="N47" s="34"/>
      <c r="O47" s="34"/>
      <c r="P47" s="34"/>
      <c r="Q47" s="34"/>
      <c r="R47" s="34"/>
      <c r="S47" s="34"/>
      <c r="T47" s="34"/>
      <c r="U47" s="34"/>
      <c r="V47" s="34"/>
      <c r="W47" s="34"/>
      <c r="X47" s="34"/>
      <c r="Y47" s="34"/>
      <c r="Z47" s="34"/>
      <c r="AA47" s="34"/>
      <c r="AB47" s="34"/>
      <c r="AC47" s="2264"/>
      <c r="AD47" s="1451"/>
      <c r="AE47" s="1451"/>
      <c r="AF47" s="1451"/>
      <c r="AG47" s="1451"/>
      <c r="AH47" s="1451"/>
      <c r="AI47" s="1451"/>
      <c r="AJ47" s="1451"/>
      <c r="AK47" s="2263"/>
      <c r="AM47" s="3206" t="s">
        <v>787</v>
      </c>
      <c r="AN47" s="3206"/>
      <c r="AO47" s="3206"/>
      <c r="AP47" s="3206"/>
      <c r="AQ47" s="3206"/>
      <c r="AR47" s="3206"/>
      <c r="AS47" s="3206"/>
      <c r="AT47" s="3206"/>
      <c r="AU47" s="3206"/>
      <c r="AV47" s="4324"/>
      <c r="AW47" s="778"/>
    </row>
    <row r="48" spans="1:77" ht="12" customHeight="1" x14ac:dyDescent="0.15">
      <c r="A48" s="2055"/>
      <c r="B48" s="3"/>
      <c r="C48" s="2055"/>
      <c r="D48" s="2070" t="s">
        <v>16</v>
      </c>
      <c r="E48" s="2070" t="s">
        <v>2153</v>
      </c>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1451"/>
      <c r="AE48" s="1451"/>
      <c r="AF48" s="1451"/>
      <c r="AG48" s="1451"/>
      <c r="AH48" s="1451"/>
      <c r="AI48" s="1451"/>
      <c r="AJ48" s="1451"/>
      <c r="AK48" s="2263"/>
      <c r="AM48" s="3206"/>
      <c r="AN48" s="3206"/>
      <c r="AO48" s="3206"/>
      <c r="AP48" s="3206"/>
      <c r="AQ48" s="3206"/>
      <c r="AR48" s="3206"/>
      <c r="AS48" s="3206"/>
      <c r="AT48" s="3206"/>
      <c r="AU48" s="3206"/>
      <c r="AV48" s="4324"/>
      <c r="AW48" s="778"/>
    </row>
    <row r="49" spans="1:49" x14ac:dyDescent="0.15">
      <c r="A49" s="2055"/>
      <c r="B49" s="3"/>
      <c r="C49" s="2055"/>
      <c r="D49" s="2070"/>
      <c r="E49" s="2070" t="s">
        <v>2154</v>
      </c>
      <c r="F49" s="2070"/>
      <c r="G49" s="2070"/>
      <c r="H49" s="2070"/>
      <c r="I49" s="2070"/>
      <c r="J49" s="2070"/>
      <c r="K49" s="2070"/>
      <c r="L49" s="2070"/>
      <c r="M49" s="2070"/>
      <c r="N49" s="2070"/>
      <c r="O49" s="2070"/>
      <c r="P49" s="2070"/>
      <c r="Q49" s="2070"/>
      <c r="R49" s="2070"/>
      <c r="S49" s="2070"/>
      <c r="T49" s="2070"/>
      <c r="U49" s="2070"/>
      <c r="V49" s="2070"/>
      <c r="W49" s="2070"/>
      <c r="X49" s="2070"/>
      <c r="Y49" s="2070"/>
      <c r="Z49" s="2070"/>
      <c r="AA49" s="2070"/>
      <c r="AB49" s="2070"/>
      <c r="AC49" s="2070"/>
      <c r="AD49" s="1451"/>
      <c r="AE49" s="1451"/>
      <c r="AF49" s="1451"/>
      <c r="AG49" s="1451"/>
      <c r="AH49" s="1451"/>
      <c r="AI49" s="1451"/>
      <c r="AJ49" s="1451"/>
      <c r="AK49" s="2263"/>
      <c r="AM49" s="3206"/>
      <c r="AN49" s="3206"/>
      <c r="AO49" s="3206"/>
      <c r="AP49" s="3206"/>
      <c r="AQ49" s="3206"/>
      <c r="AR49" s="3206"/>
      <c r="AS49" s="3206"/>
      <c r="AT49" s="3206"/>
      <c r="AU49" s="3206"/>
      <c r="AV49" s="4324"/>
      <c r="AW49" s="778"/>
    </row>
    <row r="50" spans="1:49" ht="14.25" x14ac:dyDescent="0.15">
      <c r="A50" s="2055"/>
      <c r="B50" s="3"/>
      <c r="C50" s="2055"/>
      <c r="D50" s="482"/>
      <c r="E50" s="67"/>
      <c r="F50" s="995"/>
      <c r="G50" s="995"/>
      <c r="H50" s="995"/>
      <c r="I50" s="995"/>
      <c r="J50" s="2055"/>
      <c r="K50" s="2055"/>
      <c r="L50" s="2055"/>
      <c r="M50" s="2055"/>
      <c r="N50" s="2055"/>
      <c r="O50" s="2055"/>
      <c r="P50" s="2055"/>
      <c r="Q50" s="2055"/>
      <c r="R50" s="2055"/>
      <c r="S50" s="2055"/>
      <c r="T50" s="40"/>
      <c r="U50" s="40"/>
      <c r="V50" s="2055"/>
      <c r="W50" s="40"/>
      <c r="X50" s="40"/>
      <c r="Y50" s="2055"/>
      <c r="Z50" s="2055"/>
      <c r="AA50" s="34"/>
      <c r="AB50" s="2048"/>
      <c r="AC50" s="2048"/>
      <c r="AD50" s="2048"/>
      <c r="AE50" s="2048"/>
      <c r="AF50" s="2048"/>
      <c r="AG50" s="2048"/>
      <c r="AH50" s="2048"/>
      <c r="AI50" s="2048"/>
      <c r="AJ50" s="2048"/>
      <c r="AK50" s="2262"/>
      <c r="AM50" s="775"/>
      <c r="AN50" s="775"/>
      <c r="AO50" s="775"/>
      <c r="AP50" s="775"/>
      <c r="AQ50" s="775"/>
      <c r="AR50" s="775"/>
      <c r="AV50" s="798"/>
      <c r="AW50" s="778"/>
    </row>
    <row r="51" spans="1:49" ht="14.25" x14ac:dyDescent="0.15">
      <c r="A51" s="2055"/>
      <c r="B51" s="3"/>
      <c r="C51" s="2055"/>
      <c r="D51" s="482"/>
      <c r="E51" s="67"/>
      <c r="F51" s="995"/>
      <c r="G51" s="995"/>
      <c r="H51" s="995"/>
      <c r="I51" s="995"/>
      <c r="J51" s="2055"/>
      <c r="K51" s="2055"/>
      <c r="L51" s="2055"/>
      <c r="M51" s="2055"/>
      <c r="N51" s="2055"/>
      <c r="O51" s="2055"/>
      <c r="P51" s="2055"/>
      <c r="Q51" s="2055"/>
      <c r="R51" s="2055"/>
      <c r="S51" s="2055"/>
      <c r="T51" s="40"/>
      <c r="U51" s="40"/>
      <c r="V51" s="2055"/>
      <c r="W51" s="40"/>
      <c r="X51" s="40"/>
      <c r="Y51" s="2055"/>
      <c r="Z51" s="2055"/>
      <c r="AA51" s="34"/>
      <c r="AB51" s="2048"/>
      <c r="AC51" s="2048"/>
      <c r="AD51" s="2048"/>
      <c r="AE51" s="2048"/>
      <c r="AF51" s="2048"/>
      <c r="AG51" s="2048"/>
      <c r="AH51" s="2048"/>
      <c r="AI51" s="2048"/>
      <c r="AJ51" s="2048"/>
      <c r="AK51" s="2262"/>
      <c r="AM51" s="775"/>
      <c r="AN51" s="775"/>
      <c r="AO51" s="775"/>
      <c r="AP51" s="775"/>
      <c r="AQ51" s="775"/>
      <c r="AR51" s="775"/>
      <c r="AV51" s="798"/>
      <c r="AW51" s="778"/>
    </row>
    <row r="52" spans="1:49" ht="19.5" x14ac:dyDescent="0.15">
      <c r="A52" s="2055"/>
      <c r="B52" s="3"/>
      <c r="C52" s="2055" t="s">
        <v>666</v>
      </c>
      <c r="D52" s="2055"/>
      <c r="E52" s="2055"/>
      <c r="F52" s="2055"/>
      <c r="G52" s="2055"/>
      <c r="H52" s="2055"/>
      <c r="I52" s="2055"/>
      <c r="J52" s="2055"/>
      <c r="K52" s="2055"/>
      <c r="L52" s="2055"/>
      <c r="M52" s="2055"/>
      <c r="N52" s="2055"/>
      <c r="O52" s="2055"/>
      <c r="P52" s="2055"/>
      <c r="Q52" s="2055"/>
      <c r="R52" s="2055"/>
      <c r="S52" s="2055"/>
      <c r="T52" s="2055"/>
      <c r="U52" s="13"/>
      <c r="V52" s="2072"/>
      <c r="W52" s="2072"/>
      <c r="X52" s="2055"/>
      <c r="Y52" s="2072"/>
      <c r="Z52" s="2072"/>
      <c r="AA52" s="34"/>
      <c r="AB52" s="3203"/>
      <c r="AC52" s="3203"/>
      <c r="AD52" s="3203"/>
      <c r="AE52" s="3203"/>
      <c r="AF52" s="3203"/>
      <c r="AG52" s="3203"/>
      <c r="AH52" s="3203"/>
      <c r="AI52" s="3203"/>
      <c r="AJ52" s="3203"/>
      <c r="AK52" s="4325"/>
      <c r="AL52" s="778" ph="1"/>
      <c r="AM52" s="3203" t="s">
        <v>1569</v>
      </c>
      <c r="AN52" s="3203"/>
      <c r="AO52" s="3203"/>
      <c r="AP52" s="3203"/>
      <c r="AQ52" s="3203"/>
      <c r="AR52" s="3203"/>
      <c r="AS52" s="3203"/>
      <c r="AT52" s="3203"/>
      <c r="AU52" s="3203"/>
      <c r="AV52" s="3204"/>
      <c r="AW52" s="778"/>
    </row>
    <row r="53" spans="1:49" ht="19.5" x14ac:dyDescent="0.15">
      <c r="B53" s="87"/>
      <c r="D53" s="145" t="s">
        <v>16</v>
      </c>
      <c r="E53" s="45" t="s">
        <v>308</v>
      </c>
      <c r="F53" s="45"/>
      <c r="G53" s="45"/>
      <c r="H53" s="45"/>
      <c r="I53" s="45"/>
      <c r="J53" s="45"/>
      <c r="K53" s="53"/>
      <c r="L53" s="45"/>
      <c r="M53" s="45"/>
      <c r="N53" s="45"/>
      <c r="O53" s="45"/>
      <c r="P53" s="53"/>
      <c r="Q53" s="53"/>
      <c r="R53" s="2055"/>
      <c r="S53" s="2069"/>
      <c r="T53" s="2069"/>
      <c r="U53" s="5"/>
      <c r="V53" s="2066"/>
      <c r="W53" s="2066"/>
      <c r="X53" s="2055"/>
      <c r="Y53" s="2055"/>
      <c r="Z53" s="2055"/>
      <c r="AB53" s="3203"/>
      <c r="AC53" s="3203"/>
      <c r="AD53" s="3203"/>
      <c r="AE53" s="3203"/>
      <c r="AF53" s="3203"/>
      <c r="AG53" s="3203"/>
      <c r="AH53" s="3203"/>
      <c r="AI53" s="3203"/>
      <c r="AJ53" s="3203"/>
      <c r="AK53" s="4325"/>
      <c r="AL53" s="778" ph="1"/>
      <c r="AM53" s="3203"/>
      <c r="AN53" s="3203"/>
      <c r="AO53" s="3203"/>
      <c r="AP53" s="3203"/>
      <c r="AQ53" s="3203"/>
      <c r="AR53" s="3203"/>
      <c r="AS53" s="3203"/>
      <c r="AT53" s="3203"/>
      <c r="AU53" s="3203"/>
      <c r="AV53" s="3204"/>
      <c r="AW53" s="778"/>
    </row>
    <row r="54" spans="1:49" x14ac:dyDescent="0.15">
      <c r="A54" s="2055"/>
      <c r="B54" s="3"/>
      <c r="C54" s="2055"/>
      <c r="D54" s="2055"/>
      <c r="E54" s="2055"/>
      <c r="F54" s="2055"/>
      <c r="G54" s="2055"/>
      <c r="H54" s="2055"/>
      <c r="I54" s="2055"/>
      <c r="J54" s="2055"/>
      <c r="K54" s="2055"/>
      <c r="L54" s="2055"/>
      <c r="M54" s="2055"/>
      <c r="N54" s="2055"/>
      <c r="O54" s="2055"/>
      <c r="P54" s="2055"/>
      <c r="Q54" s="2055"/>
      <c r="R54" s="2055"/>
      <c r="S54" s="2055"/>
      <c r="T54" s="2055"/>
      <c r="U54" s="13"/>
      <c r="V54" s="13"/>
      <c r="W54" s="13"/>
      <c r="X54" s="31"/>
      <c r="Y54" s="13"/>
      <c r="Z54" s="13"/>
      <c r="AK54" s="183"/>
      <c r="AL54" s="778"/>
      <c r="AV54" s="798"/>
      <c r="AW54" s="778"/>
    </row>
    <row r="55" spans="1:49" ht="13.5" x14ac:dyDescent="0.15">
      <c r="A55" s="2055"/>
      <c r="B55" s="3"/>
      <c r="C55" s="2055"/>
      <c r="D55" s="2049"/>
      <c r="E55" s="2049"/>
      <c r="F55" s="2049"/>
      <c r="G55" s="2049"/>
      <c r="H55" s="2049"/>
      <c r="I55" s="2049"/>
      <c r="J55" s="2049"/>
      <c r="K55" s="2049"/>
      <c r="L55" s="2055"/>
      <c r="M55" s="2055"/>
      <c r="N55" s="2055"/>
      <c r="O55" s="295"/>
      <c r="P55" s="295"/>
      <c r="Q55" s="295"/>
      <c r="R55" s="295"/>
      <c r="S55" s="295"/>
      <c r="T55" s="295"/>
      <c r="U55" s="295"/>
      <c r="V55" s="295"/>
      <c r="W55" s="295"/>
      <c r="X55" s="295"/>
      <c r="Y55" s="295"/>
      <c r="Z55" s="2055"/>
      <c r="AK55" s="183"/>
      <c r="AL55" s="778"/>
      <c r="AV55" s="798"/>
      <c r="AW55" s="778"/>
    </row>
    <row r="56" spans="1:49" ht="14.25" thickBot="1" x14ac:dyDescent="0.2">
      <c r="B56" s="173"/>
      <c r="C56" s="77"/>
      <c r="D56" s="77"/>
      <c r="E56" s="77"/>
      <c r="F56" s="77"/>
      <c r="G56" s="77"/>
      <c r="H56" s="77"/>
      <c r="I56" s="77"/>
      <c r="J56" s="77"/>
      <c r="K56" s="77"/>
      <c r="L56" s="77"/>
      <c r="M56" s="77"/>
      <c r="N56" s="77"/>
      <c r="O56" s="77"/>
      <c r="P56" s="77"/>
      <c r="Q56" s="77"/>
      <c r="R56" s="77"/>
      <c r="S56" s="77"/>
      <c r="T56" s="77"/>
      <c r="U56" s="77"/>
      <c r="V56" s="77"/>
      <c r="W56" s="77"/>
      <c r="X56" s="77"/>
      <c r="Y56" s="77"/>
      <c r="Z56" s="77"/>
      <c r="AA56" s="7"/>
      <c r="AB56" s="77"/>
      <c r="AC56" s="77"/>
      <c r="AD56" s="77"/>
      <c r="AE56" s="77"/>
      <c r="AF56" s="77"/>
      <c r="AG56" s="77"/>
      <c r="AH56" s="77"/>
      <c r="AI56" s="77"/>
      <c r="AJ56" s="77"/>
      <c r="AK56" s="283"/>
      <c r="AL56" s="2256"/>
      <c r="AM56" s="2256"/>
      <c r="AN56" s="2256"/>
      <c r="AO56" s="2256"/>
      <c r="AP56" s="2256"/>
      <c r="AQ56" s="2256"/>
      <c r="AR56" s="2256"/>
      <c r="AS56" s="918"/>
      <c r="AT56" s="918"/>
      <c r="AU56" s="918"/>
      <c r="AV56" s="2131"/>
      <c r="AW56" s="778"/>
    </row>
    <row r="57" spans="1:49" ht="13.5" x14ac:dyDescent="0.15">
      <c r="AK57" s="205"/>
      <c r="AL57" s="998"/>
      <c r="AM57" s="998"/>
      <c r="AN57" s="998"/>
      <c r="AO57" s="998"/>
      <c r="AP57" s="998"/>
      <c r="AQ57" s="998"/>
      <c r="AR57" s="998"/>
      <c r="AW57" s="778"/>
    </row>
    <row r="58" spans="1:49" x14ac:dyDescent="0.15">
      <c r="AK58" s="34"/>
      <c r="AL58" s="778"/>
      <c r="AM58" s="778"/>
      <c r="AN58" s="778"/>
      <c r="AO58" s="778"/>
      <c r="AP58" s="778"/>
      <c r="AQ58" s="778"/>
      <c r="AR58" s="778"/>
    </row>
    <row r="59" spans="1:49" x14ac:dyDescent="0.15">
      <c r="AK59" s="34"/>
      <c r="AL59" s="778"/>
      <c r="AM59" s="778"/>
      <c r="AN59" s="778"/>
      <c r="AO59" s="778"/>
      <c r="AP59" s="778"/>
      <c r="AQ59" s="778"/>
      <c r="AR59" s="778"/>
    </row>
    <row r="60" spans="1:49" x14ac:dyDescent="0.15">
      <c r="AK60" s="34"/>
      <c r="AL60" s="778"/>
    </row>
    <row r="62" spans="1:49" ht="19.5" x14ac:dyDescent="0.15">
      <c r="AL62" s="759" ph="1"/>
      <c r="AQ62" s="2051"/>
      <c r="AR62" s="2051"/>
    </row>
    <row r="63" spans="1:49" ht="19.5" x14ac:dyDescent="0.15">
      <c r="AL63" s="759" ph="1"/>
    </row>
    <row r="67" spans="37:77" ht="19.5" x14ac:dyDescent="0.15">
      <c r="AL67" s="759" ph="1"/>
    </row>
    <row r="68" spans="37:77" ht="19.5" x14ac:dyDescent="0.15">
      <c r="AL68" s="759" ph="1"/>
    </row>
    <row r="69" spans="37:77" ht="19.5" x14ac:dyDescent="0.15">
      <c r="AK69" s="17" ph="1"/>
      <c r="BY69" s="17" ph="1"/>
    </row>
    <row r="70" spans="37:77" ht="19.5" x14ac:dyDescent="0.15">
      <c r="AK70" s="17" ph="1"/>
      <c r="BY70" s="17" ph="1"/>
    </row>
    <row r="78" spans="37:77" ht="19.5" x14ac:dyDescent="0.15">
      <c r="AL78" s="759" ph="1"/>
    </row>
    <row r="79" spans="37:77" ht="19.5" x14ac:dyDescent="0.15">
      <c r="AL79" s="759" ph="1"/>
    </row>
    <row r="83" spans="37:77" ht="19.5" x14ac:dyDescent="0.15">
      <c r="AL83" s="759" ph="1"/>
    </row>
    <row r="84" spans="37:77" ht="19.5" x14ac:dyDescent="0.15">
      <c r="AL84" s="759" ph="1"/>
    </row>
    <row r="86" spans="37:77" ht="19.5" x14ac:dyDescent="0.15">
      <c r="AL86" s="759" ph="1"/>
    </row>
    <row r="89" spans="37:77" ht="19.5" x14ac:dyDescent="0.15">
      <c r="AL89" s="759" ph="1"/>
    </row>
    <row r="90" spans="37:77" ht="19.5" x14ac:dyDescent="0.15">
      <c r="AL90" s="759" ph="1"/>
    </row>
    <row r="91" spans="37:77" ht="19.5" x14ac:dyDescent="0.15">
      <c r="AK91" s="17" ph="1"/>
      <c r="BY91" s="17" ph="1"/>
    </row>
    <row r="92" spans="37:77" ht="19.5" x14ac:dyDescent="0.15">
      <c r="AK92" s="17" ph="1"/>
      <c r="BY92" s="17" ph="1"/>
    </row>
    <row r="100" spans="38:38" ht="19.5" x14ac:dyDescent="0.15">
      <c r="AL100" s="759" ph="1"/>
    </row>
    <row r="101" spans="38:38" ht="19.5" x14ac:dyDescent="0.15">
      <c r="AL101" s="759" ph="1"/>
    </row>
    <row r="105" spans="38:38" ht="19.5" x14ac:dyDescent="0.15">
      <c r="AL105" s="759" ph="1"/>
    </row>
    <row r="106" spans="38:38" ht="19.5" x14ac:dyDescent="0.15">
      <c r="AL106" s="759" ph="1"/>
    </row>
    <row r="108" spans="38:38" ht="19.5" x14ac:dyDescent="0.15">
      <c r="AL108" s="759" ph="1"/>
    </row>
    <row r="116" spans="38:38" ht="19.5" x14ac:dyDescent="0.15">
      <c r="AL116" s="759" ph="1"/>
    </row>
    <row r="117" spans="38:38" ht="19.5" x14ac:dyDescent="0.15">
      <c r="AL117" s="759" ph="1"/>
    </row>
    <row r="121" spans="38:38" ht="19.5" x14ac:dyDescent="0.15">
      <c r="AL121" s="759" ph="1"/>
    </row>
    <row r="122" spans="38:38" ht="19.5" x14ac:dyDescent="0.15">
      <c r="AL122" s="759" ph="1"/>
    </row>
    <row r="124" spans="38:38" ht="19.5" x14ac:dyDescent="0.15">
      <c r="AL124" s="759" ph="1"/>
    </row>
  </sheetData>
  <mergeCells count="352">
    <mergeCell ref="AY3:CI14"/>
    <mergeCell ref="AB8:AK12"/>
    <mergeCell ref="AM8:AV12"/>
    <mergeCell ref="AB14:AK19"/>
    <mergeCell ref="AM14:AV19"/>
    <mergeCell ref="AY16:CI27"/>
    <mergeCell ref="D20:L20"/>
    <mergeCell ref="D21:E23"/>
    <mergeCell ref="F21:L21"/>
    <mergeCell ref="M21:N21"/>
    <mergeCell ref="V21:W21"/>
    <mergeCell ref="AB21:AC21"/>
    <mergeCell ref="F22:I23"/>
    <mergeCell ref="J22:L22"/>
    <mergeCell ref="J26:L26"/>
    <mergeCell ref="M26:N26"/>
    <mergeCell ref="V26:W26"/>
    <mergeCell ref="AB26:AC26"/>
    <mergeCell ref="B1:AK1"/>
    <mergeCell ref="B3:AA3"/>
    <mergeCell ref="AB3:AK3"/>
    <mergeCell ref="M22:N22"/>
    <mergeCell ref="V22:W22"/>
    <mergeCell ref="AB22:AC22"/>
    <mergeCell ref="J23:L23"/>
    <mergeCell ref="M23:N23"/>
    <mergeCell ref="V23:W23"/>
    <mergeCell ref="AB23:AC23"/>
    <mergeCell ref="M20:U20"/>
    <mergeCell ref="V20:AA20"/>
    <mergeCell ref="AB20:AJ20"/>
    <mergeCell ref="C29:E29"/>
    <mergeCell ref="H29:AA29"/>
    <mergeCell ref="AB29:AU29"/>
    <mergeCell ref="D24:E26"/>
    <mergeCell ref="F24:L24"/>
    <mergeCell ref="M24:N24"/>
    <mergeCell ref="V24:W24"/>
    <mergeCell ref="AB24:AC24"/>
    <mergeCell ref="F25:I26"/>
    <mergeCell ref="J25:L25"/>
    <mergeCell ref="M25:N25"/>
    <mergeCell ref="V25:W25"/>
    <mergeCell ref="AB25:AC25"/>
    <mergeCell ref="H30:U30"/>
    <mergeCell ref="V30:Y31"/>
    <mergeCell ref="Z30:AA31"/>
    <mergeCell ref="AB30:AO30"/>
    <mergeCell ref="AP30:AS31"/>
    <mergeCell ref="AT30:AU31"/>
    <mergeCell ref="H31:I31"/>
    <mergeCell ref="J31:K31"/>
    <mergeCell ref="L31:M31"/>
    <mergeCell ref="N31:O31"/>
    <mergeCell ref="AH31:AI31"/>
    <mergeCell ref="AJ31:AK31"/>
    <mergeCell ref="AL31:AM31"/>
    <mergeCell ref="AN31:AO31"/>
    <mergeCell ref="AB31:AC31"/>
    <mergeCell ref="AD31:AE31"/>
    <mergeCell ref="AF31:AG31"/>
    <mergeCell ref="F32:G32"/>
    <mergeCell ref="H32:I32"/>
    <mergeCell ref="J32:K32"/>
    <mergeCell ref="L32:M32"/>
    <mergeCell ref="N32:O32"/>
    <mergeCell ref="P32:Q32"/>
    <mergeCell ref="P31:Q31"/>
    <mergeCell ref="R31:S31"/>
    <mergeCell ref="T31:U31"/>
    <mergeCell ref="AP32:AQ32"/>
    <mergeCell ref="AR32:AS32"/>
    <mergeCell ref="AT32:AU32"/>
    <mergeCell ref="C33:D33"/>
    <mergeCell ref="F33:G33"/>
    <mergeCell ref="H33:I33"/>
    <mergeCell ref="J33:K33"/>
    <mergeCell ref="L33:M33"/>
    <mergeCell ref="N33:O33"/>
    <mergeCell ref="P33:Q33"/>
    <mergeCell ref="AD32:AE32"/>
    <mergeCell ref="AF32:AG32"/>
    <mergeCell ref="AH32:AI32"/>
    <mergeCell ref="AJ32:AK32"/>
    <mergeCell ref="AL32:AM32"/>
    <mergeCell ref="AN32:AO32"/>
    <mergeCell ref="R32:S32"/>
    <mergeCell ref="T32:U32"/>
    <mergeCell ref="V32:W32"/>
    <mergeCell ref="X32:Y32"/>
    <mergeCell ref="Z32:AA32"/>
    <mergeCell ref="AB32:AC32"/>
    <mergeCell ref="AP33:AQ33"/>
    <mergeCell ref="AR33:AS33"/>
    <mergeCell ref="AT33:AU33"/>
    <mergeCell ref="C34:D34"/>
    <mergeCell ref="F34:G34"/>
    <mergeCell ref="H34:I34"/>
    <mergeCell ref="J34:K34"/>
    <mergeCell ref="L34:M34"/>
    <mergeCell ref="N34:O34"/>
    <mergeCell ref="P34:Q34"/>
    <mergeCell ref="AD33:AE33"/>
    <mergeCell ref="AF33:AG33"/>
    <mergeCell ref="AH33:AI33"/>
    <mergeCell ref="AJ33:AK33"/>
    <mergeCell ref="AL33:AM33"/>
    <mergeCell ref="AN33:AO33"/>
    <mergeCell ref="R33:S33"/>
    <mergeCell ref="T33:U33"/>
    <mergeCell ref="V33:W33"/>
    <mergeCell ref="X33:Y33"/>
    <mergeCell ref="Z33:AA33"/>
    <mergeCell ref="AB33:AC33"/>
    <mergeCell ref="AP34:AQ34"/>
    <mergeCell ref="AR34:AS34"/>
    <mergeCell ref="AT34:AU34"/>
    <mergeCell ref="AH34:AI34"/>
    <mergeCell ref="C35:D35"/>
    <mergeCell ref="F35:G35"/>
    <mergeCell ref="H35:I35"/>
    <mergeCell ref="J35:K35"/>
    <mergeCell ref="L35:M35"/>
    <mergeCell ref="N35:O35"/>
    <mergeCell ref="P35:Q35"/>
    <mergeCell ref="AD34:AE34"/>
    <mergeCell ref="AF34:AG34"/>
    <mergeCell ref="AJ34:AK34"/>
    <mergeCell ref="AL34:AM34"/>
    <mergeCell ref="AN34:AO34"/>
    <mergeCell ref="R34:S34"/>
    <mergeCell ref="T34:U34"/>
    <mergeCell ref="V34:W34"/>
    <mergeCell ref="X34:Y34"/>
    <mergeCell ref="Z34:AA34"/>
    <mergeCell ref="AB34:AC34"/>
    <mergeCell ref="AP35:AQ35"/>
    <mergeCell ref="AR35:AS35"/>
    <mergeCell ref="AT35:AU35"/>
    <mergeCell ref="C36:D36"/>
    <mergeCell ref="F36:G36"/>
    <mergeCell ref="H36:I36"/>
    <mergeCell ref="J36:K36"/>
    <mergeCell ref="L36:M36"/>
    <mergeCell ref="N36:O36"/>
    <mergeCell ref="P36:Q36"/>
    <mergeCell ref="AD35:AE35"/>
    <mergeCell ref="AF35:AG35"/>
    <mergeCell ref="AH35:AI35"/>
    <mergeCell ref="AJ35:AK35"/>
    <mergeCell ref="AL35:AM35"/>
    <mergeCell ref="AN35:AO35"/>
    <mergeCell ref="R35:S35"/>
    <mergeCell ref="T35:U35"/>
    <mergeCell ref="V35:W35"/>
    <mergeCell ref="X35:Y35"/>
    <mergeCell ref="Z35:AA35"/>
    <mergeCell ref="AB35:AC35"/>
    <mergeCell ref="AP36:AQ36"/>
    <mergeCell ref="AR36:AS36"/>
    <mergeCell ref="AT36:AU36"/>
    <mergeCell ref="C37:D37"/>
    <mergeCell ref="F37:G37"/>
    <mergeCell ref="H37:I37"/>
    <mergeCell ref="J37:K37"/>
    <mergeCell ref="L37:M37"/>
    <mergeCell ref="N37:O37"/>
    <mergeCell ref="P37:Q37"/>
    <mergeCell ref="AD36:AE36"/>
    <mergeCell ref="AF36:AG36"/>
    <mergeCell ref="AH36:AI36"/>
    <mergeCell ref="AJ36:AK36"/>
    <mergeCell ref="AL36:AM36"/>
    <mergeCell ref="AN36:AO36"/>
    <mergeCell ref="R36:S36"/>
    <mergeCell ref="T36:U36"/>
    <mergeCell ref="V36:W36"/>
    <mergeCell ref="X36:Y36"/>
    <mergeCell ref="Z36:AA36"/>
    <mergeCell ref="AB36:AC36"/>
    <mergeCell ref="AP37:AQ37"/>
    <mergeCell ref="AR37:AS37"/>
    <mergeCell ref="AT37:AU37"/>
    <mergeCell ref="AH37:AI37"/>
    <mergeCell ref="C38:D38"/>
    <mergeCell ref="F38:G38"/>
    <mergeCell ref="H38:I38"/>
    <mergeCell ref="J38:K38"/>
    <mergeCell ref="L38:M38"/>
    <mergeCell ref="N38:O38"/>
    <mergeCell ref="P38:Q38"/>
    <mergeCell ref="AD37:AE37"/>
    <mergeCell ref="AF37:AG37"/>
    <mergeCell ref="AJ37:AK37"/>
    <mergeCell ref="AL37:AM37"/>
    <mergeCell ref="AN37:AO37"/>
    <mergeCell ref="R37:S37"/>
    <mergeCell ref="T37:U37"/>
    <mergeCell ref="V37:W37"/>
    <mergeCell ref="X37:Y37"/>
    <mergeCell ref="Z37:AA37"/>
    <mergeCell ref="AB37:AC37"/>
    <mergeCell ref="AP38:AQ38"/>
    <mergeCell ref="AR38:AS38"/>
    <mergeCell ref="AT38:AU38"/>
    <mergeCell ref="C39:D39"/>
    <mergeCell ref="F39:G39"/>
    <mergeCell ref="H39:I39"/>
    <mergeCell ref="J39:K39"/>
    <mergeCell ref="L39:M39"/>
    <mergeCell ref="N39:O39"/>
    <mergeCell ref="P39:Q39"/>
    <mergeCell ref="AD38:AE38"/>
    <mergeCell ref="AF38:AG38"/>
    <mergeCell ref="AH38:AI38"/>
    <mergeCell ref="AJ38:AK38"/>
    <mergeCell ref="AL38:AM38"/>
    <mergeCell ref="AN38:AO38"/>
    <mergeCell ref="R38:S38"/>
    <mergeCell ref="T38:U38"/>
    <mergeCell ref="V38:W38"/>
    <mergeCell ref="X38:Y38"/>
    <mergeCell ref="Z38:AA38"/>
    <mergeCell ref="AB38:AC38"/>
    <mergeCell ref="AP39:AQ39"/>
    <mergeCell ref="AR39:AS39"/>
    <mergeCell ref="AT39:AU39"/>
    <mergeCell ref="C40:D40"/>
    <mergeCell ref="F40:G40"/>
    <mergeCell ref="H40:I40"/>
    <mergeCell ref="J40:K40"/>
    <mergeCell ref="L40:M40"/>
    <mergeCell ref="N40:O40"/>
    <mergeCell ref="P40:Q40"/>
    <mergeCell ref="AD39:AE39"/>
    <mergeCell ref="AF39:AG39"/>
    <mergeCell ref="AH39:AI39"/>
    <mergeCell ref="AJ39:AK39"/>
    <mergeCell ref="AL39:AM39"/>
    <mergeCell ref="AN39:AO39"/>
    <mergeCell ref="R39:S39"/>
    <mergeCell ref="T39:U39"/>
    <mergeCell ref="V39:W39"/>
    <mergeCell ref="X39:Y39"/>
    <mergeCell ref="Z39:AA39"/>
    <mergeCell ref="AB39:AC39"/>
    <mergeCell ref="AP40:AQ40"/>
    <mergeCell ref="AR40:AS40"/>
    <mergeCell ref="AT40:AU40"/>
    <mergeCell ref="AH40:AI40"/>
    <mergeCell ref="C41:D41"/>
    <mergeCell ref="F41:G41"/>
    <mergeCell ref="H41:I41"/>
    <mergeCell ref="J41:K41"/>
    <mergeCell ref="L41:M41"/>
    <mergeCell ref="N41:O41"/>
    <mergeCell ref="P41:Q41"/>
    <mergeCell ref="AD40:AE40"/>
    <mergeCell ref="AF40:AG40"/>
    <mergeCell ref="AJ40:AK40"/>
    <mergeCell ref="AL40:AM40"/>
    <mergeCell ref="AN40:AO40"/>
    <mergeCell ref="R40:S40"/>
    <mergeCell ref="T40:U40"/>
    <mergeCell ref="V40:W40"/>
    <mergeCell ref="X40:Y40"/>
    <mergeCell ref="Z40:AA40"/>
    <mergeCell ref="AB40:AC40"/>
    <mergeCell ref="AP41:AQ41"/>
    <mergeCell ref="AR41:AS41"/>
    <mergeCell ref="AT41:AU41"/>
    <mergeCell ref="C42:D42"/>
    <mergeCell ref="F42:G42"/>
    <mergeCell ref="H42:I42"/>
    <mergeCell ref="J42:K42"/>
    <mergeCell ref="L42:M42"/>
    <mergeCell ref="N42:O42"/>
    <mergeCell ref="P42:Q42"/>
    <mergeCell ref="AD41:AE41"/>
    <mergeCell ref="AF41:AG41"/>
    <mergeCell ref="AH41:AI41"/>
    <mergeCell ref="AJ41:AK41"/>
    <mergeCell ref="AL41:AM41"/>
    <mergeCell ref="AN41:AO41"/>
    <mergeCell ref="R41:S41"/>
    <mergeCell ref="T41:U41"/>
    <mergeCell ref="V41:W41"/>
    <mergeCell ref="X41:Y41"/>
    <mergeCell ref="Z41:AA41"/>
    <mergeCell ref="AB41:AC41"/>
    <mergeCell ref="AP42:AQ42"/>
    <mergeCell ref="AR42:AS42"/>
    <mergeCell ref="AT42:AU42"/>
    <mergeCell ref="C43:D43"/>
    <mergeCell ref="F43:G43"/>
    <mergeCell ref="H43:I43"/>
    <mergeCell ref="J43:K43"/>
    <mergeCell ref="L43:M43"/>
    <mergeCell ref="N43:O43"/>
    <mergeCell ref="P43:Q43"/>
    <mergeCell ref="AD42:AE42"/>
    <mergeCell ref="AF42:AG42"/>
    <mergeCell ref="AH42:AI42"/>
    <mergeCell ref="AJ42:AK42"/>
    <mergeCell ref="AL42:AM42"/>
    <mergeCell ref="AN42:AO42"/>
    <mergeCell ref="R42:S42"/>
    <mergeCell ref="T42:U42"/>
    <mergeCell ref="V42:W42"/>
    <mergeCell ref="X42:Y42"/>
    <mergeCell ref="Z42:AA42"/>
    <mergeCell ref="AB42:AC42"/>
    <mergeCell ref="AP43:AQ43"/>
    <mergeCell ref="AR43:AS43"/>
    <mergeCell ref="AT43:AU43"/>
    <mergeCell ref="AH43:AI43"/>
    <mergeCell ref="C44:D44"/>
    <mergeCell ref="F44:G44"/>
    <mergeCell ref="H44:I44"/>
    <mergeCell ref="J44:K44"/>
    <mergeCell ref="L44:M44"/>
    <mergeCell ref="N44:O44"/>
    <mergeCell ref="P44:Q44"/>
    <mergeCell ref="AD43:AE43"/>
    <mergeCell ref="AF43:AG43"/>
    <mergeCell ref="R43:S43"/>
    <mergeCell ref="T43:U43"/>
    <mergeCell ref="V43:W43"/>
    <mergeCell ref="X43:Y43"/>
    <mergeCell ref="Z43:AA43"/>
    <mergeCell ref="AB43:AC43"/>
    <mergeCell ref="R44:S44"/>
    <mergeCell ref="T44:U44"/>
    <mergeCell ref="V44:W44"/>
    <mergeCell ref="X44:Y44"/>
    <mergeCell ref="Z44:AA44"/>
    <mergeCell ref="AB44:AC44"/>
    <mergeCell ref="AJ43:AK43"/>
    <mergeCell ref="AL43:AM43"/>
    <mergeCell ref="AN43:AO43"/>
    <mergeCell ref="AP44:AQ44"/>
    <mergeCell ref="AR44:AS44"/>
    <mergeCell ref="AT44:AU44"/>
    <mergeCell ref="AM47:AV49"/>
    <mergeCell ref="AB52:AK53"/>
    <mergeCell ref="AM52:AV53"/>
    <mergeCell ref="AD44:AE44"/>
    <mergeCell ref="AF44:AG44"/>
    <mergeCell ref="AH44:AI44"/>
    <mergeCell ref="AJ44:AK44"/>
    <mergeCell ref="AL44:AM44"/>
    <mergeCell ref="AN44:AO44"/>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60193" r:id="rId4" name="Check Box 1">
              <controlPr defaultSize="0" autoFill="0" autoLine="0" autoPict="0">
                <anchor moveWithCells="1">
                  <from>
                    <xdr:col>24</xdr:col>
                    <xdr:colOff>123825</xdr:colOff>
                    <xdr:row>7</xdr:row>
                    <xdr:rowOff>38100</xdr:rowOff>
                  </from>
                  <to>
                    <xdr:col>28</xdr:col>
                    <xdr:colOff>76200</xdr:colOff>
                    <xdr:row>8</xdr:row>
                    <xdr:rowOff>66675</xdr:rowOff>
                  </to>
                </anchor>
              </controlPr>
            </control>
          </mc:Choice>
        </mc:AlternateContent>
        <mc:AlternateContent xmlns:mc="http://schemas.openxmlformats.org/markup-compatibility/2006">
          <mc:Choice Requires="x14">
            <control shapeId="1160194" r:id="rId5" name="Check Box 2">
              <controlPr defaultSize="0" autoFill="0" autoLine="0" autoPict="0">
                <anchor moveWithCells="1">
                  <from>
                    <xdr:col>20</xdr:col>
                    <xdr:colOff>133350</xdr:colOff>
                    <xdr:row>7</xdr:row>
                    <xdr:rowOff>38100</xdr:rowOff>
                  </from>
                  <to>
                    <xdr:col>24</xdr:col>
                    <xdr:colOff>114300</xdr:colOff>
                    <xdr:row>8</xdr:row>
                    <xdr:rowOff>57150</xdr:rowOff>
                  </to>
                </anchor>
              </controlPr>
            </control>
          </mc:Choice>
        </mc:AlternateContent>
        <mc:AlternateContent xmlns:mc="http://schemas.openxmlformats.org/markup-compatibility/2006">
          <mc:Choice Requires="x14">
            <control shapeId="1160195" r:id="rId6" name="Check Box 3">
              <controlPr defaultSize="0" autoFill="0" autoLine="0" autoPict="0">
                <anchor moveWithCells="1">
                  <from>
                    <xdr:col>21</xdr:col>
                    <xdr:colOff>57150</xdr:colOff>
                    <xdr:row>51</xdr:row>
                    <xdr:rowOff>0</xdr:rowOff>
                  </from>
                  <to>
                    <xdr:col>24</xdr:col>
                    <xdr:colOff>171450</xdr:colOff>
                    <xdr:row>51</xdr:row>
                    <xdr:rowOff>190500</xdr:rowOff>
                  </to>
                </anchor>
              </controlPr>
            </control>
          </mc:Choice>
        </mc:AlternateContent>
        <mc:AlternateContent xmlns:mc="http://schemas.openxmlformats.org/markup-compatibility/2006">
          <mc:Choice Requires="x14">
            <control shapeId="1160196" r:id="rId7" name="Check Box 4">
              <controlPr defaultSize="0" autoFill="0" autoLine="0" autoPict="0">
                <anchor moveWithCells="1">
                  <from>
                    <xdr:col>25</xdr:col>
                    <xdr:colOff>95250</xdr:colOff>
                    <xdr:row>51</xdr:row>
                    <xdr:rowOff>0</xdr:rowOff>
                  </from>
                  <to>
                    <xdr:col>28</xdr:col>
                    <xdr:colOff>152400</xdr:colOff>
                    <xdr:row>51</xdr:row>
                    <xdr:rowOff>190500</xdr:rowOff>
                  </to>
                </anchor>
              </controlPr>
            </control>
          </mc:Choice>
        </mc:AlternateContent>
        <mc:AlternateContent xmlns:mc="http://schemas.openxmlformats.org/markup-compatibility/2006">
          <mc:Choice Requires="x14">
            <control shapeId="1160197" r:id="rId8" name="Check Box 5">
              <controlPr defaultSize="0" autoFill="0" autoLine="0" autoPict="0">
                <anchor moveWithCells="1">
                  <from>
                    <xdr:col>4</xdr:col>
                    <xdr:colOff>104775</xdr:colOff>
                    <xdr:row>53</xdr:row>
                    <xdr:rowOff>66675</xdr:rowOff>
                  </from>
                  <to>
                    <xdr:col>10</xdr:col>
                    <xdr:colOff>0</xdr:colOff>
                    <xdr:row>54</xdr:row>
                    <xdr:rowOff>38100</xdr:rowOff>
                  </to>
                </anchor>
              </controlPr>
            </control>
          </mc:Choice>
        </mc:AlternateContent>
        <mc:AlternateContent xmlns:mc="http://schemas.openxmlformats.org/markup-compatibility/2006">
          <mc:Choice Requires="x14">
            <control shapeId="1160198" r:id="rId9" name="Check Box 6">
              <controlPr defaultSize="0" autoFill="0" autoLine="0" autoPict="0">
                <anchor moveWithCells="1">
                  <from>
                    <xdr:col>11</xdr:col>
                    <xdr:colOff>47625</xdr:colOff>
                    <xdr:row>53</xdr:row>
                    <xdr:rowOff>66675</xdr:rowOff>
                  </from>
                  <to>
                    <xdr:col>19</xdr:col>
                    <xdr:colOff>161925</xdr:colOff>
                    <xdr:row>54</xdr:row>
                    <xdr:rowOff>38100</xdr:rowOff>
                  </to>
                </anchor>
              </controlPr>
            </control>
          </mc:Choice>
        </mc:AlternateContent>
        <mc:AlternateContent xmlns:mc="http://schemas.openxmlformats.org/markup-compatibility/2006">
          <mc:Choice Requires="x14">
            <control shapeId="1160199" r:id="rId10" name="Check Box 7">
              <controlPr defaultSize="0" autoFill="0" autoLine="0" autoPict="0">
                <anchor moveWithCells="1">
                  <from>
                    <xdr:col>4</xdr:col>
                    <xdr:colOff>104775</xdr:colOff>
                    <xdr:row>54</xdr:row>
                    <xdr:rowOff>47625</xdr:rowOff>
                  </from>
                  <to>
                    <xdr:col>9</xdr:col>
                    <xdr:colOff>171450</xdr:colOff>
                    <xdr:row>55</xdr:row>
                    <xdr:rowOff>0</xdr:rowOff>
                  </to>
                </anchor>
              </controlPr>
            </control>
          </mc:Choice>
        </mc:AlternateContent>
        <mc:AlternateContent xmlns:mc="http://schemas.openxmlformats.org/markup-compatibility/2006">
          <mc:Choice Requires="x14">
            <control shapeId="1160200" r:id="rId11" name="Check Box 8">
              <controlPr defaultSize="0" autoFill="0" autoLine="0" autoPict="0">
                <anchor moveWithCells="1">
                  <from>
                    <xdr:col>11</xdr:col>
                    <xdr:colOff>47625</xdr:colOff>
                    <xdr:row>54</xdr:row>
                    <xdr:rowOff>47625</xdr:rowOff>
                  </from>
                  <to>
                    <xdr:col>16</xdr:col>
                    <xdr:colOff>123825</xdr:colOff>
                    <xdr:row>55</xdr:row>
                    <xdr:rowOff>0</xdr:rowOff>
                  </to>
                </anchor>
              </controlPr>
            </control>
          </mc:Choice>
        </mc:AlternateContent>
        <mc:AlternateContent xmlns:mc="http://schemas.openxmlformats.org/markup-compatibility/2006">
          <mc:Choice Requires="x14">
            <control shapeId="1160201" r:id="rId12" name="Check Box 9">
              <controlPr defaultSize="0" autoFill="0" autoLine="0" autoPict="0">
                <anchor moveWithCells="1">
                  <from>
                    <xdr:col>16</xdr:col>
                    <xdr:colOff>0</xdr:colOff>
                    <xdr:row>16</xdr:row>
                    <xdr:rowOff>95250</xdr:rowOff>
                  </from>
                  <to>
                    <xdr:col>19</xdr:col>
                    <xdr:colOff>133350</xdr:colOff>
                    <xdr:row>17</xdr:row>
                    <xdr:rowOff>152400</xdr:rowOff>
                  </to>
                </anchor>
              </controlPr>
            </control>
          </mc:Choice>
        </mc:AlternateContent>
        <mc:AlternateContent xmlns:mc="http://schemas.openxmlformats.org/markup-compatibility/2006">
          <mc:Choice Requires="x14">
            <control shapeId="1160202" r:id="rId13" name="Check Box 10">
              <controlPr defaultSize="0" autoFill="0" autoLine="0" autoPict="0">
                <anchor moveWithCells="1">
                  <from>
                    <xdr:col>19</xdr:col>
                    <xdr:colOff>161925</xdr:colOff>
                    <xdr:row>16</xdr:row>
                    <xdr:rowOff>95250</xdr:rowOff>
                  </from>
                  <to>
                    <xdr:col>23</xdr:col>
                    <xdr:colOff>123825</xdr:colOff>
                    <xdr:row>18</xdr:row>
                    <xdr:rowOff>0</xdr:rowOff>
                  </to>
                </anchor>
              </controlPr>
            </control>
          </mc:Choice>
        </mc:AlternateContent>
        <mc:AlternateContent xmlns:mc="http://schemas.openxmlformats.org/markup-compatibility/2006">
          <mc:Choice Requires="x14">
            <control shapeId="1160203" r:id="rId14" name="Check Box 11">
              <controlPr defaultSize="0" autoFill="0" autoLine="0" autoPict="0">
                <anchor moveWithCells="1">
                  <from>
                    <xdr:col>24</xdr:col>
                    <xdr:colOff>0</xdr:colOff>
                    <xdr:row>16</xdr:row>
                    <xdr:rowOff>104775</xdr:rowOff>
                  </from>
                  <to>
                    <xdr:col>28</xdr:col>
                    <xdr:colOff>47625</xdr:colOff>
                    <xdr:row>18</xdr:row>
                    <xdr:rowOff>9525</xdr:rowOff>
                  </to>
                </anchor>
              </controlPr>
            </control>
          </mc:Choice>
        </mc:AlternateContent>
        <mc:AlternateContent xmlns:mc="http://schemas.openxmlformats.org/markup-compatibility/2006">
          <mc:Choice Requires="x14">
            <control shapeId="1160204" r:id="rId15" name="Check Box 12">
              <controlPr defaultSize="0" autoFill="0" autoLine="0" autoPict="0">
                <anchor moveWithCells="1">
                  <from>
                    <xdr:col>20</xdr:col>
                    <xdr:colOff>133350</xdr:colOff>
                    <xdr:row>5</xdr:row>
                    <xdr:rowOff>76200</xdr:rowOff>
                  </from>
                  <to>
                    <xdr:col>24</xdr:col>
                    <xdr:colOff>114300</xdr:colOff>
                    <xdr:row>6</xdr:row>
                    <xdr:rowOff>123825</xdr:rowOff>
                  </to>
                </anchor>
              </controlPr>
            </control>
          </mc:Choice>
        </mc:AlternateContent>
        <mc:AlternateContent xmlns:mc="http://schemas.openxmlformats.org/markup-compatibility/2006">
          <mc:Choice Requires="x14">
            <control shapeId="1160205" r:id="rId16" name="Check Box 13">
              <controlPr defaultSize="0" autoFill="0" autoLine="0" autoPict="0">
                <anchor moveWithCells="1">
                  <from>
                    <xdr:col>24</xdr:col>
                    <xdr:colOff>95250</xdr:colOff>
                    <xdr:row>5</xdr:row>
                    <xdr:rowOff>66675</xdr:rowOff>
                  </from>
                  <to>
                    <xdr:col>28</xdr:col>
                    <xdr:colOff>47625</xdr:colOff>
                    <xdr:row>6</xdr:row>
                    <xdr:rowOff>123825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71"/>
  <sheetViews>
    <sheetView showGridLines="0" zoomScaleNormal="100" workbookViewId="0">
      <selection activeCell="AQ19" sqref="AQ19"/>
    </sheetView>
  </sheetViews>
  <sheetFormatPr defaultColWidth="8" defaultRowHeight="12" x14ac:dyDescent="0.15"/>
  <cols>
    <col min="1" max="1" width="1.5" style="206" customWidth="1"/>
    <col min="2" max="61" width="2.375" style="206" customWidth="1"/>
    <col min="62" max="62" width="3.875" style="206" customWidth="1"/>
    <col min="63" max="83" width="2.625" style="206" customWidth="1"/>
    <col min="84" max="16384" width="8" style="206"/>
  </cols>
  <sheetData>
    <row r="1" spans="1:57" ht="14.1" customHeight="1" x14ac:dyDescent="0.15">
      <c r="B1" s="2717" t="s">
        <v>1266</v>
      </c>
      <c r="C1" s="2717"/>
      <c r="D1" s="2717"/>
      <c r="E1" s="2717"/>
      <c r="F1" s="2717"/>
      <c r="G1" s="2717"/>
      <c r="H1" s="2717"/>
      <c r="I1" s="2717"/>
      <c r="J1" s="2717"/>
      <c r="K1" s="2717"/>
      <c r="L1" s="2717"/>
      <c r="M1" s="2717"/>
      <c r="N1" s="2717"/>
      <c r="O1" s="2717"/>
      <c r="P1" s="2717"/>
      <c r="Q1" s="2717"/>
      <c r="R1" s="2717"/>
      <c r="S1" s="2717"/>
      <c r="T1" s="2717"/>
      <c r="U1" s="2717"/>
      <c r="V1" s="2717"/>
      <c r="W1" s="2717"/>
      <c r="X1" s="2717"/>
      <c r="Y1" s="2717"/>
      <c r="Z1" s="2717"/>
      <c r="AA1" s="2717"/>
      <c r="AB1" s="2717"/>
      <c r="AC1" s="2717"/>
      <c r="AD1" s="2717"/>
      <c r="AE1" s="2717"/>
      <c r="AF1" s="2717"/>
      <c r="AG1" s="2717"/>
      <c r="AH1" s="2717"/>
      <c r="AI1" s="2717"/>
      <c r="AJ1" s="2717"/>
      <c r="AK1" s="2717"/>
      <c r="AL1" s="2717"/>
      <c r="AM1" s="1228"/>
      <c r="AN1" s="1228"/>
      <c r="AO1" s="1228"/>
      <c r="AP1" s="1228"/>
      <c r="AQ1" s="1228"/>
      <c r="AR1" s="1228"/>
      <c r="AS1" s="1228"/>
      <c r="AT1" s="1228"/>
      <c r="AU1" s="1228"/>
    </row>
    <row r="2" spans="1:57" ht="5.0999999999999996" customHeight="1" thickBot="1" x14ac:dyDescent="0.2"/>
    <row r="3" spans="1:57" ht="14.1" customHeight="1" x14ac:dyDescent="0.15">
      <c r="B3" s="2719" t="s">
        <v>662</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0"/>
      <c r="AA3" s="2721"/>
      <c r="AB3" s="4540" t="s">
        <v>186</v>
      </c>
      <c r="AC3" s="4541"/>
      <c r="AD3" s="4541"/>
      <c r="AE3" s="4541"/>
      <c r="AF3" s="4541"/>
      <c r="AG3" s="4541"/>
      <c r="AH3" s="4541"/>
      <c r="AI3" s="4541"/>
      <c r="AJ3" s="4541"/>
      <c r="AK3" s="4541"/>
      <c r="AL3" s="4541"/>
      <c r="AM3" s="1462"/>
      <c r="AN3" s="1052"/>
      <c r="AO3" s="1052"/>
      <c r="AP3" s="1052"/>
      <c r="AQ3" s="1052"/>
      <c r="AR3" s="1052"/>
      <c r="AS3" s="1052"/>
      <c r="AT3" s="1052"/>
      <c r="AU3" s="1052"/>
    </row>
    <row r="4" spans="1:57" ht="14.1" customHeight="1" x14ac:dyDescent="0.15">
      <c r="A4" s="1306"/>
      <c r="B4" s="226"/>
      <c r="C4" s="1306" t="s">
        <v>1968</v>
      </c>
      <c r="D4" s="1306"/>
      <c r="E4" s="1306"/>
      <c r="F4" s="1306"/>
      <c r="G4" s="1306"/>
      <c r="H4" s="1306"/>
      <c r="I4" s="1306"/>
      <c r="J4" s="1306"/>
      <c r="K4" s="1306"/>
      <c r="L4" s="1306"/>
      <c r="M4" s="1306"/>
      <c r="N4" s="1306"/>
      <c r="O4" s="1306"/>
      <c r="P4" s="1306"/>
      <c r="Q4" s="1306"/>
      <c r="R4" s="1306"/>
      <c r="S4" s="1306"/>
      <c r="T4" s="1306"/>
      <c r="U4" s="48"/>
      <c r="V4" s="41"/>
      <c r="W4" s="41"/>
      <c r="X4" s="1306"/>
      <c r="Y4" s="41"/>
      <c r="Z4" s="41"/>
      <c r="AB4" s="1749" t="s">
        <v>1885</v>
      </c>
      <c r="AC4" s="4542" t="s">
        <v>1886</v>
      </c>
      <c r="AD4" s="4542"/>
      <c r="AE4" s="4542"/>
      <c r="AF4" s="4542"/>
      <c r="AG4" s="4542"/>
      <c r="AH4" s="4542"/>
      <c r="AI4" s="4542"/>
      <c r="AJ4" s="4542"/>
      <c r="AK4" s="4542"/>
      <c r="AL4" s="4543"/>
      <c r="AM4" s="230"/>
      <c r="AN4" s="1463"/>
      <c r="AO4" s="1463"/>
      <c r="AP4" s="1463"/>
      <c r="AQ4" s="1463"/>
      <c r="AR4" s="1463"/>
      <c r="AS4" s="1463"/>
      <c r="AT4" s="1463"/>
      <c r="AU4" s="1463"/>
      <c r="AV4" s="1463"/>
      <c r="AW4" s="1463"/>
      <c r="AX4" s="1463"/>
      <c r="AY4" s="1463"/>
      <c r="AZ4" s="1463"/>
      <c r="BA4" s="1463"/>
      <c r="BB4" s="1463"/>
      <c r="BC4" s="1463"/>
      <c r="BD4" s="1463"/>
      <c r="BE4" s="1463"/>
    </row>
    <row r="5" spans="1:57" ht="14.1" customHeight="1" x14ac:dyDescent="0.15">
      <c r="A5" s="594"/>
      <c r="B5" s="226"/>
      <c r="D5" s="203" t="s">
        <v>498</v>
      </c>
      <c r="E5" s="203"/>
      <c r="F5" s="203"/>
      <c r="G5" s="203"/>
      <c r="H5" s="203"/>
      <c r="I5" s="203"/>
      <c r="J5" s="203"/>
      <c r="L5" s="203"/>
      <c r="M5" s="203"/>
      <c r="N5" s="203"/>
      <c r="O5" s="203"/>
      <c r="R5" s="1306"/>
      <c r="S5" s="1436"/>
      <c r="T5" s="1436"/>
      <c r="U5" s="5"/>
      <c r="V5" s="1430"/>
      <c r="W5" s="1430"/>
      <c r="X5" s="1306"/>
      <c r="Y5" s="1306"/>
      <c r="Z5" s="1306"/>
      <c r="AB5" s="228"/>
      <c r="AC5" s="2799"/>
      <c r="AD5" s="2799"/>
      <c r="AE5" s="2799"/>
      <c r="AF5" s="2799"/>
      <c r="AG5" s="2799"/>
      <c r="AH5" s="2799"/>
      <c r="AI5" s="2799"/>
      <c r="AJ5" s="2799"/>
      <c r="AK5" s="2799"/>
      <c r="AL5" s="2800"/>
      <c r="AM5" s="230"/>
      <c r="AN5" s="1463"/>
      <c r="AO5" s="1463"/>
      <c r="AP5" s="1463"/>
      <c r="AQ5" s="1463"/>
      <c r="AR5" s="1463"/>
      <c r="AS5" s="1463"/>
      <c r="AT5" s="1463"/>
      <c r="AU5" s="1463"/>
      <c r="AV5" s="1463"/>
      <c r="AW5" s="1463"/>
      <c r="AX5" s="1463"/>
      <c r="AY5" s="1463"/>
      <c r="AZ5" s="1463"/>
      <c r="BA5" s="1463"/>
      <c r="BB5" s="1463"/>
      <c r="BC5" s="1463"/>
      <c r="BD5" s="1463"/>
      <c r="BE5" s="1463"/>
    </row>
    <row r="6" spans="1:57" ht="14.1" customHeight="1" x14ac:dyDescent="0.15">
      <c r="A6" s="594"/>
      <c r="B6" s="226"/>
      <c r="C6" s="1802" t="s">
        <v>1955</v>
      </c>
      <c r="E6" s="1802"/>
      <c r="F6" s="1802"/>
      <c r="G6" s="1802"/>
      <c r="H6" s="1802"/>
      <c r="I6" s="1802"/>
      <c r="J6" s="1802"/>
      <c r="K6" s="1306"/>
      <c r="L6" s="1306"/>
      <c r="M6" s="1306"/>
      <c r="N6" s="1306"/>
      <c r="O6" s="1306"/>
      <c r="P6" s="1306"/>
      <c r="Q6" s="1306"/>
      <c r="R6" s="1306"/>
      <c r="S6" s="1306"/>
      <c r="T6" s="1306"/>
      <c r="U6" s="48"/>
      <c r="V6" s="48"/>
      <c r="W6" s="48"/>
      <c r="X6" s="48"/>
      <c r="Y6" s="48"/>
      <c r="Z6" s="48"/>
      <c r="AB6" s="1749"/>
      <c r="AC6" s="2799"/>
      <c r="AD6" s="2799"/>
      <c r="AE6" s="2799"/>
      <c r="AF6" s="2799"/>
      <c r="AG6" s="2799"/>
      <c r="AH6" s="2799"/>
      <c r="AI6" s="2799"/>
      <c r="AJ6" s="2799"/>
      <c r="AK6" s="2799"/>
      <c r="AL6" s="2800"/>
      <c r="AM6" s="230"/>
      <c r="AN6" s="1463"/>
      <c r="AO6" s="1463"/>
      <c r="AP6" s="1463"/>
      <c r="AQ6" s="1463"/>
      <c r="AR6" s="1463"/>
      <c r="AS6" s="1463"/>
      <c r="AT6" s="1463"/>
      <c r="AU6" s="1463"/>
      <c r="AV6" s="1463"/>
      <c r="AW6" s="1463"/>
      <c r="AX6" s="1463"/>
      <c r="AY6" s="1463"/>
      <c r="AZ6" s="1463"/>
      <c r="BA6" s="1463"/>
      <c r="BB6" s="1463"/>
      <c r="BC6" s="1463"/>
      <c r="BD6" s="1463"/>
      <c r="BE6" s="1463"/>
    </row>
    <row r="7" spans="1:57" s="926" customFormat="1" ht="14.1" customHeight="1" x14ac:dyDescent="0.15">
      <c r="A7" s="1464"/>
      <c r="B7" s="1465"/>
      <c r="C7" s="1827"/>
      <c r="D7" s="1828"/>
      <c r="E7" s="4525" t="s">
        <v>274</v>
      </c>
      <c r="F7" s="4526"/>
      <c r="G7" s="4526"/>
      <c r="H7" s="4526"/>
      <c r="I7" s="4526"/>
      <c r="J7" s="4527"/>
      <c r="K7" s="4525" t="s">
        <v>1382</v>
      </c>
      <c r="L7" s="4526"/>
      <c r="M7" s="4526"/>
      <c r="N7" s="4526"/>
      <c r="O7" s="4526"/>
      <c r="P7" s="4526"/>
      <c r="Q7" s="4526"/>
      <c r="R7" s="4526"/>
      <c r="S7" s="4526"/>
      <c r="T7" s="4526"/>
      <c r="U7" s="4526"/>
      <c r="V7" s="4526"/>
      <c r="W7" s="4527"/>
      <c r="X7" s="4525" t="s">
        <v>1383</v>
      </c>
      <c r="Y7" s="4526"/>
      <c r="Z7" s="4526"/>
      <c r="AA7" s="4526"/>
      <c r="AB7" s="4526"/>
      <c r="AC7" s="4526"/>
      <c r="AD7" s="4526"/>
      <c r="AE7" s="4526"/>
      <c r="AF7" s="4526"/>
      <c r="AG7" s="4526"/>
      <c r="AH7" s="4526"/>
      <c r="AI7" s="4526"/>
      <c r="AJ7" s="4526"/>
      <c r="AK7" s="429"/>
      <c r="AL7" s="1466"/>
      <c r="AM7" s="1467"/>
      <c r="AN7" s="1468"/>
      <c r="AO7" s="1468"/>
      <c r="AP7" s="1468"/>
      <c r="AQ7" s="1468"/>
      <c r="AR7" s="1468"/>
      <c r="AS7" s="1468"/>
      <c r="AT7" s="1468"/>
      <c r="AU7" s="1468"/>
      <c r="AV7" s="1468"/>
      <c r="AW7" s="1468"/>
      <c r="AX7" s="1468"/>
      <c r="AY7" s="1468"/>
      <c r="AZ7" s="1468"/>
      <c r="BA7" s="1468"/>
      <c r="BB7" s="1468"/>
      <c r="BC7" s="1468"/>
      <c r="BD7" s="1468"/>
      <c r="BE7" s="1468"/>
    </row>
    <row r="8" spans="1:57" s="926" customFormat="1" ht="14.1" customHeight="1" x14ac:dyDescent="0.15">
      <c r="A8" s="1464"/>
      <c r="B8" s="1465"/>
      <c r="C8" s="4544" t="s">
        <v>1384</v>
      </c>
      <c r="D8" s="4545"/>
      <c r="E8" s="4546" t="s">
        <v>1385</v>
      </c>
      <c r="F8" s="4546"/>
      <c r="G8" s="4546"/>
      <c r="H8" s="4546"/>
      <c r="I8" s="4546"/>
      <c r="J8" s="4546"/>
      <c r="K8" s="1469"/>
      <c r="L8" s="1470" t="s">
        <v>33</v>
      </c>
      <c r="M8" s="1471"/>
      <c r="N8" s="2773" t="s">
        <v>1386</v>
      </c>
      <c r="O8" s="2773"/>
      <c r="P8" s="1471"/>
      <c r="Q8" s="1470" t="s">
        <v>33</v>
      </c>
      <c r="R8" s="1471"/>
      <c r="S8" s="2773" t="s">
        <v>1387</v>
      </c>
      <c r="T8" s="2773"/>
      <c r="U8" s="1471"/>
      <c r="V8" s="2773" t="s">
        <v>1388</v>
      </c>
      <c r="W8" s="4512"/>
      <c r="X8" s="1472"/>
      <c r="Y8" s="1473"/>
      <c r="Z8" s="1473"/>
      <c r="AA8" s="1473"/>
      <c r="AB8" s="1473"/>
      <c r="AC8" s="1473"/>
      <c r="AD8" s="1473"/>
      <c r="AE8" s="1473"/>
      <c r="AF8" s="1473"/>
      <c r="AG8" s="1473"/>
      <c r="AH8" s="1473"/>
      <c r="AI8" s="1473"/>
      <c r="AJ8" s="1473"/>
      <c r="AK8" s="1474"/>
      <c r="AL8" s="1466"/>
      <c r="AM8" s="1467"/>
      <c r="AN8" s="1468"/>
      <c r="AO8" s="1468"/>
      <c r="AP8" s="1468"/>
      <c r="AQ8" s="1468"/>
      <c r="AR8" s="1468"/>
      <c r="AS8" s="1468"/>
      <c r="AT8" s="1468"/>
      <c r="AU8" s="1468"/>
      <c r="AV8" s="1468"/>
      <c r="AW8" s="1468"/>
      <c r="AX8" s="1468"/>
      <c r="AY8" s="1468"/>
      <c r="AZ8" s="1468"/>
      <c r="BA8" s="1468"/>
      <c r="BB8" s="1468"/>
      <c r="BC8" s="1468"/>
      <c r="BD8" s="1468"/>
      <c r="BE8" s="1468"/>
    </row>
    <row r="9" spans="1:57" s="926" customFormat="1" ht="14.1" customHeight="1" x14ac:dyDescent="0.15">
      <c r="A9" s="1464"/>
      <c r="B9" s="1465"/>
      <c r="C9" s="4544"/>
      <c r="D9" s="4545"/>
      <c r="E9" s="2819" t="s">
        <v>1647</v>
      </c>
      <c r="F9" s="2820"/>
      <c r="G9" s="2820"/>
      <c r="H9" s="2820"/>
      <c r="I9" s="2820"/>
      <c r="J9" s="2821"/>
      <c r="K9" s="1519"/>
      <c r="L9" s="1253" t="s">
        <v>1648</v>
      </c>
      <c r="M9" s="1520"/>
      <c r="N9" s="4528" t="s">
        <v>1386</v>
      </c>
      <c r="O9" s="4528"/>
      <c r="P9" s="1520"/>
      <c r="Q9" s="1253" t="s">
        <v>1648</v>
      </c>
      <c r="R9" s="1520"/>
      <c r="S9" s="4528" t="s">
        <v>1649</v>
      </c>
      <c r="T9" s="4528"/>
      <c r="U9" s="1520"/>
      <c r="V9" s="4528" t="s">
        <v>1650</v>
      </c>
      <c r="W9" s="4529"/>
      <c r="X9" s="1477"/>
      <c r="Y9" s="1259"/>
      <c r="Z9" s="1259"/>
      <c r="AA9" s="1259"/>
      <c r="AB9" s="1259"/>
      <c r="AC9" s="1259"/>
      <c r="AD9" s="1259"/>
      <c r="AE9" s="1259"/>
      <c r="AF9" s="1259"/>
      <c r="AG9" s="1259"/>
      <c r="AH9" s="1259"/>
      <c r="AI9" s="1259"/>
      <c r="AJ9" s="1259"/>
      <c r="AK9" s="1478"/>
      <c r="AL9" s="1466"/>
      <c r="AM9" s="1467"/>
      <c r="AN9" s="1468"/>
      <c r="AO9" s="1468"/>
      <c r="AP9" s="1468"/>
      <c r="AQ9" s="1468"/>
      <c r="AR9" s="1468"/>
      <c r="AS9" s="1468"/>
      <c r="AT9" s="1468"/>
      <c r="AU9" s="1468"/>
      <c r="AV9" s="1468"/>
      <c r="AW9" s="1468"/>
      <c r="AX9" s="1468"/>
      <c r="AY9" s="1468"/>
      <c r="AZ9" s="1468"/>
      <c r="BA9" s="1468"/>
      <c r="BB9" s="1468"/>
      <c r="BC9" s="1468"/>
      <c r="BD9" s="1468"/>
      <c r="BE9" s="1468"/>
    </row>
    <row r="10" spans="1:57" s="926" customFormat="1" ht="14.1" customHeight="1" x14ac:dyDescent="0.15">
      <c r="A10" s="1464"/>
      <c r="B10" s="1465"/>
      <c r="C10" s="4544"/>
      <c r="D10" s="4545"/>
      <c r="E10" s="4547" t="s">
        <v>1389</v>
      </c>
      <c r="F10" s="4547"/>
      <c r="G10" s="4547"/>
      <c r="H10" s="4547"/>
      <c r="I10" s="4547"/>
      <c r="J10" s="4547"/>
      <c r="K10" s="1475"/>
      <c r="L10" s="615" t="s">
        <v>33</v>
      </c>
      <c r="M10" s="1476"/>
      <c r="N10" s="4528" t="s">
        <v>1386</v>
      </c>
      <c r="O10" s="4528"/>
      <c r="P10" s="1476" t="s">
        <v>1390</v>
      </c>
      <c r="Q10" s="615" t="s">
        <v>33</v>
      </c>
      <c r="R10" s="1476"/>
      <c r="S10" s="4528" t="s">
        <v>1387</v>
      </c>
      <c r="T10" s="4528"/>
      <c r="U10" s="1476"/>
      <c r="V10" s="4528" t="s">
        <v>1388</v>
      </c>
      <c r="W10" s="4529"/>
      <c r="X10" s="1477"/>
      <c r="Y10" s="1259"/>
      <c r="Z10" s="1259"/>
      <c r="AA10" s="1259"/>
      <c r="AB10" s="1259"/>
      <c r="AC10" s="1259"/>
      <c r="AD10" s="1259"/>
      <c r="AE10" s="1259"/>
      <c r="AF10" s="1259"/>
      <c r="AG10" s="1259"/>
      <c r="AH10" s="1259"/>
      <c r="AI10" s="1259"/>
      <c r="AJ10" s="1259"/>
      <c r="AK10" s="1478"/>
      <c r="AL10" s="1466"/>
      <c r="AM10" s="1467"/>
      <c r="AN10" s="1468"/>
      <c r="AO10" s="1468"/>
      <c r="AP10" s="1468"/>
      <c r="AQ10" s="1468"/>
      <c r="AR10" s="1468"/>
      <c r="AS10" s="1468"/>
      <c r="AT10" s="1468"/>
      <c r="AU10" s="1468"/>
      <c r="AV10" s="1468"/>
      <c r="AW10" s="1468"/>
      <c r="AX10" s="1468"/>
      <c r="AY10" s="1468"/>
      <c r="AZ10" s="1468"/>
      <c r="BA10" s="1468"/>
      <c r="BB10" s="1468"/>
      <c r="BC10" s="1468"/>
      <c r="BD10" s="1468"/>
      <c r="BE10" s="1468"/>
    </row>
    <row r="11" spans="1:57" s="926" customFormat="1" ht="25.5" customHeight="1" x14ac:dyDescent="0.15">
      <c r="A11" s="1464"/>
      <c r="B11" s="1465"/>
      <c r="C11" s="4544"/>
      <c r="D11" s="4545"/>
      <c r="E11" s="4549" t="s">
        <v>1962</v>
      </c>
      <c r="F11" s="4550"/>
      <c r="G11" s="4550"/>
      <c r="H11" s="4550"/>
      <c r="I11" s="4550"/>
      <c r="J11" s="4551"/>
      <c r="K11" s="1475"/>
      <c r="L11" s="1884" t="s">
        <v>33</v>
      </c>
      <c r="M11" s="1476"/>
      <c r="N11" s="4528" t="s">
        <v>1386</v>
      </c>
      <c r="O11" s="4528"/>
      <c r="P11" s="1476" t="s">
        <v>1390</v>
      </c>
      <c r="Q11" s="1884" t="s">
        <v>33</v>
      </c>
      <c r="R11" s="1476"/>
      <c r="S11" s="4528" t="s">
        <v>1387</v>
      </c>
      <c r="T11" s="4528"/>
      <c r="U11" s="1476"/>
      <c r="V11" s="4528" t="s">
        <v>1388</v>
      </c>
      <c r="W11" s="4529"/>
      <c r="X11" s="1903"/>
      <c r="Y11" s="203"/>
      <c r="Z11" s="203"/>
      <c r="AA11" s="203"/>
      <c r="AB11" s="203"/>
      <c r="AC11" s="203"/>
      <c r="AD11" s="203"/>
      <c r="AE11" s="203"/>
      <c r="AF11" s="203"/>
      <c r="AG11" s="203"/>
      <c r="AH11" s="203"/>
      <c r="AI11" s="203"/>
      <c r="AJ11" s="203"/>
      <c r="AK11" s="1904"/>
      <c r="AL11" s="1466"/>
      <c r="AM11" s="1467"/>
      <c r="AN11" s="1468"/>
      <c r="AO11" s="1468"/>
      <c r="AP11" s="1468"/>
      <c r="AQ11" s="1468"/>
      <c r="AR11" s="1468"/>
      <c r="AS11" s="1468"/>
      <c r="AT11" s="1468"/>
      <c r="AU11" s="1468"/>
      <c r="AV11" s="1468"/>
      <c r="AW11" s="1468"/>
      <c r="AX11" s="1468"/>
      <c r="AY11" s="1468"/>
      <c r="AZ11" s="1468"/>
      <c r="BA11" s="1468"/>
      <c r="BB11" s="1468"/>
      <c r="BC11" s="1468"/>
      <c r="BD11" s="1468"/>
      <c r="BE11" s="1468"/>
    </row>
    <row r="12" spans="1:57" s="926" customFormat="1" ht="14.1" customHeight="1" thickBot="1" x14ac:dyDescent="0.2">
      <c r="A12" s="1464"/>
      <c r="B12" s="1465"/>
      <c r="C12" s="4544"/>
      <c r="D12" s="4545"/>
      <c r="E12" s="4552"/>
      <c r="F12" s="4553"/>
      <c r="G12" s="4553"/>
      <c r="H12" s="4553"/>
      <c r="I12" s="4553"/>
      <c r="J12" s="4554"/>
      <c r="K12" s="1475"/>
      <c r="L12" s="1884" t="s">
        <v>33</v>
      </c>
      <c r="M12" s="1476"/>
      <c r="N12" s="4528" t="s">
        <v>1386</v>
      </c>
      <c r="O12" s="4528"/>
      <c r="P12" s="1476" t="s">
        <v>1390</v>
      </c>
      <c r="Q12" s="1884" t="s">
        <v>33</v>
      </c>
      <c r="R12" s="1476"/>
      <c r="S12" s="4528" t="s">
        <v>1387</v>
      </c>
      <c r="T12" s="4528"/>
      <c r="U12" s="1476"/>
      <c r="V12" s="4528" t="s">
        <v>1388</v>
      </c>
      <c r="W12" s="4529"/>
      <c r="X12" s="1900"/>
      <c r="Y12" s="1901"/>
      <c r="Z12" s="1901"/>
      <c r="AA12" s="1901"/>
      <c r="AB12" s="1901"/>
      <c r="AC12" s="1901"/>
      <c r="AD12" s="1901"/>
      <c r="AE12" s="1901"/>
      <c r="AF12" s="1901"/>
      <c r="AG12" s="1901"/>
      <c r="AH12" s="1901"/>
      <c r="AI12" s="1901"/>
      <c r="AJ12" s="1901"/>
      <c r="AK12" s="1902"/>
      <c r="AL12" s="1466"/>
      <c r="AM12" s="1467"/>
      <c r="AN12" s="1468"/>
      <c r="AO12" s="1468"/>
      <c r="AP12" s="1468"/>
      <c r="AQ12" s="1468"/>
      <c r="AR12" s="1468"/>
      <c r="AS12" s="1468"/>
      <c r="AT12" s="1468"/>
      <c r="AU12" s="1468"/>
      <c r="AV12" s="1468"/>
      <c r="AW12" s="1468"/>
      <c r="AX12" s="1468"/>
      <c r="AY12" s="1468"/>
      <c r="AZ12" s="1468"/>
      <c r="BA12" s="1468"/>
      <c r="BB12" s="1468"/>
      <c r="BC12" s="1468"/>
      <c r="BD12" s="1468"/>
      <c r="BE12" s="1468"/>
    </row>
    <row r="13" spans="1:57" s="926" customFormat="1" ht="14.1" customHeight="1" thickTop="1" x14ac:dyDescent="0.15">
      <c r="A13" s="1464"/>
      <c r="B13" s="1465"/>
      <c r="C13" s="4476" t="s">
        <v>1391</v>
      </c>
      <c r="D13" s="4477"/>
      <c r="E13" s="3076" t="s">
        <v>1392</v>
      </c>
      <c r="F13" s="3077"/>
      <c r="G13" s="3077"/>
      <c r="H13" s="3077"/>
      <c r="I13" s="3077"/>
      <c r="J13" s="3078"/>
      <c r="K13" s="1481"/>
      <c r="L13" s="1482" t="s">
        <v>33</v>
      </c>
      <c r="M13" s="1483"/>
      <c r="N13" s="4482" t="s">
        <v>1386</v>
      </c>
      <c r="O13" s="4482"/>
      <c r="P13" s="1483" t="s">
        <v>1393</v>
      </c>
      <c r="Q13" s="1482" t="s">
        <v>33</v>
      </c>
      <c r="R13" s="1483"/>
      <c r="S13" s="4482" t="s">
        <v>1387</v>
      </c>
      <c r="T13" s="4482"/>
      <c r="U13" s="1483"/>
      <c r="V13" s="4482" t="s">
        <v>1388</v>
      </c>
      <c r="W13" s="4548"/>
      <c r="X13" s="1484"/>
      <c r="Y13" s="1485"/>
      <c r="Z13" s="1485"/>
      <c r="AA13" s="1485"/>
      <c r="AB13" s="1485"/>
      <c r="AC13" s="1485"/>
      <c r="AD13" s="1485"/>
      <c r="AE13" s="1485"/>
      <c r="AF13" s="1485"/>
      <c r="AG13" s="1485"/>
      <c r="AH13" s="1485"/>
      <c r="AI13" s="1485"/>
      <c r="AJ13" s="1485"/>
      <c r="AK13" s="1486"/>
      <c r="AL13" s="1466"/>
      <c r="AM13" s="1467"/>
      <c r="AN13" s="1468"/>
      <c r="AO13" s="1468"/>
      <c r="AP13" s="1468"/>
      <c r="AQ13" s="1468"/>
      <c r="AR13" s="1468"/>
      <c r="AS13" s="1468"/>
      <c r="AT13" s="1468"/>
      <c r="AU13" s="1468"/>
      <c r="AV13" s="1468"/>
      <c r="AW13" s="1468"/>
      <c r="AX13" s="1468"/>
      <c r="AY13" s="1468"/>
      <c r="AZ13" s="1468"/>
      <c r="BA13" s="1468"/>
      <c r="BB13" s="1468"/>
      <c r="BC13" s="1468"/>
      <c r="BD13" s="1468"/>
      <c r="BE13" s="1468"/>
    </row>
    <row r="14" spans="1:57" s="926" customFormat="1" ht="14.1" customHeight="1" x14ac:dyDescent="0.15">
      <c r="A14" s="1464"/>
      <c r="B14" s="1465"/>
      <c r="C14" s="4478"/>
      <c r="D14" s="4479"/>
      <c r="E14" s="4513" t="s">
        <v>1643</v>
      </c>
      <c r="F14" s="4483"/>
      <c r="G14" s="4483"/>
      <c r="H14" s="4483"/>
      <c r="I14" s="4483"/>
      <c r="J14" s="4514"/>
      <c r="K14" s="4519"/>
      <c r="L14" s="4520"/>
      <c r="M14" s="4520"/>
      <c r="N14" s="4520"/>
      <c r="O14" s="4520"/>
      <c r="P14" s="4520"/>
      <c r="Q14" s="4520"/>
      <c r="R14" s="4520"/>
      <c r="S14" s="4520"/>
      <c r="T14" s="4520"/>
      <c r="U14" s="4520"/>
      <c r="V14" s="4520"/>
      <c r="W14" s="4520"/>
      <c r="X14" s="1479"/>
      <c r="Y14" s="1480"/>
      <c r="Z14" s="1480"/>
      <c r="AA14" s="1480"/>
      <c r="AB14" s="1480"/>
      <c r="AC14" s="1480"/>
      <c r="AD14" s="1480"/>
      <c r="AE14" s="1480"/>
      <c r="AF14" s="1480"/>
      <c r="AG14" s="1480"/>
      <c r="AH14" s="1480"/>
      <c r="AI14" s="1480"/>
      <c r="AJ14" s="1480"/>
      <c r="AK14" s="612"/>
      <c r="AL14" s="1466"/>
      <c r="AM14" s="1467"/>
      <c r="AN14" s="1468"/>
      <c r="AO14" s="1468"/>
      <c r="AP14" s="1468"/>
      <c r="AQ14" s="1468"/>
      <c r="AR14" s="1468"/>
      <c r="AS14" s="1468"/>
      <c r="AT14" s="1468"/>
      <c r="AU14" s="1468"/>
      <c r="AV14" s="1468"/>
      <c r="AW14" s="1468"/>
      <c r="AX14" s="1468"/>
      <c r="AY14" s="1468"/>
      <c r="AZ14" s="1468"/>
      <c r="BA14" s="1468"/>
      <c r="BB14" s="1468"/>
      <c r="BC14" s="1468"/>
      <c r="BD14" s="1468"/>
      <c r="BE14" s="1468"/>
    </row>
    <row r="15" spans="1:57" s="926" customFormat="1" ht="14.1" customHeight="1" x14ac:dyDescent="0.15">
      <c r="A15" s="1464"/>
      <c r="B15" s="1465"/>
      <c r="C15" s="4478"/>
      <c r="D15" s="4479"/>
      <c r="E15" s="4515"/>
      <c r="F15" s="4483"/>
      <c r="G15" s="4483"/>
      <c r="H15" s="4483"/>
      <c r="I15" s="4483"/>
      <c r="J15" s="4514"/>
      <c r="K15" s="4519"/>
      <c r="L15" s="4520"/>
      <c r="M15" s="4520"/>
      <c r="N15" s="4520"/>
      <c r="O15" s="4520"/>
      <c r="P15" s="4520"/>
      <c r="Q15" s="4520"/>
      <c r="R15" s="4520"/>
      <c r="S15" s="4520"/>
      <c r="T15" s="4520"/>
      <c r="U15" s="4520"/>
      <c r="V15" s="4520"/>
      <c r="W15" s="4521"/>
      <c r="X15" s="248"/>
      <c r="Y15" s="4555"/>
      <c r="Z15" s="4555"/>
      <c r="AA15" s="4555"/>
      <c r="AB15" s="4555"/>
      <c r="AC15" s="4555"/>
      <c r="AD15" s="4555"/>
      <c r="AE15" s="4555"/>
      <c r="AF15" s="4555"/>
      <c r="AG15" s="4555"/>
      <c r="AH15" s="4555"/>
      <c r="AI15" s="4555"/>
      <c r="AJ15" s="4555"/>
      <c r="AK15" s="612"/>
      <c r="AL15" s="1466"/>
      <c r="AM15" s="1467"/>
      <c r="AN15" s="1468"/>
      <c r="AO15" s="1468"/>
      <c r="AP15" s="1468"/>
      <c r="AQ15" s="1468"/>
      <c r="AR15" s="1468"/>
      <c r="AS15" s="1468"/>
      <c r="AT15" s="1468"/>
      <c r="AU15" s="1468"/>
      <c r="AV15" s="1468"/>
      <c r="AW15" s="1468"/>
      <c r="AX15" s="1468"/>
      <c r="AY15" s="1468"/>
      <c r="AZ15" s="1468"/>
      <c r="BA15" s="1468"/>
      <c r="BB15" s="1468"/>
      <c r="BC15" s="1468"/>
      <c r="BD15" s="1468"/>
      <c r="BE15" s="1468"/>
    </row>
    <row r="16" spans="1:57" s="926" customFormat="1" ht="14.1" customHeight="1" thickBot="1" x14ac:dyDescent="0.2">
      <c r="A16" s="1464"/>
      <c r="B16" s="1465"/>
      <c r="C16" s="4480"/>
      <c r="D16" s="4481"/>
      <c r="E16" s="4516"/>
      <c r="F16" s="4517"/>
      <c r="G16" s="4517"/>
      <c r="H16" s="4517"/>
      <c r="I16" s="4517"/>
      <c r="J16" s="4518"/>
      <c r="K16" s="4522"/>
      <c r="L16" s="4523"/>
      <c r="M16" s="4523"/>
      <c r="N16" s="4523"/>
      <c r="O16" s="4523"/>
      <c r="P16" s="4523"/>
      <c r="Q16" s="4523"/>
      <c r="R16" s="4523"/>
      <c r="S16" s="4523"/>
      <c r="T16" s="4523"/>
      <c r="U16" s="4523"/>
      <c r="V16" s="4523"/>
      <c r="W16" s="4524"/>
      <c r="X16" s="1487"/>
      <c r="Y16" s="4556"/>
      <c r="Z16" s="4556"/>
      <c r="AA16" s="4556"/>
      <c r="AB16" s="4556"/>
      <c r="AC16" s="4556"/>
      <c r="AD16" s="4556"/>
      <c r="AE16" s="4556"/>
      <c r="AF16" s="4556"/>
      <c r="AG16" s="4556"/>
      <c r="AH16" s="4556"/>
      <c r="AI16" s="4556"/>
      <c r="AJ16" s="4556"/>
      <c r="AK16" s="1488"/>
      <c r="AL16" s="1466"/>
      <c r="AM16" s="1467"/>
      <c r="AN16" s="1468"/>
      <c r="AO16" s="1468"/>
      <c r="AP16" s="1468"/>
      <c r="AQ16" s="1468"/>
      <c r="AR16" s="1468"/>
      <c r="AS16" s="1468"/>
      <c r="AT16" s="1468"/>
      <c r="AU16" s="1468"/>
      <c r="AV16" s="1468"/>
      <c r="AW16" s="1468"/>
      <c r="AX16" s="1468"/>
      <c r="AY16" s="1468"/>
      <c r="AZ16" s="1468"/>
      <c r="BA16" s="1468"/>
      <c r="BB16" s="1468"/>
      <c r="BC16" s="1468"/>
      <c r="BD16" s="1468"/>
      <c r="BE16" s="1468"/>
    </row>
    <row r="17" spans="1:76" s="926" customFormat="1" ht="14.1" customHeight="1" thickTop="1" x14ac:dyDescent="0.15">
      <c r="A17" s="1464"/>
      <c r="B17" s="1465"/>
      <c r="C17" s="2707"/>
      <c r="D17" s="2708"/>
      <c r="E17" s="2710" t="s">
        <v>1394</v>
      </c>
      <c r="F17" s="2710"/>
      <c r="G17" s="2710"/>
      <c r="H17" s="2710"/>
      <c r="I17" s="2710"/>
      <c r="J17" s="2710"/>
      <c r="K17" s="2710"/>
      <c r="L17" s="2710"/>
      <c r="M17" s="2710"/>
      <c r="N17" s="2715"/>
      <c r="O17" s="2715"/>
      <c r="P17" s="2716"/>
      <c r="Q17" s="2714" t="s">
        <v>1395</v>
      </c>
      <c r="R17" s="2715"/>
      <c r="S17" s="2715"/>
      <c r="T17" s="2715"/>
      <c r="U17" s="2715"/>
      <c r="V17" s="2715"/>
      <c r="W17" s="2710"/>
      <c r="X17" s="2710"/>
      <c r="Y17" s="2710"/>
      <c r="Z17" s="2710"/>
      <c r="AA17" s="2710"/>
      <c r="AB17" s="2710"/>
      <c r="AC17" s="2710"/>
      <c r="AD17" s="2710"/>
      <c r="AE17" s="2710"/>
      <c r="AF17" s="2710"/>
      <c r="AG17" s="2710"/>
      <c r="AH17" s="2710"/>
      <c r="AI17" s="2710"/>
      <c r="AJ17" s="2710"/>
      <c r="AK17" s="2708"/>
      <c r="AL17" s="1464"/>
      <c r="AM17" s="1467"/>
      <c r="AN17" s="1468"/>
      <c r="AO17" s="1468"/>
      <c r="AP17" s="1468"/>
      <c r="AQ17" s="1468"/>
      <c r="AR17" s="1468"/>
      <c r="AS17" s="1468"/>
      <c r="AT17" s="1468"/>
      <c r="AU17" s="1468"/>
      <c r="AV17" s="1468"/>
      <c r="AW17" s="1468"/>
      <c r="AX17" s="1468"/>
      <c r="AY17" s="1468"/>
      <c r="AZ17" s="1468"/>
      <c r="BA17" s="1468"/>
      <c r="BB17" s="1468"/>
      <c r="BC17" s="1468"/>
      <c r="BD17" s="1468"/>
      <c r="BE17" s="1468"/>
    </row>
    <row r="18" spans="1:76" s="926" customFormat="1" ht="14.1" customHeight="1" x14ac:dyDescent="0.15">
      <c r="A18" s="1464"/>
      <c r="B18" s="1465"/>
      <c r="C18" s="4488" t="s">
        <v>1396</v>
      </c>
      <c r="D18" s="4489"/>
      <c r="E18" s="4494"/>
      <c r="F18" s="4495"/>
      <c r="G18" s="4495"/>
      <c r="H18" s="4495"/>
      <c r="I18" s="4495"/>
      <c r="J18" s="4495"/>
      <c r="K18" s="4495"/>
      <c r="L18" s="4495"/>
      <c r="M18" s="4495"/>
      <c r="N18" s="4495"/>
      <c r="O18" s="4495"/>
      <c r="P18" s="4496"/>
      <c r="Q18" s="4497"/>
      <c r="R18" s="4498"/>
      <c r="S18" s="4498"/>
      <c r="T18" s="4498"/>
      <c r="U18" s="4498"/>
      <c r="V18" s="4498"/>
      <c r="W18" s="4498"/>
      <c r="X18" s="4498"/>
      <c r="Y18" s="4498"/>
      <c r="Z18" s="4498"/>
      <c r="AA18" s="4498"/>
      <c r="AB18" s="4498"/>
      <c r="AC18" s="4498"/>
      <c r="AD18" s="4498"/>
      <c r="AE18" s="4498"/>
      <c r="AF18" s="4498"/>
      <c r="AG18" s="4498"/>
      <c r="AH18" s="4498"/>
      <c r="AI18" s="4498"/>
      <c r="AJ18" s="4498"/>
      <c r="AK18" s="4499"/>
      <c r="AL18" s="1489"/>
      <c r="AM18" s="1467"/>
      <c r="AN18" s="1468"/>
      <c r="AO18" s="1468"/>
      <c r="AP18" s="1468"/>
      <c r="AQ18" s="1468"/>
      <c r="AR18" s="1468"/>
      <c r="AS18" s="1468"/>
      <c r="AT18" s="1468"/>
      <c r="AU18" s="1468"/>
      <c r="AV18" s="1468"/>
      <c r="AW18" s="1468"/>
      <c r="AX18" s="1468"/>
      <c r="AY18" s="1468"/>
      <c r="AZ18" s="1468"/>
      <c r="BA18" s="1468"/>
      <c r="BB18" s="1468"/>
      <c r="BC18" s="1468"/>
      <c r="BD18" s="1468"/>
      <c r="BE18" s="1468"/>
    </row>
    <row r="19" spans="1:76" s="926" customFormat="1" ht="14.1" customHeight="1" x14ac:dyDescent="0.15">
      <c r="A19" s="1464"/>
      <c r="B19" s="1465"/>
      <c r="C19" s="4490"/>
      <c r="D19" s="4491"/>
      <c r="E19" s="4500"/>
      <c r="F19" s="4501"/>
      <c r="G19" s="4501"/>
      <c r="H19" s="4501"/>
      <c r="I19" s="4501"/>
      <c r="J19" s="4501"/>
      <c r="K19" s="4501"/>
      <c r="L19" s="4501"/>
      <c r="M19" s="4501"/>
      <c r="N19" s="4501"/>
      <c r="O19" s="4501"/>
      <c r="P19" s="4502"/>
      <c r="Q19" s="4503"/>
      <c r="R19" s="4504"/>
      <c r="S19" s="4504"/>
      <c r="T19" s="4504"/>
      <c r="U19" s="4504"/>
      <c r="V19" s="4504"/>
      <c r="W19" s="4504"/>
      <c r="X19" s="4504"/>
      <c r="Y19" s="4504"/>
      <c r="Z19" s="4504"/>
      <c r="AA19" s="4504"/>
      <c r="AB19" s="4504"/>
      <c r="AC19" s="4504"/>
      <c r="AD19" s="4504"/>
      <c r="AE19" s="4504"/>
      <c r="AF19" s="4504"/>
      <c r="AG19" s="4504"/>
      <c r="AH19" s="4504"/>
      <c r="AI19" s="4504"/>
      <c r="AJ19" s="4504"/>
      <c r="AK19" s="4505"/>
      <c r="AL19" s="1035"/>
      <c r="AM19" s="1467"/>
      <c r="AN19" s="1468"/>
      <c r="AO19" s="1468"/>
      <c r="AP19" s="1468"/>
      <c r="AQ19" s="1468"/>
      <c r="AR19" s="1468"/>
      <c r="AS19" s="1468"/>
      <c r="AT19" s="1468"/>
      <c r="AU19" s="1468"/>
      <c r="AV19" s="1468"/>
      <c r="AW19" s="1468"/>
      <c r="AX19" s="1468"/>
      <c r="AY19" s="1468"/>
      <c r="AZ19" s="1468"/>
      <c r="BA19" s="1468"/>
      <c r="BB19" s="1468"/>
      <c r="BC19" s="1468"/>
      <c r="BD19" s="1468"/>
      <c r="BE19" s="1468"/>
      <c r="BF19" s="1468"/>
      <c r="BG19" s="1468"/>
      <c r="BH19" s="1468"/>
      <c r="BI19" s="1468"/>
      <c r="BJ19" s="1468"/>
      <c r="BK19" s="1468"/>
      <c r="BL19" s="1468"/>
      <c r="BM19" s="1468"/>
      <c r="BN19" s="1468"/>
      <c r="BO19" s="1468"/>
      <c r="BP19" s="1468"/>
      <c r="BQ19" s="1468"/>
      <c r="BR19" s="1468"/>
      <c r="BS19" s="1468"/>
      <c r="BT19" s="1468"/>
      <c r="BU19" s="1468"/>
      <c r="BV19" s="1468"/>
      <c r="BW19" s="1468"/>
      <c r="BX19" s="1468"/>
    </row>
    <row r="20" spans="1:76" s="926" customFormat="1" ht="14.1" customHeight="1" x14ac:dyDescent="0.15">
      <c r="A20" s="1464"/>
      <c r="B20" s="1465"/>
      <c r="C20" s="4490"/>
      <c r="D20" s="4491"/>
      <c r="E20" s="4500"/>
      <c r="F20" s="4501"/>
      <c r="G20" s="4501"/>
      <c r="H20" s="4501"/>
      <c r="I20" s="4501"/>
      <c r="J20" s="4501"/>
      <c r="K20" s="4501"/>
      <c r="L20" s="4501"/>
      <c r="M20" s="4501"/>
      <c r="N20" s="4501"/>
      <c r="O20" s="4501"/>
      <c r="P20" s="4502"/>
      <c r="Q20" s="4503"/>
      <c r="R20" s="4504"/>
      <c r="S20" s="4504"/>
      <c r="T20" s="4504"/>
      <c r="U20" s="4504"/>
      <c r="V20" s="4504"/>
      <c r="W20" s="4504"/>
      <c r="X20" s="4504"/>
      <c r="Y20" s="4504"/>
      <c r="Z20" s="4504"/>
      <c r="AA20" s="4504"/>
      <c r="AB20" s="4504"/>
      <c r="AC20" s="4504"/>
      <c r="AD20" s="4504"/>
      <c r="AE20" s="4504"/>
      <c r="AF20" s="4504"/>
      <c r="AG20" s="4504"/>
      <c r="AH20" s="4504"/>
      <c r="AI20" s="4504"/>
      <c r="AJ20" s="4504"/>
      <c r="AK20" s="4505"/>
      <c r="AL20" s="1035"/>
      <c r="AM20" s="1467"/>
      <c r="AN20" s="1468"/>
      <c r="AO20" s="1468"/>
      <c r="AP20" s="1468"/>
      <c r="AQ20" s="1468"/>
      <c r="AR20" s="1468"/>
      <c r="AS20" s="1468"/>
      <c r="AT20" s="1468"/>
      <c r="AU20" s="1468"/>
      <c r="AV20" s="1468"/>
      <c r="AW20" s="1468"/>
      <c r="AX20" s="1468"/>
      <c r="AY20" s="1468"/>
      <c r="AZ20" s="1468"/>
      <c r="BA20" s="1468"/>
      <c r="BB20" s="1468"/>
      <c r="BC20" s="1468"/>
      <c r="BD20" s="1468"/>
      <c r="BE20" s="1468"/>
      <c r="BF20" s="1468"/>
      <c r="BG20" s="1468"/>
      <c r="BH20" s="1468"/>
      <c r="BI20" s="1468"/>
      <c r="BJ20" s="1468"/>
      <c r="BK20" s="1468"/>
      <c r="BL20" s="1468"/>
      <c r="BM20" s="1468"/>
      <c r="BN20" s="1468"/>
      <c r="BO20" s="1468"/>
      <c r="BP20" s="1468"/>
      <c r="BQ20" s="1468"/>
      <c r="BR20" s="1468"/>
      <c r="BS20" s="1468"/>
      <c r="BT20" s="1468"/>
      <c r="BU20" s="1468"/>
      <c r="BV20" s="1468"/>
      <c r="BW20" s="1468"/>
      <c r="BX20" s="1468"/>
    </row>
    <row r="21" spans="1:76" s="926" customFormat="1" ht="14.1" customHeight="1" x14ac:dyDescent="0.15">
      <c r="A21" s="1464"/>
      <c r="B21" s="1465"/>
      <c r="C21" s="4492"/>
      <c r="D21" s="4493"/>
      <c r="E21" s="4506"/>
      <c r="F21" s="4507"/>
      <c r="G21" s="4507"/>
      <c r="H21" s="4507"/>
      <c r="I21" s="4507"/>
      <c r="J21" s="4507"/>
      <c r="K21" s="4507"/>
      <c r="L21" s="4507"/>
      <c r="M21" s="4507"/>
      <c r="N21" s="4507"/>
      <c r="O21" s="4507"/>
      <c r="P21" s="4508"/>
      <c r="Q21" s="4509"/>
      <c r="R21" s="4510"/>
      <c r="S21" s="4510"/>
      <c r="T21" s="4510"/>
      <c r="U21" s="4510"/>
      <c r="V21" s="4510"/>
      <c r="W21" s="4510"/>
      <c r="X21" s="4510"/>
      <c r="Y21" s="4510"/>
      <c r="Z21" s="4510"/>
      <c r="AA21" s="4510"/>
      <c r="AB21" s="4510"/>
      <c r="AC21" s="4510"/>
      <c r="AD21" s="4510"/>
      <c r="AE21" s="4510"/>
      <c r="AF21" s="4510"/>
      <c r="AG21" s="4510"/>
      <c r="AH21" s="4510"/>
      <c r="AI21" s="4510"/>
      <c r="AJ21" s="4510"/>
      <c r="AK21" s="4511"/>
      <c r="AL21" s="1035"/>
      <c r="AM21" s="1467"/>
      <c r="AN21" s="1468"/>
      <c r="BM21" s="1468"/>
      <c r="BN21" s="1468"/>
      <c r="BO21" s="1468"/>
      <c r="BP21" s="1468"/>
      <c r="BQ21" s="1468"/>
      <c r="BR21" s="1468"/>
      <c r="BS21" s="1468"/>
      <c r="BT21" s="1468"/>
      <c r="BU21" s="1468"/>
      <c r="BV21" s="1468"/>
      <c r="BW21" s="1468"/>
      <c r="BX21" s="1468"/>
    </row>
    <row r="22" spans="1:76" ht="14.1" customHeight="1" x14ac:dyDescent="0.15">
      <c r="B22" s="1462"/>
      <c r="C22" s="1052"/>
      <c r="D22" s="1254" t="s">
        <v>681</v>
      </c>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490"/>
      <c r="AC22" s="1052"/>
      <c r="AD22" s="1052"/>
      <c r="AE22" s="1052"/>
      <c r="AF22" s="1052"/>
      <c r="AG22" s="1052"/>
      <c r="AH22" s="1052"/>
      <c r="AI22" s="1052"/>
      <c r="AJ22" s="1052"/>
      <c r="AK22" s="1052"/>
      <c r="AL22" s="1491"/>
      <c r="AM22" s="1462"/>
      <c r="AN22" s="1463"/>
      <c r="AO22" s="1463"/>
      <c r="AP22" s="1463"/>
      <c r="AQ22" s="1463"/>
      <c r="AR22" s="1463"/>
      <c r="AS22" s="1463"/>
      <c r="AT22" s="1463"/>
      <c r="AU22" s="1463"/>
      <c r="AV22" s="1463"/>
      <c r="AW22" s="1463"/>
      <c r="AX22" s="1463"/>
      <c r="AY22" s="1463"/>
      <c r="AZ22" s="1463"/>
      <c r="BA22" s="1463"/>
      <c r="BB22" s="1463"/>
      <c r="BC22" s="1463"/>
      <c r="BD22" s="1463"/>
      <c r="BE22" s="1463"/>
      <c r="BF22" s="41"/>
      <c r="BG22" s="41"/>
      <c r="BH22" s="41"/>
      <c r="BI22" s="41"/>
      <c r="BJ22" s="41"/>
      <c r="BK22" s="41"/>
      <c r="BL22" s="209"/>
    </row>
    <row r="23" spans="1:76" ht="14.1" customHeight="1" x14ac:dyDescent="0.15">
      <c r="A23" s="1306"/>
      <c r="B23" s="226"/>
      <c r="C23" s="1802" t="s">
        <v>1956</v>
      </c>
      <c r="E23" s="1802"/>
      <c r="F23" s="1802"/>
      <c r="G23" s="1802"/>
      <c r="H23" s="1802"/>
      <c r="I23" s="1802"/>
      <c r="J23" s="1802"/>
      <c r="K23" s="1802"/>
      <c r="L23" s="1802"/>
      <c r="M23" s="1802"/>
      <c r="N23" s="1802"/>
      <c r="O23" s="1802"/>
      <c r="P23" s="1802"/>
      <c r="Q23" s="1802"/>
      <c r="R23" s="1802"/>
      <c r="S23" s="1802"/>
      <c r="T23" s="1802"/>
      <c r="U23" s="48"/>
      <c r="V23" s="48"/>
      <c r="W23" s="1802"/>
      <c r="X23" s="48"/>
      <c r="Y23" s="48"/>
      <c r="Z23" s="48"/>
      <c r="AA23" s="296"/>
      <c r="AB23" s="1802"/>
      <c r="AC23" s="1796"/>
      <c r="AD23" s="1796"/>
      <c r="AE23" s="1796"/>
      <c r="AF23" s="1796"/>
      <c r="AG23" s="1796"/>
      <c r="AH23" s="1796"/>
      <c r="AI23" s="1796"/>
      <c r="AJ23" s="1796"/>
      <c r="AK23" s="1796"/>
      <c r="AL23" s="1847"/>
      <c r="AM23" s="1492"/>
      <c r="AN23" s="1463"/>
      <c r="AO23" s="1463"/>
      <c r="AP23" s="1463"/>
      <c r="AQ23" s="1463"/>
      <c r="AR23" s="1463"/>
      <c r="AS23" s="1463"/>
      <c r="AT23" s="1463"/>
      <c r="AU23" s="1463"/>
      <c r="AV23" s="1463"/>
      <c r="AW23" s="1463"/>
      <c r="AX23" s="1463"/>
      <c r="AY23" s="1463"/>
      <c r="AZ23" s="1463"/>
      <c r="BA23" s="1463"/>
      <c r="BB23" s="1463"/>
      <c r="BC23" s="1463"/>
      <c r="BD23" s="1463"/>
      <c r="BE23" s="1463"/>
    </row>
    <row r="24" spans="1:76" ht="21" customHeight="1" x14ac:dyDescent="0.15">
      <c r="A24" s="1306"/>
      <c r="B24" s="226"/>
      <c r="C24" s="1802"/>
      <c r="D24" s="1802"/>
      <c r="E24" s="1802"/>
      <c r="F24" s="1802"/>
      <c r="G24" s="1802"/>
      <c r="H24" s="1802"/>
      <c r="I24" s="1802"/>
      <c r="J24" s="1802"/>
      <c r="K24" s="1802"/>
      <c r="L24" s="1802"/>
      <c r="M24" s="1802"/>
      <c r="N24" s="1802"/>
      <c r="O24" s="1802"/>
      <c r="P24" s="1802"/>
      <c r="Q24" s="1802"/>
      <c r="R24" s="1802"/>
      <c r="S24" s="1851"/>
      <c r="T24" s="1851"/>
      <c r="U24" s="5"/>
      <c r="V24" s="1843"/>
      <c r="W24" s="1843"/>
      <c r="X24" s="1802"/>
      <c r="Y24" s="1802"/>
      <c r="Z24" s="1802"/>
      <c r="AA24" s="297"/>
      <c r="AB24" s="999" t="s">
        <v>39</v>
      </c>
      <c r="AC24" s="4474" t="s">
        <v>309</v>
      </c>
      <c r="AD24" s="4474"/>
      <c r="AE24" s="4474"/>
      <c r="AF24" s="4474"/>
      <c r="AG24" s="4474"/>
      <c r="AH24" s="4474"/>
      <c r="AI24" s="4474"/>
      <c r="AJ24" s="4474"/>
      <c r="AK24" s="4474"/>
      <c r="AL24" s="4475"/>
      <c r="AM24" s="230"/>
      <c r="AN24" s="209"/>
    </row>
    <row r="25" spans="1:76" ht="14.1" customHeight="1" x14ac:dyDescent="0.15">
      <c r="A25" s="1306"/>
      <c r="B25" s="226"/>
      <c r="C25" s="2813" t="s">
        <v>1397</v>
      </c>
      <c r="D25" s="2814"/>
      <c r="E25" s="2814"/>
      <c r="F25" s="2814"/>
      <c r="G25" s="2814"/>
      <c r="H25" s="2814"/>
      <c r="I25" s="2814"/>
      <c r="J25" s="2814"/>
      <c r="K25" s="2814"/>
      <c r="L25" s="2814"/>
      <c r="M25" s="2814"/>
      <c r="N25" s="2815"/>
      <c r="O25" s="2813" t="s">
        <v>1398</v>
      </c>
      <c r="P25" s="2814"/>
      <c r="Q25" s="2814"/>
      <c r="R25" s="2814"/>
      <c r="S25" s="2814"/>
      <c r="T25" s="2814"/>
      <c r="U25" s="2814"/>
      <c r="V25" s="2814"/>
      <c r="W25" s="2814"/>
      <c r="X25" s="2814"/>
      <c r="Y25" s="2814"/>
      <c r="Z25" s="2815"/>
      <c r="AA25" s="298"/>
      <c r="AB25" s="1802"/>
      <c r="AC25" s="4474"/>
      <c r="AD25" s="4474"/>
      <c r="AE25" s="4474"/>
      <c r="AF25" s="4474"/>
      <c r="AG25" s="4474"/>
      <c r="AH25" s="4474"/>
      <c r="AI25" s="4474"/>
      <c r="AJ25" s="4474"/>
      <c r="AK25" s="4474"/>
      <c r="AL25" s="4475"/>
      <c r="AM25" s="230"/>
      <c r="AN25" s="209"/>
    </row>
    <row r="26" spans="1:76" ht="14.1" customHeight="1" x14ac:dyDescent="0.15">
      <c r="A26" s="1306"/>
      <c r="B26" s="226"/>
      <c r="C26" s="4175"/>
      <c r="D26" s="4176"/>
      <c r="E26" s="4176"/>
      <c r="F26" s="4176"/>
      <c r="G26" s="4176"/>
      <c r="H26" s="4176"/>
      <c r="I26" s="4176"/>
      <c r="J26" s="4176"/>
      <c r="K26" s="4176"/>
      <c r="L26" s="4176"/>
      <c r="M26" s="4176"/>
      <c r="N26" s="4177"/>
      <c r="O26" s="4175"/>
      <c r="P26" s="4176"/>
      <c r="Q26" s="4176"/>
      <c r="R26" s="4176"/>
      <c r="S26" s="4176"/>
      <c r="T26" s="4176"/>
      <c r="U26" s="4176"/>
      <c r="V26" s="4176"/>
      <c r="W26" s="4176"/>
      <c r="X26" s="4176"/>
      <c r="Y26" s="4176"/>
      <c r="Z26" s="4177"/>
      <c r="AA26" s="1493"/>
      <c r="AB26" s="1802"/>
      <c r="AC26" s="4474"/>
      <c r="AD26" s="4474"/>
      <c r="AE26" s="4474"/>
      <c r="AF26" s="4474"/>
      <c r="AG26" s="4474"/>
      <c r="AH26" s="4474"/>
      <c r="AI26" s="4474"/>
      <c r="AJ26" s="4474"/>
      <c r="AK26" s="4474"/>
      <c r="AL26" s="4475"/>
      <c r="AM26" s="230"/>
      <c r="AN26" s="209"/>
      <c r="AO26" s="206" t="s">
        <v>228</v>
      </c>
    </row>
    <row r="27" spans="1:76" ht="14.1" customHeight="1" x14ac:dyDescent="0.15">
      <c r="A27" s="1306"/>
      <c r="B27" s="226"/>
      <c r="C27" s="4170"/>
      <c r="D27" s="4171"/>
      <c r="E27" s="4171"/>
      <c r="F27" s="4171"/>
      <c r="G27" s="4171"/>
      <c r="H27" s="4171"/>
      <c r="I27" s="4171"/>
      <c r="J27" s="4171"/>
      <c r="K27" s="4171"/>
      <c r="L27" s="4171"/>
      <c r="M27" s="4171"/>
      <c r="N27" s="4172"/>
      <c r="O27" s="4170"/>
      <c r="P27" s="4171"/>
      <c r="Q27" s="4171"/>
      <c r="R27" s="4171"/>
      <c r="S27" s="4171"/>
      <c r="T27" s="4171"/>
      <c r="U27" s="4171"/>
      <c r="V27" s="4171"/>
      <c r="W27" s="4171"/>
      <c r="X27" s="4171"/>
      <c r="Y27" s="4171"/>
      <c r="Z27" s="4172"/>
      <c r="AA27" s="1493"/>
      <c r="AB27" s="1802"/>
      <c r="AC27" s="4474"/>
      <c r="AD27" s="4474"/>
      <c r="AE27" s="4474"/>
      <c r="AF27" s="4474"/>
      <c r="AG27" s="4474"/>
      <c r="AH27" s="4474"/>
      <c r="AI27" s="4474"/>
      <c r="AJ27" s="4474"/>
      <c r="AK27" s="4474"/>
      <c r="AL27" s="4475"/>
      <c r="AM27" s="230"/>
      <c r="AN27" s="1494"/>
      <c r="AO27" s="1495"/>
      <c r="AP27" s="1495"/>
      <c r="AQ27" s="1495"/>
      <c r="AR27" s="1495"/>
      <c r="AS27" s="1495"/>
      <c r="AT27" s="1495"/>
      <c r="AU27" s="1495"/>
      <c r="AV27" s="1495"/>
      <c r="AW27" s="1495"/>
      <c r="AX27" s="1495"/>
      <c r="AY27" s="1495"/>
      <c r="AZ27" s="1495"/>
      <c r="BA27" s="1495"/>
      <c r="BB27" s="1495"/>
      <c r="BC27" s="1495"/>
      <c r="BD27" s="1495"/>
      <c r="BE27" s="1495"/>
      <c r="BF27" s="1495"/>
      <c r="BG27" s="1495"/>
      <c r="BH27" s="1495"/>
      <c r="BI27" s="1495"/>
      <c r="BJ27" s="1496"/>
    </row>
    <row r="28" spans="1:76" ht="14.1" customHeight="1" x14ac:dyDescent="0.15">
      <c r="A28" s="1306"/>
      <c r="B28" s="226"/>
      <c r="C28" s="1802"/>
      <c r="D28" s="1802"/>
      <c r="E28" s="1867"/>
      <c r="F28" s="42"/>
      <c r="G28" s="42"/>
      <c r="H28" s="42"/>
      <c r="I28" s="42"/>
      <c r="J28" s="42"/>
      <c r="K28" s="42"/>
      <c r="L28" s="42"/>
      <c r="M28" s="42"/>
      <c r="N28" s="42"/>
      <c r="O28" s="42"/>
      <c r="P28" s="42"/>
      <c r="Q28" s="42"/>
      <c r="R28" s="42"/>
      <c r="S28" s="42"/>
      <c r="T28" s="42"/>
      <c r="U28" s="42"/>
      <c r="V28" s="42"/>
      <c r="W28" s="42"/>
      <c r="X28" s="42"/>
      <c r="Y28" s="42"/>
      <c r="Z28" s="42"/>
      <c r="AA28" s="1497"/>
      <c r="AB28" s="1802"/>
      <c r="AC28" s="1800"/>
      <c r="AD28" s="1800"/>
      <c r="AE28" s="1800"/>
      <c r="AF28" s="1800"/>
      <c r="AG28" s="1800"/>
      <c r="AH28" s="1800"/>
      <c r="AI28" s="1800"/>
      <c r="AJ28" s="1800"/>
      <c r="AK28" s="1800"/>
      <c r="AL28" s="1801"/>
      <c r="AM28" s="230"/>
      <c r="AN28" s="248"/>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612"/>
    </row>
    <row r="29" spans="1:76" ht="14.1" customHeight="1" x14ac:dyDescent="0.15">
      <c r="A29" s="1306"/>
      <c r="B29" s="226"/>
      <c r="C29" s="1802" t="s">
        <v>1399</v>
      </c>
      <c r="D29" s="1802"/>
      <c r="E29" s="1867"/>
      <c r="F29" s="1802"/>
      <c r="G29" s="1802"/>
      <c r="H29" s="1802"/>
      <c r="I29" s="1802"/>
      <c r="J29" s="1802"/>
      <c r="K29" s="1802"/>
      <c r="L29" s="1802"/>
      <c r="M29" s="1802"/>
      <c r="N29" s="1802"/>
      <c r="O29" s="42"/>
      <c r="P29" s="42"/>
      <c r="Q29" s="42"/>
      <c r="R29" s="42"/>
      <c r="S29" s="42"/>
      <c r="T29" s="42"/>
      <c r="U29" s="1802"/>
      <c r="V29" s="1802"/>
      <c r="W29" s="1802"/>
      <c r="X29" s="1802"/>
      <c r="Y29" s="1802"/>
      <c r="Z29" s="1802"/>
      <c r="AA29" s="1608"/>
      <c r="AB29" s="1498" t="s">
        <v>22</v>
      </c>
      <c r="AC29" s="415" t="s">
        <v>764</v>
      </c>
      <c r="AD29" s="1800"/>
      <c r="AE29" s="1800"/>
      <c r="AF29" s="1800"/>
      <c r="AG29" s="1800"/>
      <c r="AH29" s="1800"/>
      <c r="AI29" s="1800"/>
      <c r="AJ29" s="1800"/>
      <c r="AK29" s="1800"/>
      <c r="AL29" s="1801"/>
      <c r="AM29" s="1499"/>
      <c r="AN29" s="301" t="s">
        <v>22</v>
      </c>
      <c r="AO29" s="1500" t="s">
        <v>764</v>
      </c>
      <c r="AP29" s="41"/>
      <c r="AQ29" s="41"/>
      <c r="AR29" s="41"/>
      <c r="AS29" s="41"/>
      <c r="AT29" s="41"/>
      <c r="AU29" s="41"/>
      <c r="AV29" s="41"/>
      <c r="AW29" s="41"/>
      <c r="AX29" s="41"/>
      <c r="AY29" s="41"/>
      <c r="AZ29" s="209"/>
      <c r="BA29" s="209"/>
      <c r="BB29" s="209"/>
      <c r="BC29" s="209"/>
      <c r="BD29" s="209"/>
      <c r="BE29" s="209"/>
      <c r="BF29" s="209"/>
      <c r="BG29" s="209"/>
      <c r="BH29" s="209"/>
      <c r="BI29" s="209"/>
      <c r="BJ29" s="612"/>
    </row>
    <row r="30" spans="1:76" ht="14.1" customHeight="1" x14ac:dyDescent="0.15">
      <c r="A30" s="1306"/>
      <c r="B30" s="226"/>
      <c r="C30" s="1802"/>
      <c r="D30" s="1802"/>
      <c r="E30" s="42"/>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493"/>
      <c r="AB30" s="1498" t="s">
        <v>22</v>
      </c>
      <c r="AC30" s="2799" t="s">
        <v>1716</v>
      </c>
      <c r="AD30" s="2799"/>
      <c r="AE30" s="2799"/>
      <c r="AF30" s="2799"/>
      <c r="AG30" s="2799"/>
      <c r="AH30" s="2799"/>
      <c r="AI30" s="2799"/>
      <c r="AJ30" s="2799"/>
      <c r="AK30" s="2799"/>
      <c r="AL30" s="2800"/>
      <c r="AM30" s="1501"/>
      <c r="AN30" s="427"/>
      <c r="AO30" s="2799" t="s">
        <v>1404</v>
      </c>
      <c r="AP30" s="2799"/>
      <c r="AQ30" s="2799"/>
      <c r="AR30" s="2799"/>
      <c r="AS30" s="2799"/>
      <c r="AT30" s="2799"/>
      <c r="AU30" s="2799"/>
      <c r="AV30" s="2799"/>
      <c r="AW30" s="2799"/>
      <c r="AX30" s="2799"/>
      <c r="AY30" s="2799"/>
      <c r="AZ30" s="2799"/>
      <c r="BA30" s="2799"/>
      <c r="BB30" s="2799"/>
      <c r="BC30" s="2799"/>
      <c r="BD30" s="2799"/>
      <c r="BE30" s="2799"/>
      <c r="BF30" s="2799"/>
      <c r="BG30" s="2799"/>
      <c r="BH30" s="2799"/>
      <c r="BI30" s="2799"/>
      <c r="BJ30" s="4539"/>
    </row>
    <row r="31" spans="1:76" ht="14.1" customHeight="1" x14ac:dyDescent="0.15">
      <c r="A31" s="1306"/>
      <c r="B31" s="226"/>
      <c r="C31" s="1802"/>
      <c r="D31" s="1867"/>
      <c r="E31" s="1867"/>
      <c r="F31" s="42"/>
      <c r="G31" s="42"/>
      <c r="H31" s="42"/>
      <c r="I31" s="4486"/>
      <c r="J31" s="4486"/>
      <c r="K31" s="4486"/>
      <c r="L31" s="4486"/>
      <c r="M31" s="4486"/>
      <c r="N31" s="4486"/>
      <c r="O31" s="4486"/>
      <c r="P31" s="4486"/>
      <c r="Q31" s="4486"/>
      <c r="R31" s="4486"/>
      <c r="S31" s="4486"/>
      <c r="T31" s="4486"/>
      <c r="U31" s="4486"/>
      <c r="V31" s="4486"/>
      <c r="W31" s="4486"/>
      <c r="X31" s="4486"/>
      <c r="Y31" s="4486"/>
      <c r="Z31" s="4486"/>
      <c r="AA31" s="1497"/>
      <c r="AB31" s="1848"/>
      <c r="AC31" s="2799"/>
      <c r="AD31" s="2799"/>
      <c r="AE31" s="2799"/>
      <c r="AF31" s="2799"/>
      <c r="AG31" s="2799"/>
      <c r="AH31" s="2799"/>
      <c r="AI31" s="2799"/>
      <c r="AJ31" s="2799"/>
      <c r="AK31" s="2799"/>
      <c r="AL31" s="2800"/>
      <c r="AM31" s="230"/>
      <c r="AN31" s="248"/>
      <c r="AO31" s="2799"/>
      <c r="AP31" s="2799"/>
      <c r="AQ31" s="2799"/>
      <c r="AR31" s="2799"/>
      <c r="AS31" s="2799"/>
      <c r="AT31" s="2799"/>
      <c r="AU31" s="2799"/>
      <c r="AV31" s="2799"/>
      <c r="AW31" s="2799"/>
      <c r="AX31" s="2799"/>
      <c r="AY31" s="2799"/>
      <c r="AZ31" s="2799"/>
      <c r="BA31" s="2799"/>
      <c r="BB31" s="2799"/>
      <c r="BC31" s="2799"/>
      <c r="BD31" s="2799"/>
      <c r="BE31" s="2799"/>
      <c r="BF31" s="2799"/>
      <c r="BG31" s="2799"/>
      <c r="BH31" s="2799"/>
      <c r="BI31" s="2799"/>
      <c r="BJ31" s="4539"/>
    </row>
    <row r="32" spans="1:76" ht="14.1" customHeight="1" x14ac:dyDescent="0.15">
      <c r="A32" s="1306"/>
      <c r="B32" s="226"/>
      <c r="C32" s="1802" t="s">
        <v>310</v>
      </c>
      <c r="D32" s="1867"/>
      <c r="E32" s="1867"/>
      <c r="F32" s="42"/>
      <c r="G32" s="42"/>
      <c r="H32" s="42"/>
      <c r="I32" s="4487"/>
      <c r="J32" s="4487"/>
      <c r="K32" s="4487"/>
      <c r="L32" s="4487"/>
      <c r="M32" s="4487"/>
      <c r="N32" s="4487"/>
      <c r="O32" s="4487"/>
      <c r="P32" s="4487"/>
      <c r="Q32" s="4487"/>
      <c r="R32" s="4487"/>
      <c r="S32" s="4487"/>
      <c r="T32" s="4487"/>
      <c r="U32" s="4487"/>
      <c r="V32" s="4487"/>
      <c r="W32" s="4487"/>
      <c r="X32" s="4487"/>
      <c r="Y32" s="4487"/>
      <c r="Z32" s="4487"/>
      <c r="AA32" s="1497"/>
      <c r="AB32" s="1848"/>
      <c r="AC32" s="2799"/>
      <c r="AD32" s="2799"/>
      <c r="AE32" s="2799"/>
      <c r="AF32" s="2799"/>
      <c r="AG32" s="2799"/>
      <c r="AH32" s="2799"/>
      <c r="AI32" s="2799"/>
      <c r="AJ32" s="2799"/>
      <c r="AK32" s="2799"/>
      <c r="AL32" s="2800"/>
      <c r="AM32" s="230"/>
      <c r="AN32" s="248"/>
      <c r="AO32" s="2799"/>
      <c r="AP32" s="2799"/>
      <c r="AQ32" s="2799"/>
      <c r="AR32" s="2799"/>
      <c r="AS32" s="2799"/>
      <c r="AT32" s="2799"/>
      <c r="AU32" s="2799"/>
      <c r="AV32" s="2799"/>
      <c r="AW32" s="2799"/>
      <c r="AX32" s="2799"/>
      <c r="AY32" s="2799"/>
      <c r="AZ32" s="2799"/>
      <c r="BA32" s="2799"/>
      <c r="BB32" s="2799"/>
      <c r="BC32" s="2799"/>
      <c r="BD32" s="2799"/>
      <c r="BE32" s="2799"/>
      <c r="BF32" s="2799"/>
      <c r="BG32" s="2799"/>
      <c r="BH32" s="2799"/>
      <c r="BI32" s="2799"/>
      <c r="BJ32" s="4539"/>
    </row>
    <row r="33" spans="1:62" ht="14.1" customHeight="1" x14ac:dyDescent="0.15">
      <c r="A33" s="1306"/>
      <c r="B33" s="226"/>
      <c r="C33" s="1802"/>
      <c r="D33" s="1867" t="s">
        <v>311</v>
      </c>
      <c r="E33" s="1867"/>
      <c r="F33" s="42"/>
      <c r="G33" s="42"/>
      <c r="H33" s="42"/>
      <c r="I33" s="42"/>
      <c r="J33" s="42"/>
      <c r="K33" s="42"/>
      <c r="L33" s="1867"/>
      <c r="M33" s="1799" t="s">
        <v>593</v>
      </c>
      <c r="N33" s="4533"/>
      <c r="O33" s="4533"/>
      <c r="P33" s="4534"/>
      <c r="Q33" s="4535"/>
      <c r="R33" s="1799" t="s">
        <v>158</v>
      </c>
      <c r="S33" s="4534"/>
      <c r="T33" s="4535"/>
      <c r="U33" s="1799" t="s">
        <v>36</v>
      </c>
      <c r="V33" s="4534"/>
      <c r="W33" s="4535"/>
      <c r="X33" s="3193" t="s">
        <v>591</v>
      </c>
      <c r="Y33" s="3193"/>
      <c r="Z33" s="42"/>
      <c r="AA33" s="227"/>
      <c r="AC33" s="2799"/>
      <c r="AD33" s="2799"/>
      <c r="AE33" s="2799"/>
      <c r="AF33" s="2799"/>
      <c r="AG33" s="2799"/>
      <c r="AH33" s="2799"/>
      <c r="AI33" s="2799"/>
      <c r="AJ33" s="2799"/>
      <c r="AK33" s="2799"/>
      <c r="AL33" s="2800"/>
      <c r="AM33" s="1492"/>
      <c r="AN33" s="1502"/>
      <c r="AO33" s="2799"/>
      <c r="AP33" s="2799"/>
      <c r="AQ33" s="2799"/>
      <c r="AR33" s="2799"/>
      <c r="AS33" s="2799"/>
      <c r="AT33" s="2799"/>
      <c r="AU33" s="2799"/>
      <c r="AV33" s="2799"/>
      <c r="AW33" s="2799"/>
      <c r="AX33" s="2799"/>
      <c r="AY33" s="2799"/>
      <c r="AZ33" s="2799"/>
      <c r="BA33" s="2799"/>
      <c r="BB33" s="2799"/>
      <c r="BC33" s="2799"/>
      <c r="BD33" s="2799"/>
      <c r="BE33" s="2799"/>
      <c r="BF33" s="2799"/>
      <c r="BG33" s="2799"/>
      <c r="BH33" s="2799"/>
      <c r="BI33" s="2799"/>
      <c r="BJ33" s="4539"/>
    </row>
    <row r="34" spans="1:62" ht="14.1" customHeight="1" x14ac:dyDescent="0.15">
      <c r="A34" s="1306"/>
      <c r="B34" s="226"/>
      <c r="C34" s="1802"/>
      <c r="D34" s="1867"/>
      <c r="E34" s="1867"/>
      <c r="F34" s="42"/>
      <c r="G34" s="42"/>
      <c r="H34" s="42"/>
      <c r="I34" s="42"/>
      <c r="J34" s="42"/>
      <c r="K34" s="42"/>
      <c r="L34" s="42"/>
      <c r="M34" s="42"/>
      <c r="N34" s="42"/>
      <c r="O34" s="42"/>
      <c r="P34" s="42"/>
      <c r="Q34" s="42"/>
      <c r="R34" s="42"/>
      <c r="S34" s="42"/>
      <c r="T34" s="42"/>
      <c r="U34" s="42"/>
      <c r="V34" s="42"/>
      <c r="W34" s="42"/>
      <c r="X34" s="42"/>
      <c r="Y34" s="42"/>
      <c r="Z34" s="42"/>
      <c r="AA34" s="1497"/>
      <c r="AB34" s="1498"/>
      <c r="AC34" s="2799"/>
      <c r="AD34" s="2799"/>
      <c r="AE34" s="2799"/>
      <c r="AF34" s="2799"/>
      <c r="AG34" s="2799"/>
      <c r="AH34" s="2799"/>
      <c r="AI34" s="2799"/>
      <c r="AJ34" s="2799"/>
      <c r="AK34" s="2799"/>
      <c r="AL34" s="2800"/>
      <c r="AM34" s="1492"/>
      <c r="AN34" s="1502"/>
      <c r="AO34" s="2799"/>
      <c r="AP34" s="2799"/>
      <c r="AQ34" s="2799"/>
      <c r="AR34" s="2799"/>
      <c r="AS34" s="2799"/>
      <c r="AT34" s="2799"/>
      <c r="AU34" s="2799"/>
      <c r="AV34" s="2799"/>
      <c r="AW34" s="2799"/>
      <c r="AX34" s="2799"/>
      <c r="AY34" s="2799"/>
      <c r="AZ34" s="2799"/>
      <c r="BA34" s="2799"/>
      <c r="BB34" s="2799"/>
      <c r="BC34" s="2799"/>
      <c r="BD34" s="2799"/>
      <c r="BE34" s="2799"/>
      <c r="BF34" s="2799"/>
      <c r="BG34" s="2799"/>
      <c r="BH34" s="2799"/>
      <c r="BI34" s="2799"/>
      <c r="BJ34" s="4539"/>
    </row>
    <row r="35" spans="1:62" ht="14.1" customHeight="1" x14ac:dyDescent="0.15">
      <c r="A35" s="1306"/>
      <c r="B35" s="226"/>
      <c r="C35" s="206" t="s">
        <v>1963</v>
      </c>
      <c r="AA35" s="1497"/>
      <c r="AB35" s="1498"/>
      <c r="AC35" s="2799"/>
      <c r="AD35" s="2799"/>
      <c r="AE35" s="2799"/>
      <c r="AF35" s="2799"/>
      <c r="AG35" s="2799"/>
      <c r="AH35" s="2799"/>
      <c r="AI35" s="2799"/>
      <c r="AJ35" s="2799"/>
      <c r="AK35" s="2799"/>
      <c r="AL35" s="2800"/>
      <c r="AM35" s="1492"/>
      <c r="AN35" s="1502"/>
      <c r="AO35" s="2799"/>
      <c r="AP35" s="2799"/>
      <c r="AQ35" s="2799"/>
      <c r="AR35" s="2799"/>
      <c r="AS35" s="2799"/>
      <c r="AT35" s="2799"/>
      <c r="AU35" s="2799"/>
      <c r="AV35" s="2799"/>
      <c r="AW35" s="2799"/>
      <c r="AX35" s="2799"/>
      <c r="AY35" s="2799"/>
      <c r="AZ35" s="2799"/>
      <c r="BA35" s="2799"/>
      <c r="BB35" s="2799"/>
      <c r="BC35" s="2799"/>
      <c r="BD35" s="2799"/>
      <c r="BE35" s="2799"/>
      <c r="BF35" s="2799"/>
      <c r="BG35" s="2799"/>
      <c r="BH35" s="2799"/>
      <c r="BI35" s="2799"/>
      <c r="BJ35" s="4539"/>
    </row>
    <row r="36" spans="1:62" ht="14.1" customHeight="1" x14ac:dyDescent="0.15">
      <c r="A36" s="1306"/>
      <c r="B36" s="226"/>
      <c r="G36" s="4483" t="s">
        <v>1400</v>
      </c>
      <c r="H36" s="4483"/>
      <c r="I36" s="4483"/>
      <c r="J36" s="4483"/>
      <c r="K36" s="4483"/>
      <c r="L36" s="4485"/>
      <c r="M36" s="4485"/>
      <c r="N36" s="4485"/>
      <c r="O36" s="1813" t="s">
        <v>32</v>
      </c>
      <c r="P36" s="4484"/>
      <c r="Q36" s="4484"/>
      <c r="R36" s="1813" t="s">
        <v>1401</v>
      </c>
      <c r="S36" s="4484"/>
      <c r="T36" s="4484"/>
      <c r="U36" s="3335" t="s">
        <v>196</v>
      </c>
      <c r="V36" s="3335"/>
      <c r="AA36" s="1497"/>
      <c r="AB36" s="1848"/>
      <c r="AC36" s="2799"/>
      <c r="AD36" s="2799"/>
      <c r="AE36" s="2799"/>
      <c r="AF36" s="2799"/>
      <c r="AG36" s="2799"/>
      <c r="AH36" s="2799"/>
      <c r="AI36" s="2799"/>
      <c r="AJ36" s="2799"/>
      <c r="AK36" s="2799"/>
      <c r="AL36" s="2800"/>
      <c r="AM36" s="1492"/>
      <c r="AN36" s="1502"/>
      <c r="AO36" s="2799"/>
      <c r="AP36" s="2799"/>
      <c r="AQ36" s="2799"/>
      <c r="AR36" s="2799"/>
      <c r="AS36" s="2799"/>
      <c r="AT36" s="2799"/>
      <c r="AU36" s="2799"/>
      <c r="AV36" s="2799"/>
      <c r="AW36" s="2799"/>
      <c r="AX36" s="2799"/>
      <c r="AY36" s="2799"/>
      <c r="AZ36" s="2799"/>
      <c r="BA36" s="2799"/>
      <c r="BB36" s="2799"/>
      <c r="BC36" s="2799"/>
      <c r="BD36" s="2799"/>
      <c r="BE36" s="2799"/>
      <c r="BF36" s="2799"/>
      <c r="BG36" s="2799"/>
      <c r="BH36" s="2799"/>
      <c r="BI36" s="2799"/>
      <c r="BJ36" s="4539"/>
    </row>
    <row r="37" spans="1:62" ht="14.1" customHeight="1" x14ac:dyDescent="0.15">
      <c r="A37" s="1306"/>
      <c r="B37" s="226"/>
      <c r="AA37" s="1497"/>
      <c r="AB37" s="1848"/>
      <c r="AC37" s="1689"/>
      <c r="AD37" s="1689"/>
      <c r="AE37" s="1689"/>
      <c r="AF37" s="1689"/>
      <c r="AG37" s="1689"/>
      <c r="AH37" s="1689"/>
      <c r="AI37" s="1689"/>
      <c r="AJ37" s="1689"/>
      <c r="AK37" s="1689"/>
      <c r="AL37" s="1503"/>
      <c r="AM37" s="230"/>
      <c r="AN37" s="248"/>
      <c r="AO37" s="2799"/>
      <c r="AP37" s="2799"/>
      <c r="AQ37" s="2799"/>
      <c r="AR37" s="2799"/>
      <c r="AS37" s="2799"/>
      <c r="AT37" s="2799"/>
      <c r="AU37" s="2799"/>
      <c r="AV37" s="2799"/>
      <c r="AW37" s="2799"/>
      <c r="AX37" s="2799"/>
      <c r="AY37" s="2799"/>
      <c r="AZ37" s="2799"/>
      <c r="BA37" s="2799"/>
      <c r="BB37" s="2799"/>
      <c r="BC37" s="2799"/>
      <c r="BD37" s="2799"/>
      <c r="BE37" s="2799"/>
      <c r="BF37" s="2799"/>
      <c r="BG37" s="2799"/>
      <c r="BH37" s="2799"/>
      <c r="BI37" s="2799"/>
      <c r="BJ37" s="4539"/>
    </row>
    <row r="38" spans="1:62" ht="14.1" customHeight="1" x14ac:dyDescent="0.15">
      <c r="A38" s="1306"/>
      <c r="B38" s="226"/>
      <c r="C38" s="1802" t="s">
        <v>2175</v>
      </c>
      <c r="D38" s="1867"/>
      <c r="E38" s="1867"/>
      <c r="F38" s="42"/>
      <c r="G38" s="42"/>
      <c r="H38" s="42"/>
      <c r="I38" s="42"/>
      <c r="J38" s="42"/>
      <c r="K38" s="42"/>
      <c r="L38" s="42"/>
      <c r="M38" s="42"/>
      <c r="N38" s="42"/>
      <c r="O38" s="42"/>
      <c r="P38" s="42"/>
      <c r="Q38" s="42"/>
      <c r="R38" s="42"/>
      <c r="S38" s="42"/>
      <c r="T38" s="42"/>
      <c r="U38" s="42"/>
      <c r="V38" s="42"/>
      <c r="W38" s="42"/>
      <c r="X38" s="42"/>
      <c r="Y38" s="42"/>
      <c r="Z38" s="42"/>
      <c r="AA38" s="1497"/>
      <c r="AB38" s="1848"/>
      <c r="AC38" s="209"/>
      <c r="AD38" s="209"/>
      <c r="AE38" s="209"/>
      <c r="AF38" s="209"/>
      <c r="AG38" s="209"/>
      <c r="AH38" s="209"/>
      <c r="AI38" s="209"/>
      <c r="AJ38" s="209"/>
      <c r="AK38" s="209"/>
      <c r="AL38" s="229"/>
      <c r="AM38" s="230"/>
      <c r="AN38" s="248"/>
      <c r="AO38" s="2799"/>
      <c r="AP38" s="2799"/>
      <c r="AQ38" s="2799"/>
      <c r="AR38" s="2799"/>
      <c r="AS38" s="2799"/>
      <c r="AT38" s="2799"/>
      <c r="AU38" s="2799"/>
      <c r="AV38" s="2799"/>
      <c r="AW38" s="2799"/>
      <c r="AX38" s="2799"/>
      <c r="AY38" s="2799"/>
      <c r="AZ38" s="2799"/>
      <c r="BA38" s="2799"/>
      <c r="BB38" s="2799"/>
      <c r="BC38" s="2799"/>
      <c r="BD38" s="2799"/>
      <c r="BE38" s="2799"/>
      <c r="BF38" s="2799"/>
      <c r="BG38" s="2799"/>
      <c r="BH38" s="2799"/>
      <c r="BI38" s="2799"/>
      <c r="BJ38" s="4539"/>
    </row>
    <row r="39" spans="1:62" ht="14.1" customHeight="1" x14ac:dyDescent="0.15">
      <c r="A39" s="1306"/>
      <c r="B39" s="226"/>
      <c r="D39" s="206" t="s">
        <v>2174</v>
      </c>
      <c r="E39" s="1867"/>
      <c r="F39" s="1867"/>
      <c r="G39" s="1867"/>
      <c r="H39" s="1867"/>
      <c r="I39" s="1867"/>
      <c r="J39" s="1867"/>
      <c r="K39" s="1867"/>
      <c r="L39" s="1867"/>
      <c r="M39" s="1867"/>
      <c r="N39" s="1867"/>
      <c r="O39" s="1867"/>
      <c r="P39" s="1867"/>
      <c r="Q39" s="1867"/>
      <c r="R39" s="1867"/>
      <c r="S39" s="1867"/>
      <c r="T39" s="1867"/>
      <c r="U39" s="1802"/>
      <c r="V39" s="1802"/>
      <c r="W39" s="1802"/>
      <c r="X39" s="1802"/>
      <c r="Y39" s="1802"/>
      <c r="Z39" s="1802"/>
      <c r="AA39" s="227"/>
      <c r="AB39" s="1498"/>
      <c r="AC39" s="415"/>
      <c r="AD39" s="209"/>
      <c r="AE39" s="209"/>
      <c r="AF39" s="209"/>
      <c r="AG39" s="209"/>
      <c r="AH39" s="209"/>
      <c r="AI39" s="209"/>
      <c r="AJ39" s="209"/>
      <c r="AK39" s="209"/>
      <c r="AL39" s="229"/>
      <c r="AM39" s="230"/>
      <c r="AN39" s="248"/>
      <c r="AO39" s="2799"/>
      <c r="AP39" s="2799"/>
      <c r="AQ39" s="2799"/>
      <c r="AR39" s="2799"/>
      <c r="AS39" s="2799"/>
      <c r="AT39" s="2799"/>
      <c r="AU39" s="2799"/>
      <c r="AV39" s="2799"/>
      <c r="AW39" s="2799"/>
      <c r="AX39" s="2799"/>
      <c r="AY39" s="2799"/>
      <c r="AZ39" s="2799"/>
      <c r="BA39" s="2799"/>
      <c r="BB39" s="2799"/>
      <c r="BC39" s="2799"/>
      <c r="BD39" s="2799"/>
      <c r="BE39" s="2799"/>
      <c r="BF39" s="2799"/>
      <c r="BG39" s="2799"/>
      <c r="BH39" s="2799"/>
      <c r="BI39" s="2799"/>
      <c r="BJ39" s="4539"/>
    </row>
    <row r="40" spans="1:62" ht="4.5" customHeight="1" x14ac:dyDescent="0.15">
      <c r="A40" s="1306"/>
      <c r="B40" s="226"/>
      <c r="C40" s="1802"/>
      <c r="E40" s="1867"/>
      <c r="F40" s="42"/>
      <c r="G40" s="42"/>
      <c r="H40" s="42"/>
      <c r="I40" s="42"/>
      <c r="J40" s="42"/>
      <c r="K40" s="42"/>
      <c r="L40" s="42"/>
      <c r="M40" s="42"/>
      <c r="N40" s="42"/>
      <c r="O40" s="42"/>
      <c r="P40" s="42"/>
      <c r="Q40" s="42"/>
      <c r="R40" s="1802"/>
      <c r="S40" s="1851"/>
      <c r="T40" s="1851"/>
      <c r="U40" s="5"/>
      <c r="V40" s="1843"/>
      <c r="W40" s="1843"/>
      <c r="X40" s="1802"/>
      <c r="Y40" s="1802"/>
      <c r="Z40" s="1802"/>
      <c r="AA40" s="227"/>
      <c r="AD40" s="209"/>
      <c r="AE40" s="209"/>
      <c r="AF40" s="209"/>
      <c r="AG40" s="209"/>
      <c r="AH40" s="209"/>
      <c r="AI40" s="209"/>
      <c r="AJ40" s="209"/>
      <c r="AK40" s="209"/>
      <c r="AL40" s="229"/>
      <c r="AM40" s="230"/>
      <c r="AN40" s="248"/>
      <c r="AO40" s="2799"/>
      <c r="AP40" s="2799"/>
      <c r="AQ40" s="2799"/>
      <c r="AR40" s="2799"/>
      <c r="AS40" s="2799"/>
      <c r="AT40" s="2799"/>
      <c r="AU40" s="2799"/>
      <c r="AV40" s="2799"/>
      <c r="AW40" s="2799"/>
      <c r="AX40" s="2799"/>
      <c r="AY40" s="2799"/>
      <c r="AZ40" s="2799"/>
      <c r="BA40" s="2799"/>
      <c r="BB40" s="2799"/>
      <c r="BC40" s="2799"/>
      <c r="BD40" s="2799"/>
      <c r="BE40" s="2799"/>
      <c r="BF40" s="2799"/>
      <c r="BG40" s="2799"/>
      <c r="BH40" s="2799"/>
      <c r="BI40" s="2799"/>
      <c r="BJ40" s="4539"/>
    </row>
    <row r="41" spans="1:62" ht="14.1" customHeight="1" x14ac:dyDescent="0.15">
      <c r="A41" s="1306"/>
      <c r="B41" s="226"/>
      <c r="C41" s="1862" t="s">
        <v>314</v>
      </c>
      <c r="D41" s="1867"/>
      <c r="E41" s="1867"/>
      <c r="F41" s="42"/>
      <c r="G41" s="42"/>
      <c r="H41" s="42"/>
      <c r="I41" s="42"/>
      <c r="J41" s="42"/>
      <c r="K41" s="42"/>
      <c r="L41" s="42"/>
      <c r="M41" s="42"/>
      <c r="N41" s="42"/>
      <c r="O41" s="42"/>
      <c r="P41" s="42"/>
      <c r="Q41" s="42"/>
      <c r="R41" s="1867"/>
      <c r="S41" s="48"/>
      <c r="T41" s="48"/>
      <c r="U41" s="48"/>
      <c r="V41" s="48"/>
      <c r="W41" s="48"/>
      <c r="X41" s="48"/>
      <c r="Y41" s="48"/>
      <c r="Z41" s="1802"/>
      <c r="AA41" s="227"/>
      <c r="AB41" s="1498" t="s">
        <v>312</v>
      </c>
      <c r="AC41" s="415" t="s">
        <v>765</v>
      </c>
      <c r="AD41" s="209"/>
      <c r="AE41" s="209"/>
      <c r="AF41" s="209"/>
      <c r="AG41" s="209"/>
      <c r="AH41" s="209"/>
      <c r="AI41" s="209"/>
      <c r="AJ41" s="209"/>
      <c r="AK41" s="209"/>
      <c r="AL41" s="229"/>
      <c r="AM41" s="230"/>
      <c r="AN41" s="248"/>
      <c r="AO41" s="2799"/>
      <c r="AP41" s="2799"/>
      <c r="AQ41" s="2799"/>
      <c r="AR41" s="2799"/>
      <c r="AS41" s="2799"/>
      <c r="AT41" s="2799"/>
      <c r="AU41" s="2799"/>
      <c r="AV41" s="2799"/>
      <c r="AW41" s="2799"/>
      <c r="AX41" s="2799"/>
      <c r="AY41" s="2799"/>
      <c r="AZ41" s="2799"/>
      <c r="BA41" s="2799"/>
      <c r="BB41" s="2799"/>
      <c r="BC41" s="2799"/>
      <c r="BD41" s="2799"/>
      <c r="BE41" s="2799"/>
      <c r="BF41" s="2799"/>
      <c r="BG41" s="2799"/>
      <c r="BH41" s="2799"/>
      <c r="BI41" s="2799"/>
      <c r="BJ41" s="4539"/>
    </row>
    <row r="42" spans="1:62" ht="14.1" customHeight="1" x14ac:dyDescent="0.15">
      <c r="A42" s="1306"/>
      <c r="B42" s="226"/>
      <c r="C42" s="1802"/>
      <c r="D42" s="1867"/>
      <c r="E42" s="1867"/>
      <c r="F42" s="42"/>
      <c r="G42" s="42"/>
      <c r="H42" s="42"/>
      <c r="I42" s="42"/>
      <c r="J42" s="42"/>
      <c r="K42" s="42"/>
      <c r="L42" s="42"/>
      <c r="M42" s="42"/>
      <c r="N42" s="42"/>
      <c r="O42" s="42"/>
      <c r="P42" s="42"/>
      <c r="Q42" s="42"/>
      <c r="R42" s="42"/>
      <c r="S42" s="42"/>
      <c r="T42" s="42"/>
      <c r="U42" s="42"/>
      <c r="V42" s="42"/>
      <c r="W42" s="42"/>
      <c r="X42" s="42"/>
      <c r="Y42" s="42"/>
      <c r="Z42" s="42"/>
      <c r="AA42" s="1497"/>
      <c r="AB42" s="1844"/>
      <c r="AC42" s="415"/>
      <c r="AD42" s="209"/>
      <c r="AE42" s="209"/>
      <c r="AF42" s="209"/>
      <c r="AG42" s="209"/>
      <c r="AH42" s="209"/>
      <c r="AI42" s="209"/>
      <c r="AJ42" s="209"/>
      <c r="AK42" s="209"/>
      <c r="AL42" s="229"/>
      <c r="AM42" s="230"/>
      <c r="AN42" s="248"/>
      <c r="AO42" s="2799"/>
      <c r="AP42" s="2799"/>
      <c r="AQ42" s="2799"/>
      <c r="AR42" s="2799"/>
      <c r="AS42" s="2799"/>
      <c r="AT42" s="2799"/>
      <c r="AU42" s="2799"/>
      <c r="AV42" s="2799"/>
      <c r="AW42" s="2799"/>
      <c r="AX42" s="2799"/>
      <c r="AY42" s="2799"/>
      <c r="AZ42" s="2799"/>
      <c r="BA42" s="2799"/>
      <c r="BB42" s="2799"/>
      <c r="BC42" s="2799"/>
      <c r="BD42" s="2799"/>
      <c r="BE42" s="2799"/>
      <c r="BF42" s="2799"/>
      <c r="BG42" s="2799"/>
      <c r="BH42" s="2799"/>
      <c r="BI42" s="2799"/>
      <c r="BJ42" s="4539"/>
    </row>
    <row r="43" spans="1:62" ht="14.1" customHeight="1" x14ac:dyDescent="0.15">
      <c r="A43" s="1306"/>
      <c r="B43" s="226"/>
      <c r="C43" s="1802"/>
      <c r="D43" s="1867"/>
      <c r="E43" s="1867"/>
      <c r="F43" s="42"/>
      <c r="G43" s="42"/>
      <c r="H43" s="42"/>
      <c r="I43" s="42"/>
      <c r="J43" s="42"/>
      <c r="K43" s="42"/>
      <c r="L43" s="42"/>
      <c r="M43" s="42"/>
      <c r="N43" s="1802"/>
      <c r="O43" s="1802"/>
      <c r="P43" s="1802"/>
      <c r="Q43" s="4182"/>
      <c r="R43" s="4182"/>
      <c r="S43" s="4182"/>
      <c r="T43" s="4182"/>
      <c r="U43" s="4182"/>
      <c r="V43" s="4182"/>
      <c r="W43" s="4182"/>
      <c r="X43" s="4182"/>
      <c r="Y43" s="4182"/>
      <c r="Z43" s="4182"/>
      <c r="AA43" s="330" t="s">
        <v>101</v>
      </c>
      <c r="AB43" s="228"/>
      <c r="AC43" s="1687"/>
      <c r="AD43" s="1687"/>
      <c r="AE43" s="1687"/>
      <c r="AF43" s="1687"/>
      <c r="AG43" s="1687"/>
      <c r="AH43" s="1687"/>
      <c r="AI43" s="1687"/>
      <c r="AJ43" s="1687"/>
      <c r="AK43" s="1687"/>
      <c r="AL43" s="1686"/>
      <c r="AM43" s="230"/>
      <c r="AN43" s="248"/>
      <c r="AO43" s="2799"/>
      <c r="AP43" s="2799"/>
      <c r="AQ43" s="2799"/>
      <c r="AR43" s="2799"/>
      <c r="AS43" s="2799"/>
      <c r="AT43" s="2799"/>
      <c r="AU43" s="2799"/>
      <c r="AV43" s="2799"/>
      <c r="AW43" s="2799"/>
      <c r="AX43" s="2799"/>
      <c r="AY43" s="2799"/>
      <c r="AZ43" s="2799"/>
      <c r="BA43" s="2799"/>
      <c r="BB43" s="2799"/>
      <c r="BC43" s="2799"/>
      <c r="BD43" s="2799"/>
      <c r="BE43" s="2799"/>
      <c r="BF43" s="2799"/>
      <c r="BG43" s="2799"/>
      <c r="BH43" s="2799"/>
      <c r="BI43" s="2799"/>
      <c r="BJ43" s="4539"/>
    </row>
    <row r="44" spans="1:62" ht="14.1" customHeight="1" x14ac:dyDescent="0.15">
      <c r="A44" s="1306"/>
      <c r="B44" s="226"/>
      <c r="C44" s="209" t="s">
        <v>1402</v>
      </c>
      <c r="D44" s="1504"/>
      <c r="E44" s="1504"/>
      <c r="F44" s="1504"/>
      <c r="G44" s="1504"/>
      <c r="H44" s="1504"/>
      <c r="I44" s="60"/>
      <c r="J44" s="60"/>
      <c r="K44" s="60"/>
      <c r="L44" s="60"/>
      <c r="M44" s="60"/>
      <c r="N44" s="60"/>
      <c r="O44" s="60"/>
      <c r="P44" s="60"/>
      <c r="Q44" s="60"/>
      <c r="R44" s="60"/>
      <c r="S44" s="60"/>
      <c r="T44" s="4536"/>
      <c r="U44" s="4536"/>
      <c r="V44" s="1802"/>
      <c r="W44" s="2725"/>
      <c r="X44" s="2725"/>
      <c r="Y44" s="1802"/>
      <c r="Z44" s="1802"/>
      <c r="AA44" s="1608"/>
      <c r="AB44" s="1505"/>
      <c r="AC44" s="1506"/>
      <c r="AL44" s="1686"/>
      <c r="AM44" s="1499"/>
      <c r="AN44" s="301" t="s">
        <v>312</v>
      </c>
      <c r="AO44" s="302" t="s">
        <v>313</v>
      </c>
      <c r="AP44" s="209"/>
      <c r="AQ44" s="209"/>
      <c r="AR44" s="209"/>
      <c r="AS44" s="209"/>
      <c r="AT44" s="209"/>
      <c r="AU44" s="209"/>
      <c r="AV44" s="209"/>
      <c r="AW44" s="209"/>
      <c r="AX44" s="209"/>
      <c r="AY44" s="209"/>
      <c r="AZ44" s="209"/>
      <c r="BA44" s="209"/>
      <c r="BB44" s="209"/>
      <c r="BC44" s="209"/>
      <c r="BD44" s="209"/>
      <c r="BE44" s="209"/>
      <c r="BF44" s="209"/>
      <c r="BG44" s="209"/>
      <c r="BH44" s="209"/>
      <c r="BI44" s="209"/>
      <c r="BJ44" s="612"/>
    </row>
    <row r="45" spans="1:62" ht="14.1" customHeight="1" x14ac:dyDescent="0.15">
      <c r="A45" s="1306"/>
      <c r="B45" s="230"/>
      <c r="C45" s="1802" t="s">
        <v>597</v>
      </c>
      <c r="D45" s="1867"/>
      <c r="E45" s="1867"/>
      <c r="F45" s="209"/>
      <c r="G45" s="209"/>
      <c r="H45" s="209"/>
      <c r="I45" s="209"/>
      <c r="J45" s="209"/>
      <c r="K45" s="209"/>
      <c r="L45" s="209"/>
      <c r="M45" s="1799" t="s">
        <v>593</v>
      </c>
      <c r="N45" s="4533"/>
      <c r="O45" s="4533"/>
      <c r="P45" s="4537"/>
      <c r="Q45" s="4538"/>
      <c r="R45" s="1943" t="s">
        <v>158</v>
      </c>
      <c r="S45" s="4537"/>
      <c r="T45" s="4538"/>
      <c r="U45" s="1943" t="s">
        <v>36</v>
      </c>
      <c r="V45" s="4537"/>
      <c r="W45" s="4538"/>
      <c r="X45" s="3193" t="s">
        <v>591</v>
      </c>
      <c r="Y45" s="3193"/>
      <c r="Z45" s="209"/>
      <c r="AA45" s="227"/>
      <c r="AB45" s="228"/>
      <c r="AL45" s="1686"/>
      <c r="AM45" s="230"/>
      <c r="AN45" s="248"/>
      <c r="AO45" s="2799" t="s">
        <v>315</v>
      </c>
      <c r="AP45" s="2799"/>
      <c r="AQ45" s="2799"/>
      <c r="AR45" s="2799"/>
      <c r="AS45" s="2799"/>
      <c r="AT45" s="2799"/>
      <c r="AU45" s="2799"/>
      <c r="AV45" s="2799"/>
      <c r="AW45" s="2799"/>
      <c r="AX45" s="2799"/>
      <c r="AY45" s="2799"/>
      <c r="AZ45" s="2799"/>
      <c r="BA45" s="2799"/>
      <c r="BB45" s="2799"/>
      <c r="BC45" s="2799"/>
      <c r="BD45" s="2799"/>
      <c r="BE45" s="2799"/>
      <c r="BF45" s="2799"/>
      <c r="BG45" s="2799"/>
      <c r="BH45" s="2799"/>
      <c r="BI45" s="2799"/>
      <c r="BJ45" s="4539"/>
    </row>
    <row r="46" spans="1:62" ht="14.1" customHeight="1" x14ac:dyDescent="0.15">
      <c r="A46" s="1306"/>
      <c r="B46" s="230"/>
      <c r="C46" s="1867" t="s">
        <v>777</v>
      </c>
      <c r="D46" s="209"/>
      <c r="E46" s="209"/>
      <c r="F46" s="209"/>
      <c r="G46" s="209"/>
      <c r="H46" s="209"/>
      <c r="I46" s="209"/>
      <c r="J46" s="209"/>
      <c r="K46" s="209"/>
      <c r="L46" s="209"/>
      <c r="M46" s="209"/>
      <c r="N46" s="209"/>
      <c r="O46" s="209"/>
      <c r="P46" s="209"/>
      <c r="Q46" s="209"/>
      <c r="R46" s="209"/>
      <c r="S46" s="1802"/>
      <c r="T46" s="1851"/>
      <c r="U46" s="1851"/>
      <c r="V46" s="5"/>
      <c r="W46" s="1843"/>
      <c r="X46" s="1843"/>
      <c r="Y46" s="1802"/>
      <c r="Z46" s="1802"/>
      <c r="AA46" s="227"/>
      <c r="AB46" s="1507" t="s">
        <v>594</v>
      </c>
      <c r="AC46" s="3070" t="s">
        <v>1641</v>
      </c>
      <c r="AD46" s="3070"/>
      <c r="AE46" s="3070"/>
      <c r="AF46" s="3070"/>
      <c r="AG46" s="3070"/>
      <c r="AH46" s="3070"/>
      <c r="AI46" s="3070"/>
      <c r="AJ46" s="3070"/>
      <c r="AK46" s="3070"/>
      <c r="AL46" s="3071"/>
      <c r="AM46" s="1492"/>
      <c r="AN46" s="1502"/>
      <c r="AO46" s="2799"/>
      <c r="AP46" s="2799"/>
      <c r="AQ46" s="2799"/>
      <c r="AR46" s="2799"/>
      <c r="AS46" s="2799"/>
      <c r="AT46" s="2799"/>
      <c r="AU46" s="2799"/>
      <c r="AV46" s="2799"/>
      <c r="AW46" s="2799"/>
      <c r="AX46" s="2799"/>
      <c r="AY46" s="2799"/>
      <c r="AZ46" s="2799"/>
      <c r="BA46" s="2799"/>
      <c r="BB46" s="2799"/>
      <c r="BC46" s="2799"/>
      <c r="BD46" s="2799"/>
      <c r="BE46" s="2799"/>
      <c r="BF46" s="2799"/>
      <c r="BG46" s="2799"/>
      <c r="BH46" s="2799"/>
      <c r="BI46" s="2799"/>
      <c r="BJ46" s="4539"/>
    </row>
    <row r="47" spans="1:62" ht="14.1" customHeight="1" x14ac:dyDescent="0.15">
      <c r="A47" s="1306"/>
      <c r="B47" s="230"/>
      <c r="AA47" s="227"/>
      <c r="AB47" s="360"/>
      <c r="AC47" s="3070"/>
      <c r="AD47" s="3070"/>
      <c r="AE47" s="3070"/>
      <c r="AF47" s="3070"/>
      <c r="AG47" s="3070"/>
      <c r="AH47" s="3070"/>
      <c r="AI47" s="3070"/>
      <c r="AJ47" s="3070"/>
      <c r="AK47" s="3070"/>
      <c r="AL47" s="3071"/>
      <c r="AM47" s="230"/>
      <c r="AN47" s="248"/>
      <c r="AO47" s="2799"/>
      <c r="AP47" s="2799"/>
      <c r="AQ47" s="2799"/>
      <c r="AR47" s="2799"/>
      <c r="AS47" s="2799"/>
      <c r="AT47" s="2799"/>
      <c r="AU47" s="2799"/>
      <c r="AV47" s="2799"/>
      <c r="AW47" s="2799"/>
      <c r="AX47" s="2799"/>
      <c r="AY47" s="2799"/>
      <c r="AZ47" s="2799"/>
      <c r="BA47" s="2799"/>
      <c r="BB47" s="2799"/>
      <c r="BC47" s="2799"/>
      <c r="BD47" s="2799"/>
      <c r="BE47" s="2799"/>
      <c r="BF47" s="2799"/>
      <c r="BG47" s="2799"/>
      <c r="BH47" s="2799"/>
      <c r="BI47" s="2799"/>
      <c r="BJ47" s="4539"/>
    </row>
    <row r="48" spans="1:62" ht="14.1" customHeight="1" x14ac:dyDescent="0.15">
      <c r="A48" s="1306"/>
      <c r="B48" s="230"/>
      <c r="C48" s="1802" t="s">
        <v>598</v>
      </c>
      <c r="D48" s="1799"/>
      <c r="E48" s="1799"/>
      <c r="F48" s="1799"/>
      <c r="G48" s="1799"/>
      <c r="H48" s="1799"/>
      <c r="I48" s="1799"/>
      <c r="J48" s="1802"/>
      <c r="K48" s="1799"/>
      <c r="L48" s="1799"/>
      <c r="M48" s="1799"/>
      <c r="N48" s="1799"/>
      <c r="O48" s="1799"/>
      <c r="P48" s="1799"/>
      <c r="S48" s="1802"/>
      <c r="T48" s="1851"/>
      <c r="U48" s="1851"/>
      <c r="V48" s="5"/>
      <c r="W48" s="1843"/>
      <c r="X48" s="1843"/>
      <c r="Y48" s="1802"/>
      <c r="Z48" s="1802"/>
      <c r="AA48" s="227"/>
      <c r="AB48" s="1508" t="s">
        <v>595</v>
      </c>
      <c r="AC48" s="2799" t="s">
        <v>596</v>
      </c>
      <c r="AD48" s="2799"/>
      <c r="AE48" s="2799"/>
      <c r="AF48" s="2799"/>
      <c r="AG48" s="2799"/>
      <c r="AH48" s="2799"/>
      <c r="AI48" s="2799"/>
      <c r="AJ48" s="2799"/>
      <c r="AK48" s="2799"/>
      <c r="AL48" s="2800"/>
      <c r="AM48" s="1499"/>
      <c r="AN48" s="301" t="s">
        <v>42</v>
      </c>
      <c r="AO48" s="1500" t="s">
        <v>765</v>
      </c>
      <c r="AP48" s="41"/>
      <c r="AQ48" s="209"/>
      <c r="AR48" s="209"/>
      <c r="AS48" s="209"/>
      <c r="AT48" s="209"/>
      <c r="AU48" s="209"/>
      <c r="AV48" s="209"/>
      <c r="AW48" s="209"/>
      <c r="AX48" s="209"/>
      <c r="AY48" s="209"/>
      <c r="AZ48" s="209"/>
      <c r="BA48" s="209"/>
      <c r="BB48" s="209"/>
      <c r="BC48" s="209"/>
      <c r="BD48" s="209"/>
      <c r="BE48" s="209"/>
      <c r="BF48" s="209"/>
      <c r="BG48" s="209"/>
      <c r="BH48" s="209"/>
      <c r="BI48" s="209"/>
      <c r="BJ48" s="612"/>
    </row>
    <row r="49" spans="1:62" ht="14.1" customHeight="1" x14ac:dyDescent="0.15">
      <c r="A49" s="1306"/>
      <c r="B49" s="230"/>
      <c r="C49" s="1867" t="s">
        <v>1642</v>
      </c>
      <c r="D49" s="1867"/>
      <c r="E49" s="1867"/>
      <c r="F49" s="1867"/>
      <c r="G49" s="1867"/>
      <c r="H49" s="1867"/>
      <c r="I49" s="1867"/>
      <c r="J49" s="1867"/>
      <c r="K49" s="1867"/>
      <c r="L49" s="1867"/>
      <c r="M49" s="1867"/>
      <c r="N49" s="1867"/>
      <c r="S49" s="1802"/>
      <c r="T49" s="1851"/>
      <c r="U49" s="1851"/>
      <c r="V49" s="5"/>
      <c r="W49" s="1843"/>
      <c r="X49" s="1843"/>
      <c r="Y49" s="1802"/>
      <c r="Z49" s="1802"/>
      <c r="AA49" s="227"/>
      <c r="AB49" s="228"/>
      <c r="AC49" s="2799"/>
      <c r="AD49" s="2799"/>
      <c r="AE49" s="2799"/>
      <c r="AF49" s="2799"/>
      <c r="AG49" s="2799"/>
      <c r="AH49" s="2799"/>
      <c r="AI49" s="2799"/>
      <c r="AJ49" s="2799"/>
      <c r="AK49" s="2799"/>
      <c r="AL49" s="2800"/>
      <c r="AM49" s="230"/>
      <c r="AN49" s="248"/>
      <c r="AO49" s="2799" t="s">
        <v>766</v>
      </c>
      <c r="AP49" s="2799"/>
      <c r="AQ49" s="2799"/>
      <c r="AR49" s="2799"/>
      <c r="AS49" s="2799"/>
      <c r="AT49" s="2799"/>
      <c r="AU49" s="2799"/>
      <c r="AV49" s="2799"/>
      <c r="AW49" s="2799"/>
      <c r="AX49" s="2799"/>
      <c r="AY49" s="2799"/>
      <c r="AZ49" s="2799"/>
      <c r="BA49" s="2799"/>
      <c r="BB49" s="2799"/>
      <c r="BC49" s="2799"/>
      <c r="BD49" s="2799"/>
      <c r="BE49" s="2799"/>
      <c r="BF49" s="2799"/>
      <c r="BG49" s="2799"/>
      <c r="BH49" s="2799"/>
      <c r="BI49" s="2799"/>
      <c r="BJ49" s="4539"/>
    </row>
    <row r="50" spans="1:62" ht="14.1" customHeight="1" x14ac:dyDescent="0.15">
      <c r="A50" s="1306"/>
      <c r="B50" s="230"/>
      <c r="C50" s="1867"/>
      <c r="D50" s="1867"/>
      <c r="E50" s="1867"/>
      <c r="F50" s="1867"/>
      <c r="G50" s="1867"/>
      <c r="H50" s="1867"/>
      <c r="I50" s="1867"/>
      <c r="J50" s="1867"/>
      <c r="K50" s="1867"/>
      <c r="L50" s="1867"/>
      <c r="M50" s="1867"/>
      <c r="N50" s="1867"/>
      <c r="S50" s="1802"/>
      <c r="T50" s="1851"/>
      <c r="U50" s="1851"/>
      <c r="V50" s="5"/>
      <c r="W50" s="1843"/>
      <c r="X50" s="1843"/>
      <c r="Y50" s="1802"/>
      <c r="Z50" s="1802"/>
      <c r="AA50" s="227"/>
      <c r="AB50" s="228"/>
      <c r="AC50" s="2799"/>
      <c r="AD50" s="2799"/>
      <c r="AE50" s="2799"/>
      <c r="AF50" s="2799"/>
      <c r="AG50" s="2799"/>
      <c r="AH50" s="2799"/>
      <c r="AI50" s="2799"/>
      <c r="AJ50" s="2799"/>
      <c r="AK50" s="2799"/>
      <c r="AL50" s="2800"/>
      <c r="AM50" s="230"/>
      <c r="AN50" s="248"/>
      <c r="AO50" s="2799"/>
      <c r="AP50" s="2799"/>
      <c r="AQ50" s="2799"/>
      <c r="AR50" s="2799"/>
      <c r="AS50" s="2799"/>
      <c r="AT50" s="2799"/>
      <c r="AU50" s="2799"/>
      <c r="AV50" s="2799"/>
      <c r="AW50" s="2799"/>
      <c r="AX50" s="2799"/>
      <c r="AY50" s="2799"/>
      <c r="AZ50" s="2799"/>
      <c r="BA50" s="2799"/>
      <c r="BB50" s="2799"/>
      <c r="BC50" s="2799"/>
      <c r="BD50" s="2799"/>
      <c r="BE50" s="2799"/>
      <c r="BF50" s="2799"/>
      <c r="BG50" s="2799"/>
      <c r="BH50" s="2799"/>
      <c r="BI50" s="2799"/>
      <c r="BJ50" s="4539"/>
    </row>
    <row r="51" spans="1:62" ht="14.1" customHeight="1" x14ac:dyDescent="0.15">
      <c r="A51" s="1306"/>
      <c r="B51" s="226"/>
      <c r="C51" s="1867" t="s">
        <v>599</v>
      </c>
      <c r="AA51" s="227"/>
      <c r="AB51" s="228"/>
      <c r="AC51" s="2799"/>
      <c r="AD51" s="2799"/>
      <c r="AE51" s="2799"/>
      <c r="AF51" s="2799"/>
      <c r="AG51" s="2799"/>
      <c r="AH51" s="2799"/>
      <c r="AI51" s="2799"/>
      <c r="AJ51" s="2799"/>
      <c r="AK51" s="2799"/>
      <c r="AL51" s="2800"/>
      <c r="AM51" s="230"/>
      <c r="AN51" s="248"/>
      <c r="AO51" s="2799"/>
      <c r="AP51" s="2799"/>
      <c r="AQ51" s="2799"/>
      <c r="AR51" s="2799"/>
      <c r="AS51" s="2799"/>
      <c r="AT51" s="2799"/>
      <c r="AU51" s="2799"/>
      <c r="AV51" s="2799"/>
      <c r="AW51" s="2799"/>
      <c r="AX51" s="2799"/>
      <c r="AY51" s="2799"/>
      <c r="AZ51" s="2799"/>
      <c r="BA51" s="2799"/>
      <c r="BB51" s="2799"/>
      <c r="BC51" s="2799"/>
      <c r="BD51" s="2799"/>
      <c r="BE51" s="2799"/>
      <c r="BF51" s="2799"/>
      <c r="BG51" s="2799"/>
      <c r="BH51" s="2799"/>
      <c r="BI51" s="2799"/>
      <c r="BJ51" s="4539"/>
    </row>
    <row r="52" spans="1:62" ht="14.1" customHeight="1" x14ac:dyDescent="0.15">
      <c r="A52" s="594"/>
      <c r="B52" s="226"/>
      <c r="C52" s="1802" t="s">
        <v>592</v>
      </c>
      <c r="D52" s="1867"/>
      <c r="E52" s="1867"/>
      <c r="F52" s="1867"/>
      <c r="AA52" s="445"/>
      <c r="AB52" s="228"/>
      <c r="AC52" s="2799"/>
      <c r="AD52" s="2799"/>
      <c r="AE52" s="2799"/>
      <c r="AF52" s="2799"/>
      <c r="AG52" s="2799"/>
      <c r="AH52" s="2799"/>
      <c r="AI52" s="2799"/>
      <c r="AJ52" s="2799"/>
      <c r="AK52" s="2799"/>
      <c r="AL52" s="2800"/>
      <c r="AM52" s="230"/>
      <c r="AN52" s="248"/>
      <c r="AO52" s="2799"/>
      <c r="AP52" s="2799"/>
      <c r="AQ52" s="2799"/>
      <c r="AR52" s="2799"/>
      <c r="AS52" s="2799"/>
      <c r="AT52" s="2799"/>
      <c r="AU52" s="2799"/>
      <c r="AV52" s="2799"/>
      <c r="AW52" s="2799"/>
      <c r="AX52" s="2799"/>
      <c r="AY52" s="2799"/>
      <c r="AZ52" s="2799"/>
      <c r="BA52" s="2799"/>
      <c r="BB52" s="2799"/>
      <c r="BC52" s="2799"/>
      <c r="BD52" s="2799"/>
      <c r="BE52" s="2799"/>
      <c r="BF52" s="2799"/>
      <c r="BG52" s="2799"/>
      <c r="BH52" s="2799"/>
      <c r="BI52" s="2799"/>
      <c r="BJ52" s="4539"/>
    </row>
    <row r="53" spans="1:62" ht="14.1" customHeight="1" x14ac:dyDescent="0.15">
      <c r="A53" s="594"/>
      <c r="B53" s="226"/>
      <c r="C53" s="209"/>
      <c r="D53" s="1867"/>
      <c r="E53" s="4530"/>
      <c r="F53" s="4531"/>
      <c r="G53" s="4531"/>
      <c r="H53" s="4531"/>
      <c r="I53" s="4531"/>
      <c r="J53" s="4531"/>
      <c r="K53" s="4531"/>
      <c r="L53" s="4531"/>
      <c r="M53" s="4531"/>
      <c r="N53" s="4531"/>
      <c r="O53" s="4531"/>
      <c r="P53" s="4531"/>
      <c r="Q53" s="4531"/>
      <c r="R53" s="4531"/>
      <c r="S53" s="4531"/>
      <c r="T53" s="4531"/>
      <c r="U53" s="4531"/>
      <c r="V53" s="4531"/>
      <c r="W53" s="4531"/>
      <c r="X53" s="4531"/>
      <c r="Y53" s="4531"/>
      <c r="Z53" s="4531"/>
      <c r="AA53" s="227"/>
      <c r="AB53" s="228"/>
      <c r="AC53" s="2799"/>
      <c r="AD53" s="2799"/>
      <c r="AE53" s="2799"/>
      <c r="AF53" s="2799"/>
      <c r="AG53" s="2799"/>
      <c r="AH53" s="2799"/>
      <c r="AI53" s="2799"/>
      <c r="AJ53" s="2799"/>
      <c r="AK53" s="2799"/>
      <c r="AL53" s="2800"/>
      <c r="AM53" s="1499"/>
      <c r="AN53" s="301" t="s">
        <v>42</v>
      </c>
      <c r="AO53" s="1500" t="s">
        <v>767</v>
      </c>
      <c r="AP53" s="209"/>
      <c r="AQ53" s="209"/>
      <c r="AR53" s="209"/>
      <c r="AS53" s="209"/>
      <c r="AT53" s="209"/>
      <c r="AU53" s="209"/>
      <c r="AV53" s="209"/>
      <c r="AW53" s="209"/>
      <c r="AX53" s="209"/>
      <c r="AY53" s="209"/>
      <c r="AZ53" s="209"/>
      <c r="BA53" s="209"/>
      <c r="BB53" s="209"/>
      <c r="BC53" s="209"/>
      <c r="BD53" s="209"/>
      <c r="BE53" s="209"/>
      <c r="BF53" s="209"/>
      <c r="BG53" s="209"/>
      <c r="BH53" s="209"/>
      <c r="BI53" s="209"/>
      <c r="BJ53" s="612"/>
    </row>
    <row r="54" spans="1:62" ht="14.1" customHeight="1" x14ac:dyDescent="0.15">
      <c r="A54" s="594"/>
      <c r="B54" s="1510"/>
      <c r="C54" s="209"/>
      <c r="D54" s="1867"/>
      <c r="E54" s="4531"/>
      <c r="F54" s="4531"/>
      <c r="G54" s="4531"/>
      <c r="H54" s="4531"/>
      <c r="I54" s="4531"/>
      <c r="J54" s="4531"/>
      <c r="K54" s="4531"/>
      <c r="L54" s="4531"/>
      <c r="M54" s="4531"/>
      <c r="N54" s="4531"/>
      <c r="O54" s="4531"/>
      <c r="P54" s="4531"/>
      <c r="Q54" s="4531"/>
      <c r="R54" s="4531"/>
      <c r="S54" s="4531"/>
      <c r="T54" s="4531"/>
      <c r="U54" s="4531"/>
      <c r="V54" s="4531"/>
      <c r="W54" s="4531"/>
      <c r="X54" s="4531"/>
      <c r="Y54" s="4531"/>
      <c r="Z54" s="4531"/>
      <c r="AA54" s="227"/>
      <c r="AB54" s="228"/>
      <c r="AC54" s="2799"/>
      <c r="AD54" s="2799"/>
      <c r="AE54" s="2799"/>
      <c r="AF54" s="2799"/>
      <c r="AG54" s="2799"/>
      <c r="AH54" s="2799"/>
      <c r="AI54" s="2799"/>
      <c r="AJ54" s="2799"/>
      <c r="AK54" s="2799"/>
      <c r="AL54" s="2800"/>
      <c r="AM54" s="1499"/>
      <c r="AN54" s="1509"/>
      <c r="AO54" s="2799" t="s">
        <v>768</v>
      </c>
      <c r="AP54" s="2799"/>
      <c r="AQ54" s="2799"/>
      <c r="AR54" s="2799"/>
      <c r="AS54" s="2799"/>
      <c r="AT54" s="2799"/>
      <c r="AU54" s="2799"/>
      <c r="AV54" s="2799"/>
      <c r="AW54" s="2799"/>
      <c r="AX54" s="2799"/>
      <c r="AY54" s="2799"/>
      <c r="AZ54" s="2799"/>
      <c r="BA54" s="2799"/>
      <c r="BB54" s="2799"/>
      <c r="BC54" s="2799"/>
      <c r="BD54" s="2799"/>
      <c r="BE54" s="2799"/>
      <c r="BF54" s="2799"/>
      <c r="BG54" s="2799"/>
      <c r="BH54" s="2799"/>
      <c r="BI54" s="2799"/>
      <c r="BJ54" s="4539"/>
    </row>
    <row r="55" spans="1:62" ht="14.1" customHeight="1" x14ac:dyDescent="0.15">
      <c r="A55" s="594"/>
      <c r="B55" s="1510"/>
      <c r="C55" s="209"/>
      <c r="D55" s="999"/>
      <c r="E55" s="999"/>
      <c r="F55" s="999"/>
      <c r="G55" s="1511"/>
      <c r="H55" s="1511"/>
      <c r="I55" s="1511"/>
      <c r="J55" s="1511"/>
      <c r="K55" s="1511"/>
      <c r="L55" s="1511"/>
      <c r="M55" s="1511"/>
      <c r="N55" s="1511"/>
      <c r="O55" s="1511"/>
      <c r="P55" s="1511"/>
      <c r="Q55" s="1511"/>
      <c r="R55" s="1511"/>
      <c r="S55" s="1511"/>
      <c r="T55" s="1511"/>
      <c r="U55" s="1511"/>
      <c r="V55" s="1511"/>
      <c r="W55" s="1511"/>
      <c r="X55" s="1511"/>
      <c r="Y55" s="209"/>
      <c r="Z55" s="209"/>
      <c r="AA55" s="368"/>
      <c r="AB55" s="228"/>
      <c r="AC55" s="2799"/>
      <c r="AD55" s="2799"/>
      <c r="AE55" s="2799"/>
      <c r="AF55" s="2799"/>
      <c r="AG55" s="2799"/>
      <c r="AH55" s="2799"/>
      <c r="AI55" s="2799"/>
      <c r="AJ55" s="2799"/>
      <c r="AK55" s="2799"/>
      <c r="AL55" s="2800"/>
      <c r="AM55" s="1492"/>
      <c r="AN55" s="1502"/>
      <c r="AO55" s="2799"/>
      <c r="AP55" s="2799"/>
      <c r="AQ55" s="2799"/>
      <c r="AR55" s="2799"/>
      <c r="AS55" s="2799"/>
      <c r="AT55" s="2799"/>
      <c r="AU55" s="2799"/>
      <c r="AV55" s="2799"/>
      <c r="AW55" s="2799"/>
      <c r="AX55" s="2799"/>
      <c r="AY55" s="2799"/>
      <c r="AZ55" s="2799"/>
      <c r="BA55" s="2799"/>
      <c r="BB55" s="2799"/>
      <c r="BC55" s="2799"/>
      <c r="BD55" s="2799"/>
      <c r="BE55" s="2799"/>
      <c r="BF55" s="2799"/>
      <c r="BG55" s="2799"/>
      <c r="BH55" s="2799"/>
      <c r="BI55" s="2799"/>
      <c r="BJ55" s="4539"/>
    </row>
    <row r="56" spans="1:62" ht="14.1" customHeight="1" x14ac:dyDescent="0.15">
      <c r="A56" s="594"/>
      <c r="B56" s="1510"/>
      <c r="C56" s="1862" t="s">
        <v>682</v>
      </c>
      <c r="D56" s="443"/>
      <c r="E56" s="209"/>
      <c r="F56" s="1867"/>
      <c r="G56" s="1867"/>
      <c r="H56" s="1867"/>
      <c r="I56" s="1867"/>
      <c r="J56" s="1867"/>
      <c r="K56" s="1867"/>
      <c r="L56" s="1867"/>
      <c r="M56" s="1867"/>
      <c r="N56" s="1867"/>
      <c r="O56" s="1867"/>
      <c r="P56" s="1867"/>
      <c r="Q56" s="1867"/>
      <c r="R56" s="1867"/>
      <c r="S56" s="1867"/>
      <c r="T56" s="1867"/>
      <c r="U56" s="1867"/>
      <c r="V56" s="1802"/>
      <c r="W56" s="1851"/>
      <c r="X56" s="1851"/>
      <c r="Y56" s="5"/>
      <c r="Z56" s="1843"/>
      <c r="AA56" s="368"/>
      <c r="AB56" s="228"/>
      <c r="AC56" s="2799"/>
      <c r="AD56" s="2799"/>
      <c r="AE56" s="2799"/>
      <c r="AF56" s="2799"/>
      <c r="AG56" s="2799"/>
      <c r="AH56" s="2799"/>
      <c r="AI56" s="2799"/>
      <c r="AJ56" s="2799"/>
      <c r="AK56" s="2799"/>
      <c r="AL56" s="2800"/>
      <c r="AM56" s="1492"/>
      <c r="AN56" s="1512"/>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1513"/>
    </row>
    <row r="57" spans="1:62" ht="14.1" customHeight="1" x14ac:dyDescent="0.15">
      <c r="A57" s="594"/>
      <c r="B57" s="1510"/>
      <c r="C57" s="209"/>
      <c r="D57" s="1867"/>
      <c r="E57" s="4530"/>
      <c r="F57" s="4531"/>
      <c r="G57" s="4531"/>
      <c r="H57" s="4531"/>
      <c r="I57" s="4531"/>
      <c r="J57" s="4531"/>
      <c r="K57" s="4531"/>
      <c r="L57" s="4531"/>
      <c r="M57" s="4531"/>
      <c r="N57" s="4531"/>
      <c r="O57" s="4531"/>
      <c r="P57" s="4531"/>
      <c r="Q57" s="4531"/>
      <c r="R57" s="4531"/>
      <c r="S57" s="4531"/>
      <c r="T57" s="4531"/>
      <c r="U57" s="4531"/>
      <c r="V57" s="4531"/>
      <c r="W57" s="4531"/>
      <c r="X57" s="4531"/>
      <c r="Y57" s="4531"/>
      <c r="Z57" s="4531"/>
      <c r="AA57" s="227"/>
      <c r="AB57" s="228"/>
      <c r="AL57" s="229"/>
      <c r="AM57" s="1492"/>
      <c r="AN57" s="1254"/>
      <c r="AO57" s="1239"/>
      <c r="AP57" s="1239"/>
      <c r="AQ57" s="1239"/>
      <c r="AR57" s="1239"/>
      <c r="AS57" s="1239"/>
      <c r="AT57" s="1239"/>
      <c r="AU57" s="1239"/>
      <c r="AV57" s="1239"/>
      <c r="AW57" s="1239"/>
      <c r="AX57" s="1239"/>
      <c r="AY57" s="1239"/>
      <c r="AZ57" s="1239"/>
      <c r="BA57" s="1239"/>
      <c r="BB57" s="1239"/>
      <c r="BC57" s="1239"/>
      <c r="BD57" s="1239"/>
      <c r="BE57" s="1239"/>
      <c r="BF57" s="1239"/>
      <c r="BG57" s="1239"/>
      <c r="BH57" s="1239"/>
      <c r="BI57" s="1239"/>
      <c r="BJ57" s="1239"/>
    </row>
    <row r="58" spans="1:62" ht="14.1" customHeight="1" x14ac:dyDescent="0.15">
      <c r="A58" s="594"/>
      <c r="B58" s="1510"/>
      <c r="C58" s="209"/>
      <c r="D58" s="1867"/>
      <c r="E58" s="4531"/>
      <c r="F58" s="4531"/>
      <c r="G58" s="4531"/>
      <c r="H58" s="4531"/>
      <c r="I58" s="4531"/>
      <c r="J58" s="4531"/>
      <c r="K58" s="4531"/>
      <c r="L58" s="4531"/>
      <c r="M58" s="4531"/>
      <c r="N58" s="4531"/>
      <c r="O58" s="4531"/>
      <c r="P58" s="4531"/>
      <c r="Q58" s="4531"/>
      <c r="R58" s="4531"/>
      <c r="S58" s="4531"/>
      <c r="T58" s="4531"/>
      <c r="U58" s="4531"/>
      <c r="V58" s="4531"/>
      <c r="W58" s="4531"/>
      <c r="X58" s="4531"/>
      <c r="Y58" s="4531"/>
      <c r="Z58" s="4531"/>
      <c r="AA58" s="227"/>
      <c r="AB58" s="228"/>
      <c r="AL58" s="229"/>
      <c r="AM58" s="1492"/>
      <c r="AN58" s="1254"/>
      <c r="AO58" s="1239"/>
      <c r="AP58" s="1239"/>
      <c r="AQ58" s="1239"/>
      <c r="AR58" s="1239"/>
      <c r="AS58" s="1239"/>
      <c r="AT58" s="1239"/>
      <c r="AU58" s="1239"/>
      <c r="AV58" s="1239"/>
      <c r="AW58" s="1239"/>
      <c r="AX58" s="1239"/>
      <c r="AY58" s="1239"/>
      <c r="AZ58" s="1239"/>
      <c r="BA58" s="1239"/>
      <c r="BB58" s="1239"/>
      <c r="BC58" s="1239"/>
      <c r="BD58" s="1239"/>
      <c r="BE58" s="1239"/>
      <c r="BF58" s="1239"/>
      <c r="BG58" s="1239"/>
      <c r="BH58" s="1239"/>
      <c r="BI58" s="1239"/>
      <c r="BJ58" s="1239"/>
    </row>
    <row r="59" spans="1:62" ht="14.1" customHeight="1" x14ac:dyDescent="0.15">
      <c r="A59" s="594"/>
      <c r="B59" s="1510"/>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27"/>
      <c r="AB59" s="228"/>
      <c r="AL59" s="229"/>
      <c r="AM59" s="1492"/>
      <c r="AN59" s="1254"/>
      <c r="AO59" s="1239"/>
      <c r="AP59" s="1239"/>
      <c r="AQ59" s="1239"/>
      <c r="AR59" s="1239"/>
      <c r="AS59" s="1239"/>
      <c r="AT59" s="1239"/>
      <c r="AU59" s="1239"/>
      <c r="AV59" s="1239"/>
      <c r="AW59" s="1239"/>
      <c r="AX59" s="1239"/>
      <c r="AY59" s="1239"/>
      <c r="AZ59" s="1239"/>
      <c r="BA59" s="1239"/>
      <c r="BB59" s="1239"/>
      <c r="BC59" s="1239"/>
      <c r="BD59" s="1239"/>
      <c r="BE59" s="1239"/>
      <c r="BF59" s="1239"/>
      <c r="BG59" s="1239"/>
      <c r="BH59" s="1239"/>
      <c r="BI59" s="1239"/>
      <c r="BJ59" s="1239"/>
    </row>
    <row r="60" spans="1:62" ht="14.1" customHeight="1" x14ac:dyDescent="0.15">
      <c r="A60" s="594"/>
      <c r="B60" s="1510"/>
      <c r="C60" s="1802" t="s">
        <v>1403</v>
      </c>
      <c r="D60" s="1867"/>
      <c r="E60" s="1867"/>
      <c r="F60" s="1867"/>
      <c r="G60" s="1867"/>
      <c r="H60" s="1867"/>
      <c r="I60" s="1867"/>
      <c r="J60" s="1867"/>
      <c r="K60" s="1867"/>
      <c r="L60" s="1867"/>
      <c r="M60" s="1867"/>
      <c r="N60" s="1867"/>
      <c r="O60" s="1867"/>
      <c r="P60" s="1867"/>
      <c r="Q60" s="1867"/>
      <c r="R60" s="1867"/>
      <c r="S60" s="1867"/>
      <c r="T60" s="1867"/>
      <c r="U60" s="1802"/>
      <c r="V60" s="1802"/>
      <c r="W60" s="1802"/>
      <c r="X60" s="1802"/>
      <c r="Y60" s="1802"/>
      <c r="Z60" s="1802"/>
      <c r="AA60" s="227"/>
      <c r="AB60" s="228"/>
      <c r="AC60" s="1687"/>
      <c r="AD60" s="1687"/>
      <c r="AE60" s="1687"/>
      <c r="AF60" s="1687"/>
      <c r="AG60" s="1687"/>
      <c r="AH60" s="1687"/>
      <c r="AI60" s="1687"/>
      <c r="AJ60" s="1687"/>
      <c r="AK60" s="1687"/>
      <c r="AL60" s="229"/>
      <c r="AM60" s="1492"/>
      <c r="AN60" s="1254"/>
      <c r="AO60" s="1239"/>
      <c r="AP60" s="1239"/>
      <c r="AQ60" s="1239"/>
      <c r="AR60" s="1239"/>
      <c r="AS60" s="1239"/>
      <c r="AT60" s="1239"/>
      <c r="AU60" s="1239"/>
      <c r="AV60" s="1239"/>
      <c r="AW60" s="1239"/>
      <c r="AX60" s="1239"/>
      <c r="AY60" s="1239"/>
      <c r="AZ60" s="1239"/>
      <c r="BA60" s="1239"/>
      <c r="BB60" s="1239"/>
      <c r="BC60" s="1239"/>
      <c r="BD60" s="1239"/>
      <c r="BE60" s="1239"/>
      <c r="BF60" s="1239"/>
      <c r="BG60" s="1239"/>
      <c r="BH60" s="1239"/>
      <c r="BI60" s="1239"/>
      <c r="BJ60" s="1239"/>
    </row>
    <row r="61" spans="1:62" ht="14.1" customHeight="1" x14ac:dyDescent="0.15">
      <c r="A61" s="594"/>
      <c r="B61" s="1510"/>
      <c r="K61" s="4532"/>
      <c r="L61" s="4532"/>
      <c r="M61" s="4532"/>
      <c r="N61" s="4532"/>
      <c r="O61" s="4532"/>
      <c r="P61" s="4532"/>
      <c r="Q61" s="4532"/>
      <c r="R61" s="4532"/>
      <c r="S61" s="4532"/>
      <c r="T61" s="4532"/>
      <c r="U61" s="4532"/>
      <c r="V61" s="4532"/>
      <c r="W61" s="4532"/>
      <c r="X61" s="4532"/>
      <c r="Y61" s="4532"/>
      <c r="Z61" s="4532"/>
      <c r="AA61" s="227"/>
      <c r="AB61" s="228"/>
      <c r="AK61" s="1687"/>
      <c r="AL61" s="229"/>
      <c r="AM61" s="1492"/>
      <c r="AN61" s="1254"/>
      <c r="AO61" s="1239"/>
      <c r="AP61" s="1239"/>
      <c r="AQ61" s="1239"/>
      <c r="AR61" s="1239"/>
      <c r="AS61" s="1239"/>
      <c r="AT61" s="1239"/>
      <c r="AU61" s="1239"/>
      <c r="AV61" s="1239"/>
      <c r="AW61" s="1239"/>
      <c r="AX61" s="1239"/>
      <c r="AY61" s="1239"/>
      <c r="AZ61" s="1239"/>
      <c r="BA61" s="1239"/>
      <c r="BB61" s="1239"/>
      <c r="BC61" s="1239"/>
      <c r="BD61" s="1239"/>
      <c r="BE61" s="1239"/>
      <c r="BF61" s="1239"/>
      <c r="BG61" s="1239"/>
      <c r="BH61" s="1239"/>
      <c r="BI61" s="1239"/>
      <c r="BJ61" s="1239"/>
    </row>
    <row r="62" spans="1:62" ht="14.1" customHeight="1" x14ac:dyDescent="0.15">
      <c r="A62" s="594"/>
      <c r="B62" s="1510"/>
      <c r="C62" s="1802" t="s">
        <v>316</v>
      </c>
      <c r="D62" s="209"/>
      <c r="E62" s="209"/>
      <c r="F62" s="209"/>
      <c r="G62" s="209"/>
      <c r="H62" s="209"/>
      <c r="I62" s="209"/>
      <c r="J62" s="1799"/>
      <c r="K62" s="4487"/>
      <c r="L62" s="4487"/>
      <c r="M62" s="4487"/>
      <c r="N62" s="4487"/>
      <c r="O62" s="4487"/>
      <c r="P62" s="4487"/>
      <c r="Q62" s="4487"/>
      <c r="R62" s="4487"/>
      <c r="S62" s="4487"/>
      <c r="T62" s="4487"/>
      <c r="U62" s="4487"/>
      <c r="V62" s="4487"/>
      <c r="W62" s="4487"/>
      <c r="X62" s="4487"/>
      <c r="Y62" s="4487"/>
      <c r="Z62" s="4487"/>
      <c r="AA62" s="227"/>
      <c r="AB62" s="228"/>
      <c r="AC62" s="1687"/>
      <c r="AD62" s="1687"/>
      <c r="AE62" s="1687"/>
      <c r="AF62" s="1687"/>
      <c r="AG62" s="1687"/>
      <c r="AH62" s="1687"/>
      <c r="AI62" s="1687"/>
      <c r="AJ62" s="1687"/>
      <c r="AK62" s="1687"/>
      <c r="AL62" s="229"/>
      <c r="AM62" s="1492"/>
      <c r="AN62" s="1254"/>
      <c r="AO62" s="1239"/>
      <c r="AP62" s="1239"/>
      <c r="AQ62" s="1239"/>
      <c r="AR62" s="1239"/>
      <c r="AS62" s="1239"/>
      <c r="AT62" s="1239"/>
      <c r="AU62" s="1239"/>
      <c r="AV62" s="1239"/>
      <c r="AW62" s="1239"/>
      <c r="AX62" s="1239"/>
      <c r="AY62" s="1239"/>
      <c r="AZ62" s="1239"/>
      <c r="BA62" s="1239"/>
      <c r="BB62" s="1239"/>
      <c r="BC62" s="1239"/>
      <c r="BD62" s="1239"/>
      <c r="BE62" s="1239"/>
      <c r="BF62" s="1239"/>
      <c r="BG62" s="1239"/>
      <c r="BH62" s="1239"/>
      <c r="BI62" s="1239"/>
      <c r="BJ62" s="1239"/>
    </row>
    <row r="63" spans="1:62" ht="14.1" customHeight="1" x14ac:dyDescent="0.15">
      <c r="A63" s="594"/>
      <c r="B63" s="1510"/>
      <c r="C63" s="1802" t="s">
        <v>317</v>
      </c>
      <c r="D63" s="209"/>
      <c r="E63" s="209"/>
      <c r="F63" s="209"/>
      <c r="G63" s="209"/>
      <c r="H63" s="209"/>
      <c r="I63" s="209"/>
      <c r="J63" s="2710"/>
      <c r="K63" s="2710"/>
      <c r="L63" s="209" t="s">
        <v>127</v>
      </c>
      <c r="M63" s="209"/>
      <c r="N63" s="209"/>
      <c r="O63" s="209"/>
      <c r="P63" s="209"/>
      <c r="Q63" s="209"/>
      <c r="R63" s="209"/>
      <c r="S63" s="209"/>
      <c r="T63" s="209"/>
      <c r="U63" s="209"/>
      <c r="V63" s="209"/>
      <c r="W63" s="209"/>
      <c r="X63" s="209"/>
      <c r="Y63" s="209"/>
      <c r="Z63" s="209"/>
      <c r="AA63" s="227"/>
      <c r="AB63" s="1498"/>
      <c r="AC63" s="415"/>
      <c r="AD63" s="1687"/>
      <c r="AE63" s="1687"/>
      <c r="AF63" s="1687"/>
      <c r="AG63" s="1687"/>
      <c r="AH63" s="1687"/>
      <c r="AI63" s="1687"/>
      <c r="AJ63" s="1687"/>
      <c r="AK63" s="1687"/>
      <c r="AL63" s="229"/>
      <c r="AM63" s="1492"/>
      <c r="AN63" s="1254"/>
      <c r="AO63" s="1239"/>
      <c r="AP63" s="1239"/>
      <c r="AQ63" s="1239"/>
      <c r="AR63" s="1239"/>
      <c r="AS63" s="1239"/>
      <c r="AT63" s="1239"/>
      <c r="AU63" s="1239"/>
      <c r="AV63" s="1239"/>
      <c r="AW63" s="1239"/>
      <c r="AX63" s="1239"/>
      <c r="AY63" s="1239"/>
      <c r="AZ63" s="1239"/>
      <c r="BA63" s="1239"/>
      <c r="BB63" s="1239"/>
      <c r="BC63" s="1239"/>
      <c r="BD63" s="1239"/>
      <c r="BE63" s="1239"/>
      <c r="BF63" s="1239"/>
      <c r="BG63" s="1239"/>
      <c r="BH63" s="1239"/>
      <c r="BI63" s="1239"/>
      <c r="BJ63" s="1239"/>
    </row>
    <row r="64" spans="1:62" ht="14.1" customHeight="1" x14ac:dyDescent="0.15">
      <c r="A64" s="594"/>
      <c r="B64" s="1510"/>
      <c r="C64" s="1802" t="s">
        <v>318</v>
      </c>
      <c r="D64" s="209"/>
      <c r="E64" s="209"/>
      <c r="F64" s="209"/>
      <c r="G64" s="209"/>
      <c r="H64" s="209"/>
      <c r="I64" s="209"/>
      <c r="J64" s="1799"/>
      <c r="K64" s="1799"/>
      <c r="L64" s="209"/>
      <c r="M64" s="209"/>
      <c r="N64" s="209"/>
      <c r="O64" s="209"/>
      <c r="P64" s="209"/>
      <c r="Q64" s="209"/>
      <c r="R64" s="1802"/>
      <c r="S64" s="1851"/>
      <c r="T64" s="1851"/>
      <c r="U64" s="5"/>
      <c r="V64" s="1843"/>
      <c r="W64" s="1843"/>
      <c r="X64" s="1802"/>
      <c r="Y64" s="1802"/>
      <c r="Z64" s="1802"/>
      <c r="AA64" s="227"/>
      <c r="AD64" s="1687"/>
      <c r="AE64" s="1687"/>
      <c r="AF64" s="1687"/>
      <c r="AG64" s="1687"/>
      <c r="AH64" s="1687"/>
      <c r="AI64" s="1687"/>
      <c r="AJ64" s="1687"/>
      <c r="AK64" s="1687"/>
      <c r="AL64" s="229"/>
      <c r="AM64" s="1492"/>
      <c r="AN64" s="1254"/>
      <c r="AO64" s="1239"/>
      <c r="AP64" s="1239"/>
      <c r="AQ64" s="1239"/>
      <c r="AR64" s="1239"/>
      <c r="AS64" s="1239"/>
      <c r="AT64" s="1239"/>
      <c r="AU64" s="1239"/>
      <c r="AV64" s="1239"/>
      <c r="AW64" s="1239"/>
      <c r="AX64" s="1239"/>
      <c r="AY64" s="1239"/>
      <c r="AZ64" s="1239"/>
      <c r="BA64" s="1239"/>
      <c r="BB64" s="1239"/>
      <c r="BC64" s="1239"/>
      <c r="BD64" s="1239"/>
      <c r="BE64" s="1239"/>
      <c r="BF64" s="1239"/>
      <c r="BG64" s="1239"/>
      <c r="BH64" s="1239"/>
      <c r="BI64" s="1239"/>
      <c r="BJ64" s="1239"/>
    </row>
    <row r="65" spans="1:74" ht="14.1" customHeight="1" x14ac:dyDescent="0.15">
      <c r="A65" s="594"/>
      <c r="B65" s="1510"/>
      <c r="C65" s="1802" t="s">
        <v>319</v>
      </c>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27"/>
      <c r="AB65" s="228"/>
      <c r="AC65" s="1687"/>
      <c r="AD65" s="1687"/>
      <c r="AE65" s="1687"/>
      <c r="AF65" s="1687"/>
      <c r="AG65" s="1687"/>
      <c r="AH65" s="1687"/>
      <c r="AI65" s="1687"/>
      <c r="AJ65" s="1687"/>
      <c r="AK65" s="1687"/>
      <c r="AL65" s="229"/>
      <c r="AM65" s="1492"/>
      <c r="AN65" s="1254"/>
      <c r="AO65" s="1239"/>
      <c r="AP65" s="1239"/>
      <c r="AQ65" s="1239"/>
      <c r="AR65" s="1239"/>
      <c r="AS65" s="1239"/>
      <c r="AT65" s="1239"/>
      <c r="AU65" s="1239"/>
      <c r="AV65" s="1239"/>
      <c r="AW65" s="1239"/>
      <c r="AX65" s="1239"/>
      <c r="AY65" s="1239"/>
      <c r="AZ65" s="1239"/>
      <c r="BA65" s="1239"/>
      <c r="BB65" s="1239"/>
      <c r="BC65" s="1239"/>
      <c r="BD65" s="1239"/>
      <c r="BE65" s="1239"/>
      <c r="BF65" s="1239"/>
      <c r="BG65" s="1239"/>
      <c r="BH65" s="1239"/>
      <c r="BI65" s="1239"/>
      <c r="BJ65" s="1239"/>
    </row>
    <row r="66" spans="1:74" ht="14.1" customHeight="1" x14ac:dyDescent="0.15">
      <c r="A66" s="594"/>
      <c r="B66" s="1510"/>
      <c r="C66" s="1802"/>
      <c r="D66" s="209"/>
      <c r="E66" s="209"/>
      <c r="F66" s="209"/>
      <c r="G66" s="209"/>
      <c r="H66" s="209"/>
      <c r="I66" s="209"/>
      <c r="J66" s="1799"/>
      <c r="K66" s="1799"/>
      <c r="L66" s="209"/>
      <c r="M66" s="209"/>
      <c r="N66" s="209"/>
      <c r="O66" s="209"/>
      <c r="P66" s="209"/>
      <c r="Q66" s="209"/>
      <c r="R66" s="1802"/>
      <c r="S66" s="1851"/>
      <c r="T66" s="1851"/>
      <c r="U66" s="5"/>
      <c r="V66" s="1843"/>
      <c r="W66" s="1843"/>
      <c r="X66" s="1802"/>
      <c r="Y66" s="1802"/>
      <c r="Z66" s="1802"/>
      <c r="AA66" s="227"/>
      <c r="AB66" s="228"/>
      <c r="AC66" s="1687"/>
      <c r="AD66" s="1687"/>
      <c r="AE66" s="1687"/>
      <c r="AF66" s="1687"/>
      <c r="AG66" s="1687"/>
      <c r="AH66" s="1687"/>
      <c r="AI66" s="1687"/>
      <c r="AJ66" s="1687"/>
      <c r="AK66" s="209"/>
      <c r="AL66" s="229"/>
      <c r="AM66" s="1492"/>
      <c r="AN66" s="1254"/>
      <c r="AO66" s="1239"/>
      <c r="AP66" s="1239"/>
      <c r="AQ66" s="1239"/>
      <c r="AR66" s="1239"/>
      <c r="AS66" s="1239"/>
      <c r="AT66" s="1239"/>
      <c r="AU66" s="1239"/>
      <c r="AV66" s="1239"/>
      <c r="AW66" s="1239"/>
      <c r="AX66" s="1239"/>
      <c r="AY66" s="1239"/>
      <c r="AZ66" s="1239"/>
      <c r="BA66" s="1239"/>
      <c r="BB66" s="1239"/>
      <c r="BC66" s="1239"/>
      <c r="BD66" s="1239"/>
      <c r="BE66" s="1239"/>
      <c r="BF66" s="1239"/>
      <c r="BG66" s="1239"/>
      <c r="BH66" s="1239"/>
      <c r="BI66" s="1239"/>
      <c r="BJ66" s="1239"/>
    </row>
    <row r="67" spans="1:74" ht="14.1" customHeight="1" x14ac:dyDescent="0.15">
      <c r="A67" s="594"/>
      <c r="B67" s="1510"/>
      <c r="C67" s="206" t="s">
        <v>1644</v>
      </c>
      <c r="AA67" s="227"/>
      <c r="AB67" s="1498" t="s">
        <v>16</v>
      </c>
      <c r="AC67" s="206" t="s">
        <v>1645</v>
      </c>
      <c r="AL67" s="229"/>
      <c r="AM67" s="1492"/>
      <c r="AN67" s="41"/>
      <c r="AO67" s="1239"/>
      <c r="AP67" s="1239"/>
      <c r="AQ67" s="1239"/>
      <c r="AR67" s="1239"/>
      <c r="AS67" s="1239"/>
      <c r="AT67" s="1239"/>
      <c r="AU67" s="1239"/>
      <c r="AV67" s="1239"/>
      <c r="AW67" s="1239"/>
      <c r="AX67" s="1239"/>
      <c r="AY67" s="1239"/>
      <c r="AZ67" s="1239"/>
      <c r="BA67" s="1239"/>
      <c r="BB67" s="1239"/>
      <c r="BC67" s="1239"/>
      <c r="BD67" s="1239"/>
      <c r="BE67" s="1239"/>
      <c r="BF67" s="1239"/>
      <c r="BG67" s="1239"/>
      <c r="BH67" s="1239"/>
      <c r="BI67" s="1239"/>
      <c r="BJ67" s="1239"/>
      <c r="BK67" s="209"/>
    </row>
    <row r="68" spans="1:74" ht="14.1" customHeight="1" x14ac:dyDescent="0.15">
      <c r="A68" s="594"/>
      <c r="B68" s="1510"/>
      <c r="C68" s="1802"/>
      <c r="D68" s="1867"/>
      <c r="E68" s="1867"/>
      <c r="F68" s="1867"/>
      <c r="G68" s="42"/>
      <c r="H68" s="42"/>
      <c r="I68" s="42"/>
      <c r="J68" s="42"/>
      <c r="K68" s="42"/>
      <c r="L68" s="42"/>
      <c r="M68" s="42"/>
      <c r="N68" s="42"/>
      <c r="O68" s="42"/>
      <c r="P68" s="42"/>
      <c r="Q68" s="42"/>
      <c r="R68" s="42"/>
      <c r="S68" s="42"/>
      <c r="T68" s="42"/>
      <c r="U68" s="42"/>
      <c r="V68" s="42"/>
      <c r="W68" s="42"/>
      <c r="X68" s="42"/>
      <c r="Y68" s="42"/>
      <c r="Z68" s="42"/>
      <c r="AA68" s="1497"/>
      <c r="AB68" s="1498" t="s">
        <v>42</v>
      </c>
      <c r="AC68" s="4470" t="s">
        <v>1646</v>
      </c>
      <c r="AD68" s="4470"/>
      <c r="AE68" s="4470"/>
      <c r="AF68" s="4470"/>
      <c r="AG68" s="4470"/>
      <c r="AH68" s="4470"/>
      <c r="AI68" s="4470"/>
      <c r="AJ68" s="4470"/>
      <c r="AK68" s="4470"/>
      <c r="AL68" s="4471"/>
      <c r="AM68" s="1499"/>
      <c r="AN68" s="1514"/>
      <c r="AO68" s="1500"/>
      <c r="AP68" s="41"/>
      <c r="AQ68" s="41"/>
      <c r="AR68" s="41"/>
      <c r="AS68" s="41"/>
      <c r="AT68" s="41"/>
      <c r="AU68" s="41"/>
      <c r="AV68" s="41"/>
      <c r="AW68" s="41"/>
      <c r="AX68" s="41"/>
      <c r="AY68" s="41"/>
      <c r="AZ68" s="41"/>
      <c r="BA68" s="41"/>
      <c r="BB68" s="41"/>
      <c r="BC68" s="41"/>
      <c r="BD68" s="41"/>
      <c r="BE68" s="41"/>
      <c r="BF68" s="41"/>
      <c r="BG68" s="41"/>
      <c r="BH68" s="41"/>
      <c r="BI68" s="41"/>
      <c r="BJ68" s="41"/>
      <c r="BK68" s="209"/>
    </row>
    <row r="69" spans="1:74" ht="14.1" customHeight="1" thickBot="1" x14ac:dyDescent="0.2">
      <c r="A69" s="594"/>
      <c r="B69" s="631"/>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1516"/>
      <c r="AB69" s="1517"/>
      <c r="AC69" s="4472"/>
      <c r="AD69" s="4472"/>
      <c r="AE69" s="4472"/>
      <c r="AF69" s="4472"/>
      <c r="AG69" s="4472"/>
      <c r="AH69" s="4472"/>
      <c r="AI69" s="4472"/>
      <c r="AJ69" s="4472"/>
      <c r="AK69" s="4472"/>
      <c r="AL69" s="4473"/>
      <c r="AM69" s="1515"/>
      <c r="AN69" s="1430"/>
      <c r="AO69" s="1239"/>
      <c r="AP69" s="1239"/>
      <c r="AQ69" s="1239"/>
      <c r="AR69" s="1239"/>
      <c r="AS69" s="1239"/>
      <c r="AT69" s="1239"/>
      <c r="AU69" s="1239"/>
      <c r="AV69" s="1239"/>
      <c r="AW69" s="1239"/>
      <c r="AX69" s="1239"/>
      <c r="AY69" s="1239"/>
      <c r="AZ69" s="1239"/>
      <c r="BA69" s="1239"/>
      <c r="BB69" s="1239"/>
      <c r="BC69" s="1239"/>
      <c r="BD69" s="1239"/>
      <c r="BE69" s="1239"/>
      <c r="BF69" s="1239"/>
      <c r="BG69" s="1239"/>
      <c r="BH69" s="1239"/>
      <c r="BI69" s="1239"/>
      <c r="BJ69" s="1239"/>
      <c r="BK69" s="1433"/>
      <c r="BL69" s="1230"/>
      <c r="BM69" s="1306"/>
      <c r="BN69" s="1306"/>
      <c r="BO69" s="1306"/>
      <c r="BP69" s="1306"/>
      <c r="BQ69" s="1306"/>
      <c r="BR69" s="1306"/>
      <c r="BS69" s="1306"/>
      <c r="BT69" s="1306"/>
      <c r="BU69" s="1306"/>
      <c r="BV69" s="1306"/>
    </row>
    <row r="70" spans="1:74" ht="14.1" customHeight="1" x14ac:dyDescent="0.15">
      <c r="A70" s="209"/>
      <c r="B70" s="1518"/>
      <c r="C70" s="1518"/>
      <c r="D70" s="1518"/>
      <c r="E70" s="1518"/>
      <c r="F70" s="1518"/>
      <c r="G70" s="1518"/>
      <c r="H70" s="1518"/>
      <c r="I70" s="1518"/>
      <c r="J70" s="1518"/>
      <c r="K70" s="1518"/>
      <c r="L70" s="1518"/>
      <c r="M70" s="1518"/>
      <c r="N70" s="1518"/>
      <c r="O70" s="1518"/>
      <c r="P70" s="1518"/>
      <c r="Q70" s="1518"/>
      <c r="R70" s="1518"/>
      <c r="S70" s="1518"/>
      <c r="T70" s="1518"/>
      <c r="U70" s="1518"/>
      <c r="V70" s="1518"/>
      <c r="W70" s="1518"/>
      <c r="X70" s="1518"/>
      <c r="Y70" s="1518"/>
      <c r="Z70" s="1518"/>
      <c r="AA70" s="1518"/>
      <c r="AB70" s="1518"/>
      <c r="AC70" s="1518"/>
      <c r="AD70" s="1518"/>
      <c r="AE70" s="1518"/>
      <c r="AF70" s="1518"/>
      <c r="AG70" s="1518"/>
      <c r="AH70" s="1518"/>
      <c r="AI70" s="1518"/>
      <c r="AJ70" s="1518"/>
      <c r="AK70" s="1518"/>
      <c r="AL70" s="1518"/>
      <c r="AM70" s="209"/>
      <c r="BK70" s="1433"/>
      <c r="BL70" s="1230"/>
      <c r="BM70" s="1306"/>
      <c r="BN70" s="1306"/>
      <c r="BO70" s="1306"/>
      <c r="BP70" s="1306"/>
      <c r="BQ70" s="1306"/>
      <c r="BR70" s="1306"/>
      <c r="BS70" s="1306"/>
      <c r="BT70" s="1306"/>
      <c r="BU70" s="1306"/>
      <c r="BV70" s="1306"/>
    </row>
    <row r="71" spans="1:74" ht="14.1" customHeight="1" x14ac:dyDescent="0.15">
      <c r="AN71" s="1230"/>
      <c r="AO71" s="370"/>
      <c r="AP71" s="370"/>
      <c r="AQ71" s="370"/>
      <c r="AR71" s="370"/>
      <c r="AS71" s="370"/>
      <c r="AT71" s="370"/>
      <c r="AU71" s="370"/>
      <c r="AV71" s="370"/>
      <c r="AW71" s="370"/>
      <c r="AX71" s="370"/>
      <c r="AY71" s="1433"/>
      <c r="AZ71" s="1230"/>
      <c r="BA71" s="1306"/>
      <c r="BB71" s="1306"/>
      <c r="BC71" s="1306"/>
      <c r="BD71" s="1306"/>
      <c r="BE71" s="1306"/>
      <c r="BF71" s="1306"/>
      <c r="BG71" s="1306"/>
      <c r="BH71" s="1306"/>
      <c r="BI71" s="1306"/>
      <c r="BJ71" s="1306"/>
      <c r="BK71" s="1433"/>
      <c r="BL71" s="1230"/>
      <c r="BM71" s="1306"/>
      <c r="BN71" s="1306"/>
      <c r="BO71" s="1306"/>
      <c r="BP71" s="1306"/>
      <c r="BQ71" s="1306"/>
      <c r="BR71" s="1306"/>
      <c r="BS71" s="1306"/>
      <c r="BT71" s="1306"/>
      <c r="BU71" s="1306"/>
      <c r="BV71" s="1306"/>
    </row>
  </sheetData>
  <mergeCells count="83">
    <mergeCell ref="N12:O12"/>
    <mergeCell ref="S12:T12"/>
    <mergeCell ref="V12:W12"/>
    <mergeCell ref="E11:J12"/>
    <mergeCell ref="AO49:BJ52"/>
    <mergeCell ref="S45:T45"/>
    <mergeCell ref="V45:W45"/>
    <mergeCell ref="X45:Y45"/>
    <mergeCell ref="Y15:AJ16"/>
    <mergeCell ref="AC46:AL47"/>
    <mergeCell ref="AC48:AL56"/>
    <mergeCell ref="AC30:AL36"/>
    <mergeCell ref="E17:P17"/>
    <mergeCell ref="AO54:BJ55"/>
    <mergeCell ref="B1:AL1"/>
    <mergeCell ref="B3:AA3"/>
    <mergeCell ref="AB3:AL3"/>
    <mergeCell ref="AC4:AL6"/>
    <mergeCell ref="C8:D12"/>
    <mergeCell ref="E8:J8"/>
    <mergeCell ref="N8:O8"/>
    <mergeCell ref="E10:J10"/>
    <mergeCell ref="AO30:BJ43"/>
    <mergeCell ref="AO45:BJ47"/>
    <mergeCell ref="X7:AJ7"/>
    <mergeCell ref="S13:T13"/>
    <mergeCell ref="V13:W13"/>
    <mergeCell ref="Q17:AK17"/>
    <mergeCell ref="J63:K63"/>
    <mergeCell ref="E57:Z58"/>
    <mergeCell ref="K61:Z62"/>
    <mergeCell ref="N33:O33"/>
    <mergeCell ref="P33:Q33"/>
    <mergeCell ref="S33:T33"/>
    <mergeCell ref="V33:W33"/>
    <mergeCell ref="X33:Y33"/>
    <mergeCell ref="Q43:Z43"/>
    <mergeCell ref="T44:U44"/>
    <mergeCell ref="W44:X44"/>
    <mergeCell ref="E53:Z54"/>
    <mergeCell ref="P45:Q45"/>
    <mergeCell ref="N45:O45"/>
    <mergeCell ref="S8:T8"/>
    <mergeCell ref="V8:W8"/>
    <mergeCell ref="E14:J16"/>
    <mergeCell ref="K14:W16"/>
    <mergeCell ref="E7:J7"/>
    <mergeCell ref="K7:W7"/>
    <mergeCell ref="E9:J9"/>
    <mergeCell ref="N9:O9"/>
    <mergeCell ref="S9:T9"/>
    <mergeCell ref="V9:W9"/>
    <mergeCell ref="N10:O10"/>
    <mergeCell ref="S10:T10"/>
    <mergeCell ref="V10:W10"/>
    <mergeCell ref="N11:O11"/>
    <mergeCell ref="S11:T11"/>
    <mergeCell ref="V11:W11"/>
    <mergeCell ref="C18:D21"/>
    <mergeCell ref="E18:P18"/>
    <mergeCell ref="Q18:AK18"/>
    <mergeCell ref="E19:P19"/>
    <mergeCell ref="Q19:AK19"/>
    <mergeCell ref="E20:P20"/>
    <mergeCell ref="Q20:AK20"/>
    <mergeCell ref="E21:P21"/>
    <mergeCell ref="Q21:AK21"/>
    <mergeCell ref="AC68:AL69"/>
    <mergeCell ref="AC24:AL27"/>
    <mergeCell ref="C13:D16"/>
    <mergeCell ref="E13:J13"/>
    <mergeCell ref="N13:O13"/>
    <mergeCell ref="G36:K36"/>
    <mergeCell ref="P36:Q36"/>
    <mergeCell ref="L36:N36"/>
    <mergeCell ref="S36:T36"/>
    <mergeCell ref="U36:V36"/>
    <mergeCell ref="C25:N25"/>
    <mergeCell ref="O25:Z25"/>
    <mergeCell ref="C26:N27"/>
    <mergeCell ref="O26:Z27"/>
    <mergeCell ref="I31:Z32"/>
    <mergeCell ref="C17:D17"/>
  </mergeCells>
  <phoneticPr fontId="3"/>
  <dataValidations count="1">
    <dataValidation type="list" errorStyle="information" allowBlank="1" showInputMessage="1" showErrorMessage="1" sqref="N33:O33 N45:O45">
      <formula1>"　,昭和,平成,令和"</formula1>
    </dataValidation>
  </dataValidations>
  <printOptions horizontalCentered="1"/>
  <pageMargins left="0.70866141732283472" right="0.31496062992125984" top="0.39370078740157483" bottom="0.39370078740157483" header="0.51181102362204722" footer="0.51181102362204722"/>
  <pageSetup paperSize="9" scale="8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3</xdr:col>
                    <xdr:colOff>0</xdr:colOff>
                    <xdr:row>40</xdr:row>
                    <xdr:rowOff>104775</xdr:rowOff>
                  </from>
                  <to>
                    <xdr:col>10</xdr:col>
                    <xdr:colOff>19050</xdr:colOff>
                    <xdr:row>42</xdr:row>
                    <xdr:rowOff>0</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17</xdr:col>
                    <xdr:colOff>47625</xdr:colOff>
                    <xdr:row>40</xdr:row>
                    <xdr:rowOff>104775</xdr:rowOff>
                  </from>
                  <to>
                    <xdr:col>25</xdr:col>
                    <xdr:colOff>152400</xdr:colOff>
                    <xdr:row>42</xdr:row>
                    <xdr:rowOff>0</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10</xdr:col>
                    <xdr:colOff>142875</xdr:colOff>
                    <xdr:row>40</xdr:row>
                    <xdr:rowOff>95250</xdr:rowOff>
                  </from>
                  <to>
                    <xdr:col>16</xdr:col>
                    <xdr:colOff>104775</xdr:colOff>
                    <xdr:row>41</xdr:row>
                    <xdr:rowOff>161925</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3</xdr:col>
                    <xdr:colOff>0</xdr:colOff>
                    <xdr:row>41</xdr:row>
                    <xdr:rowOff>133350</xdr:rowOff>
                  </from>
                  <to>
                    <xdr:col>10</xdr:col>
                    <xdr:colOff>133350</xdr:colOff>
                    <xdr:row>43</xdr:row>
                    <xdr:rowOff>19050</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10</xdr:col>
                    <xdr:colOff>142875</xdr:colOff>
                    <xdr:row>41</xdr:row>
                    <xdr:rowOff>142875</xdr:rowOff>
                  </from>
                  <to>
                    <xdr:col>15</xdr:col>
                    <xdr:colOff>104775</xdr:colOff>
                    <xdr:row>43</xdr:row>
                    <xdr:rowOff>19050</xdr:rowOff>
                  </to>
                </anchor>
              </controlPr>
            </control>
          </mc:Choice>
        </mc:AlternateContent>
        <mc:AlternateContent xmlns:mc="http://schemas.openxmlformats.org/markup-compatibility/2006">
          <mc:Choice Requires="x14">
            <control shapeId="262156" r:id="rId9" name="Check Box 12">
              <controlPr defaultSize="0" autoFill="0" autoLine="0" autoPict="0">
                <anchor moveWithCells="1">
                  <from>
                    <xdr:col>19</xdr:col>
                    <xdr:colOff>0</xdr:colOff>
                    <xdr:row>38</xdr:row>
                    <xdr:rowOff>28575</xdr:rowOff>
                  </from>
                  <to>
                    <xdr:col>22</xdr:col>
                    <xdr:colOff>123825</xdr:colOff>
                    <xdr:row>39</xdr:row>
                    <xdr:rowOff>28575</xdr:rowOff>
                  </to>
                </anchor>
              </controlPr>
            </control>
          </mc:Choice>
        </mc:AlternateContent>
        <mc:AlternateContent xmlns:mc="http://schemas.openxmlformats.org/markup-compatibility/2006">
          <mc:Choice Requires="x14">
            <control shapeId="262157" r:id="rId10" name="Check Box 13">
              <controlPr defaultSize="0" autoFill="0" autoLine="0" autoPict="0">
                <anchor moveWithCells="1">
                  <from>
                    <xdr:col>23</xdr:col>
                    <xdr:colOff>47625</xdr:colOff>
                    <xdr:row>38</xdr:row>
                    <xdr:rowOff>38100</xdr:rowOff>
                  </from>
                  <to>
                    <xdr:col>26</xdr:col>
                    <xdr:colOff>123825</xdr:colOff>
                    <xdr:row>39</xdr:row>
                    <xdr:rowOff>38100</xdr:rowOff>
                  </to>
                </anchor>
              </controlPr>
            </control>
          </mc:Choice>
        </mc:AlternateContent>
        <mc:AlternateContent xmlns:mc="http://schemas.openxmlformats.org/markup-compatibility/2006">
          <mc:Choice Requires="x14">
            <control shapeId="262158" r:id="rId11" name="Check Box 14">
              <controlPr defaultSize="0" autoFill="0" autoLine="0" autoPict="0">
                <anchor moveWithCells="1">
                  <from>
                    <xdr:col>19</xdr:col>
                    <xdr:colOff>0</xdr:colOff>
                    <xdr:row>29</xdr:row>
                    <xdr:rowOff>47625</xdr:rowOff>
                  </from>
                  <to>
                    <xdr:col>22</xdr:col>
                    <xdr:colOff>123825</xdr:colOff>
                    <xdr:row>30</xdr:row>
                    <xdr:rowOff>47625</xdr:rowOff>
                  </to>
                </anchor>
              </controlPr>
            </control>
          </mc:Choice>
        </mc:AlternateContent>
        <mc:AlternateContent xmlns:mc="http://schemas.openxmlformats.org/markup-compatibility/2006">
          <mc:Choice Requires="x14">
            <control shapeId="262159" r:id="rId12" name="Check Box 15">
              <controlPr defaultSize="0" autoFill="0" autoLine="0" autoPict="0">
                <anchor moveWithCells="1">
                  <from>
                    <xdr:col>23</xdr:col>
                    <xdr:colOff>28575</xdr:colOff>
                    <xdr:row>29</xdr:row>
                    <xdr:rowOff>47625</xdr:rowOff>
                  </from>
                  <to>
                    <xdr:col>26</xdr:col>
                    <xdr:colOff>104775</xdr:colOff>
                    <xdr:row>30</xdr:row>
                    <xdr:rowOff>47625</xdr:rowOff>
                  </to>
                </anchor>
              </controlPr>
            </control>
          </mc:Choice>
        </mc:AlternateContent>
        <mc:AlternateContent xmlns:mc="http://schemas.openxmlformats.org/markup-compatibility/2006">
          <mc:Choice Requires="x14">
            <control shapeId="262160" r:id="rId13" name="Check Box 16">
              <controlPr defaultSize="0" autoFill="0" autoLine="0" autoPict="0">
                <anchor moveWithCells="1">
                  <from>
                    <xdr:col>19</xdr:col>
                    <xdr:colOff>0</xdr:colOff>
                    <xdr:row>22</xdr:row>
                    <xdr:rowOff>104775</xdr:rowOff>
                  </from>
                  <to>
                    <xdr:col>22</xdr:col>
                    <xdr:colOff>123825</xdr:colOff>
                    <xdr:row>23</xdr:row>
                    <xdr:rowOff>142875</xdr:rowOff>
                  </to>
                </anchor>
              </controlPr>
            </control>
          </mc:Choice>
        </mc:AlternateContent>
        <mc:AlternateContent xmlns:mc="http://schemas.openxmlformats.org/markup-compatibility/2006">
          <mc:Choice Requires="x14">
            <control shapeId="262161" r:id="rId14" name="Check Box 17">
              <controlPr defaultSize="0" autoFill="0" autoLine="0" autoPict="0">
                <anchor moveWithCells="1">
                  <from>
                    <xdr:col>23</xdr:col>
                    <xdr:colOff>47625</xdr:colOff>
                    <xdr:row>22</xdr:row>
                    <xdr:rowOff>114300</xdr:rowOff>
                  </from>
                  <to>
                    <xdr:col>26</xdr:col>
                    <xdr:colOff>123825</xdr:colOff>
                    <xdr:row>23</xdr:row>
                    <xdr:rowOff>152400</xdr:rowOff>
                  </to>
                </anchor>
              </controlPr>
            </control>
          </mc:Choice>
        </mc:AlternateContent>
        <mc:AlternateContent xmlns:mc="http://schemas.openxmlformats.org/markup-compatibility/2006">
          <mc:Choice Requires="x14">
            <control shapeId="262162" r:id="rId15" name="Check Box 18">
              <controlPr defaultSize="0" autoFill="0" autoLine="0" autoPict="0">
                <anchor moveWithCells="1">
                  <from>
                    <xdr:col>19</xdr:col>
                    <xdr:colOff>19050</xdr:colOff>
                    <xdr:row>4</xdr:row>
                    <xdr:rowOff>38100</xdr:rowOff>
                  </from>
                  <to>
                    <xdr:col>22</xdr:col>
                    <xdr:colOff>133350</xdr:colOff>
                    <xdr:row>5</xdr:row>
                    <xdr:rowOff>57150</xdr:rowOff>
                  </to>
                </anchor>
              </controlPr>
            </control>
          </mc:Choice>
        </mc:AlternateContent>
        <mc:AlternateContent xmlns:mc="http://schemas.openxmlformats.org/markup-compatibility/2006">
          <mc:Choice Requires="x14">
            <control shapeId="262163" r:id="rId16" name="Check Box 19">
              <controlPr defaultSize="0" autoFill="0" autoLine="0" autoPict="0">
                <anchor moveWithCells="1">
                  <from>
                    <xdr:col>23</xdr:col>
                    <xdr:colOff>38100</xdr:colOff>
                    <xdr:row>4</xdr:row>
                    <xdr:rowOff>57150</xdr:rowOff>
                  </from>
                  <to>
                    <xdr:col>26</xdr:col>
                    <xdr:colOff>104775</xdr:colOff>
                    <xdr:row>5</xdr:row>
                    <xdr:rowOff>76200</xdr:rowOff>
                  </to>
                </anchor>
              </controlPr>
            </control>
          </mc:Choice>
        </mc:AlternateContent>
        <mc:AlternateContent xmlns:mc="http://schemas.openxmlformats.org/markup-compatibility/2006">
          <mc:Choice Requires="x14">
            <control shapeId="262168" r:id="rId17" name="Check Box 24">
              <controlPr defaultSize="0" autoFill="0" autoLine="0" autoPict="0">
                <anchor moveWithCells="1">
                  <from>
                    <xdr:col>19</xdr:col>
                    <xdr:colOff>0</xdr:colOff>
                    <xdr:row>46</xdr:row>
                    <xdr:rowOff>0</xdr:rowOff>
                  </from>
                  <to>
                    <xdr:col>22</xdr:col>
                    <xdr:colOff>123825</xdr:colOff>
                    <xdr:row>47</xdr:row>
                    <xdr:rowOff>0</xdr:rowOff>
                  </to>
                </anchor>
              </controlPr>
            </control>
          </mc:Choice>
        </mc:AlternateContent>
        <mc:AlternateContent xmlns:mc="http://schemas.openxmlformats.org/markup-compatibility/2006">
          <mc:Choice Requires="x14">
            <control shapeId="262169" r:id="rId18" name="Check Box 25">
              <controlPr defaultSize="0" autoFill="0" autoLine="0" autoPict="0">
                <anchor moveWithCells="1">
                  <from>
                    <xdr:col>22</xdr:col>
                    <xdr:colOff>142875</xdr:colOff>
                    <xdr:row>46</xdr:row>
                    <xdr:rowOff>0</xdr:rowOff>
                  </from>
                  <to>
                    <xdr:col>26</xdr:col>
                    <xdr:colOff>38100</xdr:colOff>
                    <xdr:row>46</xdr:row>
                    <xdr:rowOff>161925</xdr:rowOff>
                  </to>
                </anchor>
              </controlPr>
            </control>
          </mc:Choice>
        </mc:AlternateContent>
        <mc:AlternateContent xmlns:mc="http://schemas.openxmlformats.org/markup-compatibility/2006">
          <mc:Choice Requires="x14">
            <control shapeId="262172" r:id="rId19" name="Check Box 28">
              <controlPr defaultSize="0" autoFill="0" autoLine="0" autoPict="0">
                <anchor moveWithCells="1">
                  <from>
                    <xdr:col>19</xdr:col>
                    <xdr:colOff>0</xdr:colOff>
                    <xdr:row>47</xdr:row>
                    <xdr:rowOff>0</xdr:rowOff>
                  </from>
                  <to>
                    <xdr:col>22</xdr:col>
                    <xdr:colOff>123825</xdr:colOff>
                    <xdr:row>48</xdr:row>
                    <xdr:rowOff>0</xdr:rowOff>
                  </to>
                </anchor>
              </controlPr>
            </control>
          </mc:Choice>
        </mc:AlternateContent>
        <mc:AlternateContent xmlns:mc="http://schemas.openxmlformats.org/markup-compatibility/2006">
          <mc:Choice Requires="x14">
            <control shapeId="262173" r:id="rId20" name="Check Box 29">
              <controlPr defaultSize="0" autoFill="0" autoLine="0" autoPict="0">
                <anchor moveWithCells="1">
                  <from>
                    <xdr:col>22</xdr:col>
                    <xdr:colOff>142875</xdr:colOff>
                    <xdr:row>47</xdr:row>
                    <xdr:rowOff>0</xdr:rowOff>
                  </from>
                  <to>
                    <xdr:col>26</xdr:col>
                    <xdr:colOff>38100</xdr:colOff>
                    <xdr:row>47</xdr:row>
                    <xdr:rowOff>161925</xdr:rowOff>
                  </to>
                </anchor>
              </controlPr>
            </control>
          </mc:Choice>
        </mc:AlternateContent>
        <mc:AlternateContent xmlns:mc="http://schemas.openxmlformats.org/markup-compatibility/2006">
          <mc:Choice Requires="x14">
            <control shapeId="262175" r:id="rId21" name="Check Box 31">
              <controlPr defaultSize="0" autoFill="0" autoLine="0" autoPict="0">
                <anchor moveWithCells="1">
                  <from>
                    <xdr:col>18</xdr:col>
                    <xdr:colOff>171450</xdr:colOff>
                    <xdr:row>49</xdr:row>
                    <xdr:rowOff>28575</xdr:rowOff>
                  </from>
                  <to>
                    <xdr:col>22</xdr:col>
                    <xdr:colOff>114300</xdr:colOff>
                    <xdr:row>50</xdr:row>
                    <xdr:rowOff>57150</xdr:rowOff>
                  </to>
                </anchor>
              </controlPr>
            </control>
          </mc:Choice>
        </mc:AlternateContent>
        <mc:AlternateContent xmlns:mc="http://schemas.openxmlformats.org/markup-compatibility/2006">
          <mc:Choice Requires="x14">
            <control shapeId="262176" r:id="rId22" name="Check Box 32">
              <controlPr defaultSize="0" autoFill="0" autoLine="0" autoPict="0">
                <anchor moveWithCells="1">
                  <from>
                    <xdr:col>22</xdr:col>
                    <xdr:colOff>133350</xdr:colOff>
                    <xdr:row>49</xdr:row>
                    <xdr:rowOff>66675</xdr:rowOff>
                  </from>
                  <to>
                    <xdr:col>26</xdr:col>
                    <xdr:colOff>28575</xdr:colOff>
                    <xdr:row>50</xdr:row>
                    <xdr:rowOff>85725</xdr:rowOff>
                  </to>
                </anchor>
              </controlPr>
            </control>
          </mc:Choice>
        </mc:AlternateContent>
        <mc:AlternateContent xmlns:mc="http://schemas.openxmlformats.org/markup-compatibility/2006">
          <mc:Choice Requires="x14">
            <control shapeId="262238" r:id="rId23" name="Check Box 94">
              <controlPr defaultSize="0" autoFill="0" autoLine="0" autoPict="0">
                <anchor moveWithCells="1">
                  <from>
                    <xdr:col>19</xdr:col>
                    <xdr:colOff>9525</xdr:colOff>
                    <xdr:row>67</xdr:row>
                    <xdr:rowOff>9525</xdr:rowOff>
                  </from>
                  <to>
                    <xdr:col>22</xdr:col>
                    <xdr:colOff>9525</xdr:colOff>
                    <xdr:row>68</xdr:row>
                    <xdr:rowOff>9525</xdr:rowOff>
                  </to>
                </anchor>
              </controlPr>
            </control>
          </mc:Choice>
        </mc:AlternateContent>
        <mc:AlternateContent xmlns:mc="http://schemas.openxmlformats.org/markup-compatibility/2006">
          <mc:Choice Requires="x14">
            <control shapeId="262239" r:id="rId24" name="Check Box 95">
              <controlPr defaultSize="0" autoFill="0" autoLine="0" autoPict="0">
                <anchor moveWithCells="1">
                  <from>
                    <xdr:col>22</xdr:col>
                    <xdr:colOff>9525</xdr:colOff>
                    <xdr:row>67</xdr:row>
                    <xdr:rowOff>9525</xdr:rowOff>
                  </from>
                  <to>
                    <xdr:col>25</xdr:col>
                    <xdr:colOff>9525</xdr:colOff>
                    <xdr:row>68</xdr:row>
                    <xdr:rowOff>9525</xdr:rowOff>
                  </to>
                </anchor>
              </controlPr>
            </control>
          </mc:Choice>
        </mc:AlternateContent>
        <mc:AlternateContent xmlns:mc="http://schemas.openxmlformats.org/markup-compatibility/2006">
          <mc:Choice Requires="x14">
            <control shapeId="262240" r:id="rId25" name="Check Box 96">
              <controlPr defaultSize="0" autoFill="0" autoLine="0" autoPict="0" altText="全出勤_x000a_">
                <anchor moveWithCells="1">
                  <from>
                    <xdr:col>23</xdr:col>
                    <xdr:colOff>57150</xdr:colOff>
                    <xdr:row>7</xdr:row>
                    <xdr:rowOff>0</xdr:rowOff>
                  </from>
                  <to>
                    <xdr:col>27</xdr:col>
                    <xdr:colOff>0</xdr:colOff>
                    <xdr:row>8</xdr:row>
                    <xdr:rowOff>0</xdr:rowOff>
                  </to>
                </anchor>
              </controlPr>
            </control>
          </mc:Choice>
        </mc:AlternateContent>
        <mc:AlternateContent xmlns:mc="http://schemas.openxmlformats.org/markup-compatibility/2006">
          <mc:Choice Requires="x14">
            <control shapeId="262241" r:id="rId26" name="Check Box 97">
              <controlPr defaultSize="0" autoFill="0" autoLine="0" autoPict="0" altText="全出勤_x000a_">
                <anchor moveWithCells="1">
                  <from>
                    <xdr:col>28</xdr:col>
                    <xdr:colOff>0</xdr:colOff>
                    <xdr:row>7</xdr:row>
                    <xdr:rowOff>0</xdr:rowOff>
                  </from>
                  <to>
                    <xdr:col>31</xdr:col>
                    <xdr:colOff>142875</xdr:colOff>
                    <xdr:row>8</xdr:row>
                    <xdr:rowOff>0</xdr:rowOff>
                  </to>
                </anchor>
              </controlPr>
            </control>
          </mc:Choice>
        </mc:AlternateContent>
        <mc:AlternateContent xmlns:mc="http://schemas.openxmlformats.org/markup-compatibility/2006">
          <mc:Choice Requires="x14">
            <control shapeId="262242" r:id="rId27" name="Check Box 98">
              <controlPr defaultSize="0" autoFill="0" autoLine="0" autoPict="0" altText="全出勤_x000a_">
                <anchor moveWithCells="1">
                  <from>
                    <xdr:col>33</xdr:col>
                    <xdr:colOff>0</xdr:colOff>
                    <xdr:row>7</xdr:row>
                    <xdr:rowOff>0</xdr:rowOff>
                  </from>
                  <to>
                    <xdr:col>36</xdr:col>
                    <xdr:colOff>9525</xdr:colOff>
                    <xdr:row>8</xdr:row>
                    <xdr:rowOff>0</xdr:rowOff>
                  </to>
                </anchor>
              </controlPr>
            </control>
          </mc:Choice>
        </mc:AlternateContent>
        <mc:AlternateContent xmlns:mc="http://schemas.openxmlformats.org/markup-compatibility/2006">
          <mc:Choice Requires="x14">
            <control shapeId="262257" r:id="rId28" name="Check Box 113">
              <controlPr defaultSize="0" autoFill="0" autoLine="0" autoPict="0">
                <anchor moveWithCells="1">
                  <from>
                    <xdr:col>3</xdr:col>
                    <xdr:colOff>0</xdr:colOff>
                    <xdr:row>35</xdr:row>
                    <xdr:rowOff>0</xdr:rowOff>
                  </from>
                  <to>
                    <xdr:col>6</xdr:col>
                    <xdr:colOff>47625</xdr:colOff>
                    <xdr:row>36</xdr:row>
                    <xdr:rowOff>0</xdr:rowOff>
                  </to>
                </anchor>
              </controlPr>
            </control>
          </mc:Choice>
        </mc:AlternateContent>
        <mc:AlternateContent xmlns:mc="http://schemas.openxmlformats.org/markup-compatibility/2006">
          <mc:Choice Requires="x14">
            <control shapeId="262258" r:id="rId29" name="Check Box 114">
              <controlPr defaultSize="0" autoFill="0" autoLine="0" autoPict="0">
                <anchor moveWithCells="1">
                  <from>
                    <xdr:col>23</xdr:col>
                    <xdr:colOff>47625</xdr:colOff>
                    <xdr:row>35</xdr:row>
                    <xdr:rowOff>0</xdr:rowOff>
                  </from>
                  <to>
                    <xdr:col>26</xdr:col>
                    <xdr:colOff>57150</xdr:colOff>
                    <xdr:row>36</xdr:row>
                    <xdr:rowOff>0</xdr:rowOff>
                  </to>
                </anchor>
              </controlPr>
            </control>
          </mc:Choice>
        </mc:AlternateContent>
        <mc:AlternateContent xmlns:mc="http://schemas.openxmlformats.org/markup-compatibility/2006">
          <mc:Choice Requires="x14">
            <control shapeId="262259" r:id="rId30" name="Check Box 115">
              <controlPr defaultSize="0" autoFill="0" autoLine="0" autoPict="0" altText="全出勤_x000a_">
                <anchor moveWithCells="1">
                  <from>
                    <xdr:col>23</xdr:col>
                    <xdr:colOff>57150</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262260" r:id="rId31" name="Check Box 116">
              <controlPr defaultSize="0" autoFill="0" autoLine="0" autoPict="0" altText="全出勤_x000a_">
                <anchor moveWithCells="1">
                  <from>
                    <xdr:col>23</xdr:col>
                    <xdr:colOff>66675</xdr:colOff>
                    <xdr:row>10</xdr:row>
                    <xdr:rowOff>76200</xdr:rowOff>
                  </from>
                  <to>
                    <xdr:col>27</xdr:col>
                    <xdr:colOff>9525</xdr:colOff>
                    <xdr:row>10</xdr:row>
                    <xdr:rowOff>247650</xdr:rowOff>
                  </to>
                </anchor>
              </controlPr>
            </control>
          </mc:Choice>
        </mc:AlternateContent>
        <mc:AlternateContent xmlns:mc="http://schemas.openxmlformats.org/markup-compatibility/2006">
          <mc:Choice Requires="x14">
            <control shapeId="262261" r:id="rId32" name="Check Box 117">
              <controlPr defaultSize="0" autoFill="0" autoLine="0" autoPict="0" altText="全出勤_x000a_">
                <anchor moveWithCells="1">
                  <from>
                    <xdr:col>23</xdr:col>
                    <xdr:colOff>57150</xdr:colOff>
                    <xdr:row>12</xdr:row>
                    <xdr:rowOff>0</xdr:rowOff>
                  </from>
                  <to>
                    <xdr:col>27</xdr:col>
                    <xdr:colOff>0</xdr:colOff>
                    <xdr:row>13</xdr:row>
                    <xdr:rowOff>0</xdr:rowOff>
                  </to>
                </anchor>
              </controlPr>
            </control>
          </mc:Choice>
        </mc:AlternateContent>
        <mc:AlternateContent xmlns:mc="http://schemas.openxmlformats.org/markup-compatibility/2006">
          <mc:Choice Requires="x14">
            <control shapeId="262262" r:id="rId33" name="Check Box 118">
              <controlPr defaultSize="0" autoFill="0" autoLine="0" autoPict="0" altText="全出勤_x000a_">
                <anchor moveWithCells="1">
                  <from>
                    <xdr:col>23</xdr:col>
                    <xdr:colOff>57150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62263" r:id="rId34" name="Check Box 119">
              <controlPr defaultSize="0" autoFill="0" autoLine="0" autoPict="0" altText="全出勤_x000a_">
                <anchor moveWithCells="1">
                  <from>
                    <xdr:col>28</xdr:col>
                    <xdr:colOff>0</xdr:colOff>
                    <xdr:row>9</xdr:row>
                    <xdr:rowOff>0</xdr:rowOff>
                  </from>
                  <to>
                    <xdr:col>31</xdr:col>
                    <xdr:colOff>142875</xdr:colOff>
                    <xdr:row>10</xdr:row>
                    <xdr:rowOff>0</xdr:rowOff>
                  </to>
                </anchor>
              </controlPr>
            </control>
          </mc:Choice>
        </mc:AlternateContent>
        <mc:AlternateContent xmlns:mc="http://schemas.openxmlformats.org/markup-compatibility/2006">
          <mc:Choice Requires="x14">
            <control shapeId="262264" r:id="rId35" name="Check Box 120">
              <controlPr defaultSize="0" autoFill="0" autoLine="0" autoPict="0" altText="全出勤_x000a_">
                <anchor moveWithCells="1">
                  <from>
                    <xdr:col>28</xdr:col>
                    <xdr:colOff>9525</xdr:colOff>
                    <xdr:row>10</xdr:row>
                    <xdr:rowOff>76200</xdr:rowOff>
                  </from>
                  <to>
                    <xdr:col>31</xdr:col>
                    <xdr:colOff>152400</xdr:colOff>
                    <xdr:row>10</xdr:row>
                    <xdr:rowOff>247650</xdr:rowOff>
                  </to>
                </anchor>
              </controlPr>
            </control>
          </mc:Choice>
        </mc:AlternateContent>
        <mc:AlternateContent xmlns:mc="http://schemas.openxmlformats.org/markup-compatibility/2006">
          <mc:Choice Requires="x14">
            <control shapeId="262265" r:id="rId36" name="Check Box 121">
              <controlPr defaultSize="0" autoFill="0" autoLine="0" autoPict="0" altText="全出勤_x000a_">
                <anchor moveWithCells="1">
                  <from>
                    <xdr:col>28</xdr:col>
                    <xdr:colOff>0</xdr:colOff>
                    <xdr:row>12</xdr:row>
                    <xdr:rowOff>0</xdr:rowOff>
                  </from>
                  <to>
                    <xdr:col>31</xdr:col>
                    <xdr:colOff>142875</xdr:colOff>
                    <xdr:row>13</xdr:row>
                    <xdr:rowOff>0</xdr:rowOff>
                  </to>
                </anchor>
              </controlPr>
            </control>
          </mc:Choice>
        </mc:AlternateContent>
        <mc:AlternateContent xmlns:mc="http://schemas.openxmlformats.org/markup-compatibility/2006">
          <mc:Choice Requires="x14">
            <control shapeId="262266" r:id="rId37" name="Check Box 122">
              <controlPr defaultSize="0" autoFill="0" autoLine="0" autoPict="0" altText="全出勤_x000a_">
                <anchor moveWithCells="1">
                  <from>
                    <xdr:col>28</xdr:col>
                    <xdr:colOff>0</xdr:colOff>
                    <xdr:row>13</xdr:row>
                    <xdr:rowOff>0</xdr:rowOff>
                  </from>
                  <to>
                    <xdr:col>31</xdr:col>
                    <xdr:colOff>142875</xdr:colOff>
                    <xdr:row>14</xdr:row>
                    <xdr:rowOff>0</xdr:rowOff>
                  </to>
                </anchor>
              </controlPr>
            </control>
          </mc:Choice>
        </mc:AlternateContent>
        <mc:AlternateContent xmlns:mc="http://schemas.openxmlformats.org/markup-compatibility/2006">
          <mc:Choice Requires="x14">
            <control shapeId="262271" r:id="rId38" name="Check Box 127">
              <controlPr defaultSize="0" autoFill="0" autoLine="0" autoPict="0" altText="全出勤_x000a_">
                <anchor moveWithCells="1">
                  <from>
                    <xdr:col>33</xdr:col>
                    <xdr:colOff>0</xdr:colOff>
                    <xdr:row>9</xdr:row>
                    <xdr:rowOff>0</xdr:rowOff>
                  </from>
                  <to>
                    <xdr:col>36</xdr:col>
                    <xdr:colOff>9525</xdr:colOff>
                    <xdr:row>10</xdr:row>
                    <xdr:rowOff>0</xdr:rowOff>
                  </to>
                </anchor>
              </controlPr>
            </control>
          </mc:Choice>
        </mc:AlternateContent>
        <mc:AlternateContent xmlns:mc="http://schemas.openxmlformats.org/markup-compatibility/2006">
          <mc:Choice Requires="x14">
            <control shapeId="262272" r:id="rId39" name="Check Box 128">
              <controlPr defaultSize="0" autoFill="0" autoLine="0" autoPict="0" altText="全出勤_x000a_">
                <anchor moveWithCells="1">
                  <from>
                    <xdr:col>33</xdr:col>
                    <xdr:colOff>0</xdr:colOff>
                    <xdr:row>10</xdr:row>
                    <xdr:rowOff>76200</xdr:rowOff>
                  </from>
                  <to>
                    <xdr:col>36</xdr:col>
                    <xdr:colOff>9525</xdr:colOff>
                    <xdr:row>10</xdr:row>
                    <xdr:rowOff>247650</xdr:rowOff>
                  </to>
                </anchor>
              </controlPr>
            </control>
          </mc:Choice>
        </mc:AlternateContent>
        <mc:AlternateContent xmlns:mc="http://schemas.openxmlformats.org/markup-compatibility/2006">
          <mc:Choice Requires="x14">
            <control shapeId="262273" r:id="rId40" name="Check Box 129">
              <controlPr defaultSize="0" autoFill="0" autoLine="0" autoPict="0" altText="全出勤_x000a_">
                <anchor moveWithCells="1">
                  <from>
                    <xdr:col>33</xdr:col>
                    <xdr:colOff>0</xdr:colOff>
                    <xdr:row>12</xdr:row>
                    <xdr:rowOff>0</xdr:rowOff>
                  </from>
                  <to>
                    <xdr:col>36</xdr:col>
                    <xdr:colOff>9525</xdr:colOff>
                    <xdr:row>13</xdr:row>
                    <xdr:rowOff>0</xdr:rowOff>
                  </to>
                </anchor>
              </controlPr>
            </control>
          </mc:Choice>
        </mc:AlternateContent>
        <mc:AlternateContent xmlns:mc="http://schemas.openxmlformats.org/markup-compatibility/2006">
          <mc:Choice Requires="x14">
            <control shapeId="262274" r:id="rId41" name="Check Box 130">
              <controlPr defaultSize="0" autoFill="0" autoLine="0" autoPict="0" altText="全出勤_x000a_">
                <anchor moveWithCells="1">
                  <from>
                    <xdr:col>33</xdr:col>
                    <xdr:colOff>0</xdr:colOff>
                    <xdr:row>13</xdr:row>
                    <xdr:rowOff>0</xdr:rowOff>
                  </from>
                  <to>
                    <xdr:col>36</xdr:col>
                    <xdr:colOff>9525</xdr:colOff>
                    <xdr:row>14</xdr:row>
                    <xdr:rowOff>0</xdr:rowOff>
                  </to>
                </anchor>
              </controlPr>
            </control>
          </mc:Choice>
        </mc:AlternateContent>
        <mc:AlternateContent xmlns:mc="http://schemas.openxmlformats.org/markup-compatibility/2006">
          <mc:Choice Requires="x14">
            <control shapeId="262275" r:id="rId42" name="Check Box 131">
              <controlPr defaultSize="0" autoFill="0" autoLine="0" autoPict="0">
                <anchor moveWithCells="1">
                  <from>
                    <xdr:col>19</xdr:col>
                    <xdr:colOff>0</xdr:colOff>
                    <xdr:row>65</xdr:row>
                    <xdr:rowOff>76200</xdr:rowOff>
                  </from>
                  <to>
                    <xdr:col>21</xdr:col>
                    <xdr:colOff>180975</xdr:colOff>
                    <xdr:row>66</xdr:row>
                    <xdr:rowOff>76200</xdr:rowOff>
                  </to>
                </anchor>
              </controlPr>
            </control>
          </mc:Choice>
        </mc:AlternateContent>
        <mc:AlternateContent xmlns:mc="http://schemas.openxmlformats.org/markup-compatibility/2006">
          <mc:Choice Requires="x14">
            <control shapeId="262276" r:id="rId43" name="Check Box 132">
              <controlPr defaultSize="0" autoFill="0" autoLine="0" autoPict="0">
                <anchor moveWithCells="1">
                  <from>
                    <xdr:col>22</xdr:col>
                    <xdr:colOff>0</xdr:colOff>
                    <xdr:row>65</xdr:row>
                    <xdr:rowOff>76200</xdr:rowOff>
                  </from>
                  <to>
                    <xdr:col>25</xdr:col>
                    <xdr:colOff>0</xdr:colOff>
                    <xdr:row>66</xdr:row>
                    <xdr:rowOff>76200</xdr:rowOff>
                  </to>
                </anchor>
              </controlPr>
            </control>
          </mc:Choice>
        </mc:AlternateContent>
        <mc:AlternateContent xmlns:mc="http://schemas.openxmlformats.org/markup-compatibility/2006">
          <mc:Choice Requires="x14">
            <control shapeId="262277" r:id="rId44" name="Check Box 133">
              <controlPr defaultSize="0" autoFill="0" autoLine="0" autoPict="0">
                <anchor moveWithCells="1">
                  <from>
                    <xdr:col>19</xdr:col>
                    <xdr:colOff>0</xdr:colOff>
                    <xdr:row>63</xdr:row>
                    <xdr:rowOff>0</xdr:rowOff>
                  </from>
                  <to>
                    <xdr:col>21</xdr:col>
                    <xdr:colOff>180975</xdr:colOff>
                    <xdr:row>64</xdr:row>
                    <xdr:rowOff>0</xdr:rowOff>
                  </to>
                </anchor>
              </controlPr>
            </control>
          </mc:Choice>
        </mc:AlternateContent>
        <mc:AlternateContent xmlns:mc="http://schemas.openxmlformats.org/markup-compatibility/2006">
          <mc:Choice Requires="x14">
            <control shapeId="262278" r:id="rId45" name="Check Box 134">
              <controlPr defaultSize="0" autoFill="0" autoLine="0" autoPict="0">
                <anchor moveWithCells="1">
                  <from>
                    <xdr:col>22</xdr:col>
                    <xdr:colOff>0</xdr:colOff>
                    <xdr:row>63</xdr:row>
                    <xdr:rowOff>0</xdr:rowOff>
                  </from>
                  <to>
                    <xdr:col>25</xdr:col>
                    <xdr:colOff>0</xdr:colOff>
                    <xdr:row>64</xdr:row>
                    <xdr:rowOff>0</xdr:rowOff>
                  </to>
                </anchor>
              </controlPr>
            </control>
          </mc:Choice>
        </mc:AlternateContent>
        <mc:AlternateContent xmlns:mc="http://schemas.openxmlformats.org/markup-compatibility/2006">
          <mc:Choice Requires="x14">
            <control shapeId="262279" r:id="rId46" name="Check Box 135">
              <controlPr defaultSize="0" autoFill="0" autoLine="0" autoPict="0" altText="全出勤_x000a_">
                <anchor moveWithCells="1">
                  <from>
                    <xdr:col>23</xdr:col>
                    <xdr:colOff>57150</xdr:colOff>
                    <xdr:row>8</xdr:row>
                    <xdr:rowOff>0</xdr:rowOff>
                  </from>
                  <to>
                    <xdr:col>27</xdr:col>
                    <xdr:colOff>0</xdr:colOff>
                    <xdr:row>9</xdr:row>
                    <xdr:rowOff>0</xdr:rowOff>
                  </to>
                </anchor>
              </controlPr>
            </control>
          </mc:Choice>
        </mc:AlternateContent>
        <mc:AlternateContent xmlns:mc="http://schemas.openxmlformats.org/markup-compatibility/2006">
          <mc:Choice Requires="x14">
            <control shapeId="262280" r:id="rId47" name="Check Box 136">
              <controlPr defaultSize="0" autoFill="0" autoLine="0" autoPict="0" altText="全出勤_x000a_">
                <anchor moveWithCells="1">
                  <from>
                    <xdr:col>28</xdr:col>
                    <xdr:colOff>0</xdr:colOff>
                    <xdr:row>8</xdr:row>
                    <xdr:rowOff>0</xdr:rowOff>
                  </from>
                  <to>
                    <xdr:col>31</xdr:col>
                    <xdr:colOff>142875</xdr:colOff>
                    <xdr:row>9</xdr:row>
                    <xdr:rowOff>0</xdr:rowOff>
                  </to>
                </anchor>
              </controlPr>
            </control>
          </mc:Choice>
        </mc:AlternateContent>
        <mc:AlternateContent xmlns:mc="http://schemas.openxmlformats.org/markup-compatibility/2006">
          <mc:Choice Requires="x14">
            <control shapeId="262281" r:id="rId48" name="Check Box 137">
              <controlPr defaultSize="0" autoFill="0" autoLine="0" autoPict="0" altText="全出勤_x000a_">
                <anchor moveWithCells="1">
                  <from>
                    <xdr:col>33</xdr:col>
                    <xdr:colOff>0</xdr:colOff>
                    <xdr:row>8</xdr:row>
                    <xdr:rowOff>0</xdr:rowOff>
                  </from>
                  <to>
                    <xdr:col>36</xdr:col>
                    <xdr:colOff>9525</xdr:colOff>
                    <xdr:row>9</xdr:row>
                    <xdr:rowOff>0</xdr:rowOff>
                  </to>
                </anchor>
              </controlPr>
            </control>
          </mc:Choice>
        </mc:AlternateContent>
        <mc:AlternateContent xmlns:mc="http://schemas.openxmlformats.org/markup-compatibility/2006">
          <mc:Choice Requires="x14">
            <control shapeId="262283" r:id="rId49" name="Check Box 139">
              <controlPr defaultSize="0" autoFill="0" autoLine="0" autoPict="0" altText="全出勤_x000a_">
                <anchor moveWithCells="1">
                  <from>
                    <xdr:col>23</xdr:col>
                    <xdr:colOff>57150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62285" r:id="rId50" name="Check Box 141">
              <controlPr defaultSize="0" autoFill="0" autoLine="0" autoPict="0" altText="全出勤_x000a_">
                <anchor moveWithCells="1">
                  <from>
                    <xdr:col>28</xdr:col>
                    <xdr:colOff>0</xdr:colOff>
                    <xdr:row>11</xdr:row>
                    <xdr:rowOff>0</xdr:rowOff>
                  </from>
                  <to>
                    <xdr:col>31</xdr:col>
                    <xdr:colOff>142875</xdr:colOff>
                    <xdr:row>12</xdr:row>
                    <xdr:rowOff>0</xdr:rowOff>
                  </to>
                </anchor>
              </controlPr>
            </control>
          </mc:Choice>
        </mc:AlternateContent>
        <mc:AlternateContent xmlns:mc="http://schemas.openxmlformats.org/markup-compatibility/2006">
          <mc:Choice Requires="x14">
            <control shapeId="262287" r:id="rId51" name="Check Box 143">
              <controlPr defaultSize="0" autoFill="0" autoLine="0" autoPict="0" altText="全出勤_x000a_">
                <anchor moveWithCells="1">
                  <from>
                    <xdr:col>33</xdr:col>
                    <xdr:colOff>0</xdr:colOff>
                    <xdr:row>11</xdr:row>
                    <xdr:rowOff>0</xdr:rowOff>
                  </from>
                  <to>
                    <xdr:col>36</xdr:col>
                    <xdr:colOff>9525</xdr:colOff>
                    <xdr:row>12</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7"/>
  <sheetViews>
    <sheetView showGridLines="0" zoomScaleNormal="100" zoomScaleSheetLayoutView="100" workbookViewId="0">
      <selection activeCell="L15" sqref="L15"/>
    </sheetView>
  </sheetViews>
  <sheetFormatPr defaultColWidth="8" defaultRowHeight="12" x14ac:dyDescent="0.15"/>
  <cols>
    <col min="1" max="1" width="1.5" style="206" customWidth="1"/>
    <col min="2" max="13" width="2.375" style="206" customWidth="1"/>
    <col min="14" max="14" width="2.375" style="1684" customWidth="1"/>
    <col min="15" max="96" width="2.375" style="206" customWidth="1"/>
    <col min="97" max="16384" width="8" style="206"/>
  </cols>
  <sheetData>
    <row r="1" spans="1:66" ht="14.1" customHeight="1" x14ac:dyDescent="0.15">
      <c r="B1" s="2717" t="s">
        <v>1814</v>
      </c>
      <c r="C1" s="2717"/>
      <c r="D1" s="2717"/>
      <c r="E1" s="2717"/>
      <c r="F1" s="2717"/>
      <c r="G1" s="2717"/>
      <c r="H1" s="2717"/>
      <c r="I1" s="2717"/>
      <c r="J1" s="2717"/>
      <c r="K1" s="2717"/>
      <c r="L1" s="2717"/>
      <c r="M1" s="2717"/>
      <c r="N1" s="2717"/>
      <c r="O1" s="2717"/>
      <c r="P1" s="2717"/>
      <c r="Q1" s="2717"/>
      <c r="R1" s="2717"/>
      <c r="S1" s="2717"/>
      <c r="T1" s="2717"/>
      <c r="U1" s="2717"/>
      <c r="V1" s="2717"/>
      <c r="W1" s="2717"/>
      <c r="X1" s="2717"/>
      <c r="Y1" s="2717"/>
      <c r="Z1" s="2717"/>
      <c r="AA1" s="2717"/>
      <c r="AB1" s="2717"/>
      <c r="AC1" s="2717"/>
      <c r="AD1" s="2717"/>
      <c r="AE1" s="2717"/>
      <c r="AF1" s="2717"/>
      <c r="AG1" s="2717"/>
      <c r="AH1" s="2717"/>
      <c r="AI1" s="2717"/>
      <c r="AJ1" s="2717"/>
      <c r="AK1" s="2717"/>
      <c r="AL1" s="2717"/>
      <c r="AM1" s="2717"/>
      <c r="AN1" s="2717"/>
      <c r="AO1" s="1671"/>
    </row>
    <row r="2" spans="1:66" ht="5.0999999999999996" customHeight="1" thickBot="1" x14ac:dyDescent="0.2"/>
    <row r="3" spans="1:66" ht="14.1" customHeight="1" x14ac:dyDescent="0.15">
      <c r="B3" s="4571" t="s">
        <v>352</v>
      </c>
      <c r="C3" s="4572"/>
      <c r="D3" s="4572"/>
      <c r="E3" s="4572"/>
      <c r="F3" s="4572"/>
      <c r="G3" s="4572"/>
      <c r="H3" s="4572"/>
      <c r="I3" s="4572"/>
      <c r="J3" s="4572"/>
      <c r="K3" s="4572"/>
      <c r="L3" s="4572"/>
      <c r="M3" s="4572"/>
      <c r="N3" s="4572"/>
      <c r="O3" s="4572"/>
      <c r="P3" s="4572"/>
      <c r="Q3" s="4572"/>
      <c r="R3" s="4572"/>
      <c r="S3" s="4572"/>
      <c r="T3" s="4572"/>
      <c r="U3" s="4572"/>
      <c r="V3" s="4572"/>
      <c r="W3" s="4572"/>
      <c r="X3" s="4572"/>
      <c r="Y3" s="4572"/>
      <c r="Z3" s="4572"/>
      <c r="AA3" s="4572"/>
      <c r="AB3" s="4572"/>
      <c r="AC3" s="4572" t="s">
        <v>186</v>
      </c>
      <c r="AD3" s="4572"/>
      <c r="AE3" s="4572"/>
      <c r="AF3" s="4572"/>
      <c r="AG3" s="4572"/>
      <c r="AH3" s="4572"/>
      <c r="AI3" s="4572"/>
      <c r="AJ3" s="4572"/>
      <c r="AK3" s="4572"/>
      <c r="AL3" s="4572"/>
      <c r="AM3" s="4572"/>
      <c r="AN3" s="4540"/>
      <c r="AO3" s="1052"/>
      <c r="AP3" s="1704"/>
    </row>
    <row r="4" spans="1:66" ht="14.1" customHeight="1" x14ac:dyDescent="0.15">
      <c r="B4" s="232" t="s">
        <v>1533</v>
      </c>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490"/>
      <c r="AD4" s="1052"/>
      <c r="AE4" s="1052"/>
      <c r="AF4" s="1052"/>
      <c r="AG4" s="1052"/>
      <c r="AH4" s="1052"/>
      <c r="AI4" s="1052"/>
      <c r="AJ4" s="1052"/>
      <c r="AK4" s="1052"/>
      <c r="AL4" s="1052"/>
      <c r="AM4" s="1052"/>
      <c r="AN4" s="1491"/>
      <c r="AO4" s="1052"/>
    </row>
    <row r="5" spans="1:66" ht="14.1" customHeight="1" x14ac:dyDescent="0.15">
      <c r="B5" s="232"/>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2"/>
      <c r="AB5" s="1052"/>
      <c r="AC5" s="4564" t="s">
        <v>1798</v>
      </c>
      <c r="AD5" s="4573"/>
      <c r="AE5" s="4573"/>
      <c r="AF5" s="4573"/>
      <c r="AG5" s="4573"/>
      <c r="AH5" s="4573"/>
      <c r="AI5" s="4573"/>
      <c r="AJ5" s="4573"/>
      <c r="AK5" s="4573"/>
      <c r="AL5" s="4573"/>
      <c r="AM5" s="4573"/>
      <c r="AN5" s="4574"/>
      <c r="AO5" s="1052"/>
      <c r="AP5" s="1704"/>
    </row>
    <row r="6" spans="1:66" ht="14.1" customHeight="1" x14ac:dyDescent="0.15">
      <c r="B6" s="232"/>
      <c r="C6" s="1685" t="s">
        <v>370</v>
      </c>
      <c r="D6" s="1052"/>
      <c r="E6" s="1052"/>
      <c r="F6" s="1052"/>
      <c r="G6" s="1052"/>
      <c r="H6" s="1052"/>
      <c r="I6" s="1052"/>
      <c r="J6" s="1052"/>
      <c r="K6" s="1052"/>
      <c r="L6" s="1052"/>
      <c r="M6" s="1052"/>
      <c r="N6" s="1052"/>
      <c r="O6" s="1052"/>
      <c r="P6" s="1052"/>
      <c r="Q6" s="1052"/>
      <c r="R6" s="1052"/>
      <c r="S6" s="1052"/>
      <c r="T6" s="1052"/>
      <c r="U6" s="1052"/>
      <c r="V6" s="1052"/>
      <c r="W6" s="1052"/>
      <c r="X6" s="1052"/>
      <c r="Y6" s="1052"/>
      <c r="Z6" s="1052"/>
      <c r="AA6" s="1052"/>
      <c r="AB6" s="1052"/>
      <c r="AC6" s="231" t="s">
        <v>16</v>
      </c>
      <c r="AD6" s="4575" t="s">
        <v>1534</v>
      </c>
      <c r="AE6" s="4576"/>
      <c r="AF6" s="4576"/>
      <c r="AG6" s="4576"/>
      <c r="AH6" s="4576"/>
      <c r="AI6" s="4576"/>
      <c r="AJ6" s="4576"/>
      <c r="AK6" s="4576"/>
      <c r="AL6" s="4576"/>
      <c r="AM6" s="4576"/>
      <c r="AN6" s="4577"/>
      <c r="AO6" s="1052"/>
    </row>
    <row r="7" spans="1:66" ht="14.1" customHeight="1" x14ac:dyDescent="0.15">
      <c r="B7" s="232"/>
      <c r="C7" s="1685"/>
      <c r="D7" s="1052"/>
      <c r="E7" s="1052"/>
      <c r="F7" s="1052"/>
      <c r="G7" s="1052"/>
      <c r="H7" s="1052"/>
      <c r="I7" s="1052"/>
      <c r="J7" s="1052"/>
      <c r="K7" s="1052"/>
      <c r="L7" s="1052"/>
      <c r="M7" s="1052"/>
      <c r="N7" s="1052"/>
      <c r="O7" s="1052"/>
      <c r="P7" s="1052"/>
      <c r="Q7" s="1052"/>
      <c r="R7" s="1052"/>
      <c r="S7" s="1052"/>
      <c r="T7" s="1052"/>
      <c r="U7" s="1052"/>
      <c r="V7" s="1052"/>
      <c r="W7" s="1052"/>
      <c r="X7" s="1052"/>
      <c r="Y7" s="1052"/>
      <c r="Z7" s="1052"/>
      <c r="AA7" s="1052"/>
      <c r="AB7" s="1052"/>
      <c r="AC7" s="2428"/>
      <c r="AD7" s="2799" t="s">
        <v>1535</v>
      </c>
      <c r="AE7" s="2799"/>
      <c r="AF7" s="2799"/>
      <c r="AG7" s="2799"/>
      <c r="AH7" s="2799"/>
      <c r="AI7" s="2799"/>
      <c r="AJ7" s="2799"/>
      <c r="AK7" s="2799"/>
      <c r="AL7" s="2799"/>
      <c r="AM7" s="2799"/>
      <c r="AN7" s="2800"/>
      <c r="AO7" s="1052"/>
    </row>
    <row r="8" spans="1:66" ht="14.1" customHeight="1" x14ac:dyDescent="0.15">
      <c r="B8" s="232"/>
      <c r="C8" s="1052"/>
      <c r="D8" s="2410" t="s">
        <v>369</v>
      </c>
      <c r="E8" s="1052"/>
      <c r="F8" s="1052"/>
      <c r="G8" s="1052"/>
      <c r="H8" s="1052"/>
      <c r="I8" s="1052"/>
      <c r="J8" s="1052"/>
      <c r="K8" s="1052"/>
      <c r="L8" s="1052"/>
      <c r="M8" s="1052"/>
      <c r="N8" s="1052"/>
      <c r="O8" s="1052"/>
      <c r="P8" s="1052"/>
      <c r="Q8" s="1052"/>
      <c r="R8" s="1052"/>
      <c r="S8" s="1052"/>
      <c r="T8" s="1052"/>
      <c r="U8" s="1052"/>
      <c r="V8" s="1052"/>
      <c r="W8" s="1052"/>
      <c r="X8" s="1052"/>
      <c r="Y8" s="1052"/>
      <c r="Z8" s="1052"/>
      <c r="AA8" s="1052"/>
      <c r="AB8" s="1052"/>
      <c r="AC8" s="2428"/>
      <c r="AD8" s="2799"/>
      <c r="AE8" s="2799"/>
      <c r="AF8" s="2799"/>
      <c r="AG8" s="2799"/>
      <c r="AH8" s="2799"/>
      <c r="AI8" s="2799"/>
      <c r="AJ8" s="2799"/>
      <c r="AK8" s="2799"/>
      <c r="AL8" s="2799"/>
      <c r="AM8" s="2799"/>
      <c r="AN8" s="2800"/>
      <c r="AO8" s="1052"/>
      <c r="AP8" s="209"/>
    </row>
    <row r="9" spans="1:66" ht="14.1" customHeight="1" x14ac:dyDescent="0.15">
      <c r="B9" s="232"/>
      <c r="C9" s="1052"/>
      <c r="D9" s="2410"/>
      <c r="E9" s="1052"/>
      <c r="F9" s="1052"/>
      <c r="G9" s="1052"/>
      <c r="H9" s="1052"/>
      <c r="I9" s="1052"/>
      <c r="J9" s="1052"/>
      <c r="K9" s="1052"/>
      <c r="L9" s="1052"/>
      <c r="M9" s="1052"/>
      <c r="N9" s="1052"/>
      <c r="O9" s="1052"/>
      <c r="P9" s="1052"/>
      <c r="Q9" s="1052"/>
      <c r="R9" s="1052"/>
      <c r="S9" s="1052"/>
      <c r="T9" s="1052"/>
      <c r="U9" s="1052"/>
      <c r="V9" s="1052"/>
      <c r="W9" s="1052"/>
      <c r="X9" s="1052"/>
      <c r="Y9" s="1052"/>
      <c r="Z9" s="1052"/>
      <c r="AA9" s="1052"/>
      <c r="AB9" s="1052"/>
      <c r="AC9" s="2428"/>
      <c r="AD9" s="2799"/>
      <c r="AE9" s="2799"/>
      <c r="AF9" s="2799"/>
      <c r="AG9" s="2799"/>
      <c r="AH9" s="2799"/>
      <c r="AI9" s="2799"/>
      <c r="AJ9" s="2799"/>
      <c r="AK9" s="2799"/>
      <c r="AL9" s="2799"/>
      <c r="AM9" s="2799"/>
      <c r="AN9" s="2800"/>
      <c r="AO9" s="1052"/>
      <c r="AP9" s="209"/>
    </row>
    <row r="10" spans="1:66" ht="14.1" customHeight="1" x14ac:dyDescent="0.15">
      <c r="B10" s="232"/>
      <c r="C10" s="1052"/>
      <c r="D10" s="1052"/>
      <c r="E10" s="1052"/>
      <c r="F10" s="2410" t="s">
        <v>395</v>
      </c>
      <c r="G10" s="1052"/>
      <c r="H10" s="1052"/>
      <c r="I10" s="1052"/>
      <c r="J10" s="1052"/>
      <c r="K10" s="1052"/>
      <c r="L10" s="1052"/>
      <c r="M10" s="1052"/>
      <c r="N10" s="1052"/>
      <c r="O10" s="1052"/>
      <c r="P10" s="1052"/>
      <c r="Q10" s="1052"/>
      <c r="R10" s="1052"/>
      <c r="S10" s="1052"/>
      <c r="T10" s="1052"/>
      <c r="U10" s="1052"/>
      <c r="V10" s="1052"/>
      <c r="W10" s="1052"/>
      <c r="X10" s="1052"/>
      <c r="Y10" s="1052"/>
      <c r="Z10" s="1052"/>
      <c r="AA10" s="1052"/>
      <c r="AB10" s="1052"/>
      <c r="AC10" s="2428"/>
      <c r="AD10" s="2799"/>
      <c r="AE10" s="2799"/>
      <c r="AF10" s="2799"/>
      <c r="AG10" s="2799"/>
      <c r="AH10" s="2799"/>
      <c r="AI10" s="2799"/>
      <c r="AJ10" s="2799"/>
      <c r="AK10" s="2799"/>
      <c r="AL10" s="2799"/>
      <c r="AM10" s="2799"/>
      <c r="AN10" s="2800"/>
      <c r="AO10" s="1052"/>
      <c r="AP10" s="209"/>
    </row>
    <row r="11" spans="1:66" ht="14.1" customHeight="1" x14ac:dyDescent="0.15">
      <c r="B11" s="232"/>
      <c r="C11" s="1052"/>
      <c r="D11" s="1052"/>
      <c r="E11" s="1052"/>
      <c r="F11" s="2410"/>
      <c r="G11" s="1052"/>
      <c r="H11" s="1052"/>
      <c r="I11" s="1052"/>
      <c r="J11" s="1052"/>
      <c r="K11" s="1052"/>
      <c r="L11" s="1052"/>
      <c r="M11" s="1052"/>
      <c r="N11" s="1052"/>
      <c r="O11" s="1052"/>
      <c r="P11" s="1052"/>
      <c r="Q11" s="1052"/>
      <c r="R11" s="1052"/>
      <c r="S11" s="1052"/>
      <c r="T11" s="1052"/>
      <c r="U11" s="1052"/>
      <c r="V11" s="1052"/>
      <c r="W11" s="1052"/>
      <c r="X11" s="1052"/>
      <c r="Y11" s="1052"/>
      <c r="Z11" s="1052"/>
      <c r="AA11" s="1052"/>
      <c r="AB11" s="399"/>
      <c r="AC11" s="2435"/>
      <c r="AD11" s="2799"/>
      <c r="AE11" s="2799"/>
      <c r="AF11" s="2799"/>
      <c r="AG11" s="2799"/>
      <c r="AH11" s="2799"/>
      <c r="AI11" s="2799"/>
      <c r="AJ11" s="2799"/>
      <c r="AK11" s="2799"/>
      <c r="AL11" s="2799"/>
      <c r="AM11" s="2799"/>
      <c r="AN11" s="2800"/>
      <c r="AO11" s="1052"/>
      <c r="AP11" s="209"/>
    </row>
    <row r="12" spans="1:66" ht="14.1" customHeight="1" x14ac:dyDescent="0.15">
      <c r="B12" s="232"/>
      <c r="C12" s="1685" t="s">
        <v>357</v>
      </c>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36"/>
      <c r="AA12" s="2436"/>
      <c r="AB12" s="297"/>
      <c r="AC12" s="1490"/>
      <c r="AD12" s="2409"/>
      <c r="AE12" s="2409"/>
      <c r="AF12" s="2409"/>
      <c r="AG12" s="2409"/>
      <c r="AH12" s="2409"/>
      <c r="AI12" s="2409"/>
      <c r="AJ12" s="2409"/>
      <c r="AK12" s="2409"/>
      <c r="AL12" s="2409"/>
      <c r="AM12" s="2409"/>
      <c r="AN12" s="1686"/>
      <c r="AO12" s="1052"/>
      <c r="AP12" s="302"/>
    </row>
    <row r="13" spans="1:66" ht="14.1" customHeight="1" x14ac:dyDescent="0.15">
      <c r="B13" s="230"/>
      <c r="C13" s="209"/>
      <c r="D13" s="209"/>
      <c r="E13" s="2436"/>
      <c r="F13" s="2436"/>
      <c r="G13" s="2436"/>
      <c r="H13" s="2436"/>
      <c r="I13" s="209" t="s">
        <v>353</v>
      </c>
      <c r="J13" s="209"/>
      <c r="K13" s="209"/>
      <c r="L13" s="209"/>
      <c r="M13" s="209"/>
      <c r="N13" s="209"/>
      <c r="O13" s="4578"/>
      <c r="P13" s="2725"/>
      <c r="Q13" s="2725"/>
      <c r="R13" s="2725"/>
      <c r="S13" s="2725"/>
      <c r="T13" s="2725"/>
      <c r="U13" s="48" t="s">
        <v>101</v>
      </c>
      <c r="V13" s="48"/>
      <c r="W13" s="48"/>
      <c r="X13" s="48"/>
      <c r="Y13" s="2410"/>
      <c r="Z13" s="209"/>
      <c r="AA13" s="209"/>
      <c r="AB13" s="227"/>
      <c r="AC13" s="228"/>
      <c r="AD13" s="209"/>
      <c r="AE13" s="209"/>
      <c r="AF13" s="209"/>
      <c r="AG13" s="209"/>
      <c r="AH13" s="209"/>
      <c r="AI13" s="209"/>
      <c r="AJ13" s="209"/>
      <c r="AK13" s="209"/>
      <c r="AL13" s="209"/>
      <c r="AM13" s="209"/>
      <c r="AN13" s="229"/>
      <c r="AO13" s="1052"/>
    </row>
    <row r="14" spans="1:66" ht="14.1" customHeight="1" x14ac:dyDescent="0.15">
      <c r="A14" s="594"/>
      <c r="B14" s="232"/>
      <c r="C14" s="1705"/>
      <c r="D14" s="2436"/>
      <c r="E14" s="2436"/>
      <c r="F14" s="2436"/>
      <c r="G14" s="2436"/>
      <c r="H14" s="2436"/>
      <c r="I14" s="2436"/>
      <c r="J14" s="2436"/>
      <c r="K14" s="2436"/>
      <c r="L14" s="2436"/>
      <c r="M14" s="2436"/>
      <c r="N14" s="2411"/>
      <c r="O14" s="2436"/>
      <c r="P14" s="2436"/>
      <c r="Q14" s="2436"/>
      <c r="R14" s="2436"/>
      <c r="S14" s="2436"/>
      <c r="T14" s="2436"/>
      <c r="U14" s="2436"/>
      <c r="V14" s="2436"/>
      <c r="W14" s="2436"/>
      <c r="X14" s="2436"/>
      <c r="Y14" s="2436"/>
      <c r="Z14" s="2436"/>
      <c r="AA14" s="2436"/>
      <c r="AB14" s="2431"/>
      <c r="AC14" s="1706"/>
      <c r="AD14" s="1689"/>
      <c r="AE14" s="2409"/>
      <c r="AF14" s="442"/>
      <c r="AG14" s="442"/>
      <c r="AH14" s="442"/>
      <c r="AI14" s="442"/>
      <c r="AJ14" s="442"/>
      <c r="AK14" s="442"/>
      <c r="AL14" s="442"/>
      <c r="AM14" s="442"/>
      <c r="AN14" s="1674"/>
      <c r="AO14" s="2404"/>
      <c r="BC14" s="1669"/>
      <c r="BD14" s="1669"/>
      <c r="BE14" s="1669"/>
      <c r="BF14" s="1669"/>
      <c r="BG14" s="1669"/>
      <c r="BH14" s="1669"/>
      <c r="BI14" s="1669"/>
      <c r="BJ14" s="1669"/>
      <c r="BK14" s="1669"/>
      <c r="BL14" s="1669"/>
      <c r="BM14" s="1669"/>
      <c r="BN14" s="1669"/>
    </row>
    <row r="15" spans="1:66" ht="14.1" customHeight="1" x14ac:dyDescent="0.15">
      <c r="A15" s="1683"/>
      <c r="B15" s="232"/>
      <c r="C15" s="1685" t="s">
        <v>360</v>
      </c>
      <c r="D15" s="2410"/>
      <c r="E15" s="2410"/>
      <c r="F15" s="2410"/>
      <c r="G15" s="2410"/>
      <c r="H15" s="2410"/>
      <c r="I15" s="2410"/>
      <c r="J15" s="2410"/>
      <c r="K15" s="2410"/>
      <c r="L15" s="2410"/>
      <c r="M15" s="2410"/>
      <c r="N15" s="2410"/>
      <c r="O15" s="2410"/>
      <c r="P15" s="2410"/>
      <c r="Q15" s="2410"/>
      <c r="R15" s="2410"/>
      <c r="S15" s="2410"/>
      <c r="T15" s="2410"/>
      <c r="U15" s="2410"/>
      <c r="V15" s="2410"/>
      <c r="W15" s="2410"/>
      <c r="X15" s="2410"/>
      <c r="Y15" s="2436"/>
      <c r="Z15" s="2436"/>
      <c r="AA15" s="2436"/>
      <c r="AB15" s="2431"/>
      <c r="AC15" s="1706"/>
      <c r="AD15" s="1707"/>
      <c r="AE15" s="442"/>
      <c r="AF15" s="442"/>
      <c r="AG15" s="442"/>
      <c r="AH15" s="442"/>
      <c r="AI15" s="442"/>
      <c r="AJ15" s="442"/>
      <c r="AK15" s="442"/>
      <c r="AL15" s="442"/>
      <c r="AM15" s="442"/>
      <c r="AN15" s="1674"/>
      <c r="AO15" s="2404"/>
      <c r="AQ15" s="1669"/>
      <c r="AZ15" s="1669"/>
      <c r="BA15" s="1669"/>
      <c r="BB15" s="1669"/>
      <c r="BC15" s="1669"/>
      <c r="BD15" s="1669"/>
      <c r="BE15" s="1669"/>
      <c r="BF15" s="1669"/>
      <c r="BG15" s="1669"/>
      <c r="BH15" s="1669"/>
      <c r="BI15" s="1669"/>
      <c r="BJ15" s="1669"/>
      <c r="BK15" s="1669"/>
      <c r="BL15" s="1669"/>
      <c r="BM15" s="1669"/>
      <c r="BN15" s="1669"/>
    </row>
    <row r="16" spans="1:66" ht="14.1" customHeight="1" x14ac:dyDescent="0.15">
      <c r="A16" s="1683"/>
      <c r="B16" s="232"/>
      <c r="C16" s="209"/>
      <c r="D16" s="2410" t="s">
        <v>614</v>
      </c>
      <c r="E16" s="2410"/>
      <c r="F16" s="2410"/>
      <c r="G16" s="2410"/>
      <c r="H16" s="2410"/>
      <c r="I16" s="2410"/>
      <c r="J16" s="2410"/>
      <c r="K16" s="2410"/>
      <c r="L16" s="2410"/>
      <c r="M16" s="2410"/>
      <c r="N16" s="2410"/>
      <c r="O16" s="2410"/>
      <c r="P16" s="2410"/>
      <c r="Q16" s="2410"/>
      <c r="R16" s="2410"/>
      <c r="S16" s="2410"/>
      <c r="T16" s="2410"/>
      <c r="U16" s="2410"/>
      <c r="V16" s="2410"/>
      <c r="W16" s="2410"/>
      <c r="X16" s="2410"/>
      <c r="Y16" s="2410"/>
      <c r="Z16" s="2436"/>
      <c r="AA16" s="2436"/>
      <c r="AB16" s="2431"/>
      <c r="AC16" s="1706"/>
      <c r="AD16" s="1689"/>
      <c r="AE16" s="2409"/>
      <c r="AF16" s="442"/>
      <c r="AG16" s="442"/>
      <c r="AH16" s="442"/>
      <c r="AI16" s="442"/>
      <c r="AJ16" s="442"/>
      <c r="AK16" s="442"/>
      <c r="AL16" s="442"/>
      <c r="AM16" s="442"/>
      <c r="AN16" s="1674"/>
      <c r="AO16" s="2404"/>
      <c r="AQ16" s="1669"/>
      <c r="AZ16" s="1669"/>
      <c r="BA16" s="1669"/>
      <c r="BB16" s="1669"/>
      <c r="BC16" s="1669"/>
      <c r="BD16" s="1669"/>
      <c r="BE16" s="1669"/>
      <c r="BF16" s="1669"/>
      <c r="BG16" s="1669"/>
      <c r="BH16" s="1669"/>
      <c r="BI16" s="1669"/>
      <c r="BJ16" s="1669"/>
      <c r="BK16" s="1669"/>
      <c r="BL16" s="1669"/>
      <c r="BM16" s="1669"/>
      <c r="BN16" s="1669"/>
    </row>
    <row r="17" spans="1:70" ht="14.1" customHeight="1" x14ac:dyDescent="0.15">
      <c r="A17" s="1683"/>
      <c r="B17" s="232"/>
      <c r="C17" s="1562"/>
      <c r="D17" s="2410"/>
      <c r="E17" s="4470"/>
      <c r="F17" s="4470"/>
      <c r="G17" s="4470"/>
      <c r="H17" s="4470"/>
      <c r="I17" s="4470"/>
      <c r="J17" s="4470"/>
      <c r="K17" s="4470"/>
      <c r="L17" s="4470"/>
      <c r="M17" s="4470"/>
      <c r="N17" s="4470"/>
      <c r="O17" s="4470"/>
      <c r="P17" s="4470"/>
      <c r="Q17" s="4470"/>
      <c r="R17" s="4470"/>
      <c r="S17" s="4470"/>
      <c r="T17" s="4470"/>
      <c r="U17" s="4470"/>
      <c r="V17" s="4470"/>
      <c r="W17" s="4470"/>
      <c r="X17" s="4470"/>
      <c r="Y17" s="4470"/>
      <c r="Z17" s="4470"/>
      <c r="AA17" s="2415"/>
      <c r="AB17" s="2431"/>
      <c r="AC17" s="1706"/>
      <c r="AD17" s="1707"/>
      <c r="AE17" s="442"/>
      <c r="AF17" s="442"/>
      <c r="AG17" s="442"/>
      <c r="AH17" s="442"/>
      <c r="AI17" s="442"/>
      <c r="AJ17" s="442"/>
      <c r="AK17" s="442"/>
      <c r="AL17" s="442"/>
      <c r="AM17" s="442"/>
      <c r="AN17" s="1674"/>
      <c r="AO17" s="2404"/>
      <c r="AQ17" s="1669"/>
      <c r="AZ17" s="1669"/>
      <c r="BA17" s="1669"/>
      <c r="BB17" s="1669"/>
      <c r="BC17" s="1669"/>
      <c r="BD17" s="1669"/>
      <c r="BE17" s="1669"/>
      <c r="BF17" s="1669"/>
      <c r="BG17" s="1669"/>
      <c r="BH17" s="1669"/>
      <c r="BI17" s="1669"/>
      <c r="BJ17" s="1669"/>
      <c r="BK17" s="1669"/>
      <c r="BL17" s="1669"/>
      <c r="BM17" s="1669"/>
      <c r="BN17" s="1669"/>
    </row>
    <row r="18" spans="1:70" ht="14.1" customHeight="1" x14ac:dyDescent="0.15">
      <c r="A18" s="1683"/>
      <c r="B18" s="232"/>
      <c r="C18" s="1705"/>
      <c r="D18" s="2436"/>
      <c r="E18" s="4470"/>
      <c r="F18" s="4470"/>
      <c r="G18" s="4470"/>
      <c r="H18" s="4470"/>
      <c r="I18" s="4470"/>
      <c r="J18" s="4470"/>
      <c r="K18" s="4470"/>
      <c r="L18" s="4470"/>
      <c r="M18" s="4470"/>
      <c r="N18" s="4470"/>
      <c r="O18" s="4470"/>
      <c r="P18" s="4470"/>
      <c r="Q18" s="4470"/>
      <c r="R18" s="4470"/>
      <c r="S18" s="4470"/>
      <c r="T18" s="4470"/>
      <c r="U18" s="4470"/>
      <c r="V18" s="4470"/>
      <c r="W18" s="4470"/>
      <c r="X18" s="4470"/>
      <c r="Y18" s="4470"/>
      <c r="Z18" s="4470"/>
      <c r="AA18" s="2415"/>
      <c r="AB18" s="2431"/>
      <c r="AC18" s="1706"/>
      <c r="AD18" s="2431"/>
      <c r="AE18" s="5"/>
      <c r="AF18" s="5"/>
      <c r="AG18" s="2404"/>
      <c r="AH18" s="2404"/>
      <c r="AI18" s="2404"/>
      <c r="AJ18" s="2404"/>
      <c r="AK18" s="2404"/>
      <c r="AL18" s="2404"/>
      <c r="AM18" s="2404"/>
      <c r="AN18" s="2429"/>
      <c r="AO18" s="2404"/>
      <c r="AQ18" s="1669"/>
      <c r="AZ18" s="1669"/>
      <c r="BA18" s="1669"/>
      <c r="BB18" s="1669"/>
      <c r="BC18" s="1669"/>
      <c r="BD18" s="1669"/>
      <c r="BE18" s="1669"/>
      <c r="BF18" s="1669"/>
      <c r="BG18" s="1669"/>
      <c r="BH18" s="1669"/>
      <c r="BI18" s="1669"/>
      <c r="BJ18" s="1669"/>
      <c r="BK18" s="1669"/>
      <c r="BL18" s="1669"/>
      <c r="BM18" s="1669"/>
      <c r="BN18" s="1669"/>
    </row>
    <row r="19" spans="1:70" ht="14.1" customHeight="1" x14ac:dyDescent="0.15">
      <c r="A19" s="1683"/>
      <c r="B19" s="232"/>
      <c r="C19" s="1705"/>
      <c r="D19" s="2436"/>
      <c r="E19" s="4470"/>
      <c r="F19" s="4470"/>
      <c r="G19" s="4470"/>
      <c r="H19" s="4470"/>
      <c r="I19" s="4470"/>
      <c r="J19" s="4470"/>
      <c r="K19" s="4470"/>
      <c r="L19" s="4470"/>
      <c r="M19" s="4470"/>
      <c r="N19" s="4470"/>
      <c r="O19" s="4470"/>
      <c r="P19" s="4470"/>
      <c r="Q19" s="4470"/>
      <c r="R19" s="4470"/>
      <c r="S19" s="4470"/>
      <c r="T19" s="4470"/>
      <c r="U19" s="4470"/>
      <c r="V19" s="4470"/>
      <c r="W19" s="4470"/>
      <c r="X19" s="4470"/>
      <c r="Y19" s="4470"/>
      <c r="Z19" s="4470"/>
      <c r="AA19" s="2415"/>
      <c r="AB19" s="2431"/>
      <c r="AC19" s="4564" t="s">
        <v>1799</v>
      </c>
      <c r="AD19" s="4565"/>
      <c r="AE19" s="4565"/>
      <c r="AF19" s="4565"/>
      <c r="AG19" s="4565"/>
      <c r="AH19" s="4565"/>
      <c r="AI19" s="4565"/>
      <c r="AJ19" s="4565"/>
      <c r="AK19" s="4565"/>
      <c r="AL19" s="4565"/>
      <c r="AM19" s="4565"/>
      <c r="AN19" s="4566"/>
      <c r="AO19" s="2404"/>
      <c r="AQ19" s="1669"/>
      <c r="AZ19" s="1669"/>
      <c r="BA19" s="1669"/>
      <c r="BB19" s="1669"/>
      <c r="BC19" s="1669"/>
      <c r="BD19" s="1669"/>
      <c r="BE19" s="1669"/>
      <c r="BF19" s="1669"/>
      <c r="BG19" s="1669"/>
      <c r="BH19" s="1669"/>
      <c r="BI19" s="1669"/>
      <c r="BJ19" s="1669"/>
      <c r="BK19" s="1669"/>
      <c r="BL19" s="1669"/>
      <c r="BM19" s="1669"/>
      <c r="BN19" s="1669"/>
    </row>
    <row r="20" spans="1:70" ht="14.1" customHeight="1" x14ac:dyDescent="0.15">
      <c r="A20" s="1683"/>
      <c r="B20" s="232"/>
      <c r="C20" s="1705"/>
      <c r="D20" s="2436"/>
      <c r="E20" s="4470"/>
      <c r="F20" s="4470"/>
      <c r="G20" s="4470"/>
      <c r="H20" s="4470"/>
      <c r="I20" s="4470"/>
      <c r="J20" s="4470"/>
      <c r="K20" s="4470"/>
      <c r="L20" s="4470"/>
      <c r="M20" s="4470"/>
      <c r="N20" s="4470"/>
      <c r="O20" s="4470"/>
      <c r="P20" s="4470"/>
      <c r="Q20" s="4470"/>
      <c r="R20" s="4470"/>
      <c r="S20" s="4470"/>
      <c r="T20" s="4470"/>
      <c r="U20" s="4470"/>
      <c r="V20" s="4470"/>
      <c r="W20" s="4470"/>
      <c r="X20" s="4470"/>
      <c r="Y20" s="4470"/>
      <c r="Z20" s="4470"/>
      <c r="AA20" s="2415"/>
      <c r="AB20" s="2431"/>
      <c r="AC20" s="254" t="s">
        <v>16</v>
      </c>
      <c r="AD20" s="2404" t="s">
        <v>321</v>
      </c>
      <c r="AE20" s="209"/>
      <c r="AF20" s="209"/>
      <c r="AG20" s="209"/>
      <c r="AH20" s="209"/>
      <c r="AI20" s="209"/>
      <c r="AJ20" s="209"/>
      <c r="AK20" s="209"/>
      <c r="AL20" s="209"/>
      <c r="AM20" s="209"/>
      <c r="AN20" s="229"/>
      <c r="AO20" s="2404"/>
      <c r="AP20" s="206" t="s">
        <v>340</v>
      </c>
      <c r="AQ20" s="1669"/>
      <c r="AZ20" s="1669"/>
      <c r="BA20" s="1669"/>
      <c r="BB20" s="1669"/>
      <c r="BC20" s="1669"/>
      <c r="BD20" s="1669"/>
      <c r="BE20" s="1669"/>
      <c r="BF20" s="1669"/>
      <c r="BG20" s="1669"/>
      <c r="BH20" s="1669"/>
      <c r="BI20" s="1669"/>
      <c r="BJ20" s="1669"/>
      <c r="BK20" s="1669"/>
      <c r="BL20" s="1669"/>
      <c r="BM20" s="1669"/>
      <c r="BN20" s="1669"/>
    </row>
    <row r="21" spans="1:70" ht="14.1" customHeight="1" x14ac:dyDescent="0.15">
      <c r="A21" s="1683"/>
      <c r="B21" s="232"/>
      <c r="C21" s="1685" t="s">
        <v>361</v>
      </c>
      <c r="D21" s="2410"/>
      <c r="E21" s="2410"/>
      <c r="F21" s="2410"/>
      <c r="G21" s="2410"/>
      <c r="H21" s="2410"/>
      <c r="I21" s="2410"/>
      <c r="J21" s="2410"/>
      <c r="K21" s="2410"/>
      <c r="L21" s="2410"/>
      <c r="M21" s="2410"/>
      <c r="N21" s="2410"/>
      <c r="O21" s="2410"/>
      <c r="P21" s="2410"/>
      <c r="Q21" s="2410"/>
      <c r="R21" s="2410"/>
      <c r="S21" s="2410"/>
      <c r="T21" s="2410"/>
      <c r="U21" s="2410"/>
      <c r="V21" s="2410"/>
      <c r="W21" s="2410"/>
      <c r="X21" s="2410"/>
      <c r="Y21" s="2410"/>
      <c r="Z21" s="2436"/>
      <c r="AA21" s="2436"/>
      <c r="AB21" s="2431"/>
      <c r="AC21" s="254"/>
      <c r="AD21" s="1622" t="s">
        <v>43</v>
      </c>
      <c r="AE21" s="2799" t="s">
        <v>1802</v>
      </c>
      <c r="AF21" s="2799"/>
      <c r="AG21" s="2799"/>
      <c r="AH21" s="2799"/>
      <c r="AI21" s="2799"/>
      <c r="AJ21" s="2799"/>
      <c r="AK21" s="2799"/>
      <c r="AL21" s="2799"/>
      <c r="AM21" s="2799"/>
      <c r="AN21" s="2800"/>
      <c r="AO21" s="2404"/>
      <c r="AP21" s="1494"/>
      <c r="AQ21" s="1495"/>
      <c r="AR21" s="1495"/>
      <c r="AS21" s="1495"/>
      <c r="AT21" s="1495"/>
      <c r="AU21" s="1495"/>
      <c r="AV21" s="1495"/>
      <c r="AW21" s="1495"/>
      <c r="AX21" s="1495"/>
      <c r="AY21" s="1495"/>
      <c r="AZ21" s="1495"/>
      <c r="BA21" s="1495"/>
      <c r="BB21" s="1495"/>
      <c r="BC21" s="1495"/>
      <c r="BD21" s="1495"/>
      <c r="BE21" s="1495"/>
      <c r="BF21" s="1495"/>
      <c r="BG21" s="1495"/>
      <c r="BH21" s="1495"/>
      <c r="BI21" s="1495"/>
      <c r="BJ21" s="1495"/>
      <c r="BK21" s="1495"/>
      <c r="BL21" s="1495"/>
      <c r="BM21" s="1495"/>
      <c r="BN21" s="1495"/>
      <c r="BO21" s="1495"/>
      <c r="BP21" s="1495"/>
      <c r="BQ21" s="1495"/>
      <c r="BR21" s="1496"/>
    </row>
    <row r="22" spans="1:70" ht="14.1" customHeight="1" x14ac:dyDescent="0.15">
      <c r="A22" s="1683"/>
      <c r="B22" s="232"/>
      <c r="C22" s="1562"/>
      <c r="D22" s="2410"/>
      <c r="E22" s="2410"/>
      <c r="F22" s="2410"/>
      <c r="G22" s="2410"/>
      <c r="H22" s="2410"/>
      <c r="I22" s="2410"/>
      <c r="J22" s="2410"/>
      <c r="K22" s="2410"/>
      <c r="L22" s="2410"/>
      <c r="M22" s="2410"/>
      <c r="N22" s="2410"/>
      <c r="O22" s="2410"/>
      <c r="P22" s="2410"/>
      <c r="Q22" s="2410"/>
      <c r="R22" s="2410"/>
      <c r="S22" s="2410"/>
      <c r="T22" s="2410"/>
      <c r="U22" s="2410"/>
      <c r="V22" s="2410"/>
      <c r="W22" s="2410"/>
      <c r="X22" s="2410"/>
      <c r="Y22" s="2410"/>
      <c r="Z22" s="2436"/>
      <c r="AA22" s="2436"/>
      <c r="AB22" s="2431"/>
      <c r="AC22" s="228"/>
      <c r="AD22" s="1622"/>
      <c r="AE22" s="2799"/>
      <c r="AF22" s="2799"/>
      <c r="AG22" s="2799"/>
      <c r="AH22" s="2799"/>
      <c r="AI22" s="2799"/>
      <c r="AJ22" s="2799"/>
      <c r="AK22" s="2799"/>
      <c r="AL22" s="2799"/>
      <c r="AM22" s="2799"/>
      <c r="AN22" s="2800"/>
      <c r="AO22" s="2404"/>
      <c r="AP22" s="1708" t="s">
        <v>16</v>
      </c>
      <c r="AQ22" s="302" t="s">
        <v>321</v>
      </c>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26"/>
    </row>
    <row r="23" spans="1:70" ht="14.1" customHeight="1" x14ac:dyDescent="0.15">
      <c r="A23" s="1683"/>
      <c r="B23" s="232"/>
      <c r="C23" s="1562"/>
      <c r="D23" s="2410"/>
      <c r="E23" s="2410"/>
      <c r="F23" s="2410"/>
      <c r="G23" s="2410"/>
      <c r="H23" s="2410"/>
      <c r="I23" s="2410"/>
      <c r="J23" s="2410"/>
      <c r="K23" s="2410"/>
      <c r="L23" s="2410"/>
      <c r="M23" s="2410"/>
      <c r="N23" s="2410"/>
      <c r="O23" s="2410"/>
      <c r="P23" s="2410"/>
      <c r="Q23" s="2410"/>
      <c r="R23" s="2410"/>
      <c r="S23" s="2410"/>
      <c r="T23" s="2410"/>
      <c r="U23" s="2410"/>
      <c r="V23" s="2410"/>
      <c r="W23" s="2410"/>
      <c r="X23" s="2410"/>
      <c r="Y23" s="2410"/>
      <c r="Z23" s="2436"/>
      <c r="AA23" s="2436"/>
      <c r="AB23" s="2431"/>
      <c r="AC23" s="228"/>
      <c r="AD23" s="2426" t="s">
        <v>41</v>
      </c>
      <c r="AE23" s="2404" t="s">
        <v>1537</v>
      </c>
      <c r="AF23" s="2419"/>
      <c r="AG23" s="2419"/>
      <c r="AH23" s="2419"/>
      <c r="AI23" s="2419"/>
      <c r="AJ23" s="2419"/>
      <c r="AK23" s="2419"/>
      <c r="AL23" s="2419"/>
      <c r="AM23" s="2419"/>
      <c r="AN23" s="2420"/>
      <c r="AO23" s="619"/>
      <c r="AP23" s="1708"/>
      <c r="AQ23" s="302"/>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5"/>
      <c r="BN23" s="415"/>
      <c r="BO23" s="415"/>
      <c r="BP23" s="415"/>
      <c r="BQ23" s="415"/>
      <c r="BR23" s="426"/>
    </row>
    <row r="24" spans="1:70" ht="14.1" customHeight="1" x14ac:dyDescent="0.15">
      <c r="A24" s="1683"/>
      <c r="B24" s="232"/>
      <c r="C24" s="209"/>
      <c r="D24" s="2410" t="s">
        <v>342</v>
      </c>
      <c r="E24" s="2410"/>
      <c r="F24" s="2410"/>
      <c r="G24" s="2410"/>
      <c r="H24" s="2410"/>
      <c r="I24" s="2410"/>
      <c r="J24" s="2410"/>
      <c r="K24" s="2410"/>
      <c r="L24" s="2410"/>
      <c r="M24" s="2410"/>
      <c r="N24" s="2410"/>
      <c r="O24" s="2410"/>
      <c r="P24" s="2410"/>
      <c r="Q24" s="2410"/>
      <c r="R24" s="2410"/>
      <c r="S24" s="2410"/>
      <c r="T24" s="2410"/>
      <c r="U24" s="2410"/>
      <c r="V24" s="2410"/>
      <c r="W24" s="2410"/>
      <c r="X24" s="2410"/>
      <c r="Y24" s="2410"/>
      <c r="Z24" s="2436"/>
      <c r="AA24" s="2436"/>
      <c r="AB24" s="2431"/>
      <c r="AC24" s="228"/>
      <c r="AD24" s="1622" t="s">
        <v>1027</v>
      </c>
      <c r="AE24" s="2799" t="s">
        <v>1538</v>
      </c>
      <c r="AF24" s="2799"/>
      <c r="AG24" s="2799"/>
      <c r="AH24" s="2799"/>
      <c r="AI24" s="2799"/>
      <c r="AJ24" s="2799"/>
      <c r="AK24" s="2799"/>
      <c r="AL24" s="2799"/>
      <c r="AM24" s="2799"/>
      <c r="AN24" s="2800"/>
      <c r="AO24" s="619"/>
      <c r="AP24" s="1709"/>
      <c r="AQ24" s="2799" t="s">
        <v>1536</v>
      </c>
      <c r="AR24" s="2799"/>
      <c r="AS24" s="2799"/>
      <c r="AT24" s="2799"/>
      <c r="AU24" s="2799"/>
      <c r="AV24" s="2799"/>
      <c r="AW24" s="2799"/>
      <c r="AX24" s="2799"/>
      <c r="AY24" s="2799"/>
      <c r="AZ24" s="2799"/>
      <c r="BA24" s="2799"/>
      <c r="BB24" s="2799"/>
      <c r="BC24" s="2799"/>
      <c r="BD24" s="2799"/>
      <c r="BE24" s="2799"/>
      <c r="BF24" s="2799"/>
      <c r="BG24" s="2799"/>
      <c r="BH24" s="2799"/>
      <c r="BI24" s="2799"/>
      <c r="BJ24" s="2799"/>
      <c r="BK24" s="2799"/>
      <c r="BL24" s="2799"/>
      <c r="BM24" s="2799"/>
      <c r="BN24" s="2799"/>
      <c r="BO24" s="2799"/>
      <c r="BP24" s="2799"/>
      <c r="BQ24" s="2799"/>
      <c r="BR24" s="4539"/>
    </row>
    <row r="25" spans="1:70" ht="14.1" customHeight="1" x14ac:dyDescent="0.15">
      <c r="A25" s="1683"/>
      <c r="B25" s="232"/>
      <c r="C25" s="1562"/>
      <c r="D25" s="2410"/>
      <c r="E25" s="4470"/>
      <c r="F25" s="4470"/>
      <c r="G25" s="4470"/>
      <c r="H25" s="4470"/>
      <c r="I25" s="4470"/>
      <c r="J25" s="4470"/>
      <c r="K25" s="4470"/>
      <c r="L25" s="4470"/>
      <c r="M25" s="4470"/>
      <c r="N25" s="4470"/>
      <c r="O25" s="4470"/>
      <c r="P25" s="4470"/>
      <c r="Q25" s="4470"/>
      <c r="R25" s="4470"/>
      <c r="S25" s="4470"/>
      <c r="T25" s="4470"/>
      <c r="U25" s="4470"/>
      <c r="V25" s="4470"/>
      <c r="W25" s="4470"/>
      <c r="X25" s="4470"/>
      <c r="Y25" s="4470"/>
      <c r="Z25" s="4470"/>
      <c r="AA25" s="2415"/>
      <c r="AB25" s="297"/>
      <c r="AC25" s="228"/>
      <c r="AD25" s="1622"/>
      <c r="AE25" s="2799"/>
      <c r="AF25" s="2799"/>
      <c r="AG25" s="2799"/>
      <c r="AH25" s="2799"/>
      <c r="AI25" s="2799"/>
      <c r="AJ25" s="2799"/>
      <c r="AK25" s="2799"/>
      <c r="AL25" s="2799"/>
      <c r="AM25" s="2799"/>
      <c r="AN25" s="2800"/>
      <c r="AO25" s="619"/>
      <c r="AP25" s="1709"/>
      <c r="AQ25" s="2799"/>
      <c r="AR25" s="2799"/>
      <c r="AS25" s="2799"/>
      <c r="AT25" s="2799"/>
      <c r="AU25" s="2799"/>
      <c r="AV25" s="2799"/>
      <c r="AW25" s="2799"/>
      <c r="AX25" s="2799"/>
      <c r="AY25" s="2799"/>
      <c r="AZ25" s="2799"/>
      <c r="BA25" s="2799"/>
      <c r="BB25" s="2799"/>
      <c r="BC25" s="2799"/>
      <c r="BD25" s="2799"/>
      <c r="BE25" s="2799"/>
      <c r="BF25" s="2799"/>
      <c r="BG25" s="2799"/>
      <c r="BH25" s="2799"/>
      <c r="BI25" s="2799"/>
      <c r="BJ25" s="2799"/>
      <c r="BK25" s="2799"/>
      <c r="BL25" s="2799"/>
      <c r="BM25" s="2799"/>
      <c r="BN25" s="2799"/>
      <c r="BO25" s="2799"/>
      <c r="BP25" s="2799"/>
      <c r="BQ25" s="2799"/>
      <c r="BR25" s="4539"/>
    </row>
    <row r="26" spans="1:70" ht="14.1" customHeight="1" x14ac:dyDescent="0.15">
      <c r="A26" s="1683"/>
      <c r="B26" s="232"/>
      <c r="C26" s="1562"/>
      <c r="D26" s="2410"/>
      <c r="E26" s="4470"/>
      <c r="F26" s="4470"/>
      <c r="G26" s="4470"/>
      <c r="H26" s="4470"/>
      <c r="I26" s="4470"/>
      <c r="J26" s="4470"/>
      <c r="K26" s="4470"/>
      <c r="L26" s="4470"/>
      <c r="M26" s="4470"/>
      <c r="N26" s="4470"/>
      <c r="O26" s="4470"/>
      <c r="P26" s="4470"/>
      <c r="Q26" s="4470"/>
      <c r="R26" s="4470"/>
      <c r="S26" s="4470"/>
      <c r="T26" s="4470"/>
      <c r="U26" s="4470"/>
      <c r="V26" s="4470"/>
      <c r="W26" s="4470"/>
      <c r="X26" s="4470"/>
      <c r="Y26" s="4470"/>
      <c r="Z26" s="4470"/>
      <c r="AA26" s="2415"/>
      <c r="AB26" s="297"/>
      <c r="AC26" s="4564" t="s">
        <v>1800</v>
      </c>
      <c r="AD26" s="4565"/>
      <c r="AE26" s="4565"/>
      <c r="AF26" s="4565"/>
      <c r="AG26" s="4565"/>
      <c r="AH26" s="4565"/>
      <c r="AI26" s="4565"/>
      <c r="AJ26" s="4565"/>
      <c r="AK26" s="4565"/>
      <c r="AL26" s="4565"/>
      <c r="AM26" s="4565"/>
      <c r="AN26" s="4566"/>
      <c r="AO26" s="619"/>
      <c r="AP26" s="1709"/>
      <c r="AQ26" s="2799"/>
      <c r="AR26" s="2799"/>
      <c r="AS26" s="2799"/>
      <c r="AT26" s="2799"/>
      <c r="AU26" s="2799"/>
      <c r="AV26" s="2799"/>
      <c r="AW26" s="2799"/>
      <c r="AX26" s="2799"/>
      <c r="AY26" s="2799"/>
      <c r="AZ26" s="2799"/>
      <c r="BA26" s="2799"/>
      <c r="BB26" s="2799"/>
      <c r="BC26" s="2799"/>
      <c r="BD26" s="2799"/>
      <c r="BE26" s="2799"/>
      <c r="BF26" s="2799"/>
      <c r="BG26" s="2799"/>
      <c r="BH26" s="2799"/>
      <c r="BI26" s="2799"/>
      <c r="BJ26" s="2799"/>
      <c r="BK26" s="2799"/>
      <c r="BL26" s="2799"/>
      <c r="BM26" s="2799"/>
      <c r="BN26" s="2799"/>
      <c r="BO26" s="2799"/>
      <c r="BP26" s="2799"/>
      <c r="BQ26" s="2799"/>
      <c r="BR26" s="4539"/>
    </row>
    <row r="27" spans="1:70" ht="14.1" customHeight="1" x14ac:dyDescent="0.15">
      <c r="A27" s="1683"/>
      <c r="B27" s="232"/>
      <c r="C27" s="1562"/>
      <c r="D27" s="2410"/>
      <c r="E27" s="2415"/>
      <c r="F27" s="2415"/>
      <c r="G27" s="2415"/>
      <c r="H27" s="2415"/>
      <c r="I27" s="2415"/>
      <c r="J27" s="2415"/>
      <c r="K27" s="2415"/>
      <c r="L27" s="2415"/>
      <c r="M27" s="2415"/>
      <c r="N27" s="2415"/>
      <c r="O27" s="2415"/>
      <c r="P27" s="2415"/>
      <c r="Q27" s="2415"/>
      <c r="R27" s="2415"/>
      <c r="S27" s="2415"/>
      <c r="T27" s="2415"/>
      <c r="U27" s="2415"/>
      <c r="V27" s="2415"/>
      <c r="W27" s="2415"/>
      <c r="X27" s="2415"/>
      <c r="Y27" s="2415"/>
      <c r="Z27" s="2415"/>
      <c r="AA27" s="2415"/>
      <c r="AB27" s="297"/>
      <c r="AC27" s="231" t="s">
        <v>197</v>
      </c>
      <c r="AD27" s="415" t="s">
        <v>1803</v>
      </c>
      <c r="AE27" s="1880"/>
      <c r="AF27" s="1880"/>
      <c r="AG27" s="1880"/>
      <c r="AH27" s="1880"/>
      <c r="AI27" s="1880"/>
      <c r="AJ27" s="1880"/>
      <c r="AK27" s="1880"/>
      <c r="AL27" s="1880"/>
      <c r="AM27" s="1880"/>
      <c r="AN27" s="1881"/>
      <c r="AO27" s="619"/>
      <c r="AP27" s="1709"/>
      <c r="AQ27" s="2799"/>
      <c r="AR27" s="2799"/>
      <c r="AS27" s="2799"/>
      <c r="AT27" s="2799"/>
      <c r="AU27" s="2799"/>
      <c r="AV27" s="2799"/>
      <c r="AW27" s="2799"/>
      <c r="AX27" s="2799"/>
      <c r="AY27" s="2799"/>
      <c r="AZ27" s="2799"/>
      <c r="BA27" s="2799"/>
      <c r="BB27" s="2799"/>
      <c r="BC27" s="2799"/>
      <c r="BD27" s="2799"/>
      <c r="BE27" s="2799"/>
      <c r="BF27" s="2799"/>
      <c r="BG27" s="2799"/>
      <c r="BH27" s="2799"/>
      <c r="BI27" s="2799"/>
      <c r="BJ27" s="2799"/>
      <c r="BK27" s="2799"/>
      <c r="BL27" s="2799"/>
      <c r="BM27" s="2799"/>
      <c r="BN27" s="2799"/>
      <c r="BO27" s="2799"/>
      <c r="BP27" s="2799"/>
      <c r="BQ27" s="2799"/>
      <c r="BR27" s="4539"/>
    </row>
    <row r="28" spans="1:70" ht="15.75" customHeight="1" x14ac:dyDescent="0.15">
      <c r="A28" s="1683"/>
      <c r="B28" s="226"/>
      <c r="C28" s="2410" t="s">
        <v>362</v>
      </c>
      <c r="D28" s="2436"/>
      <c r="E28" s="2436"/>
      <c r="F28" s="2436"/>
      <c r="G28" s="2436"/>
      <c r="H28" s="2436"/>
      <c r="I28" s="2436"/>
      <c r="J28" s="2436"/>
      <c r="K28" s="2436"/>
      <c r="L28" s="2436"/>
      <c r="M28" s="2436"/>
      <c r="N28" s="2411"/>
      <c r="O28" s="2436"/>
      <c r="P28" s="2436"/>
      <c r="Q28" s="2436"/>
      <c r="R28" s="2436"/>
      <c r="S28" s="2436"/>
      <c r="T28" s="2436"/>
      <c r="U28" s="2436"/>
      <c r="V28" s="2436"/>
      <c r="W28" s="2436"/>
      <c r="X28" s="2436"/>
      <c r="Y28" s="2436"/>
      <c r="Z28" s="2436"/>
      <c r="AA28" s="2436"/>
      <c r="AB28" s="297"/>
      <c r="AC28" s="34" t="s">
        <v>2196</v>
      </c>
      <c r="AD28" s="2404"/>
      <c r="AE28" s="415"/>
      <c r="AF28" s="415"/>
      <c r="AG28" s="415"/>
      <c r="AH28" s="415"/>
      <c r="AI28" s="415"/>
      <c r="AJ28" s="415"/>
      <c r="AK28" s="415"/>
      <c r="AL28" s="415"/>
      <c r="AM28" s="415"/>
      <c r="AN28" s="424"/>
      <c r="AO28" s="619"/>
      <c r="AP28" s="1709"/>
      <c r="AQ28" s="2799"/>
      <c r="AR28" s="2799"/>
      <c r="AS28" s="2799"/>
      <c r="AT28" s="2799"/>
      <c r="AU28" s="2799"/>
      <c r="AV28" s="2799"/>
      <c r="AW28" s="2799"/>
      <c r="AX28" s="2799"/>
      <c r="AY28" s="2799"/>
      <c r="AZ28" s="2799"/>
      <c r="BA28" s="2799"/>
      <c r="BB28" s="2799"/>
      <c r="BC28" s="2799"/>
      <c r="BD28" s="2799"/>
      <c r="BE28" s="2799"/>
      <c r="BF28" s="2799"/>
      <c r="BG28" s="2799"/>
      <c r="BH28" s="2799"/>
      <c r="BI28" s="2799"/>
      <c r="BJ28" s="2799"/>
      <c r="BK28" s="2799"/>
      <c r="BL28" s="2799"/>
      <c r="BM28" s="2799"/>
      <c r="BN28" s="2799"/>
      <c r="BO28" s="2799"/>
      <c r="BP28" s="2799"/>
      <c r="BQ28" s="2799"/>
      <c r="BR28" s="4539"/>
    </row>
    <row r="29" spans="1:70" ht="14.1" customHeight="1" x14ac:dyDescent="0.15">
      <c r="A29" s="1683"/>
      <c r="B29" s="226"/>
      <c r="C29" s="2410" t="s">
        <v>1539</v>
      </c>
      <c r="D29" s="2436"/>
      <c r="E29" s="2436"/>
      <c r="F29" s="2436"/>
      <c r="G29" s="2436"/>
      <c r="H29" s="2436"/>
      <c r="I29" s="2436"/>
      <c r="J29" s="2436"/>
      <c r="K29" s="2436"/>
      <c r="L29" s="2436"/>
      <c r="M29" s="2436"/>
      <c r="N29" s="2411"/>
      <c r="O29" s="2436"/>
      <c r="P29" s="2436"/>
      <c r="Q29" s="2436"/>
      <c r="R29" s="2436"/>
      <c r="S29" s="2436"/>
      <c r="T29" s="2436"/>
      <c r="U29" s="2436"/>
      <c r="V29" s="2436"/>
      <c r="W29" s="2436"/>
      <c r="X29" s="2410"/>
      <c r="Y29" s="2410"/>
      <c r="Z29" s="5"/>
      <c r="AA29" s="5"/>
      <c r="AB29" s="297"/>
      <c r="AC29" s="231" t="s">
        <v>197</v>
      </c>
      <c r="AD29" s="2404" t="s">
        <v>1804</v>
      </c>
      <c r="AE29" s="616"/>
      <c r="AF29" s="616"/>
      <c r="AG29" s="616"/>
      <c r="AH29" s="616"/>
      <c r="AI29" s="616"/>
      <c r="AJ29" s="616"/>
      <c r="AK29" s="616"/>
      <c r="AL29" s="616"/>
      <c r="AM29" s="616"/>
      <c r="AN29" s="422"/>
      <c r="AO29" s="1939"/>
      <c r="AP29" s="1709"/>
      <c r="AQ29" s="2799"/>
      <c r="AR29" s="2799"/>
      <c r="AS29" s="2799"/>
      <c r="AT29" s="2799"/>
      <c r="AU29" s="2799"/>
      <c r="AV29" s="2799"/>
      <c r="AW29" s="2799"/>
      <c r="AX29" s="2799"/>
      <c r="AY29" s="2799"/>
      <c r="AZ29" s="2799"/>
      <c r="BA29" s="2799"/>
      <c r="BB29" s="2799"/>
      <c r="BC29" s="2799"/>
      <c r="BD29" s="2799"/>
      <c r="BE29" s="2799"/>
      <c r="BF29" s="2799"/>
      <c r="BG29" s="2799"/>
      <c r="BH29" s="2799"/>
      <c r="BI29" s="2799"/>
      <c r="BJ29" s="2799"/>
      <c r="BK29" s="2799"/>
      <c r="BL29" s="2799"/>
      <c r="BM29" s="2799"/>
      <c r="BN29" s="2799"/>
      <c r="BO29" s="2799"/>
      <c r="BP29" s="2799"/>
      <c r="BQ29" s="2799"/>
      <c r="BR29" s="4539"/>
    </row>
    <row r="30" spans="1:70" ht="14.1" customHeight="1" x14ac:dyDescent="0.15">
      <c r="A30" s="1683"/>
      <c r="B30" s="226"/>
      <c r="C30" s="209"/>
      <c r="D30" s="2813" t="s">
        <v>1540</v>
      </c>
      <c r="E30" s="2814"/>
      <c r="F30" s="2814"/>
      <c r="G30" s="2814"/>
      <c r="H30" s="2814"/>
      <c r="I30" s="2814"/>
      <c r="J30" s="4579"/>
      <c r="K30" s="2814" t="s">
        <v>1541</v>
      </c>
      <c r="L30" s="2814"/>
      <c r="M30" s="2814"/>
      <c r="N30" s="2814"/>
      <c r="O30" s="2815"/>
      <c r="P30" s="2813" t="s">
        <v>1542</v>
      </c>
      <c r="Q30" s="2814"/>
      <c r="R30" s="2814"/>
      <c r="S30" s="2814"/>
      <c r="T30" s="2814"/>
      <c r="U30" s="4579"/>
      <c r="V30" s="2814" t="s">
        <v>1541</v>
      </c>
      <c r="W30" s="2814"/>
      <c r="X30" s="2814"/>
      <c r="Y30" s="2814"/>
      <c r="Z30" s="2815"/>
      <c r="AA30" s="2407"/>
      <c r="AB30" s="227"/>
      <c r="AC30" s="254" t="s">
        <v>39</v>
      </c>
      <c r="AD30" s="3067" t="s">
        <v>1805</v>
      </c>
      <c r="AE30" s="3067"/>
      <c r="AF30" s="3067"/>
      <c r="AG30" s="3067"/>
      <c r="AH30" s="3067"/>
      <c r="AI30" s="3067"/>
      <c r="AJ30" s="3067"/>
      <c r="AK30" s="3067"/>
      <c r="AL30" s="3067"/>
      <c r="AM30" s="3067"/>
      <c r="AN30" s="3068"/>
      <c r="AO30" s="2408"/>
      <c r="AP30" s="1709"/>
      <c r="AQ30" s="2799"/>
      <c r="AR30" s="2799"/>
      <c r="AS30" s="2799"/>
      <c r="AT30" s="2799"/>
      <c r="AU30" s="2799"/>
      <c r="AV30" s="2799"/>
      <c r="AW30" s="2799"/>
      <c r="AX30" s="2799"/>
      <c r="AY30" s="2799"/>
      <c r="AZ30" s="2799"/>
      <c r="BA30" s="2799"/>
      <c r="BB30" s="2799"/>
      <c r="BC30" s="2799"/>
      <c r="BD30" s="2799"/>
      <c r="BE30" s="2799"/>
      <c r="BF30" s="2799"/>
      <c r="BG30" s="2799"/>
      <c r="BH30" s="2799"/>
      <c r="BI30" s="2799"/>
      <c r="BJ30" s="2799"/>
      <c r="BK30" s="2799"/>
      <c r="BL30" s="2799"/>
      <c r="BM30" s="2799"/>
      <c r="BN30" s="2799"/>
      <c r="BO30" s="2799"/>
      <c r="BP30" s="2799"/>
      <c r="BQ30" s="2799"/>
      <c r="BR30" s="4539"/>
    </row>
    <row r="31" spans="1:70" ht="14.1" customHeight="1" x14ac:dyDescent="0.15">
      <c r="A31" s="1683"/>
      <c r="B31" s="226"/>
      <c r="C31" s="209"/>
      <c r="D31" s="4580" t="s">
        <v>57</v>
      </c>
      <c r="E31" s="4581"/>
      <c r="F31" s="4581"/>
      <c r="G31" s="4581"/>
      <c r="H31" s="4581"/>
      <c r="I31" s="4581"/>
      <c r="J31" s="4582"/>
      <c r="K31" s="4583"/>
      <c r="L31" s="2814"/>
      <c r="M31" s="2814"/>
      <c r="N31" s="2814"/>
      <c r="O31" s="2815"/>
      <c r="P31" s="4584" t="s">
        <v>1543</v>
      </c>
      <c r="Q31" s="4585"/>
      <c r="R31" s="4585"/>
      <c r="S31" s="4585"/>
      <c r="T31" s="4585"/>
      <c r="U31" s="4586"/>
      <c r="V31" s="4583"/>
      <c r="W31" s="2814"/>
      <c r="X31" s="2814"/>
      <c r="Y31" s="2814"/>
      <c r="Z31" s="2815"/>
      <c r="AA31" s="2407"/>
      <c r="AB31" s="227"/>
      <c r="AC31" s="254"/>
      <c r="AD31" s="3067"/>
      <c r="AE31" s="3067"/>
      <c r="AF31" s="3067"/>
      <c r="AG31" s="3067"/>
      <c r="AH31" s="3067"/>
      <c r="AI31" s="3067"/>
      <c r="AJ31" s="3067"/>
      <c r="AK31" s="3067"/>
      <c r="AL31" s="3067"/>
      <c r="AM31" s="3067"/>
      <c r="AN31" s="3068"/>
      <c r="AO31" s="2408"/>
      <c r="AP31" s="1708" t="s">
        <v>16</v>
      </c>
      <c r="AQ31" s="302" t="s">
        <v>322</v>
      </c>
      <c r="AR31" s="415"/>
      <c r="AS31" s="415"/>
      <c r="AT31" s="415"/>
      <c r="AU31" s="415"/>
      <c r="AV31" s="415"/>
      <c r="AW31" s="415"/>
      <c r="AX31" s="415"/>
      <c r="AY31" s="415"/>
      <c r="AZ31" s="415"/>
      <c r="BA31" s="415"/>
      <c r="BB31" s="415"/>
      <c r="BC31" s="415"/>
      <c r="BD31" s="415"/>
      <c r="BE31" s="415"/>
      <c r="BF31" s="415"/>
      <c r="BG31" s="415"/>
      <c r="BH31" s="415"/>
      <c r="BI31" s="415"/>
      <c r="BJ31" s="415"/>
      <c r="BK31" s="415"/>
      <c r="BL31" s="415"/>
      <c r="BM31" s="415"/>
      <c r="BN31" s="415"/>
      <c r="BO31" s="415"/>
      <c r="BP31" s="415"/>
      <c r="BQ31" s="415"/>
      <c r="BR31" s="426"/>
    </row>
    <row r="32" spans="1:70" ht="14.1" customHeight="1" x14ac:dyDescent="0.15">
      <c r="A32" s="1683"/>
      <c r="B32" s="226"/>
      <c r="C32" s="209"/>
      <c r="D32" s="4587" t="s">
        <v>355</v>
      </c>
      <c r="E32" s="4587"/>
      <c r="F32" s="4587"/>
      <c r="G32" s="4587"/>
      <c r="H32" s="4587"/>
      <c r="I32" s="4587"/>
      <c r="J32" s="4588"/>
      <c r="K32" s="2405"/>
      <c r="L32" s="2405"/>
      <c r="M32" s="2405"/>
      <c r="N32" s="2405"/>
      <c r="O32" s="2406"/>
      <c r="P32" s="4589" t="s">
        <v>1806</v>
      </c>
      <c r="Q32" s="4590"/>
      <c r="R32" s="4590"/>
      <c r="S32" s="4590"/>
      <c r="T32" s="4590"/>
      <c r="U32" s="4591"/>
      <c r="V32" s="4583"/>
      <c r="W32" s="2814"/>
      <c r="X32" s="2814"/>
      <c r="Y32" s="2814"/>
      <c r="Z32" s="2815"/>
      <c r="AA32" s="2407"/>
      <c r="AB32" s="227"/>
      <c r="AC32" s="254"/>
      <c r="AD32" s="3067"/>
      <c r="AE32" s="3067"/>
      <c r="AF32" s="3067"/>
      <c r="AG32" s="3067"/>
      <c r="AH32" s="3067"/>
      <c r="AI32" s="3067"/>
      <c r="AJ32" s="3067"/>
      <c r="AK32" s="3067"/>
      <c r="AL32" s="3067"/>
      <c r="AM32" s="3067"/>
      <c r="AN32" s="3068"/>
      <c r="AO32" s="2408"/>
      <c r="AP32" s="248"/>
      <c r="AQ32" s="2799" t="s">
        <v>1807</v>
      </c>
      <c r="AR32" s="2799"/>
      <c r="AS32" s="2799"/>
      <c r="AT32" s="2799"/>
      <c r="AU32" s="2799"/>
      <c r="AV32" s="2799"/>
      <c r="AW32" s="2799"/>
      <c r="AX32" s="2799"/>
      <c r="AY32" s="2799"/>
      <c r="AZ32" s="2799"/>
      <c r="BA32" s="2799"/>
      <c r="BB32" s="2799"/>
      <c r="BC32" s="2799"/>
      <c r="BD32" s="2799"/>
      <c r="BE32" s="2799"/>
      <c r="BF32" s="2799"/>
      <c r="BG32" s="2799"/>
      <c r="BH32" s="2799"/>
      <c r="BI32" s="2799"/>
      <c r="BJ32" s="2799"/>
      <c r="BK32" s="2799"/>
      <c r="BL32" s="2799"/>
      <c r="BM32" s="2799"/>
      <c r="BN32" s="2799"/>
      <c r="BO32" s="2799"/>
      <c r="BP32" s="2799"/>
      <c r="BQ32" s="2799"/>
      <c r="BR32" s="4539"/>
    </row>
    <row r="33" spans="1:70" ht="14.1" customHeight="1" x14ac:dyDescent="0.15">
      <c r="A33" s="1683"/>
      <c r="B33" s="226"/>
      <c r="C33" s="209"/>
      <c r="D33" s="4584" t="s">
        <v>354</v>
      </c>
      <c r="E33" s="4585"/>
      <c r="F33" s="4585"/>
      <c r="G33" s="4585"/>
      <c r="H33" s="4585"/>
      <c r="I33" s="4585"/>
      <c r="J33" s="4586"/>
      <c r="K33" s="4583"/>
      <c r="L33" s="2814"/>
      <c r="M33" s="2814"/>
      <c r="N33" s="2814"/>
      <c r="O33" s="2815"/>
      <c r="P33" s="4596" t="s">
        <v>341</v>
      </c>
      <c r="Q33" s="4597"/>
      <c r="R33" s="4597"/>
      <c r="S33" s="4597"/>
      <c r="T33" s="4597"/>
      <c r="U33" s="4598"/>
      <c r="V33" s="4583"/>
      <c r="W33" s="2814"/>
      <c r="X33" s="2814"/>
      <c r="Y33" s="2814"/>
      <c r="Z33" s="2815"/>
      <c r="AA33" s="2407"/>
      <c r="AB33" s="227"/>
      <c r="AC33" s="167"/>
      <c r="AD33" s="3067"/>
      <c r="AE33" s="3067"/>
      <c r="AF33" s="3067"/>
      <c r="AG33" s="3067"/>
      <c r="AH33" s="3067"/>
      <c r="AI33" s="3067"/>
      <c r="AJ33" s="3067"/>
      <c r="AK33" s="3067"/>
      <c r="AL33" s="3067"/>
      <c r="AM33" s="3067"/>
      <c r="AN33" s="3068"/>
      <c r="AO33" s="2408"/>
      <c r="AP33" s="248"/>
      <c r="AQ33" s="2799"/>
      <c r="AR33" s="2799"/>
      <c r="AS33" s="2799"/>
      <c r="AT33" s="2799"/>
      <c r="AU33" s="2799"/>
      <c r="AV33" s="2799"/>
      <c r="AW33" s="2799"/>
      <c r="AX33" s="2799"/>
      <c r="AY33" s="2799"/>
      <c r="AZ33" s="2799"/>
      <c r="BA33" s="2799"/>
      <c r="BB33" s="2799"/>
      <c r="BC33" s="2799"/>
      <c r="BD33" s="2799"/>
      <c r="BE33" s="2799"/>
      <c r="BF33" s="2799"/>
      <c r="BG33" s="2799"/>
      <c r="BH33" s="2799"/>
      <c r="BI33" s="2799"/>
      <c r="BJ33" s="2799"/>
      <c r="BK33" s="2799"/>
      <c r="BL33" s="2799"/>
      <c r="BM33" s="2799"/>
      <c r="BN33" s="2799"/>
      <c r="BO33" s="2799"/>
      <c r="BP33" s="2799"/>
      <c r="BQ33" s="2799"/>
      <c r="BR33" s="4539"/>
    </row>
    <row r="34" spans="1:70" ht="14.1" customHeight="1" x14ac:dyDescent="0.15">
      <c r="A34" s="594"/>
      <c r="B34" s="230"/>
      <c r="C34" s="209"/>
      <c r="D34" s="4599" t="s">
        <v>1544</v>
      </c>
      <c r="E34" s="4600"/>
      <c r="F34" s="4600"/>
      <c r="G34" s="4600"/>
      <c r="H34" s="4600"/>
      <c r="I34" s="4600"/>
      <c r="J34" s="4601"/>
      <c r="K34" s="4583"/>
      <c r="L34" s="2814"/>
      <c r="M34" s="2814"/>
      <c r="N34" s="2814"/>
      <c r="O34" s="2815"/>
      <c r="P34" s="4602" t="s">
        <v>358</v>
      </c>
      <c r="Q34" s="4603"/>
      <c r="R34" s="4603"/>
      <c r="S34" s="4603"/>
      <c r="T34" s="4603"/>
      <c r="U34" s="4604"/>
      <c r="V34" s="4583"/>
      <c r="W34" s="2814"/>
      <c r="X34" s="2814"/>
      <c r="Y34" s="2814"/>
      <c r="Z34" s="2815"/>
      <c r="AA34" s="2407"/>
      <c r="AB34" s="227"/>
      <c r="AC34" s="167"/>
      <c r="AD34" s="3067"/>
      <c r="AE34" s="3067"/>
      <c r="AF34" s="3067"/>
      <c r="AG34" s="3067"/>
      <c r="AH34" s="3067"/>
      <c r="AI34" s="3067"/>
      <c r="AJ34" s="3067"/>
      <c r="AK34" s="3067"/>
      <c r="AL34" s="3067"/>
      <c r="AM34" s="3067"/>
      <c r="AN34" s="3068"/>
      <c r="AO34" s="612"/>
      <c r="AP34" s="248"/>
      <c r="AQ34" s="2799"/>
      <c r="AR34" s="2799"/>
      <c r="AS34" s="2799"/>
      <c r="AT34" s="2799"/>
      <c r="AU34" s="2799"/>
      <c r="AV34" s="2799"/>
      <c r="AW34" s="2799"/>
      <c r="AX34" s="2799"/>
      <c r="AY34" s="2799"/>
      <c r="AZ34" s="2799"/>
      <c r="BA34" s="2799"/>
      <c r="BB34" s="2799"/>
      <c r="BC34" s="2799"/>
      <c r="BD34" s="2799"/>
      <c r="BE34" s="2799"/>
      <c r="BF34" s="2799"/>
      <c r="BG34" s="2799"/>
      <c r="BH34" s="2799"/>
      <c r="BI34" s="2799"/>
      <c r="BJ34" s="2799"/>
      <c r="BK34" s="2799"/>
      <c r="BL34" s="2799"/>
      <c r="BM34" s="2799"/>
      <c r="BN34" s="2799"/>
      <c r="BO34" s="2799"/>
      <c r="BP34" s="2799"/>
      <c r="BQ34" s="2799"/>
      <c r="BR34" s="4539"/>
    </row>
    <row r="35" spans="1:70" ht="14.1" customHeight="1" x14ac:dyDescent="0.15">
      <c r="A35" s="594"/>
      <c r="B35" s="230"/>
      <c r="C35" s="209"/>
      <c r="D35" s="4584" t="s">
        <v>356</v>
      </c>
      <c r="E35" s="4585"/>
      <c r="F35" s="4585"/>
      <c r="G35" s="2814"/>
      <c r="H35" s="2814"/>
      <c r="I35" s="2814"/>
      <c r="J35" s="2814"/>
      <c r="K35" s="2814"/>
      <c r="L35" s="2814"/>
      <c r="M35" s="2814"/>
      <c r="N35" s="2814"/>
      <c r="O35" s="2814"/>
      <c r="P35" s="2814"/>
      <c r="Q35" s="2814"/>
      <c r="R35" s="2814"/>
      <c r="S35" s="2814"/>
      <c r="T35" s="2814"/>
      <c r="U35" s="2417" t="s">
        <v>101</v>
      </c>
      <c r="V35" s="4583"/>
      <c r="W35" s="2814"/>
      <c r="X35" s="2814"/>
      <c r="Y35" s="2814"/>
      <c r="Z35" s="2815"/>
      <c r="AA35" s="2407"/>
      <c r="AB35" s="227"/>
      <c r="AC35" s="186"/>
      <c r="AD35" s="3067"/>
      <c r="AE35" s="3067"/>
      <c r="AF35" s="3067"/>
      <c r="AG35" s="3067"/>
      <c r="AH35" s="3067"/>
      <c r="AI35" s="3067"/>
      <c r="AJ35" s="3067"/>
      <c r="AK35" s="3067"/>
      <c r="AL35" s="3067"/>
      <c r="AM35" s="3067"/>
      <c r="AN35" s="3068"/>
      <c r="AO35" s="612"/>
      <c r="AP35" s="248"/>
      <c r="AQ35" s="2799"/>
      <c r="AR35" s="2799"/>
      <c r="AS35" s="2799"/>
      <c r="AT35" s="2799"/>
      <c r="AU35" s="2799"/>
      <c r="AV35" s="2799"/>
      <c r="AW35" s="2799"/>
      <c r="AX35" s="2799"/>
      <c r="AY35" s="2799"/>
      <c r="AZ35" s="2799"/>
      <c r="BA35" s="2799"/>
      <c r="BB35" s="2799"/>
      <c r="BC35" s="2799"/>
      <c r="BD35" s="2799"/>
      <c r="BE35" s="2799"/>
      <c r="BF35" s="2799"/>
      <c r="BG35" s="2799"/>
      <c r="BH35" s="2799"/>
      <c r="BI35" s="2799"/>
      <c r="BJ35" s="2799"/>
      <c r="BK35" s="2799"/>
      <c r="BL35" s="2799"/>
      <c r="BM35" s="2799"/>
      <c r="BN35" s="2799"/>
      <c r="BO35" s="2799"/>
      <c r="BP35" s="2799"/>
      <c r="BQ35" s="2799"/>
      <c r="BR35" s="4539"/>
    </row>
    <row r="36" spans="1:70" ht="14.1" customHeight="1" x14ac:dyDescent="0.15">
      <c r="A36" s="594"/>
      <c r="B36" s="230"/>
      <c r="C36" s="209"/>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27"/>
      <c r="AC36" s="167"/>
      <c r="AD36" s="3067"/>
      <c r="AE36" s="3067"/>
      <c r="AF36" s="3067"/>
      <c r="AG36" s="3067"/>
      <c r="AH36" s="3067"/>
      <c r="AI36" s="3067"/>
      <c r="AJ36" s="3067"/>
      <c r="AK36" s="3067"/>
      <c r="AL36" s="3067"/>
      <c r="AM36" s="3067"/>
      <c r="AN36" s="3068"/>
      <c r="AO36" s="612"/>
      <c r="AP36" s="248"/>
      <c r="AQ36" s="2799"/>
      <c r="AR36" s="2799"/>
      <c r="AS36" s="2799"/>
      <c r="AT36" s="2799"/>
      <c r="AU36" s="2799"/>
      <c r="AV36" s="2799"/>
      <c r="AW36" s="2799"/>
      <c r="AX36" s="2799"/>
      <c r="AY36" s="2799"/>
      <c r="AZ36" s="2799"/>
      <c r="BA36" s="2799"/>
      <c r="BB36" s="2799"/>
      <c r="BC36" s="2799"/>
      <c r="BD36" s="2799"/>
      <c r="BE36" s="2799"/>
      <c r="BF36" s="2799"/>
      <c r="BG36" s="2799"/>
      <c r="BH36" s="2799"/>
      <c r="BI36" s="2799"/>
      <c r="BJ36" s="2799"/>
      <c r="BK36" s="2799"/>
      <c r="BL36" s="2799"/>
      <c r="BM36" s="2799"/>
      <c r="BN36" s="2799"/>
      <c r="BO36" s="2799"/>
      <c r="BP36" s="2799"/>
      <c r="BQ36" s="2799"/>
      <c r="BR36" s="4539"/>
    </row>
    <row r="37" spans="1:70" ht="14.1" customHeight="1" x14ac:dyDescent="0.15">
      <c r="A37" s="594"/>
      <c r="B37" s="230"/>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27"/>
      <c r="AC37" s="167"/>
      <c r="AD37" s="3067"/>
      <c r="AE37" s="3067"/>
      <c r="AF37" s="3067"/>
      <c r="AG37" s="3067"/>
      <c r="AH37" s="3067"/>
      <c r="AI37" s="3067"/>
      <c r="AJ37" s="3067"/>
      <c r="AK37" s="3067"/>
      <c r="AL37" s="3067"/>
      <c r="AM37" s="3067"/>
      <c r="AN37" s="3068"/>
      <c r="AO37" s="612"/>
      <c r="AP37" s="248"/>
      <c r="AQ37" s="2799"/>
      <c r="AR37" s="2799"/>
      <c r="AS37" s="2799"/>
      <c r="AT37" s="2799"/>
      <c r="AU37" s="2799"/>
      <c r="AV37" s="2799"/>
      <c r="AW37" s="2799"/>
      <c r="AX37" s="2799"/>
      <c r="AY37" s="2799"/>
      <c r="AZ37" s="2799"/>
      <c r="BA37" s="2799"/>
      <c r="BB37" s="2799"/>
      <c r="BC37" s="2799"/>
      <c r="BD37" s="2799"/>
      <c r="BE37" s="2799"/>
      <c r="BF37" s="2799"/>
      <c r="BG37" s="2799"/>
      <c r="BH37" s="2799"/>
      <c r="BI37" s="2799"/>
      <c r="BJ37" s="2799"/>
      <c r="BK37" s="2799"/>
      <c r="BL37" s="2799"/>
      <c r="BM37" s="2799"/>
      <c r="BN37" s="2799"/>
      <c r="BO37" s="2799"/>
      <c r="BP37" s="2799"/>
      <c r="BQ37" s="2799"/>
      <c r="BR37" s="4539"/>
    </row>
    <row r="38" spans="1:70" ht="14.1" customHeight="1" x14ac:dyDescent="0.15">
      <c r="A38" s="594"/>
      <c r="B38" s="230"/>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27"/>
      <c r="AC38" s="167"/>
      <c r="AD38" s="3067"/>
      <c r="AE38" s="3067"/>
      <c r="AF38" s="3067"/>
      <c r="AG38" s="3067"/>
      <c r="AH38" s="3067"/>
      <c r="AI38" s="3067"/>
      <c r="AJ38" s="3067"/>
      <c r="AK38" s="3067"/>
      <c r="AL38" s="3067"/>
      <c r="AM38" s="3067"/>
      <c r="AN38" s="3068"/>
      <c r="AO38" s="612"/>
      <c r="AP38" s="261"/>
      <c r="AQ38" s="4592"/>
      <c r="AR38" s="4592"/>
      <c r="AS38" s="4592"/>
      <c r="AT38" s="4592"/>
      <c r="AU38" s="4592"/>
      <c r="AV38" s="4592"/>
      <c r="AW38" s="4592"/>
      <c r="AX38" s="4592"/>
      <c r="AY38" s="4592"/>
      <c r="AZ38" s="4592"/>
      <c r="BA38" s="4592"/>
      <c r="BB38" s="4592"/>
      <c r="BC38" s="4592"/>
      <c r="BD38" s="4592"/>
      <c r="BE38" s="4592"/>
      <c r="BF38" s="4592"/>
      <c r="BG38" s="4592"/>
      <c r="BH38" s="4592"/>
      <c r="BI38" s="4592"/>
      <c r="BJ38" s="4592"/>
      <c r="BK38" s="4592"/>
      <c r="BL38" s="4592"/>
      <c r="BM38" s="4592"/>
      <c r="BN38" s="4592"/>
      <c r="BO38" s="4592"/>
      <c r="BP38" s="4592"/>
      <c r="BQ38" s="4592"/>
      <c r="BR38" s="4593"/>
    </row>
    <row r="39" spans="1:70" ht="14.1" customHeight="1" x14ac:dyDescent="0.15">
      <c r="A39" s="1683"/>
      <c r="B39" s="230"/>
      <c r="C39" s="2410" t="s">
        <v>368</v>
      </c>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27"/>
      <c r="AC39" s="1882"/>
      <c r="AD39" s="3067"/>
      <c r="AE39" s="3067"/>
      <c r="AF39" s="3067"/>
      <c r="AG39" s="3067"/>
      <c r="AH39" s="3067"/>
      <c r="AI39" s="3067"/>
      <c r="AJ39" s="3067"/>
      <c r="AK39" s="3067"/>
      <c r="AL39" s="3067"/>
      <c r="AM39" s="3067"/>
      <c r="AN39" s="3068"/>
      <c r="AO39" s="209"/>
      <c r="BF39" s="1670"/>
      <c r="BG39" s="1670"/>
      <c r="BH39" s="1670"/>
      <c r="BI39" s="1670"/>
      <c r="BJ39" s="1670"/>
      <c r="BK39" s="1670"/>
      <c r="BL39" s="1670"/>
      <c r="BM39" s="1670"/>
      <c r="BN39" s="1670"/>
      <c r="BO39" s="1670"/>
      <c r="BP39" s="1670"/>
      <c r="BQ39" s="1670"/>
      <c r="BR39" s="1670"/>
    </row>
    <row r="40" spans="1:70" ht="14.1" customHeight="1" x14ac:dyDescent="0.15">
      <c r="A40" s="1683"/>
      <c r="B40" s="230"/>
      <c r="C40" s="209"/>
      <c r="D40" s="209" t="s">
        <v>359</v>
      </c>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27"/>
      <c r="AC40" s="4564"/>
      <c r="AD40" s="4565"/>
      <c r="AE40" s="4565"/>
      <c r="AF40" s="4565"/>
      <c r="AG40" s="4565"/>
      <c r="AH40" s="4565"/>
      <c r="AI40" s="4565"/>
      <c r="AJ40" s="4565"/>
      <c r="AK40" s="4565"/>
      <c r="AL40" s="4565"/>
      <c r="AM40" s="4565"/>
      <c r="AN40" s="4566"/>
      <c r="AO40" s="209"/>
      <c r="AP40" s="1710"/>
    </row>
    <row r="41" spans="1:70" ht="14.1" customHeight="1" x14ac:dyDescent="0.15">
      <c r="A41" s="1683"/>
      <c r="B41" s="230"/>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27"/>
      <c r="AC41" s="254"/>
      <c r="AD41" s="2799"/>
      <c r="AE41" s="2799"/>
      <c r="AF41" s="2799"/>
      <c r="AG41" s="2799"/>
      <c r="AH41" s="2799"/>
      <c r="AI41" s="2799"/>
      <c r="AJ41" s="2799"/>
      <c r="AK41" s="2799"/>
      <c r="AL41" s="2799"/>
      <c r="AM41" s="2799"/>
      <c r="AN41" s="2800"/>
      <c r="AO41" s="209"/>
      <c r="AP41" s="1710"/>
    </row>
    <row r="42" spans="1:70" ht="14.1" customHeight="1" x14ac:dyDescent="0.15">
      <c r="A42" s="1683"/>
      <c r="B42" s="230"/>
      <c r="C42" s="209"/>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27"/>
      <c r="AC42" s="2418"/>
      <c r="AD42" s="2799"/>
      <c r="AE42" s="2799"/>
      <c r="AF42" s="2799"/>
      <c r="AG42" s="2799"/>
      <c r="AH42" s="2799"/>
      <c r="AI42" s="2799"/>
      <c r="AJ42" s="2799"/>
      <c r="AK42" s="2799"/>
      <c r="AL42" s="2799"/>
      <c r="AM42" s="2799"/>
      <c r="AN42" s="2800"/>
      <c r="AO42" s="209"/>
      <c r="AP42" s="1710"/>
    </row>
    <row r="43" spans="1:70" ht="14.1" customHeight="1" x14ac:dyDescent="0.15">
      <c r="A43" s="1683"/>
      <c r="B43" s="230"/>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27"/>
      <c r="AC43" s="228"/>
      <c r="AD43" s="2799"/>
      <c r="AE43" s="2799"/>
      <c r="AF43" s="2799"/>
      <c r="AG43" s="2799"/>
      <c r="AH43" s="2799"/>
      <c r="AI43" s="2799"/>
      <c r="AJ43" s="2799"/>
      <c r="AK43" s="2799"/>
      <c r="AL43" s="2799"/>
      <c r="AM43" s="2799"/>
      <c r="AN43" s="2800"/>
      <c r="AO43" s="209"/>
      <c r="AP43" s="1710"/>
    </row>
    <row r="44" spans="1:70" ht="14.1" customHeight="1" x14ac:dyDescent="0.15">
      <c r="A44" s="1683"/>
      <c r="B44" s="232"/>
      <c r="C44" s="209"/>
      <c r="D44" s="209"/>
      <c r="E44" s="209"/>
      <c r="F44" s="209"/>
      <c r="G44" s="2410"/>
      <c r="H44" s="2410"/>
      <c r="I44" s="2410"/>
      <c r="J44" s="2410"/>
      <c r="K44" s="2410"/>
      <c r="L44" s="2410"/>
      <c r="M44" s="2410"/>
      <c r="N44" s="2410"/>
      <c r="O44" s="2410"/>
      <c r="P44" s="2410"/>
      <c r="Q44" s="2410"/>
      <c r="R44" s="2410"/>
      <c r="S44" s="2410"/>
      <c r="T44" s="2410"/>
      <c r="U44" s="2410"/>
      <c r="V44" s="2410"/>
      <c r="W44" s="2410"/>
      <c r="X44" s="2410"/>
      <c r="Y44" s="2410"/>
      <c r="Z44" s="209"/>
      <c r="AA44" s="209"/>
      <c r="AB44" s="227"/>
      <c r="AC44" s="186"/>
      <c r="AD44" s="2345"/>
      <c r="AE44" s="2345"/>
      <c r="AF44" s="2345"/>
      <c r="AG44" s="2345"/>
      <c r="AH44" s="2345"/>
      <c r="AI44" s="2345"/>
      <c r="AJ44" s="2345"/>
      <c r="AK44" s="2345"/>
      <c r="AL44" s="2345"/>
      <c r="AM44" s="2345"/>
      <c r="AN44" s="1755"/>
      <c r="AO44" s="209"/>
      <c r="AP44" s="1710"/>
    </row>
    <row r="45" spans="1:70" ht="14.1" customHeight="1" x14ac:dyDescent="0.15">
      <c r="A45" s="1683"/>
      <c r="B45" s="232"/>
      <c r="C45" s="2410" t="s">
        <v>1954</v>
      </c>
      <c r="D45" s="209"/>
      <c r="E45" s="209"/>
      <c r="F45" s="209"/>
      <c r="G45" s="2410"/>
      <c r="H45" s="2410"/>
      <c r="I45" s="2410"/>
      <c r="J45" s="2410"/>
      <c r="K45" s="2410"/>
      <c r="L45" s="2410"/>
      <c r="M45" s="2410"/>
      <c r="N45" s="2410"/>
      <c r="O45" s="2410"/>
      <c r="P45" s="2410"/>
      <c r="Q45" s="2410"/>
      <c r="R45" s="2410"/>
      <c r="S45" s="2410"/>
      <c r="T45" s="2410"/>
      <c r="U45" s="2410"/>
      <c r="V45" s="2410"/>
      <c r="W45" s="2410"/>
      <c r="X45" s="2410"/>
      <c r="Y45" s="2410"/>
      <c r="Z45" s="209"/>
      <c r="AA45" s="209"/>
      <c r="AB45" s="227"/>
      <c r="AC45" s="4564" t="s">
        <v>1801</v>
      </c>
      <c r="AD45" s="4567"/>
      <c r="AE45" s="4567"/>
      <c r="AF45" s="4567"/>
      <c r="AG45" s="4567"/>
      <c r="AH45" s="4567"/>
      <c r="AI45" s="4567"/>
      <c r="AJ45" s="4567"/>
      <c r="AK45" s="4567"/>
      <c r="AL45" s="4567"/>
      <c r="AM45" s="4567"/>
      <c r="AN45" s="4568"/>
      <c r="AO45" s="209"/>
      <c r="AP45" s="1710"/>
    </row>
    <row r="46" spans="1:70" ht="14.1" customHeight="1" x14ac:dyDescent="0.15">
      <c r="A46" s="1683"/>
      <c r="B46" s="232"/>
      <c r="C46" s="209"/>
      <c r="D46" s="209" t="s">
        <v>1808</v>
      </c>
      <c r="E46" s="209"/>
      <c r="F46" s="209"/>
      <c r="G46" s="2410"/>
      <c r="H46" s="2410"/>
      <c r="I46" s="2410"/>
      <c r="J46" s="2410"/>
      <c r="K46" s="2410"/>
      <c r="L46" s="2410"/>
      <c r="M46" s="2410"/>
      <c r="N46" s="2410"/>
      <c r="O46" s="2410"/>
      <c r="P46" s="2410"/>
      <c r="Q46" s="2410"/>
      <c r="R46" s="2410"/>
      <c r="S46" s="2410"/>
      <c r="T46" s="2410"/>
      <c r="U46" s="2410"/>
      <c r="V46" s="2410"/>
      <c r="W46" s="2410"/>
      <c r="X46" s="2410"/>
      <c r="Y46" s="2410"/>
      <c r="Z46" s="209"/>
      <c r="AA46" s="209"/>
      <c r="AB46" s="227"/>
      <c r="AC46" s="2402" t="s">
        <v>16</v>
      </c>
      <c r="AD46" s="4569" t="s">
        <v>2274</v>
      </c>
      <c r="AE46" s="4569"/>
      <c r="AF46" s="4569"/>
      <c r="AG46" s="4569"/>
      <c r="AH46" s="4569"/>
      <c r="AI46" s="4569"/>
      <c r="AJ46" s="4569"/>
      <c r="AK46" s="4569"/>
      <c r="AL46" s="4569"/>
      <c r="AM46" s="4569"/>
      <c r="AN46" s="4570"/>
      <c r="AO46" s="209"/>
      <c r="AP46" s="1710"/>
    </row>
    <row r="47" spans="1:70" ht="14.1" customHeight="1" x14ac:dyDescent="0.15">
      <c r="A47" s="1683"/>
      <c r="B47" s="232"/>
      <c r="C47" s="209"/>
      <c r="D47" s="209" t="s">
        <v>1809</v>
      </c>
      <c r="E47" s="2410"/>
      <c r="F47" s="2410"/>
      <c r="G47" s="2410"/>
      <c r="H47" s="2410"/>
      <c r="I47" s="2410"/>
      <c r="J47" s="2410"/>
      <c r="K47" s="2410"/>
      <c r="L47" s="2410"/>
      <c r="M47" s="2410"/>
      <c r="N47" s="2410"/>
      <c r="O47" s="2410"/>
      <c r="P47" s="2410"/>
      <c r="Q47" s="2410"/>
      <c r="R47" s="2410"/>
      <c r="S47" s="2410"/>
      <c r="T47" s="2410"/>
      <c r="U47" s="2410"/>
      <c r="V47" s="2410"/>
      <c r="W47" s="2410"/>
      <c r="X47" s="2410"/>
      <c r="Y47" s="2410"/>
      <c r="Z47" s="209"/>
      <c r="AA47" s="209"/>
      <c r="AB47" s="227"/>
      <c r="AC47" s="2402"/>
      <c r="AD47" s="4569"/>
      <c r="AE47" s="4569"/>
      <c r="AF47" s="4569"/>
      <c r="AG47" s="4569"/>
      <c r="AH47" s="4569"/>
      <c r="AI47" s="4569"/>
      <c r="AJ47" s="4569"/>
      <c r="AK47" s="4569"/>
      <c r="AL47" s="4569"/>
      <c r="AM47" s="4569"/>
      <c r="AN47" s="4570"/>
      <c r="AO47" s="209"/>
      <c r="AP47" s="1710"/>
    </row>
    <row r="48" spans="1:70" ht="14.1" customHeight="1" x14ac:dyDescent="0.15">
      <c r="A48" s="1683"/>
      <c r="B48" s="232"/>
      <c r="C48" s="1562"/>
      <c r="D48" s="2410" t="s">
        <v>1810</v>
      </c>
      <c r="E48" s="2410"/>
      <c r="F48" s="2410"/>
      <c r="G48" s="2410"/>
      <c r="H48" s="2410"/>
      <c r="I48" s="2410"/>
      <c r="J48" s="2410"/>
      <c r="K48" s="2410"/>
      <c r="L48" s="2410"/>
      <c r="M48" s="2410"/>
      <c r="N48" s="2410"/>
      <c r="O48" s="2410"/>
      <c r="P48" s="2410"/>
      <c r="Q48" s="2410"/>
      <c r="R48" s="2410"/>
      <c r="S48" s="2410"/>
      <c r="T48" s="2410"/>
      <c r="U48" s="2410"/>
      <c r="V48" s="2410"/>
      <c r="W48" s="2410"/>
      <c r="X48" s="2410"/>
      <c r="Y48" s="2410"/>
      <c r="Z48" s="209"/>
      <c r="AA48" s="209"/>
      <c r="AB48" s="227"/>
      <c r="AC48" s="2438"/>
      <c r="AD48" s="4569"/>
      <c r="AE48" s="4569"/>
      <c r="AF48" s="4569"/>
      <c r="AG48" s="4569"/>
      <c r="AH48" s="4569"/>
      <c r="AI48" s="4569"/>
      <c r="AJ48" s="4569"/>
      <c r="AK48" s="4569"/>
      <c r="AL48" s="4569"/>
      <c r="AM48" s="4569"/>
      <c r="AN48" s="4570"/>
      <c r="AO48" s="209"/>
      <c r="AP48" s="1710"/>
    </row>
    <row r="49" spans="2:71" ht="14.25" customHeight="1" x14ac:dyDescent="0.15">
      <c r="B49" s="232"/>
      <c r="C49" s="209"/>
      <c r="D49" s="2410"/>
      <c r="E49" s="2410"/>
      <c r="F49" s="2410"/>
      <c r="G49" s="2410"/>
      <c r="H49" s="2410"/>
      <c r="I49" s="2410"/>
      <c r="J49" s="2436"/>
      <c r="K49" s="2436"/>
      <c r="L49" s="2436"/>
      <c r="M49" s="2436"/>
      <c r="N49" s="2436"/>
      <c r="O49" s="2436"/>
      <c r="P49" s="2436"/>
      <c r="Q49" s="2410"/>
      <c r="R49" s="2431"/>
      <c r="S49" s="2431"/>
      <c r="T49" s="5"/>
      <c r="U49" s="2425"/>
      <c r="V49" s="2425"/>
      <c r="W49" s="2410"/>
      <c r="X49" s="2410"/>
      <c r="Y49" s="2410"/>
      <c r="Z49" s="209"/>
      <c r="AA49" s="209"/>
      <c r="AB49" s="227"/>
      <c r="AC49" s="2402"/>
      <c r="AD49" s="2437"/>
      <c r="AE49" s="2437"/>
      <c r="AF49" s="2437"/>
      <c r="AG49" s="2437"/>
      <c r="AH49" s="2437"/>
      <c r="AI49" s="2437"/>
      <c r="AJ49" s="2437"/>
      <c r="AK49" s="2437"/>
      <c r="AL49" s="2437"/>
      <c r="AM49" s="2437"/>
      <c r="AN49" s="2403"/>
    </row>
    <row r="50" spans="2:71" ht="12" customHeight="1" x14ac:dyDescent="0.15">
      <c r="B50" s="232"/>
      <c r="C50" s="209"/>
      <c r="D50" s="209"/>
      <c r="E50" s="209"/>
      <c r="F50" s="209"/>
      <c r="G50" s="209"/>
      <c r="H50" s="209"/>
      <c r="I50" s="209"/>
      <c r="J50" s="209"/>
      <c r="K50" s="209"/>
      <c r="L50" s="209"/>
      <c r="M50" s="209"/>
      <c r="N50" s="209"/>
      <c r="O50" s="209"/>
      <c r="P50" s="209"/>
      <c r="Q50" s="2436"/>
      <c r="R50" s="48"/>
      <c r="S50" s="48"/>
      <c r="T50" s="48"/>
      <c r="U50" s="48"/>
      <c r="V50" s="48"/>
      <c r="W50" s="48"/>
      <c r="X50" s="48"/>
      <c r="Y50" s="2410"/>
      <c r="Z50" s="209"/>
      <c r="AA50" s="209"/>
      <c r="AB50" s="227"/>
      <c r="AC50" s="2371"/>
      <c r="AD50" s="2437"/>
      <c r="AE50" s="2437"/>
      <c r="AF50" s="2437"/>
      <c r="AG50" s="2437"/>
      <c r="AH50" s="2437"/>
      <c r="AI50" s="2437"/>
      <c r="AJ50" s="2437"/>
      <c r="AK50" s="2437"/>
      <c r="AL50" s="2437"/>
      <c r="AM50" s="2437"/>
      <c r="AN50" s="2403"/>
    </row>
    <row r="51" spans="2:71" ht="13.5" customHeight="1" x14ac:dyDescent="0.15">
      <c r="B51" s="232"/>
      <c r="C51" s="209"/>
      <c r="D51" s="34"/>
      <c r="E51" s="34"/>
      <c r="F51" s="34"/>
      <c r="G51" s="34"/>
      <c r="H51" s="34"/>
      <c r="I51" s="34"/>
      <c r="J51" s="2436"/>
      <c r="K51" s="209"/>
      <c r="L51" s="209"/>
      <c r="M51" s="2416"/>
      <c r="N51" s="4594"/>
      <c r="O51" s="4594"/>
      <c r="P51" s="1711"/>
      <c r="Q51" s="2416"/>
      <c r="R51" s="2416"/>
      <c r="S51" s="1712"/>
      <c r="T51" s="2416"/>
      <c r="U51" s="1711"/>
      <c r="V51" s="4595"/>
      <c r="W51" s="4595"/>
      <c r="X51" s="1713"/>
      <c r="Y51" s="2436"/>
      <c r="Z51" s="209"/>
      <c r="AA51" s="209"/>
      <c r="AB51" s="227"/>
      <c r="AC51" s="2371"/>
      <c r="AD51" s="2437"/>
      <c r="AE51" s="2437"/>
      <c r="AF51" s="2437"/>
      <c r="AG51" s="2437"/>
      <c r="AH51" s="2437"/>
      <c r="AI51" s="2437"/>
      <c r="AJ51" s="2437"/>
      <c r="AK51" s="2437"/>
      <c r="AL51" s="2437"/>
      <c r="AM51" s="2437"/>
      <c r="AN51" s="2403"/>
    </row>
    <row r="52" spans="2:71" ht="13.5" customHeight="1" x14ac:dyDescent="0.15">
      <c r="B52" s="232"/>
      <c r="C52" s="209"/>
      <c r="D52" s="34"/>
      <c r="E52" s="34"/>
      <c r="F52" s="34"/>
      <c r="G52" s="34"/>
      <c r="H52" s="34"/>
      <c r="I52" s="34"/>
      <c r="J52" s="2410"/>
      <c r="K52" s="2410"/>
      <c r="L52" s="2410"/>
      <c r="M52" s="1712"/>
      <c r="N52" s="1712"/>
      <c r="O52" s="1712"/>
      <c r="P52" s="1712"/>
      <c r="Q52" s="1712"/>
      <c r="R52" s="1712"/>
      <c r="S52" s="1712"/>
      <c r="T52" s="1712"/>
      <c r="U52" s="1712"/>
      <c r="V52" s="1712"/>
      <c r="W52" s="1712"/>
      <c r="X52" s="1712"/>
      <c r="Y52" s="2410"/>
      <c r="Z52" s="209"/>
      <c r="AA52" s="209"/>
      <c r="AB52" s="227"/>
      <c r="AC52" s="4561" t="s">
        <v>2275</v>
      </c>
      <c r="AD52" s="4562"/>
      <c r="AE52" s="4562"/>
      <c r="AF52" s="4562"/>
      <c r="AG52" s="4562"/>
      <c r="AH52" s="4562"/>
      <c r="AI52" s="4562"/>
      <c r="AJ52" s="4562"/>
      <c r="AK52" s="4562"/>
      <c r="AL52" s="4562"/>
      <c r="AM52" s="4562"/>
      <c r="AN52" s="4563"/>
    </row>
    <row r="53" spans="2:71" ht="13.5" customHeight="1" x14ac:dyDescent="0.15">
      <c r="B53" s="232"/>
      <c r="C53" s="209"/>
      <c r="D53" s="209"/>
      <c r="E53" s="2410"/>
      <c r="F53" s="2410"/>
      <c r="G53" s="2410"/>
      <c r="H53" s="2410"/>
      <c r="I53" s="2410"/>
      <c r="J53" s="2410"/>
      <c r="K53" s="2410"/>
      <c r="L53" s="2410"/>
      <c r="M53" s="1712"/>
      <c r="N53" s="1712"/>
      <c r="O53" s="1712"/>
      <c r="P53" s="1712"/>
      <c r="Q53" s="1712"/>
      <c r="R53" s="1712"/>
      <c r="S53" s="1712"/>
      <c r="T53" s="1712"/>
      <c r="U53" s="1712"/>
      <c r="V53" s="1712"/>
      <c r="W53" s="1712"/>
      <c r="X53" s="1711"/>
      <c r="Y53" s="2436"/>
      <c r="Z53" s="209"/>
      <c r="AA53" s="209"/>
      <c r="AB53" s="227"/>
      <c r="AC53" s="154" t="s">
        <v>39</v>
      </c>
      <c r="AD53" s="4557" t="s">
        <v>2276</v>
      </c>
      <c r="AE53" s="4557"/>
      <c r="AF53" s="4557"/>
      <c r="AG53" s="4557"/>
      <c r="AH53" s="4557"/>
      <c r="AI53" s="4557"/>
      <c r="AJ53" s="4557"/>
      <c r="AK53" s="4557"/>
      <c r="AL53" s="4557"/>
      <c r="AM53" s="4557"/>
      <c r="AN53" s="4558"/>
    </row>
    <row r="54" spans="2:71" ht="14.25" customHeight="1" x14ac:dyDescent="0.15">
      <c r="B54" s="232"/>
      <c r="C54" s="1883" t="s">
        <v>1811</v>
      </c>
      <c r="D54" s="2410"/>
      <c r="E54" s="209"/>
      <c r="F54" s="2410"/>
      <c r="G54" s="2410"/>
      <c r="H54" s="2410"/>
      <c r="I54" s="2410"/>
      <c r="J54" s="2410"/>
      <c r="K54" s="2410"/>
      <c r="L54" s="2410"/>
      <c r="M54" s="2410"/>
      <c r="N54" s="2410"/>
      <c r="O54" s="2410"/>
      <c r="P54" s="2410"/>
      <c r="Q54" s="2410"/>
      <c r="R54" s="2431"/>
      <c r="S54" s="2431"/>
      <c r="T54" s="5"/>
      <c r="U54" s="2425"/>
      <c r="V54" s="2425"/>
      <c r="W54" s="2410"/>
      <c r="X54" s="2410"/>
      <c r="Y54" s="2410"/>
      <c r="Z54" s="209"/>
      <c r="AA54" s="209"/>
      <c r="AB54" s="227"/>
      <c r="AC54" s="154"/>
      <c r="AD54" s="4557"/>
      <c r="AE54" s="4557"/>
      <c r="AF54" s="4557"/>
      <c r="AG54" s="4557"/>
      <c r="AH54" s="4557"/>
      <c r="AI54" s="4557"/>
      <c r="AJ54" s="4557"/>
      <c r="AK54" s="4557"/>
      <c r="AL54" s="4557"/>
      <c r="AM54" s="4557"/>
      <c r="AN54" s="4558"/>
      <c r="AQ54" s="1494"/>
      <c r="AR54" s="584" t="s">
        <v>337</v>
      </c>
      <c r="AS54" s="1495"/>
      <c r="AT54" s="1495"/>
      <c r="AU54" s="1495"/>
      <c r="AV54" s="1495"/>
      <c r="AW54" s="1495"/>
      <c r="AX54" s="1495"/>
      <c r="AY54" s="1495"/>
      <c r="AZ54" s="1495"/>
      <c r="BA54" s="1495"/>
      <c r="BB54" s="1495"/>
      <c r="BC54" s="1495"/>
      <c r="BD54" s="1495"/>
      <c r="BE54" s="1495"/>
      <c r="BF54" s="1495"/>
      <c r="BG54" s="1495"/>
      <c r="BH54" s="1495"/>
      <c r="BI54" s="1495"/>
      <c r="BJ54" s="1495"/>
      <c r="BK54" s="1495"/>
      <c r="BL54" s="1495"/>
      <c r="BM54" s="1495"/>
      <c r="BN54" s="1495"/>
      <c r="BO54" s="1495"/>
      <c r="BP54" s="1495"/>
      <c r="BQ54" s="1495"/>
      <c r="BR54" s="1495"/>
      <c r="BS54" s="1496"/>
    </row>
    <row r="55" spans="2:71" ht="14.25" x14ac:dyDescent="0.15">
      <c r="B55" s="232"/>
      <c r="C55" s="2410"/>
      <c r="D55" s="209"/>
      <c r="E55" s="209"/>
      <c r="F55" s="2410"/>
      <c r="G55" s="2410"/>
      <c r="H55" s="2410"/>
      <c r="I55" s="2410"/>
      <c r="J55" s="2410"/>
      <c r="K55" s="2410"/>
      <c r="L55" s="2410"/>
      <c r="M55" s="2410"/>
      <c r="N55" s="2410"/>
      <c r="O55" s="2410"/>
      <c r="P55" s="2410"/>
      <c r="Q55" s="2410"/>
      <c r="R55" s="2431"/>
      <c r="S55" s="2431"/>
      <c r="T55" s="5"/>
      <c r="U55" s="2425"/>
      <c r="V55" s="2425"/>
      <c r="W55" s="2410"/>
      <c r="X55" s="2410"/>
      <c r="Y55" s="2410"/>
      <c r="Z55" s="209"/>
      <c r="AA55" s="209"/>
      <c r="AB55" s="227"/>
      <c r="AC55" s="154"/>
      <c r="AD55" s="4557"/>
      <c r="AE55" s="4557"/>
      <c r="AF55" s="4557"/>
      <c r="AG55" s="4557"/>
      <c r="AH55" s="4557"/>
      <c r="AI55" s="4557"/>
      <c r="AJ55" s="4557"/>
      <c r="AK55" s="4557"/>
      <c r="AL55" s="4557"/>
      <c r="AM55" s="4557"/>
      <c r="AN55" s="4558"/>
      <c r="AQ55" s="1715" t="s">
        <v>16</v>
      </c>
      <c r="AR55" s="2799" t="s">
        <v>1545</v>
      </c>
      <c r="AS55" s="2799"/>
      <c r="AT55" s="2799"/>
      <c r="AU55" s="2799"/>
      <c r="AV55" s="2799"/>
      <c r="AW55" s="2799"/>
      <c r="AX55" s="2799"/>
      <c r="AY55" s="2799"/>
      <c r="AZ55" s="2799"/>
      <c r="BA55" s="2799"/>
      <c r="BB55" s="2799"/>
      <c r="BC55" s="2799"/>
      <c r="BD55" s="2799"/>
      <c r="BE55" s="2799"/>
      <c r="BF55" s="2799"/>
      <c r="BG55" s="2799"/>
      <c r="BH55" s="2799"/>
      <c r="BI55" s="2799"/>
      <c r="BJ55" s="2799"/>
      <c r="BK55" s="2799"/>
      <c r="BL55" s="2799"/>
      <c r="BM55" s="2799"/>
      <c r="BN55" s="2799"/>
      <c r="BO55" s="2799"/>
      <c r="BP55" s="2799"/>
      <c r="BQ55" s="2799"/>
      <c r="BR55" s="2799"/>
      <c r="BS55" s="4539"/>
    </row>
    <row r="56" spans="2:71" ht="12" customHeight="1" x14ac:dyDescent="0.15">
      <c r="B56" s="232"/>
      <c r="C56" s="2410"/>
      <c r="D56" s="2410"/>
      <c r="E56" s="2410"/>
      <c r="F56" s="2410"/>
      <c r="G56" s="2410"/>
      <c r="H56" s="2410"/>
      <c r="I56" s="2410"/>
      <c r="J56" s="2410"/>
      <c r="K56" s="2410"/>
      <c r="L56" s="2410"/>
      <c r="M56" s="2410"/>
      <c r="N56" s="2410"/>
      <c r="O56" s="2410"/>
      <c r="P56" s="2410"/>
      <c r="Q56" s="2410"/>
      <c r="R56" s="2410"/>
      <c r="S56" s="2410"/>
      <c r="T56" s="2410"/>
      <c r="U56" s="2410"/>
      <c r="V56" s="2410"/>
      <c r="W56" s="2410"/>
      <c r="X56" s="2410"/>
      <c r="Y56" s="2410"/>
      <c r="Z56" s="2436"/>
      <c r="AA56" s="2436"/>
      <c r="AB56" s="297"/>
      <c r="AC56" s="154"/>
      <c r="AD56" s="4557"/>
      <c r="AE56" s="4557"/>
      <c r="AF56" s="4557"/>
      <c r="AG56" s="4557"/>
      <c r="AH56" s="4557"/>
      <c r="AI56" s="4557"/>
      <c r="AJ56" s="4557"/>
      <c r="AK56" s="4557"/>
      <c r="AL56" s="4557"/>
      <c r="AM56" s="4557"/>
      <c r="AN56" s="4558"/>
      <c r="AQ56" s="1716"/>
      <c r="AR56" s="2799"/>
      <c r="AS56" s="2799"/>
      <c r="AT56" s="2799"/>
      <c r="AU56" s="2799"/>
      <c r="AV56" s="2799"/>
      <c r="AW56" s="2799"/>
      <c r="AX56" s="2799"/>
      <c r="AY56" s="2799"/>
      <c r="AZ56" s="2799"/>
      <c r="BA56" s="2799"/>
      <c r="BB56" s="2799"/>
      <c r="BC56" s="2799"/>
      <c r="BD56" s="2799"/>
      <c r="BE56" s="2799"/>
      <c r="BF56" s="2799"/>
      <c r="BG56" s="2799"/>
      <c r="BH56" s="2799"/>
      <c r="BI56" s="2799"/>
      <c r="BJ56" s="2799"/>
      <c r="BK56" s="2799"/>
      <c r="BL56" s="2799"/>
      <c r="BM56" s="2799"/>
      <c r="BN56" s="2799"/>
      <c r="BO56" s="2799"/>
      <c r="BP56" s="2799"/>
      <c r="BQ56" s="2799"/>
      <c r="BR56" s="2799"/>
      <c r="BS56" s="4539"/>
    </row>
    <row r="57" spans="2:71" ht="14.25" x14ac:dyDescent="0.15">
      <c r="B57" s="232"/>
      <c r="C57" s="34" t="s">
        <v>1812</v>
      </c>
      <c r="D57" s="2410"/>
      <c r="E57" s="2415"/>
      <c r="F57" s="2415"/>
      <c r="G57" s="2415"/>
      <c r="H57" s="2415"/>
      <c r="I57" s="2415"/>
      <c r="J57" s="2415"/>
      <c r="K57" s="2415"/>
      <c r="L57" s="2415"/>
      <c r="M57" s="2415"/>
      <c r="N57" s="2415"/>
      <c r="O57" s="2415"/>
      <c r="P57" s="2415"/>
      <c r="Q57" s="2415"/>
      <c r="R57" s="2415"/>
      <c r="S57" s="2415"/>
      <c r="T57" s="2415"/>
      <c r="U57" s="2415"/>
      <c r="V57" s="2415"/>
      <c r="W57" s="2415"/>
      <c r="X57" s="2415"/>
      <c r="Y57" s="2415"/>
      <c r="Z57" s="2415"/>
      <c r="AA57" s="2415"/>
      <c r="AB57" s="297"/>
      <c r="AC57" s="154"/>
      <c r="AD57" s="4557"/>
      <c r="AE57" s="4557"/>
      <c r="AF57" s="4557"/>
      <c r="AG57" s="4557"/>
      <c r="AH57" s="4557"/>
      <c r="AI57" s="4557"/>
      <c r="AJ57" s="4557"/>
      <c r="AK57" s="4557"/>
      <c r="AL57" s="4557"/>
      <c r="AM57" s="4557"/>
      <c r="AN57" s="4558"/>
      <c r="AQ57" s="1715" t="s">
        <v>16</v>
      </c>
      <c r="AR57" s="2799" t="s">
        <v>338</v>
      </c>
      <c r="AS57" s="2799"/>
      <c r="AT57" s="2799"/>
      <c r="AU57" s="2799"/>
      <c r="AV57" s="2799"/>
      <c r="AW57" s="2799"/>
      <c r="AX57" s="2799"/>
      <c r="AY57" s="2799"/>
      <c r="AZ57" s="2799"/>
      <c r="BA57" s="2799"/>
      <c r="BB57" s="2799"/>
      <c r="BC57" s="2799"/>
      <c r="BD57" s="2799"/>
      <c r="BE57" s="2799"/>
      <c r="BF57" s="2799"/>
      <c r="BG57" s="2799"/>
      <c r="BH57" s="2799"/>
      <c r="BI57" s="2799"/>
      <c r="BJ57" s="2799"/>
      <c r="BK57" s="2799"/>
      <c r="BL57" s="2799"/>
      <c r="BM57" s="2799"/>
      <c r="BN57" s="2799"/>
      <c r="BO57" s="2799"/>
      <c r="BP57" s="2799"/>
      <c r="BQ57" s="2799"/>
      <c r="BR57" s="2799"/>
      <c r="BS57" s="4539"/>
    </row>
    <row r="58" spans="2:71" ht="14.25" x14ac:dyDescent="0.15">
      <c r="B58" s="232"/>
      <c r="C58" s="34" t="s">
        <v>1813</v>
      </c>
      <c r="D58" s="2410"/>
      <c r="E58" s="2415"/>
      <c r="F58" s="2415"/>
      <c r="G58" s="2415"/>
      <c r="H58" s="2415"/>
      <c r="I58" s="2415"/>
      <c r="J58" s="2415"/>
      <c r="K58" s="2415"/>
      <c r="L58" s="2415"/>
      <c r="M58" s="2415"/>
      <c r="N58" s="2415"/>
      <c r="O58" s="2415"/>
      <c r="P58" s="2415"/>
      <c r="Q58" s="2415"/>
      <c r="R58" s="2415"/>
      <c r="S58" s="2415"/>
      <c r="T58" s="2415"/>
      <c r="U58" s="2415"/>
      <c r="V58" s="2415"/>
      <c r="W58" s="2415"/>
      <c r="X58" s="2415"/>
      <c r="Y58" s="2415"/>
      <c r="Z58" s="2415"/>
      <c r="AA58" s="2415"/>
      <c r="AB58" s="297"/>
      <c r="AC58" s="154"/>
      <c r="AD58" s="4557"/>
      <c r="AE58" s="4557"/>
      <c r="AF58" s="4557"/>
      <c r="AG58" s="4557"/>
      <c r="AH58" s="4557"/>
      <c r="AI58" s="4557"/>
      <c r="AJ58" s="4557"/>
      <c r="AK58" s="4557"/>
      <c r="AL58" s="4557"/>
      <c r="AM58" s="4557"/>
      <c r="AN58" s="4558"/>
      <c r="AQ58" s="1717"/>
      <c r="AR58" s="4592"/>
      <c r="AS58" s="4592"/>
      <c r="AT58" s="4592"/>
      <c r="AU58" s="4592"/>
      <c r="AV58" s="4592"/>
      <c r="AW58" s="4592"/>
      <c r="AX58" s="4592"/>
      <c r="AY58" s="4592"/>
      <c r="AZ58" s="4592"/>
      <c r="BA58" s="4592"/>
      <c r="BB58" s="4592"/>
      <c r="BC58" s="4592"/>
      <c r="BD58" s="4592"/>
      <c r="BE58" s="4592"/>
      <c r="BF58" s="4592"/>
      <c r="BG58" s="4592"/>
      <c r="BH58" s="4592"/>
      <c r="BI58" s="4592"/>
      <c r="BJ58" s="4592"/>
      <c r="BK58" s="4592"/>
      <c r="BL58" s="4592"/>
      <c r="BM58" s="4592"/>
      <c r="BN58" s="4592"/>
      <c r="BO58" s="4592"/>
      <c r="BP58" s="4592"/>
      <c r="BQ58" s="4592"/>
      <c r="BR58" s="4592"/>
      <c r="BS58" s="4593"/>
    </row>
    <row r="59" spans="2:71" ht="13.5" x14ac:dyDescent="0.15">
      <c r="B59" s="232"/>
      <c r="C59" s="1562"/>
      <c r="D59" s="2410"/>
      <c r="E59" s="2415"/>
      <c r="F59" s="2415"/>
      <c r="G59" s="2415"/>
      <c r="H59" s="2415"/>
      <c r="I59" s="2415"/>
      <c r="J59" s="2415"/>
      <c r="K59" s="2415"/>
      <c r="L59" s="2415"/>
      <c r="M59" s="2415"/>
      <c r="N59" s="2415"/>
      <c r="O59" s="2415"/>
      <c r="P59" s="2415"/>
      <c r="Q59" s="2415"/>
      <c r="R59" s="2415"/>
      <c r="S59" s="2415"/>
      <c r="T59" s="2415"/>
      <c r="U59" s="2415"/>
      <c r="V59" s="2415"/>
      <c r="W59" s="2415"/>
      <c r="X59" s="2415"/>
      <c r="Y59" s="2415"/>
      <c r="Z59" s="2415"/>
      <c r="AA59" s="2415"/>
      <c r="AB59" s="297"/>
      <c r="AC59" s="154"/>
      <c r="AD59" s="4557"/>
      <c r="AE59" s="4557"/>
      <c r="AF59" s="4557"/>
      <c r="AG59" s="4557"/>
      <c r="AH59" s="4557"/>
      <c r="AI59" s="4557"/>
      <c r="AJ59" s="4557"/>
      <c r="AK59" s="4557"/>
      <c r="AL59" s="4557"/>
      <c r="AM59" s="4557"/>
      <c r="AN59" s="4558"/>
    </row>
    <row r="60" spans="2:71" ht="14.25" x14ac:dyDescent="0.15">
      <c r="B60" s="232"/>
      <c r="C60" s="2410"/>
      <c r="D60" s="2410"/>
      <c r="E60" s="209"/>
      <c r="F60" s="2410"/>
      <c r="G60" s="2410"/>
      <c r="H60" s="2410"/>
      <c r="I60" s="2410"/>
      <c r="J60" s="2410"/>
      <c r="K60" s="2410"/>
      <c r="L60" s="2410"/>
      <c r="M60" s="2410"/>
      <c r="N60" s="2410"/>
      <c r="O60" s="2410"/>
      <c r="P60" s="2410"/>
      <c r="Q60" s="2410"/>
      <c r="R60" s="2431"/>
      <c r="S60" s="2431"/>
      <c r="T60" s="5"/>
      <c r="U60" s="2425"/>
      <c r="V60" s="2425"/>
      <c r="W60" s="2410"/>
      <c r="X60" s="2410"/>
      <c r="Y60" s="2410"/>
      <c r="Z60" s="209"/>
      <c r="AA60" s="209"/>
      <c r="AB60" s="227"/>
      <c r="AC60" s="154"/>
      <c r="AD60" s="4557"/>
      <c r="AE60" s="4557"/>
      <c r="AF60" s="4557"/>
      <c r="AG60" s="4557"/>
      <c r="AH60" s="4557"/>
      <c r="AI60" s="4557"/>
      <c r="AJ60" s="4557"/>
      <c r="AK60" s="4557"/>
      <c r="AL60" s="4557"/>
      <c r="AM60" s="4557"/>
      <c r="AN60" s="4558"/>
    </row>
    <row r="61" spans="2:71" ht="14.25" thickBot="1" x14ac:dyDescent="0.2">
      <c r="B61" s="1718"/>
      <c r="C61" s="256"/>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1516"/>
      <c r="AC61" s="174"/>
      <c r="AD61" s="4559"/>
      <c r="AE61" s="4559"/>
      <c r="AF61" s="4559"/>
      <c r="AG61" s="4559"/>
      <c r="AH61" s="4559"/>
      <c r="AI61" s="4559"/>
      <c r="AJ61" s="4559"/>
      <c r="AK61" s="4559"/>
      <c r="AL61" s="4559"/>
      <c r="AM61" s="4559"/>
      <c r="AN61" s="4560"/>
      <c r="AS61" s="2392"/>
      <c r="AT61" s="2392"/>
      <c r="AU61" s="2392"/>
    </row>
    <row r="62" spans="2:71" x14ac:dyDescent="0.15">
      <c r="AC62" s="34"/>
      <c r="AD62" s="2461"/>
      <c r="AE62" s="2461"/>
      <c r="AF62" s="2461"/>
      <c r="AG62" s="2461"/>
      <c r="AH62" s="2461"/>
      <c r="AI62" s="2461"/>
      <c r="AJ62" s="2461"/>
      <c r="AK62" s="2461"/>
      <c r="AL62" s="2461"/>
      <c r="AM62" s="2461"/>
      <c r="AN62" s="2461"/>
      <c r="AS62" s="2392"/>
      <c r="AT62" s="2392"/>
      <c r="AU62" s="2392"/>
    </row>
    <row r="63" spans="2:71" x14ac:dyDescent="0.15">
      <c r="AS63" s="2392"/>
      <c r="AT63" s="2392"/>
      <c r="AU63" s="2392"/>
    </row>
    <row r="64" spans="2:71" x14ac:dyDescent="0.15">
      <c r="AS64" s="2392"/>
      <c r="AT64" s="2392"/>
      <c r="AU64" s="2392"/>
    </row>
    <row r="65" spans="45:47" x14ac:dyDescent="0.15">
      <c r="AS65" s="2392"/>
      <c r="AT65" s="2392"/>
      <c r="AU65" s="2392"/>
    </row>
    <row r="66" spans="45:47" x14ac:dyDescent="0.15">
      <c r="AS66" s="2392"/>
      <c r="AT66" s="2392"/>
      <c r="AU66" s="2392"/>
    </row>
    <row r="67" spans="45:47" x14ac:dyDescent="0.15">
      <c r="AS67" s="2392"/>
      <c r="AT67" s="2392"/>
      <c r="AU67" s="2392"/>
    </row>
  </sheetData>
  <mergeCells count="48">
    <mergeCell ref="AR55:BS56"/>
    <mergeCell ref="AR57:BS58"/>
    <mergeCell ref="V34:Z34"/>
    <mergeCell ref="D35:F35"/>
    <mergeCell ref="G35:T35"/>
    <mergeCell ref="V35:Z35"/>
    <mergeCell ref="N51:O51"/>
    <mergeCell ref="V51:W51"/>
    <mergeCell ref="AQ32:BR38"/>
    <mergeCell ref="D33:J33"/>
    <mergeCell ref="K33:O33"/>
    <mergeCell ref="P33:U33"/>
    <mergeCell ref="V33:Z33"/>
    <mergeCell ref="D34:J34"/>
    <mergeCell ref="K34:O34"/>
    <mergeCell ref="P34:U34"/>
    <mergeCell ref="D31:J31"/>
    <mergeCell ref="K31:O31"/>
    <mergeCell ref="P31:U31"/>
    <mergeCell ref="V31:Z31"/>
    <mergeCell ref="D32:J32"/>
    <mergeCell ref="P32:U32"/>
    <mergeCell ref="V32:Z32"/>
    <mergeCell ref="O13:T13"/>
    <mergeCell ref="E17:Z20"/>
    <mergeCell ref="AQ24:BR30"/>
    <mergeCell ref="E25:Z26"/>
    <mergeCell ref="D30:J30"/>
    <mergeCell ref="K30:O30"/>
    <mergeCell ref="P30:U30"/>
    <mergeCell ref="V30:Z30"/>
    <mergeCell ref="AC26:AN26"/>
    <mergeCell ref="AD7:AN11"/>
    <mergeCell ref="B1:AN1"/>
    <mergeCell ref="B3:AB3"/>
    <mergeCell ref="AC3:AN3"/>
    <mergeCell ref="AC5:AN5"/>
    <mergeCell ref="AD6:AN6"/>
    <mergeCell ref="AD53:AN61"/>
    <mergeCell ref="AC52:AN52"/>
    <mergeCell ref="AC19:AN19"/>
    <mergeCell ref="AE21:AN22"/>
    <mergeCell ref="AE24:AN25"/>
    <mergeCell ref="AC45:AN45"/>
    <mergeCell ref="AD41:AN43"/>
    <mergeCell ref="AC40:AN40"/>
    <mergeCell ref="AD30:AN39"/>
    <mergeCell ref="AD46:AN4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7489" r:id="rId4" name="Check Box 1">
              <controlPr defaultSize="0" autoFill="0" autoLine="0" autoPict="0">
                <anchor moveWithCells="1">
                  <from>
                    <xdr:col>10</xdr:col>
                    <xdr:colOff>38100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1087490" r:id="rId5" name="Check Box 2">
              <controlPr defaultSize="0" autoFill="0" autoLine="0" autoPict="0">
                <anchor moveWithCells="1">
                  <from>
                    <xdr:col>12</xdr:col>
                    <xdr:colOff>76200</xdr:colOff>
                    <xdr:row>31</xdr:row>
                    <xdr:rowOff>0</xdr:rowOff>
                  </from>
                  <to>
                    <xdr:col>14</xdr:col>
                    <xdr:colOff>38100</xdr:colOff>
                    <xdr:row>32</xdr:row>
                    <xdr:rowOff>0</xdr:rowOff>
                  </to>
                </anchor>
              </controlPr>
            </control>
          </mc:Choice>
        </mc:AlternateContent>
        <mc:AlternateContent xmlns:mc="http://schemas.openxmlformats.org/markup-compatibility/2006">
          <mc:Choice Requires="x14">
            <control shapeId="1087491" r:id="rId6" name="Check Box 3">
              <controlPr defaultSize="0" autoFill="0" autoLine="0" autoPict="0">
                <anchor moveWithCells="1">
                  <from>
                    <xdr:col>21</xdr:col>
                    <xdr:colOff>38100</xdr:colOff>
                    <xdr:row>30</xdr:row>
                    <xdr:rowOff>0</xdr:rowOff>
                  </from>
                  <to>
                    <xdr:col>23</xdr:col>
                    <xdr:colOff>0</xdr:colOff>
                    <xdr:row>31</xdr:row>
                    <xdr:rowOff>0</xdr:rowOff>
                  </to>
                </anchor>
              </controlPr>
            </control>
          </mc:Choice>
        </mc:AlternateContent>
        <mc:AlternateContent xmlns:mc="http://schemas.openxmlformats.org/markup-compatibility/2006">
          <mc:Choice Requires="x14">
            <control shapeId="1087492" r:id="rId7" name="Check Box 4">
              <controlPr defaultSize="0" autoFill="0" autoLine="0" autoPict="0">
                <anchor moveWithCells="1">
                  <from>
                    <xdr:col>23</xdr:col>
                    <xdr:colOff>76200</xdr:colOff>
                    <xdr:row>30</xdr:row>
                    <xdr:rowOff>0</xdr:rowOff>
                  </from>
                  <to>
                    <xdr:col>25</xdr:col>
                    <xdr:colOff>38100</xdr:colOff>
                    <xdr:row>31</xdr:row>
                    <xdr:rowOff>0</xdr:rowOff>
                  </to>
                </anchor>
              </controlPr>
            </control>
          </mc:Choice>
        </mc:AlternateContent>
        <mc:AlternateContent xmlns:mc="http://schemas.openxmlformats.org/markup-compatibility/2006">
          <mc:Choice Requires="x14">
            <control shapeId="1087495" r:id="rId8" name="Check Box 7">
              <controlPr defaultSize="0" autoFill="0" autoLine="0" autoPict="0">
                <anchor moveWithCells="1">
                  <from>
                    <xdr:col>10</xdr:col>
                    <xdr:colOff>38100</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1087496" r:id="rId9" name="Check Box 8">
              <controlPr defaultSize="0" autoFill="0" autoLine="0" autoPict="0">
                <anchor moveWithCells="1">
                  <from>
                    <xdr:col>12</xdr:col>
                    <xdr:colOff>76200</xdr:colOff>
                    <xdr:row>30</xdr:row>
                    <xdr:rowOff>0</xdr:rowOff>
                  </from>
                  <to>
                    <xdr:col>14</xdr:col>
                    <xdr:colOff>38100</xdr:colOff>
                    <xdr:row>31</xdr:row>
                    <xdr:rowOff>0</xdr:rowOff>
                  </to>
                </anchor>
              </controlPr>
            </control>
          </mc:Choice>
        </mc:AlternateContent>
        <mc:AlternateContent xmlns:mc="http://schemas.openxmlformats.org/markup-compatibility/2006">
          <mc:Choice Requires="x14">
            <control shapeId="1087497" r:id="rId10" name="Check Box 9">
              <controlPr defaultSize="0" autoFill="0" autoLine="0" autoPict="0">
                <anchor moveWithCells="1">
                  <from>
                    <xdr:col>18</xdr:col>
                    <xdr:colOff>152400</xdr:colOff>
                    <xdr:row>21</xdr:row>
                    <xdr:rowOff>0</xdr:rowOff>
                  </from>
                  <to>
                    <xdr:col>22</xdr:col>
                    <xdr:colOff>180975</xdr:colOff>
                    <xdr:row>22</xdr:row>
                    <xdr:rowOff>28575</xdr:rowOff>
                  </to>
                </anchor>
              </controlPr>
            </control>
          </mc:Choice>
        </mc:AlternateContent>
        <mc:AlternateContent xmlns:mc="http://schemas.openxmlformats.org/markup-compatibility/2006">
          <mc:Choice Requires="x14">
            <control shapeId="1087498" r:id="rId11" name="Check Box 10">
              <controlPr defaultSize="0" autoFill="0" autoLine="0" autoPict="0">
                <anchor moveWithCells="1">
                  <from>
                    <xdr:col>23</xdr:col>
                    <xdr:colOff>114300</xdr:colOff>
                    <xdr:row>21</xdr:row>
                    <xdr:rowOff>0</xdr:rowOff>
                  </from>
                  <to>
                    <xdr:col>27</xdr:col>
                    <xdr:colOff>152400</xdr:colOff>
                    <xdr:row>22</xdr:row>
                    <xdr:rowOff>28575</xdr:rowOff>
                  </to>
                </anchor>
              </controlPr>
            </control>
          </mc:Choice>
        </mc:AlternateContent>
        <mc:AlternateContent xmlns:mc="http://schemas.openxmlformats.org/markup-compatibility/2006">
          <mc:Choice Requires="x14">
            <control shapeId="1087499" r:id="rId12" name="Check Box 11">
              <controlPr defaultSize="0" autoFill="0" autoLine="0" autoPict="0">
                <anchor moveWithCells="1">
                  <from>
                    <xdr:col>21</xdr:col>
                    <xdr:colOff>38100</xdr:colOff>
                    <xdr:row>31</xdr:row>
                    <xdr:rowOff>0</xdr:rowOff>
                  </from>
                  <to>
                    <xdr:col>23</xdr:col>
                    <xdr:colOff>0</xdr:colOff>
                    <xdr:row>32</xdr:row>
                    <xdr:rowOff>0</xdr:rowOff>
                  </to>
                </anchor>
              </controlPr>
            </control>
          </mc:Choice>
        </mc:AlternateContent>
        <mc:AlternateContent xmlns:mc="http://schemas.openxmlformats.org/markup-compatibility/2006">
          <mc:Choice Requires="x14">
            <control shapeId="1087500" r:id="rId13" name="Check Box 12">
              <controlPr defaultSize="0" autoFill="0" autoLine="0" autoPict="0">
                <anchor moveWithCells="1">
                  <from>
                    <xdr:col>23</xdr:col>
                    <xdr:colOff>76200</xdr:colOff>
                    <xdr:row>31</xdr:row>
                    <xdr:rowOff>0</xdr:rowOff>
                  </from>
                  <to>
                    <xdr:col>25</xdr:col>
                    <xdr:colOff>38100</xdr:colOff>
                    <xdr:row>32</xdr:row>
                    <xdr:rowOff>0</xdr:rowOff>
                  </to>
                </anchor>
              </controlPr>
            </control>
          </mc:Choice>
        </mc:AlternateContent>
        <mc:AlternateContent xmlns:mc="http://schemas.openxmlformats.org/markup-compatibility/2006">
          <mc:Choice Requires="x14">
            <control shapeId="1087501" r:id="rId14" name="Check Box 13">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1087502" r:id="rId15" name="Check Box 14">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1087503" r:id="rId16" name="Check Box 15">
              <controlPr defaultSize="0" autoFill="0" autoLine="0" autoPict="0">
                <anchor moveWithCells="1">
                  <from>
                    <xdr:col>5</xdr:col>
                    <xdr:colOff>0</xdr:colOff>
                    <xdr:row>12</xdr:row>
                    <xdr:rowOff>0</xdr:rowOff>
                  </from>
                  <to>
                    <xdr:col>8</xdr:col>
                    <xdr:colOff>123825</xdr:colOff>
                    <xdr:row>13</xdr:row>
                    <xdr:rowOff>38100</xdr:rowOff>
                  </to>
                </anchor>
              </controlPr>
            </control>
          </mc:Choice>
        </mc:AlternateContent>
        <mc:AlternateContent xmlns:mc="http://schemas.openxmlformats.org/markup-compatibility/2006">
          <mc:Choice Requires="x14">
            <control shapeId="1087504" r:id="rId17" name="Check Box 16">
              <controlPr defaultSize="0" autoFill="0" autoLine="0" autoPict="0" altText="いない･">
                <anchor moveWithCells="1">
                  <from>
                    <xdr:col>21</xdr:col>
                    <xdr:colOff>57150</xdr:colOff>
                    <xdr:row>12</xdr:row>
                    <xdr:rowOff>0</xdr:rowOff>
                  </from>
                  <to>
                    <xdr:col>25</xdr:col>
                    <xdr:colOff>9525</xdr:colOff>
                    <xdr:row>13</xdr:row>
                    <xdr:rowOff>38100</xdr:rowOff>
                  </to>
                </anchor>
              </controlPr>
            </control>
          </mc:Choice>
        </mc:AlternateContent>
        <mc:AlternateContent xmlns:mc="http://schemas.openxmlformats.org/markup-compatibility/2006">
          <mc:Choice Requires="x14">
            <control shapeId="1087505" r:id="rId18" name="Check Box 17">
              <controlPr defaultSize="0" autoFill="0" autoLine="0" autoPict="0">
                <anchor moveWithCells="1">
                  <from>
                    <xdr:col>18</xdr:col>
                    <xdr:colOff>152400</xdr:colOff>
                    <xdr:row>14</xdr:row>
                    <xdr:rowOff>0</xdr:rowOff>
                  </from>
                  <to>
                    <xdr:col>22</xdr:col>
                    <xdr:colOff>180975</xdr:colOff>
                    <xdr:row>15</xdr:row>
                    <xdr:rowOff>0</xdr:rowOff>
                  </to>
                </anchor>
              </controlPr>
            </control>
          </mc:Choice>
        </mc:AlternateContent>
        <mc:AlternateContent xmlns:mc="http://schemas.openxmlformats.org/markup-compatibility/2006">
          <mc:Choice Requires="x14">
            <control shapeId="1087506" r:id="rId19" name="Check Box 18">
              <controlPr defaultSize="0" autoFill="0" autoLine="0" autoPict="0">
                <anchor moveWithCells="1">
                  <from>
                    <xdr:col>23</xdr:col>
                    <xdr:colOff>114300</xdr:colOff>
                    <xdr:row>14</xdr:row>
                    <xdr:rowOff>0</xdr:rowOff>
                  </from>
                  <to>
                    <xdr:col>27</xdr:col>
                    <xdr:colOff>152400</xdr:colOff>
                    <xdr:row>15</xdr:row>
                    <xdr:rowOff>0</xdr:rowOff>
                  </to>
                </anchor>
              </controlPr>
            </control>
          </mc:Choice>
        </mc:AlternateContent>
        <mc:AlternateContent xmlns:mc="http://schemas.openxmlformats.org/markup-compatibility/2006">
          <mc:Choice Requires="x14">
            <control shapeId="1087507" r:id="rId20" name="Check Box 19">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1087508" r:id="rId21" name="Check Box 20">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1087509" r:id="rId22" name="Check Box 21">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1087510" r:id="rId23" name="Check Box 22">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1087511" r:id="rId24" name="Check Box 23">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1087512" r:id="rId25" name="Check Box 24">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1087513" r:id="rId26" name="Check Box 25">
              <controlPr defaultSize="0" autoFill="0" autoLine="0" autoPict="0">
                <anchor moveWithCells="1">
                  <from>
                    <xdr:col>18</xdr:col>
                    <xdr:colOff>152400</xdr:colOff>
                    <xdr:row>5</xdr:row>
                    <xdr:rowOff>0</xdr:rowOff>
                  </from>
                  <to>
                    <xdr:col>22</xdr:col>
                    <xdr:colOff>180975</xdr:colOff>
                    <xdr:row>6</xdr:row>
                    <xdr:rowOff>28575</xdr:rowOff>
                  </to>
                </anchor>
              </controlPr>
            </control>
          </mc:Choice>
        </mc:AlternateContent>
        <mc:AlternateContent xmlns:mc="http://schemas.openxmlformats.org/markup-compatibility/2006">
          <mc:Choice Requires="x14">
            <control shapeId="1087514" r:id="rId27" name="Check Box 26">
              <controlPr defaultSize="0" autoFill="0" autoLine="0" autoPict="0">
                <anchor moveWithCells="1">
                  <from>
                    <xdr:col>23</xdr:col>
                    <xdr:colOff>114300</xdr:colOff>
                    <xdr:row>5</xdr:row>
                    <xdr:rowOff>0</xdr:rowOff>
                  </from>
                  <to>
                    <xdr:col>27</xdr:col>
                    <xdr:colOff>152400</xdr:colOff>
                    <xdr:row>6</xdr:row>
                    <xdr:rowOff>28575</xdr:rowOff>
                  </to>
                </anchor>
              </controlPr>
            </control>
          </mc:Choice>
        </mc:AlternateContent>
        <mc:AlternateContent xmlns:mc="http://schemas.openxmlformats.org/markup-compatibility/2006">
          <mc:Choice Requires="x14">
            <control shapeId="1087515" r:id="rId28" name="Check Box 27">
              <controlPr defaultSize="0" autoFill="0" autoLine="0" autoPict="0">
                <anchor moveWithCells="1">
                  <from>
                    <xdr:col>18</xdr:col>
                    <xdr:colOff>123825</xdr:colOff>
                    <xdr:row>39</xdr:row>
                    <xdr:rowOff>38100</xdr:rowOff>
                  </from>
                  <to>
                    <xdr:col>22</xdr:col>
                    <xdr:colOff>152400</xdr:colOff>
                    <xdr:row>40</xdr:row>
                    <xdr:rowOff>66675</xdr:rowOff>
                  </to>
                </anchor>
              </controlPr>
            </control>
          </mc:Choice>
        </mc:AlternateContent>
        <mc:AlternateContent xmlns:mc="http://schemas.openxmlformats.org/markup-compatibility/2006">
          <mc:Choice Requires="x14">
            <control shapeId="1087516" r:id="rId29" name="Check Box 28">
              <controlPr defaultSize="0" autoFill="0" autoLine="0" autoPict="0">
                <anchor moveWithCells="1">
                  <from>
                    <xdr:col>23</xdr:col>
                    <xdr:colOff>85725</xdr:colOff>
                    <xdr:row>39</xdr:row>
                    <xdr:rowOff>38100</xdr:rowOff>
                  </from>
                  <to>
                    <xdr:col>27</xdr:col>
                    <xdr:colOff>123825</xdr:colOff>
                    <xdr:row>40</xdr:row>
                    <xdr:rowOff>66675</xdr:rowOff>
                  </to>
                </anchor>
              </controlPr>
            </control>
          </mc:Choice>
        </mc:AlternateContent>
        <mc:AlternateContent xmlns:mc="http://schemas.openxmlformats.org/markup-compatibility/2006">
          <mc:Choice Requires="x14">
            <control shapeId="1087517" r:id="rId30" name="Check Box 29">
              <controlPr defaultSize="0" autoFill="0" autoLine="0" autoPict="0">
                <anchor moveWithCells="1">
                  <from>
                    <xdr:col>18</xdr:col>
                    <xdr:colOff>152400</xdr:colOff>
                    <xdr:row>7</xdr:row>
                    <xdr:rowOff>0</xdr:rowOff>
                  </from>
                  <to>
                    <xdr:col>22</xdr:col>
                    <xdr:colOff>180975</xdr:colOff>
                    <xdr:row>8</xdr:row>
                    <xdr:rowOff>28575</xdr:rowOff>
                  </to>
                </anchor>
              </controlPr>
            </control>
          </mc:Choice>
        </mc:AlternateContent>
        <mc:AlternateContent xmlns:mc="http://schemas.openxmlformats.org/markup-compatibility/2006">
          <mc:Choice Requires="x14">
            <control shapeId="1087518" r:id="rId31" name="Check Box 30">
              <controlPr defaultSize="0" autoFill="0" autoLine="0" autoPict="0">
                <anchor moveWithCells="1">
                  <from>
                    <xdr:col>23</xdr:col>
                    <xdr:colOff>114300</xdr:colOff>
                    <xdr:row>7</xdr:row>
                    <xdr:rowOff>0</xdr:rowOff>
                  </from>
                  <to>
                    <xdr:col>27</xdr:col>
                    <xdr:colOff>152400</xdr:colOff>
                    <xdr:row>8</xdr:row>
                    <xdr:rowOff>28575</xdr:rowOff>
                  </to>
                </anchor>
              </controlPr>
            </control>
          </mc:Choice>
        </mc:AlternateContent>
        <mc:AlternateContent xmlns:mc="http://schemas.openxmlformats.org/markup-compatibility/2006">
          <mc:Choice Requires="x14">
            <control shapeId="1087519" r:id="rId32"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1087520" r:id="rId33"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1087521" r:id="rId34" name="Check Box 33">
              <controlPr defaultSize="0" autoFill="0" autoLine="0" autoPict="0">
                <anchor moveWithCells="1">
                  <from>
                    <xdr:col>18</xdr:col>
                    <xdr:colOff>133350</xdr:colOff>
                    <xdr:row>46</xdr:row>
                    <xdr:rowOff>152400</xdr:rowOff>
                  </from>
                  <to>
                    <xdr:col>22</xdr:col>
                    <xdr:colOff>76200</xdr:colOff>
                    <xdr:row>47</xdr:row>
                    <xdr:rowOff>152400</xdr:rowOff>
                  </to>
                </anchor>
              </controlPr>
            </control>
          </mc:Choice>
        </mc:AlternateContent>
        <mc:AlternateContent xmlns:mc="http://schemas.openxmlformats.org/markup-compatibility/2006">
          <mc:Choice Requires="x14">
            <control shapeId="1087522" r:id="rId35" name="Check Box 34">
              <controlPr defaultSize="0" autoFill="0" autoLine="0" autoPict="0">
                <anchor moveWithCells="1">
                  <from>
                    <xdr:col>23</xdr:col>
                    <xdr:colOff>19050</xdr:colOff>
                    <xdr:row>46</xdr:row>
                    <xdr:rowOff>161925</xdr:rowOff>
                  </from>
                  <to>
                    <xdr:col>26</xdr:col>
                    <xdr:colOff>152400</xdr:colOff>
                    <xdr:row>47</xdr:row>
                    <xdr:rowOff>161925</xdr:rowOff>
                  </to>
                </anchor>
              </controlPr>
            </control>
          </mc:Choice>
        </mc:AlternateContent>
        <mc:AlternateContent xmlns:mc="http://schemas.openxmlformats.org/markup-compatibility/2006">
          <mc:Choice Requires="x14">
            <control shapeId="1087523" r:id="rId36" name="Check Box 35">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1087524" r:id="rId37" name="Check Box 36">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07"/>
  <sheetViews>
    <sheetView showGridLines="0" zoomScaleNormal="100" zoomScaleSheetLayoutView="100" workbookViewId="0">
      <selection activeCell="AJ7" sqref="AJ7"/>
    </sheetView>
  </sheetViews>
  <sheetFormatPr defaultColWidth="8" defaultRowHeight="12" x14ac:dyDescent="0.15"/>
  <cols>
    <col min="1" max="1" width="1.5" style="17" customWidth="1"/>
    <col min="2" max="13" width="2.375" style="17" customWidth="1"/>
    <col min="14" max="14" width="2.375" style="130" customWidth="1"/>
    <col min="15" max="93" width="2.375" style="17" customWidth="1"/>
    <col min="94" max="16384" width="8" style="17"/>
  </cols>
  <sheetData>
    <row r="1" spans="2:93" ht="14.1" customHeight="1" x14ac:dyDescent="0.15">
      <c r="B1" s="3101" t="s">
        <v>1832</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c r="AO1" s="1682"/>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row>
    <row r="2" spans="2:93" ht="5.0999999999999996" customHeight="1" thickBot="1" x14ac:dyDescent="0.2">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row>
    <row r="3" spans="2:93" ht="14.1" customHeight="1" x14ac:dyDescent="0.15">
      <c r="B3" s="4607" t="s">
        <v>352</v>
      </c>
      <c r="C3" s="4608"/>
      <c r="D3" s="4608"/>
      <c r="E3" s="4608"/>
      <c r="F3" s="4608"/>
      <c r="G3" s="4608"/>
      <c r="H3" s="4608"/>
      <c r="I3" s="4608"/>
      <c r="J3" s="4608"/>
      <c r="K3" s="4608"/>
      <c r="L3" s="4608"/>
      <c r="M3" s="4608"/>
      <c r="N3" s="4608"/>
      <c r="O3" s="4608"/>
      <c r="P3" s="4608"/>
      <c r="Q3" s="4608"/>
      <c r="R3" s="4608"/>
      <c r="S3" s="4608"/>
      <c r="T3" s="4608"/>
      <c r="U3" s="4608"/>
      <c r="V3" s="4608"/>
      <c r="W3" s="4608"/>
      <c r="X3" s="4608"/>
      <c r="Y3" s="4608"/>
      <c r="Z3" s="4608"/>
      <c r="AA3" s="4608"/>
      <c r="AB3" s="4608" t="s">
        <v>1815</v>
      </c>
      <c r="AC3" s="4608"/>
      <c r="AD3" s="4608"/>
      <c r="AE3" s="4608"/>
      <c r="AF3" s="4608"/>
      <c r="AG3" s="4608"/>
      <c r="AH3" s="4608"/>
      <c r="AI3" s="4608"/>
      <c r="AJ3" s="4608"/>
      <c r="AK3" s="4608"/>
      <c r="AL3" s="4608"/>
      <c r="AM3" s="4608"/>
      <c r="AN3" s="4609"/>
      <c r="AO3" s="88"/>
      <c r="AP3" s="278"/>
      <c r="BD3" s="34"/>
      <c r="BE3" s="1672"/>
      <c r="BF3" s="34"/>
      <c r="BG3" s="34"/>
      <c r="BH3" s="34"/>
      <c r="BI3" s="34"/>
      <c r="BJ3" s="34"/>
      <c r="BK3" s="34"/>
      <c r="BL3" s="34"/>
      <c r="BM3" s="34"/>
      <c r="BN3" s="34"/>
      <c r="BO3" s="34"/>
      <c r="BP3" s="34"/>
      <c r="BQ3" s="34"/>
      <c r="BR3" s="34"/>
      <c r="BS3" s="34"/>
      <c r="BT3" s="34"/>
      <c r="BU3" s="34"/>
      <c r="BV3" s="34"/>
      <c r="BW3" s="34"/>
      <c r="BX3" s="34"/>
      <c r="BY3" s="34"/>
      <c r="BZ3" s="34"/>
      <c r="CA3" s="34"/>
      <c r="CB3" s="34"/>
      <c r="CC3" s="34"/>
      <c r="CD3" s="1680"/>
      <c r="CE3" s="3331"/>
      <c r="CF3" s="4610"/>
      <c r="CG3" s="4610"/>
      <c r="CH3" s="4610"/>
      <c r="CI3" s="4610"/>
      <c r="CJ3" s="4610"/>
      <c r="CK3" s="4610"/>
      <c r="CL3" s="4610"/>
      <c r="CM3" s="4610"/>
      <c r="CN3" s="4610"/>
      <c r="CO3" s="4610"/>
    </row>
    <row r="4" spans="2:93" s="206" customFormat="1" ht="7.5" customHeight="1" x14ac:dyDescent="0.15">
      <c r="B4" s="230"/>
      <c r="C4" s="209"/>
      <c r="D4" s="209"/>
      <c r="E4" s="209"/>
      <c r="F4" s="209"/>
      <c r="G4" s="209"/>
      <c r="H4" s="209"/>
      <c r="I4" s="209"/>
      <c r="J4" s="209"/>
      <c r="K4" s="209"/>
      <c r="L4" s="209"/>
      <c r="M4" s="209"/>
      <c r="N4" s="209"/>
      <c r="O4" s="209"/>
      <c r="P4" s="209"/>
      <c r="Q4" s="209"/>
      <c r="R4" s="209"/>
      <c r="S4" s="209"/>
      <c r="T4" s="209"/>
      <c r="U4" s="209"/>
      <c r="V4" s="209"/>
      <c r="W4" s="209"/>
      <c r="X4" s="209"/>
      <c r="Y4" s="209"/>
      <c r="Z4" s="209"/>
      <c r="AA4" s="227"/>
      <c r="AB4" s="209"/>
      <c r="AC4" s="209"/>
      <c r="AD4" s="209"/>
      <c r="AE4" s="209"/>
      <c r="AF4" s="209"/>
      <c r="AG4" s="209"/>
      <c r="AH4" s="209"/>
      <c r="AI4" s="209"/>
      <c r="AJ4" s="209"/>
      <c r="AK4" s="209"/>
      <c r="AL4" s="209"/>
      <c r="AM4" s="209"/>
      <c r="AN4" s="229"/>
    </row>
    <row r="5" spans="2:93" s="206" customFormat="1" x14ac:dyDescent="0.15">
      <c r="B5" s="230"/>
      <c r="C5" s="1683" t="s">
        <v>363</v>
      </c>
      <c r="D5" s="1683"/>
      <c r="E5" s="1683"/>
      <c r="F5" s="1683"/>
      <c r="G5" s="1683"/>
      <c r="H5" s="1683"/>
      <c r="I5" s="1683"/>
      <c r="J5" s="1683"/>
      <c r="K5" s="1683"/>
      <c r="L5" s="1683"/>
      <c r="M5" s="1683"/>
      <c r="N5" s="1683"/>
      <c r="O5" s="1683"/>
      <c r="P5" s="1683"/>
      <c r="Q5" s="1683"/>
      <c r="R5" s="1683"/>
      <c r="S5" s="48"/>
      <c r="T5" s="48"/>
      <c r="U5" s="48"/>
      <c r="V5" s="48"/>
      <c r="W5" s="48"/>
      <c r="X5" s="48"/>
      <c r="Y5" s="2347"/>
      <c r="Z5" s="209"/>
      <c r="AA5" s="227"/>
      <c r="AB5" s="415"/>
      <c r="AC5" s="415"/>
      <c r="AD5" s="415"/>
      <c r="AE5" s="415"/>
      <c r="AF5" s="209"/>
      <c r="AG5" s="209"/>
      <c r="AH5" s="209"/>
      <c r="AI5" s="209"/>
      <c r="AJ5" s="209"/>
      <c r="AK5" s="209"/>
      <c r="AL5" s="209"/>
      <c r="AM5" s="209"/>
      <c r="AN5" s="229"/>
    </row>
    <row r="6" spans="2:93" s="206" customFormat="1" x14ac:dyDescent="0.15">
      <c r="B6" s="230"/>
      <c r="C6" s="1562"/>
      <c r="D6" s="1683"/>
      <c r="E6" s="1683"/>
      <c r="F6" s="1683"/>
      <c r="G6" s="1683"/>
      <c r="H6" s="1683"/>
      <c r="I6" s="1683"/>
      <c r="J6" s="1683"/>
      <c r="K6" s="1683"/>
      <c r="L6" s="1683"/>
      <c r="M6" s="1683"/>
      <c r="N6" s="1683"/>
      <c r="O6" s="1683"/>
      <c r="P6" s="1683"/>
      <c r="Q6" s="1683"/>
      <c r="R6" s="1683"/>
      <c r="S6" s="48"/>
      <c r="T6" s="48"/>
      <c r="U6" s="48"/>
      <c r="V6" s="48"/>
      <c r="W6" s="48"/>
      <c r="X6" s="48"/>
      <c r="Y6" s="2347"/>
      <c r="Z6" s="209"/>
      <c r="AA6" s="227"/>
      <c r="AB6" s="1498" t="s">
        <v>1816</v>
      </c>
      <c r="AC6" s="415" t="s">
        <v>1817</v>
      </c>
      <c r="AD6" s="415"/>
      <c r="AE6" s="415"/>
      <c r="AF6" s="209"/>
      <c r="AG6" s="209"/>
      <c r="AH6" s="209"/>
      <c r="AI6" s="209"/>
      <c r="AJ6" s="209"/>
      <c r="AK6" s="209"/>
      <c r="AL6" s="209"/>
      <c r="AM6" s="209"/>
      <c r="AN6" s="229"/>
    </row>
    <row r="7" spans="2:93" s="206" customFormat="1" x14ac:dyDescent="0.15">
      <c r="B7" s="230"/>
      <c r="C7" s="209"/>
      <c r="D7" s="1683" t="s">
        <v>1970</v>
      </c>
      <c r="E7" s="1683"/>
      <c r="F7" s="1683"/>
      <c r="G7" s="1683"/>
      <c r="H7" s="1683"/>
      <c r="I7" s="1683"/>
      <c r="J7" s="1683"/>
      <c r="K7" s="1683"/>
      <c r="L7" s="1683"/>
      <c r="M7" s="1683"/>
      <c r="N7" s="1683"/>
      <c r="O7" s="1683"/>
      <c r="P7" s="1683"/>
      <c r="Q7" s="1683"/>
      <c r="R7" s="1683"/>
      <c r="S7" s="1683"/>
      <c r="T7" s="1683"/>
      <c r="U7" s="1683"/>
      <c r="V7" s="1683"/>
      <c r="W7" s="1683"/>
      <c r="X7" s="1683"/>
      <c r="Y7" s="1683"/>
      <c r="Z7" s="209"/>
      <c r="AA7" s="227"/>
      <c r="AB7" s="209"/>
      <c r="AC7" s="209"/>
      <c r="AD7" s="209"/>
      <c r="AE7" s="209"/>
      <c r="AF7" s="209"/>
      <c r="AG7" s="209"/>
      <c r="AH7" s="209"/>
      <c r="AI7" s="209"/>
      <c r="AJ7" s="209"/>
      <c r="AK7" s="209"/>
      <c r="AL7" s="209"/>
      <c r="AM7" s="209"/>
      <c r="AN7" s="229"/>
    </row>
    <row r="8" spans="2:93" s="206" customFormat="1" x14ac:dyDescent="0.15">
      <c r="B8" s="230"/>
      <c r="C8" s="1562"/>
      <c r="D8" s="1683"/>
      <c r="E8" s="1683" t="s">
        <v>1969</v>
      </c>
      <c r="F8" s="1683"/>
      <c r="G8" s="1683"/>
      <c r="H8" s="1683"/>
      <c r="I8" s="1683"/>
      <c r="J8" s="1683"/>
      <c r="K8" s="1683"/>
      <c r="L8" s="1683"/>
      <c r="M8" s="1683"/>
      <c r="N8" s="1683"/>
      <c r="O8" s="1683"/>
      <c r="P8" s="1683"/>
      <c r="Q8" s="1683"/>
      <c r="R8" s="1683"/>
      <c r="S8" s="48"/>
      <c r="T8" s="48"/>
      <c r="U8" s="48"/>
      <c r="V8" s="48"/>
      <c r="W8" s="48"/>
      <c r="X8" s="48"/>
      <c r="Y8" s="2347"/>
      <c r="Z8" s="209"/>
      <c r="AA8" s="227"/>
      <c r="AB8" s="209"/>
      <c r="AC8" s="209"/>
      <c r="AD8" s="209"/>
      <c r="AE8" s="209"/>
      <c r="AF8" s="209"/>
      <c r="AG8" s="209"/>
      <c r="AH8" s="209"/>
      <c r="AI8" s="209"/>
      <c r="AJ8" s="209"/>
      <c r="AK8" s="209"/>
      <c r="AL8" s="209"/>
      <c r="AM8" s="209"/>
      <c r="AN8" s="229"/>
    </row>
    <row r="9" spans="2:93" s="206" customFormat="1" ht="17.25" customHeight="1" x14ac:dyDescent="0.15">
      <c r="B9" s="230"/>
      <c r="C9" s="1562"/>
      <c r="D9" s="1683"/>
      <c r="E9" s="1683"/>
      <c r="F9" s="1683"/>
      <c r="G9" s="1683"/>
      <c r="H9" s="1683"/>
      <c r="I9" s="1683"/>
      <c r="J9" s="1683"/>
      <c r="K9" s="1683"/>
      <c r="L9" s="1683"/>
      <c r="M9" s="1683"/>
      <c r="N9" s="1683"/>
      <c r="O9" s="1683"/>
      <c r="P9" s="1683"/>
      <c r="Q9" s="1683"/>
      <c r="R9" s="1683"/>
      <c r="S9" s="48"/>
      <c r="T9" s="48"/>
      <c r="U9" s="48"/>
      <c r="V9" s="48"/>
      <c r="W9" s="48"/>
      <c r="X9" s="48"/>
      <c r="Y9" s="2347"/>
      <c r="Z9" s="209"/>
      <c r="AA9" s="227"/>
      <c r="AB9" s="209"/>
      <c r="AC9" s="209"/>
      <c r="AD9" s="209"/>
      <c r="AE9" s="209"/>
      <c r="AF9" s="209"/>
      <c r="AG9" s="209"/>
      <c r="AH9" s="209"/>
      <c r="AI9" s="209"/>
      <c r="AJ9" s="209"/>
      <c r="AK9" s="209"/>
      <c r="AL9" s="209"/>
      <c r="AM9" s="209"/>
      <c r="AN9" s="229"/>
    </row>
    <row r="10" spans="2:93" s="206" customFormat="1" ht="14.25" x14ac:dyDescent="0.15">
      <c r="B10" s="230"/>
      <c r="C10" s="1683" t="s">
        <v>364</v>
      </c>
      <c r="D10" s="209"/>
      <c r="E10" s="1701"/>
      <c r="F10" s="1701"/>
      <c r="G10" s="1701"/>
      <c r="H10" s="1701"/>
      <c r="I10" s="1701"/>
      <c r="J10" s="1701"/>
      <c r="K10" s="1701"/>
      <c r="L10" s="1701"/>
      <c r="M10" s="1701"/>
      <c r="N10" s="1701"/>
      <c r="O10" s="1701"/>
      <c r="P10" s="1701"/>
      <c r="Q10" s="1701"/>
      <c r="R10" s="1701"/>
      <c r="S10" s="1701"/>
      <c r="T10" s="48"/>
      <c r="U10" s="48"/>
      <c r="V10" s="5"/>
      <c r="W10" s="48"/>
      <c r="X10" s="48"/>
      <c r="Y10" s="1701"/>
      <c r="Z10" s="209"/>
      <c r="AA10" s="227"/>
      <c r="AB10" s="415" t="s">
        <v>1818</v>
      </c>
      <c r="AC10" s="209"/>
      <c r="AD10" s="209"/>
      <c r="AE10" s="209"/>
      <c r="AF10" s="209"/>
      <c r="AG10" s="209"/>
      <c r="AH10" s="209"/>
      <c r="AI10" s="209"/>
      <c r="AJ10" s="209"/>
      <c r="AK10" s="209"/>
      <c r="AL10" s="209"/>
      <c r="AM10" s="209"/>
      <c r="AN10" s="229"/>
    </row>
    <row r="11" spans="2:93" s="206" customFormat="1" ht="14.25" x14ac:dyDescent="0.15">
      <c r="B11" s="230"/>
      <c r="C11" s="1683" t="s">
        <v>683</v>
      </c>
      <c r="D11" s="1683"/>
      <c r="E11" s="1683"/>
      <c r="F11" s="1683"/>
      <c r="G11" s="1683"/>
      <c r="H11" s="1683"/>
      <c r="I11" s="1683"/>
      <c r="J11" s="1701"/>
      <c r="K11" s="1701"/>
      <c r="L11" s="1701"/>
      <c r="M11" s="1701"/>
      <c r="N11" s="1701"/>
      <c r="O11" s="1701"/>
      <c r="P11" s="1701"/>
      <c r="Q11" s="1683"/>
      <c r="R11" s="1693"/>
      <c r="S11" s="1693"/>
      <c r="T11" s="5"/>
      <c r="U11" s="1692"/>
      <c r="V11" s="1692"/>
      <c r="W11" s="1683"/>
      <c r="X11" s="1683"/>
      <c r="Y11" s="1683"/>
      <c r="Z11" s="209"/>
      <c r="AA11" s="227"/>
      <c r="AB11" s="1848" t="s">
        <v>1816</v>
      </c>
      <c r="AC11" s="1829" t="s">
        <v>1819</v>
      </c>
      <c r="AD11" s="209"/>
      <c r="AE11" s="209"/>
      <c r="AF11" s="209"/>
      <c r="AG11" s="209"/>
      <c r="AH11" s="209"/>
      <c r="AI11" s="209"/>
      <c r="AJ11" s="209"/>
      <c r="AK11" s="209"/>
      <c r="AL11" s="209"/>
      <c r="AM11" s="209"/>
      <c r="AN11" s="229"/>
    </row>
    <row r="12" spans="2:93" s="206" customFormat="1" ht="12" customHeight="1" x14ac:dyDescent="0.15">
      <c r="B12" s="230"/>
      <c r="C12" s="1683"/>
      <c r="D12" s="209"/>
      <c r="E12" s="209"/>
      <c r="F12" s="209"/>
      <c r="G12" s="209"/>
      <c r="H12" s="209"/>
      <c r="I12" s="209"/>
      <c r="J12" s="209"/>
      <c r="K12" s="209"/>
      <c r="L12" s="209"/>
      <c r="M12" s="209"/>
      <c r="N12" s="209"/>
      <c r="O12" s="209"/>
      <c r="P12" s="209"/>
      <c r="Q12" s="1701"/>
      <c r="R12" s="48"/>
      <c r="S12" s="48"/>
      <c r="T12" s="48"/>
      <c r="U12" s="48"/>
      <c r="V12" s="48"/>
      <c r="W12" s="48"/>
      <c r="X12" s="48"/>
      <c r="Y12" s="1683"/>
      <c r="Z12" s="209"/>
      <c r="AA12" s="227"/>
      <c r="AB12" s="2355"/>
      <c r="AC12" s="4569" t="s">
        <v>1820</v>
      </c>
      <c r="AD12" s="4616"/>
      <c r="AE12" s="4616"/>
      <c r="AF12" s="4616"/>
      <c r="AG12" s="4616"/>
      <c r="AH12" s="4616"/>
      <c r="AI12" s="4616"/>
      <c r="AJ12" s="4616"/>
      <c r="AK12" s="4616"/>
      <c r="AL12" s="4616"/>
      <c r="AM12" s="4616"/>
      <c r="AN12" s="4617"/>
      <c r="AO12" s="209"/>
    </row>
    <row r="13" spans="2:93" s="206" customFormat="1" ht="17.25" customHeight="1" x14ac:dyDescent="0.15">
      <c r="B13" s="230"/>
      <c r="C13" s="1683"/>
      <c r="D13" s="1683" t="s">
        <v>684</v>
      </c>
      <c r="E13" s="209"/>
      <c r="F13" s="1683"/>
      <c r="G13" s="1683"/>
      <c r="H13" s="1683"/>
      <c r="I13" s="1683"/>
      <c r="J13" s="1701"/>
      <c r="K13" s="209"/>
      <c r="L13" s="209"/>
      <c r="M13" s="1668" t="s">
        <v>323</v>
      </c>
      <c r="N13" s="2710"/>
      <c r="O13" s="2710"/>
      <c r="P13" s="1696" t="s">
        <v>324</v>
      </c>
      <c r="Q13" s="1668"/>
      <c r="R13" s="1669"/>
      <c r="S13" s="1683" t="s">
        <v>325</v>
      </c>
      <c r="T13" s="1669"/>
      <c r="U13" s="1701"/>
      <c r="V13" s="4611"/>
      <c r="W13" s="4611"/>
      <c r="X13" s="262" t="s">
        <v>46</v>
      </c>
      <c r="Y13" s="1701"/>
      <c r="Z13" s="209"/>
      <c r="AA13" s="227"/>
      <c r="AB13" s="209"/>
      <c r="AC13" s="4616"/>
      <c r="AD13" s="4616"/>
      <c r="AE13" s="4616"/>
      <c r="AF13" s="4616"/>
      <c r="AG13" s="4616"/>
      <c r="AH13" s="4616"/>
      <c r="AI13" s="4616"/>
      <c r="AJ13" s="4616"/>
      <c r="AK13" s="4616"/>
      <c r="AL13" s="4616"/>
      <c r="AM13" s="4616"/>
      <c r="AN13" s="4617"/>
      <c r="AO13" s="209"/>
    </row>
    <row r="14" spans="2:93" s="206" customFormat="1" ht="12" customHeight="1" x14ac:dyDescent="0.15">
      <c r="B14" s="230"/>
      <c r="C14" s="1562"/>
      <c r="D14" s="1683"/>
      <c r="E14" s="1683"/>
      <c r="F14" s="1683"/>
      <c r="G14" s="1683"/>
      <c r="H14" s="1683"/>
      <c r="I14" s="1683"/>
      <c r="J14" s="1683"/>
      <c r="K14" s="1683"/>
      <c r="L14" s="1683"/>
      <c r="M14" s="1683"/>
      <c r="N14" s="1683"/>
      <c r="O14" s="1683"/>
      <c r="P14" s="1683"/>
      <c r="Q14" s="1683"/>
      <c r="R14" s="1683"/>
      <c r="S14" s="1683"/>
      <c r="T14" s="1683"/>
      <c r="U14" s="1683"/>
      <c r="V14" s="1683"/>
      <c r="W14" s="1683"/>
      <c r="X14" s="1683"/>
      <c r="Y14" s="1683"/>
      <c r="Z14" s="209"/>
      <c r="AA14" s="227"/>
      <c r="AB14" s="415"/>
      <c r="AC14" s="4618"/>
      <c r="AD14" s="4618"/>
      <c r="AE14" s="4618"/>
      <c r="AF14" s="4618"/>
      <c r="AG14" s="4618"/>
      <c r="AH14" s="4618"/>
      <c r="AI14" s="4618"/>
      <c r="AJ14" s="4618"/>
      <c r="AK14" s="4618"/>
      <c r="AL14" s="4618"/>
      <c r="AM14" s="4618"/>
      <c r="AN14" s="4619"/>
      <c r="AO14" s="209"/>
    </row>
    <row r="15" spans="2:93" s="206" customFormat="1" ht="13.5" x14ac:dyDescent="0.15">
      <c r="B15" s="230"/>
      <c r="C15" s="1683" t="s">
        <v>1988</v>
      </c>
      <c r="D15" s="209"/>
      <c r="E15" s="1683"/>
      <c r="F15" s="1683"/>
      <c r="G15" s="1683"/>
      <c r="H15" s="1683"/>
      <c r="I15" s="1683"/>
      <c r="J15" s="1683"/>
      <c r="K15" s="1683"/>
      <c r="L15" s="1683"/>
      <c r="M15" s="1683"/>
      <c r="N15" s="1683"/>
      <c r="O15" s="1683"/>
      <c r="P15" s="1683"/>
      <c r="Q15" s="1683"/>
      <c r="R15" s="1683"/>
      <c r="S15" s="1683"/>
      <c r="T15" s="1683"/>
      <c r="U15" s="1683"/>
      <c r="V15" s="1683"/>
      <c r="W15" s="1683"/>
      <c r="X15" s="1701"/>
      <c r="Y15" s="1701"/>
      <c r="Z15" s="209"/>
      <c r="AA15" s="227"/>
      <c r="AB15" s="415" t="s">
        <v>1821</v>
      </c>
      <c r="AC15" s="2361"/>
      <c r="AD15" s="2361"/>
      <c r="AE15" s="2361"/>
      <c r="AF15" s="2361"/>
      <c r="AG15" s="2361"/>
      <c r="AH15" s="2361"/>
      <c r="AI15" s="2361"/>
      <c r="AJ15" s="2361"/>
      <c r="AK15" s="2361"/>
      <c r="AL15" s="2361"/>
      <c r="AM15" s="2361"/>
      <c r="AN15" s="2367"/>
      <c r="AO15" s="209"/>
    </row>
    <row r="16" spans="2:93" s="206" customFormat="1" ht="14.25" customHeight="1" x14ac:dyDescent="0.15">
      <c r="B16" s="230"/>
      <c r="C16" s="1683"/>
      <c r="D16" s="1683"/>
      <c r="E16" s="209"/>
      <c r="F16" s="1683"/>
      <c r="G16" s="1683"/>
      <c r="H16" s="1683"/>
      <c r="I16" s="1683"/>
      <c r="J16" s="1683"/>
      <c r="K16" s="1683"/>
      <c r="L16" s="1683"/>
      <c r="M16" s="1683"/>
      <c r="N16" s="1683"/>
      <c r="O16" s="1683"/>
      <c r="P16" s="1683"/>
      <c r="Q16" s="1683"/>
      <c r="R16" s="1693"/>
      <c r="S16" s="1693"/>
      <c r="T16" s="5"/>
      <c r="U16" s="1692"/>
      <c r="V16" s="1692"/>
      <c r="W16" s="1683"/>
      <c r="X16" s="1683"/>
      <c r="Y16" s="1683"/>
      <c r="Z16" s="209"/>
      <c r="AA16" s="227"/>
      <c r="AB16" s="2369" t="s">
        <v>197</v>
      </c>
      <c r="AC16" s="2365" t="s">
        <v>1822</v>
      </c>
      <c r="AD16" s="2366"/>
      <c r="AE16" s="2366"/>
      <c r="AF16" s="2366"/>
      <c r="AG16" s="2366"/>
      <c r="AH16" s="2366"/>
      <c r="AI16" s="2366"/>
      <c r="AJ16" s="2366"/>
      <c r="AK16" s="2366"/>
      <c r="AL16" s="2366"/>
      <c r="AM16" s="2366"/>
      <c r="AN16" s="229"/>
      <c r="AO16" s="209"/>
    </row>
    <row r="17" spans="1:69" s="206" customFormat="1" ht="13.5" customHeight="1" x14ac:dyDescent="0.15">
      <c r="B17" s="230"/>
      <c r="C17" s="1683"/>
      <c r="D17" s="1683"/>
      <c r="E17" s="209"/>
      <c r="F17" s="1683"/>
      <c r="G17" s="1683"/>
      <c r="H17" s="1683"/>
      <c r="I17" s="1683"/>
      <c r="J17" s="1683"/>
      <c r="K17" s="1683"/>
      <c r="L17" s="1683"/>
      <c r="M17" s="1683"/>
      <c r="N17" s="1683"/>
      <c r="O17" s="1683"/>
      <c r="P17" s="1683"/>
      <c r="Q17" s="1683"/>
      <c r="R17" s="1693"/>
      <c r="S17" s="1693"/>
      <c r="T17" s="5"/>
      <c r="U17" s="1692"/>
      <c r="V17" s="1692"/>
      <c r="W17" s="1683"/>
      <c r="X17" s="1683"/>
      <c r="Y17" s="1683"/>
      <c r="Z17" s="209"/>
      <c r="AA17" s="227"/>
      <c r="AB17" s="2369"/>
      <c r="AC17" s="2799" t="s">
        <v>1823</v>
      </c>
      <c r="AD17" s="4615"/>
      <c r="AE17" s="4615"/>
      <c r="AF17" s="4615"/>
      <c r="AG17" s="4615"/>
      <c r="AH17" s="4615"/>
      <c r="AI17" s="4615"/>
      <c r="AJ17" s="4615"/>
      <c r="AK17" s="4615"/>
      <c r="AL17" s="4615"/>
      <c r="AM17" s="4615"/>
      <c r="AN17" s="4152"/>
      <c r="AO17" s="209"/>
    </row>
    <row r="18" spans="1:69" s="206" customFormat="1" ht="14.25" customHeight="1" x14ac:dyDescent="0.15">
      <c r="B18" s="230"/>
      <c r="C18" s="1683"/>
      <c r="D18" s="209" t="s">
        <v>601</v>
      </c>
      <c r="E18" s="209"/>
      <c r="F18" s="1683"/>
      <c r="G18" s="1683"/>
      <c r="H18" s="1683"/>
      <c r="I18" s="1683"/>
      <c r="J18" s="1683"/>
      <c r="K18" s="1683"/>
      <c r="L18" s="1683"/>
      <c r="M18" s="1683"/>
      <c r="N18" s="1683"/>
      <c r="O18" s="1683"/>
      <c r="P18" s="1683"/>
      <c r="Q18" s="1683"/>
      <c r="R18" s="1693"/>
      <c r="S18" s="1693"/>
      <c r="T18" s="5"/>
      <c r="U18" s="1692"/>
      <c r="V18" s="1692"/>
      <c r="W18" s="1683"/>
      <c r="X18" s="1683"/>
      <c r="Y18" s="1683"/>
      <c r="Z18" s="209"/>
      <c r="AA18" s="227"/>
      <c r="AB18" s="209"/>
      <c r="AC18" s="4615"/>
      <c r="AD18" s="4615"/>
      <c r="AE18" s="4615"/>
      <c r="AF18" s="4615"/>
      <c r="AG18" s="4615"/>
      <c r="AH18" s="4615"/>
      <c r="AI18" s="4615"/>
      <c r="AJ18" s="4615"/>
      <c r="AK18" s="4615"/>
      <c r="AL18" s="4615"/>
      <c r="AM18" s="4615"/>
      <c r="AN18" s="4152"/>
      <c r="AO18" s="209"/>
    </row>
    <row r="19" spans="1:69" s="206" customFormat="1" ht="13.5" x14ac:dyDescent="0.15">
      <c r="B19" s="230"/>
      <c r="C19" s="209"/>
      <c r="D19" s="1683" t="s">
        <v>366</v>
      </c>
      <c r="E19" s="1683"/>
      <c r="F19" s="1683"/>
      <c r="G19" s="1683"/>
      <c r="H19" s="1683"/>
      <c r="I19" s="1683"/>
      <c r="J19" s="1683"/>
      <c r="K19" s="1683"/>
      <c r="L19" s="1683"/>
      <c r="M19" s="1683"/>
      <c r="N19" s="1683"/>
      <c r="O19" s="1683"/>
      <c r="P19" s="1683"/>
      <c r="Q19" s="1683"/>
      <c r="R19" s="1683"/>
      <c r="S19" s="1683"/>
      <c r="T19" s="1683"/>
      <c r="U19" s="1683"/>
      <c r="V19" s="1683"/>
      <c r="W19" s="1683"/>
      <c r="X19" s="1683"/>
      <c r="Y19" s="1683"/>
      <c r="Z19" s="1701"/>
      <c r="AA19" s="297"/>
      <c r="AC19" s="2372"/>
      <c r="AD19" s="2372"/>
      <c r="AE19" s="2372"/>
      <c r="AF19" s="2372"/>
      <c r="AG19" s="2372"/>
      <c r="AH19" s="2372"/>
      <c r="AI19" s="2372"/>
      <c r="AJ19" s="2372"/>
      <c r="AK19" s="2372"/>
      <c r="AL19" s="2372"/>
      <c r="AM19" s="2372"/>
      <c r="AN19" s="2373"/>
      <c r="AO19" s="209"/>
    </row>
    <row r="20" spans="1:69" s="206" customFormat="1" x14ac:dyDescent="0.15">
      <c r="B20" s="230"/>
      <c r="C20" s="1562"/>
      <c r="D20" s="1683"/>
      <c r="E20" s="4470"/>
      <c r="F20" s="4470"/>
      <c r="G20" s="4470"/>
      <c r="H20" s="4470"/>
      <c r="I20" s="4470"/>
      <c r="J20" s="4470"/>
      <c r="K20" s="4470"/>
      <c r="L20" s="4470"/>
      <c r="M20" s="4470"/>
      <c r="N20" s="4470"/>
      <c r="O20" s="4470"/>
      <c r="P20" s="4470"/>
      <c r="Q20" s="4470"/>
      <c r="R20" s="4470"/>
      <c r="S20" s="4470"/>
      <c r="T20" s="4470"/>
      <c r="U20" s="4470"/>
      <c r="V20" s="4470"/>
      <c r="W20" s="4470"/>
      <c r="X20" s="4470"/>
      <c r="Y20" s="4470"/>
      <c r="Z20" s="4470"/>
      <c r="AA20" s="297"/>
      <c r="AB20" s="209"/>
      <c r="AC20" s="1687"/>
      <c r="AD20" s="1687"/>
      <c r="AE20" s="1687"/>
      <c r="AF20" s="1687"/>
      <c r="AG20" s="1687"/>
      <c r="AH20" s="1687"/>
      <c r="AI20" s="1687"/>
      <c r="AJ20" s="1687"/>
      <c r="AK20" s="1687"/>
      <c r="AL20" s="1687"/>
      <c r="AM20" s="1687"/>
      <c r="AN20" s="229"/>
      <c r="AO20" s="209"/>
    </row>
    <row r="21" spans="1:69" s="206" customFormat="1" x14ac:dyDescent="0.15">
      <c r="B21" s="230"/>
      <c r="C21" s="1562"/>
      <c r="D21" s="1683"/>
      <c r="E21" s="4470"/>
      <c r="F21" s="4470"/>
      <c r="G21" s="4470"/>
      <c r="H21" s="4470"/>
      <c r="I21" s="4470"/>
      <c r="J21" s="4470"/>
      <c r="K21" s="4470"/>
      <c r="L21" s="4470"/>
      <c r="M21" s="4470"/>
      <c r="N21" s="4470"/>
      <c r="O21" s="4470"/>
      <c r="P21" s="4470"/>
      <c r="Q21" s="4470"/>
      <c r="R21" s="4470"/>
      <c r="S21" s="4470"/>
      <c r="T21" s="4470"/>
      <c r="U21" s="4470"/>
      <c r="V21" s="4470"/>
      <c r="W21" s="4470"/>
      <c r="X21" s="4470"/>
      <c r="Y21" s="4470"/>
      <c r="Z21" s="4470"/>
      <c r="AA21" s="297"/>
      <c r="AB21" s="209"/>
      <c r="AC21" s="1687"/>
      <c r="AD21" s="1687"/>
      <c r="AE21" s="1687"/>
      <c r="AF21" s="1687"/>
      <c r="AG21" s="1687"/>
      <c r="AH21" s="1687"/>
      <c r="AI21" s="1687"/>
      <c r="AJ21" s="1687"/>
      <c r="AK21" s="1687"/>
      <c r="AL21" s="1687"/>
      <c r="AM21" s="1687"/>
      <c r="AN21" s="229"/>
      <c r="AO21" s="209"/>
    </row>
    <row r="22" spans="1:69" s="206" customFormat="1" x14ac:dyDescent="0.15">
      <c r="B22" s="230"/>
      <c r="C22" s="1562"/>
      <c r="D22" s="1683"/>
      <c r="E22" s="1688"/>
      <c r="F22" s="1688"/>
      <c r="G22" s="1688"/>
      <c r="H22" s="1688"/>
      <c r="I22" s="1688"/>
      <c r="J22" s="1688"/>
      <c r="K22" s="1688"/>
      <c r="L22" s="1688"/>
      <c r="M22" s="1688"/>
      <c r="N22" s="1688"/>
      <c r="O22" s="1688"/>
      <c r="P22" s="1688"/>
      <c r="Q22" s="1688"/>
      <c r="R22" s="1688"/>
      <c r="S22" s="1688"/>
      <c r="T22" s="1688"/>
      <c r="U22" s="1688"/>
      <c r="V22" s="1688"/>
      <c r="W22" s="1688"/>
      <c r="X22" s="1688"/>
      <c r="Y22" s="1688"/>
      <c r="Z22" s="1688"/>
      <c r="AA22" s="297"/>
      <c r="AB22" s="209"/>
      <c r="AC22" s="209"/>
      <c r="AD22" s="209"/>
      <c r="AE22" s="209"/>
      <c r="AF22" s="209"/>
      <c r="AG22" s="209"/>
      <c r="AH22" s="209"/>
      <c r="AI22" s="209"/>
      <c r="AJ22" s="209"/>
      <c r="AK22" s="209"/>
      <c r="AL22" s="209"/>
      <c r="AM22" s="209"/>
      <c r="AN22" s="229"/>
    </row>
    <row r="23" spans="1:69" s="206" customFormat="1" ht="14.25" x14ac:dyDescent="0.15">
      <c r="B23" s="230"/>
      <c r="C23" s="1683"/>
      <c r="D23" s="1683" t="s">
        <v>1824</v>
      </c>
      <c r="E23" s="209"/>
      <c r="F23" s="1683"/>
      <c r="G23" s="1683"/>
      <c r="H23" s="1683"/>
      <c r="I23" s="1683"/>
      <c r="J23" s="1683"/>
      <c r="K23" s="1683"/>
      <c r="L23" s="1683"/>
      <c r="M23" s="1683"/>
      <c r="N23" s="1683"/>
      <c r="O23" s="1683"/>
      <c r="P23" s="1683"/>
      <c r="Q23" s="1683"/>
      <c r="R23" s="1693"/>
      <c r="S23" s="1693"/>
      <c r="T23" s="5"/>
      <c r="U23" s="1692"/>
      <c r="V23" s="1692"/>
      <c r="W23" s="1683"/>
      <c r="X23" s="1683"/>
      <c r="Y23" s="1683"/>
      <c r="Z23" s="209"/>
      <c r="AA23" s="227"/>
      <c r="AB23" s="209"/>
      <c r="AC23" s="209"/>
      <c r="AD23" s="209"/>
      <c r="AE23" s="209"/>
      <c r="AF23" s="209"/>
      <c r="AG23" s="209"/>
      <c r="AH23" s="209"/>
      <c r="AI23" s="209"/>
      <c r="AJ23" s="209"/>
      <c r="AK23" s="209"/>
      <c r="AL23" s="209"/>
      <c r="AM23" s="209"/>
      <c r="AN23" s="229"/>
    </row>
    <row r="24" spans="1:69" s="206" customFormat="1" ht="9.75" customHeight="1" x14ac:dyDescent="0.15">
      <c r="B24" s="230"/>
      <c r="C24" s="1683"/>
      <c r="D24" s="1683"/>
      <c r="E24" s="209"/>
      <c r="F24" s="1683"/>
      <c r="G24" s="1683"/>
      <c r="H24" s="1683"/>
      <c r="I24" s="1683"/>
      <c r="J24" s="1683"/>
      <c r="K24" s="1683"/>
      <c r="L24" s="1683"/>
      <c r="M24" s="1683"/>
      <c r="N24" s="1683"/>
      <c r="O24" s="1683"/>
      <c r="P24" s="1683"/>
      <c r="Q24" s="1683"/>
      <c r="R24" s="1693"/>
      <c r="S24" s="1693"/>
      <c r="T24" s="5"/>
      <c r="U24" s="1692"/>
      <c r="V24" s="1692"/>
      <c r="W24" s="1683"/>
      <c r="X24" s="1683"/>
      <c r="Y24" s="1683"/>
      <c r="Z24" s="209"/>
      <c r="AA24" s="227"/>
      <c r="AB24" s="209"/>
      <c r="AC24" s="209"/>
      <c r="AD24" s="209"/>
      <c r="AE24" s="209"/>
      <c r="AF24" s="209"/>
      <c r="AG24" s="209"/>
      <c r="AH24" s="209"/>
      <c r="AI24" s="209"/>
      <c r="AJ24" s="209"/>
      <c r="AK24" s="209"/>
      <c r="AL24" s="209"/>
      <c r="AM24" s="209"/>
      <c r="AN24" s="229"/>
    </row>
    <row r="25" spans="1:69" ht="14.1" customHeight="1" x14ac:dyDescent="0.15">
      <c r="A25" s="1672"/>
      <c r="B25" s="68"/>
      <c r="C25" s="1454" t="s">
        <v>1825</v>
      </c>
      <c r="D25" s="34"/>
      <c r="E25" s="177"/>
      <c r="F25" s="177"/>
      <c r="G25" s="1454"/>
      <c r="H25" s="1454"/>
      <c r="I25" s="1454"/>
      <c r="J25" s="1454"/>
      <c r="K25" s="1454"/>
      <c r="L25" s="1454"/>
      <c r="M25" s="1454"/>
      <c r="N25" s="1454"/>
      <c r="O25" s="1454"/>
      <c r="P25" s="1454"/>
      <c r="Q25" s="1672"/>
      <c r="R25" s="1693"/>
      <c r="S25" s="1693"/>
      <c r="T25" s="5"/>
      <c r="U25" s="1692"/>
      <c r="V25" s="1692"/>
      <c r="W25" s="1672"/>
      <c r="X25" s="1672"/>
      <c r="Y25" s="1672"/>
      <c r="Z25" s="34"/>
      <c r="AA25" s="183"/>
      <c r="AB25" s="34"/>
      <c r="AC25" s="34"/>
      <c r="AD25" s="34"/>
      <c r="AE25" s="34"/>
      <c r="AF25" s="34"/>
      <c r="AG25" s="34"/>
      <c r="AH25" s="34"/>
      <c r="AI25" s="34"/>
      <c r="AJ25" s="34"/>
      <c r="AK25" s="34"/>
      <c r="AL25" s="34"/>
      <c r="AM25" s="34"/>
      <c r="AN25" s="137"/>
      <c r="AO25" s="34"/>
    </row>
    <row r="26" spans="1:69" ht="14.1" customHeight="1" x14ac:dyDescent="0.15">
      <c r="A26" s="1672"/>
      <c r="B26" s="68"/>
      <c r="C26" s="1454"/>
      <c r="D26" s="34" t="s">
        <v>601</v>
      </c>
      <c r="E26" s="177"/>
      <c r="F26" s="177"/>
      <c r="G26" s="1454"/>
      <c r="H26" s="1454"/>
      <c r="I26" s="1454"/>
      <c r="J26" s="1454"/>
      <c r="K26" s="1454"/>
      <c r="L26" s="1454"/>
      <c r="M26" s="1454"/>
      <c r="N26" s="1454"/>
      <c r="O26" s="1454"/>
      <c r="P26" s="1454"/>
      <c r="Q26" s="1672"/>
      <c r="R26" s="1693"/>
      <c r="S26" s="1693"/>
      <c r="T26" s="5"/>
      <c r="U26" s="1692"/>
      <c r="V26" s="1692"/>
      <c r="W26" s="1672"/>
      <c r="X26" s="1672"/>
      <c r="Y26" s="1672"/>
      <c r="Z26" s="34"/>
      <c r="AA26" s="183"/>
      <c r="AB26" s="34"/>
      <c r="AC26" s="34"/>
      <c r="AD26" s="34"/>
      <c r="AE26" s="34"/>
      <c r="AF26" s="34"/>
      <c r="AG26" s="34"/>
      <c r="AH26" s="34"/>
      <c r="AI26" s="34"/>
      <c r="AJ26" s="34"/>
      <c r="AK26" s="34"/>
      <c r="AL26" s="34"/>
      <c r="AM26" s="34"/>
      <c r="AN26" s="137"/>
      <c r="AO26" s="34"/>
    </row>
    <row r="27" spans="1:69" ht="3.75" customHeight="1" x14ac:dyDescent="0.15">
      <c r="A27" s="1672"/>
      <c r="B27" s="68"/>
      <c r="C27" s="1454"/>
      <c r="D27" s="34"/>
      <c r="E27" s="177"/>
      <c r="F27" s="177"/>
      <c r="G27" s="1454"/>
      <c r="H27" s="1454"/>
      <c r="I27" s="1454"/>
      <c r="J27" s="1454"/>
      <c r="K27" s="1454"/>
      <c r="L27" s="1454"/>
      <c r="M27" s="1454"/>
      <c r="N27" s="1454"/>
      <c r="O27" s="1454"/>
      <c r="P27" s="1454"/>
      <c r="Q27" s="1672"/>
      <c r="R27" s="1693"/>
      <c r="S27" s="1693"/>
      <c r="T27" s="5"/>
      <c r="U27" s="1692"/>
      <c r="V27" s="1692"/>
      <c r="W27" s="1672"/>
      <c r="X27" s="1672"/>
      <c r="Y27" s="1672"/>
      <c r="Z27" s="34"/>
      <c r="AA27" s="183"/>
      <c r="AB27" s="34"/>
      <c r="AC27" s="34"/>
      <c r="AD27" s="34"/>
      <c r="AE27" s="34"/>
      <c r="AF27" s="34"/>
      <c r="AG27" s="34"/>
      <c r="AH27" s="34"/>
      <c r="AI27" s="34"/>
      <c r="AJ27" s="34"/>
      <c r="AK27" s="34"/>
      <c r="AL27" s="34"/>
      <c r="AM27" s="34"/>
      <c r="AN27" s="137"/>
      <c r="AO27" s="34"/>
    </row>
    <row r="28" spans="1:69" ht="14.1" customHeight="1" x14ac:dyDescent="0.15">
      <c r="A28" s="1672"/>
      <c r="B28" s="68"/>
      <c r="C28" s="1672"/>
      <c r="D28" s="1454" t="s">
        <v>326</v>
      </c>
      <c r="E28" s="177"/>
      <c r="F28" s="177"/>
      <c r="G28" s="1454"/>
      <c r="H28" s="1454"/>
      <c r="I28" s="1454"/>
      <c r="J28" s="1454"/>
      <c r="K28" s="1454"/>
      <c r="L28" s="1454"/>
      <c r="M28" s="1454"/>
      <c r="N28" s="1454"/>
      <c r="O28" s="1454"/>
      <c r="P28" s="1454"/>
      <c r="Q28" s="1454"/>
      <c r="R28" s="31"/>
      <c r="S28" s="13"/>
      <c r="T28" s="13"/>
      <c r="U28" s="31"/>
      <c r="V28" s="13"/>
      <c r="W28" s="13"/>
      <c r="X28" s="13"/>
      <c r="Y28" s="1672"/>
      <c r="Z28" s="34"/>
      <c r="AA28" s="183"/>
      <c r="AB28" s="34"/>
      <c r="AC28" s="34"/>
      <c r="AD28" s="34"/>
      <c r="AE28" s="34"/>
      <c r="AF28" s="34"/>
      <c r="AG28" s="34"/>
      <c r="AH28" s="34"/>
      <c r="AI28" s="34"/>
      <c r="AJ28" s="34"/>
      <c r="AK28" s="34"/>
      <c r="AL28" s="34"/>
      <c r="AM28" s="34"/>
      <c r="AN28" s="137"/>
      <c r="AO28" s="34"/>
    </row>
    <row r="29" spans="1:69" ht="7.5" customHeight="1" x14ac:dyDescent="0.15">
      <c r="A29" s="1672"/>
      <c r="B29" s="68"/>
      <c r="C29" s="1672"/>
      <c r="D29" s="1454"/>
      <c r="E29" s="177"/>
      <c r="F29" s="177"/>
      <c r="G29" s="1454"/>
      <c r="H29" s="1454"/>
      <c r="I29" s="1454"/>
      <c r="J29" s="1454"/>
      <c r="K29" s="1454"/>
      <c r="L29" s="1454"/>
      <c r="M29" s="1454"/>
      <c r="N29" s="1454"/>
      <c r="O29" s="1454"/>
      <c r="P29" s="1454"/>
      <c r="Q29" s="1454"/>
      <c r="R29" s="31"/>
      <c r="S29" s="13"/>
      <c r="T29" s="13"/>
      <c r="U29" s="31"/>
      <c r="V29" s="13"/>
      <c r="W29" s="13"/>
      <c r="X29" s="13"/>
      <c r="Y29" s="1672"/>
      <c r="Z29" s="34"/>
      <c r="AA29" s="183"/>
      <c r="AB29" s="34"/>
      <c r="AC29" s="34"/>
      <c r="AD29" s="34"/>
      <c r="AE29" s="34"/>
      <c r="AF29" s="34"/>
      <c r="AG29" s="34"/>
      <c r="AH29" s="34"/>
      <c r="AI29" s="34"/>
      <c r="AJ29" s="34"/>
      <c r="AK29" s="34"/>
      <c r="AL29" s="34"/>
      <c r="AM29" s="34"/>
      <c r="AN29" s="137"/>
      <c r="AO29" s="34"/>
    </row>
    <row r="30" spans="1:69" ht="17.25" customHeight="1" x14ac:dyDescent="0.15">
      <c r="A30" s="1672"/>
      <c r="B30" s="68"/>
      <c r="C30" s="34"/>
      <c r="D30" s="1672"/>
      <c r="E30" s="1454"/>
      <c r="F30" s="58" t="s">
        <v>327</v>
      </c>
      <c r="G30" s="67"/>
      <c r="H30" s="1454"/>
      <c r="I30" s="1454"/>
      <c r="J30" s="1454"/>
      <c r="K30" s="1454"/>
      <c r="L30" s="1454"/>
      <c r="M30" s="1454"/>
      <c r="N30" s="1454"/>
      <c r="O30" s="1454"/>
      <c r="P30" s="1454"/>
      <c r="Q30" s="34"/>
      <c r="R30" s="1697" t="s">
        <v>328</v>
      </c>
      <c r="S30" s="1719"/>
      <c r="T30" s="14"/>
      <c r="U30" s="4613"/>
      <c r="V30" s="4613"/>
      <c r="W30" s="1696" t="s">
        <v>36</v>
      </c>
      <c r="X30" s="1720"/>
      <c r="Y30" s="496" t="s">
        <v>46</v>
      </c>
      <c r="Z30" s="34"/>
      <c r="AA30" s="183"/>
      <c r="AB30" s="1694" t="s">
        <v>1826</v>
      </c>
      <c r="AC30" s="1695" t="s">
        <v>329</v>
      </c>
      <c r="AD30" s="1698"/>
      <c r="AE30" s="1698"/>
      <c r="AF30" s="1698"/>
      <c r="AG30" s="1698"/>
      <c r="AH30" s="1698"/>
      <c r="AI30" s="1698"/>
      <c r="AJ30" s="1698"/>
      <c r="AK30" s="1698"/>
      <c r="AL30" s="1698"/>
      <c r="AM30" s="1698"/>
      <c r="AN30" s="285"/>
      <c r="AO30" s="34"/>
    </row>
    <row r="31" spans="1:69" ht="18" customHeight="1" x14ac:dyDescent="0.15">
      <c r="A31" s="1672"/>
      <c r="B31" s="68"/>
      <c r="C31" s="34"/>
      <c r="D31" s="1672"/>
      <c r="E31" s="1454"/>
      <c r="F31" s="58" t="s">
        <v>330</v>
      </c>
      <c r="G31" s="67"/>
      <c r="H31" s="1454"/>
      <c r="I31" s="1454"/>
      <c r="J31" s="1454"/>
      <c r="K31" s="1454"/>
      <c r="L31" s="1454"/>
      <c r="M31" s="1454"/>
      <c r="N31" s="1454"/>
      <c r="O31" s="1454"/>
      <c r="P31" s="1454"/>
      <c r="Q31" s="34"/>
      <c r="R31" s="1675" t="s">
        <v>328</v>
      </c>
      <c r="S31" s="497"/>
      <c r="T31" s="1721"/>
      <c r="U31" s="4614"/>
      <c r="V31" s="4614"/>
      <c r="W31" s="1699" t="s">
        <v>36</v>
      </c>
      <c r="X31" s="1722"/>
      <c r="Y31" s="447" t="s">
        <v>46</v>
      </c>
      <c r="Z31" s="34"/>
      <c r="AA31" s="183"/>
      <c r="AB31" s="1694" t="s">
        <v>1826</v>
      </c>
      <c r="AC31" s="1695" t="s">
        <v>331</v>
      </c>
      <c r="AD31" s="1679"/>
      <c r="AE31" s="1679"/>
      <c r="AF31" s="1700"/>
      <c r="AG31" s="1700"/>
      <c r="AH31" s="1695"/>
      <c r="AI31" s="1695"/>
      <c r="AJ31" s="1695"/>
      <c r="AK31" s="1695"/>
      <c r="AL31" s="1695"/>
      <c r="AM31" s="1695"/>
      <c r="AN31" s="64"/>
      <c r="AO31" s="34"/>
      <c r="BF31" s="287"/>
      <c r="BG31" s="287"/>
      <c r="BH31" s="287"/>
      <c r="BI31" s="287"/>
      <c r="BJ31" s="287"/>
      <c r="BK31" s="287"/>
      <c r="BL31" s="287"/>
      <c r="BM31" s="287"/>
      <c r="BN31" s="287"/>
      <c r="BO31" s="287"/>
      <c r="BP31" s="287"/>
      <c r="BQ31" s="287"/>
    </row>
    <row r="32" spans="1:69" ht="9.75" customHeight="1" x14ac:dyDescent="0.15">
      <c r="A32" s="1672"/>
      <c r="B32" s="68"/>
      <c r="C32" s="1723"/>
      <c r="D32" s="34"/>
      <c r="E32" s="34"/>
      <c r="F32" s="34"/>
      <c r="G32" s="34"/>
      <c r="H32" s="34"/>
      <c r="I32" s="34"/>
      <c r="J32" s="34"/>
      <c r="K32" s="34"/>
      <c r="L32" s="34"/>
      <c r="M32" s="34"/>
      <c r="N32" s="34"/>
      <c r="O32" s="34"/>
      <c r="P32" s="34"/>
      <c r="Q32" s="34"/>
      <c r="R32" s="34"/>
      <c r="S32" s="34"/>
      <c r="T32" s="34"/>
      <c r="U32" s="34"/>
      <c r="V32" s="34"/>
      <c r="W32" s="34"/>
      <c r="X32" s="34"/>
      <c r="Y32" s="34"/>
      <c r="Z32" s="34"/>
      <c r="AA32" s="183"/>
      <c r="AB32" s="34"/>
      <c r="AC32" s="34"/>
      <c r="AD32" s="1679"/>
      <c r="AE32" s="1679"/>
      <c r="AF32" s="1700"/>
      <c r="AG32" s="1700"/>
      <c r="AH32" s="1695"/>
      <c r="AI32" s="1695"/>
      <c r="AJ32" s="1695"/>
      <c r="AK32" s="1695"/>
      <c r="AL32" s="1695"/>
      <c r="AM32" s="1695"/>
      <c r="AN32" s="64"/>
      <c r="AO32" s="34"/>
      <c r="BF32" s="287"/>
      <c r="BG32" s="287"/>
      <c r="BH32" s="287"/>
      <c r="BI32" s="287"/>
      <c r="BJ32" s="287"/>
      <c r="BK32" s="287"/>
      <c r="BL32" s="287"/>
      <c r="BM32" s="287"/>
      <c r="BN32" s="287"/>
      <c r="BO32" s="287"/>
      <c r="BP32" s="287"/>
      <c r="BQ32" s="287"/>
    </row>
    <row r="33" spans="1:78" ht="14.1" customHeight="1" x14ac:dyDescent="0.15">
      <c r="A33" s="1672"/>
      <c r="B33" s="68"/>
      <c r="C33" s="1723"/>
      <c r="D33" s="1454" t="s">
        <v>332</v>
      </c>
      <c r="E33" s="1454"/>
      <c r="F33" s="1454"/>
      <c r="G33" s="1454"/>
      <c r="H33" s="1454"/>
      <c r="I33" s="1454"/>
      <c r="J33" s="1454"/>
      <c r="K33" s="1454"/>
      <c r="L33" s="1454"/>
      <c r="M33" s="1698"/>
      <c r="N33" s="1698"/>
      <c r="O33" s="1698"/>
      <c r="P33" s="1698"/>
      <c r="Q33" s="307"/>
      <c r="R33" s="307"/>
      <c r="S33" s="307"/>
      <c r="T33" s="307"/>
      <c r="U33" s="307"/>
      <c r="V33" s="48"/>
      <c r="W33" s="13"/>
      <c r="X33" s="13"/>
      <c r="Y33" s="13"/>
      <c r="Z33" s="34"/>
      <c r="AA33" s="183"/>
      <c r="AB33" s="154"/>
      <c r="AC33" s="34"/>
      <c r="AD33" s="34"/>
      <c r="AE33" s="34"/>
      <c r="AF33" s="34"/>
      <c r="AG33" s="34"/>
      <c r="AH33" s="34"/>
      <c r="AI33" s="34"/>
      <c r="AJ33" s="34"/>
      <c r="AK33" s="34"/>
      <c r="AL33" s="34"/>
      <c r="AM33" s="34"/>
      <c r="AN33" s="137"/>
      <c r="AO33" s="34"/>
    </row>
    <row r="34" spans="1:78" ht="14.25" customHeight="1" x14ac:dyDescent="0.15">
      <c r="A34" s="1672"/>
      <c r="B34" s="68"/>
      <c r="C34" s="1723"/>
      <c r="D34" s="1672"/>
      <c r="E34" s="4470"/>
      <c r="F34" s="4470"/>
      <c r="G34" s="4470"/>
      <c r="H34" s="4470"/>
      <c r="I34" s="4470"/>
      <c r="J34" s="4470"/>
      <c r="K34" s="4470"/>
      <c r="L34" s="4470"/>
      <c r="M34" s="4470"/>
      <c r="N34" s="4470"/>
      <c r="O34" s="4470"/>
      <c r="P34" s="4470"/>
      <c r="Q34" s="4470"/>
      <c r="R34" s="4470"/>
      <c r="S34" s="4470"/>
      <c r="T34" s="4470"/>
      <c r="U34" s="4470"/>
      <c r="V34" s="4470"/>
      <c r="W34" s="4470"/>
      <c r="X34" s="4470"/>
      <c r="Y34" s="4470"/>
      <c r="Z34" s="4470"/>
      <c r="AA34" s="183"/>
      <c r="AB34" s="152"/>
      <c r="AC34" s="308"/>
      <c r="AD34" s="308"/>
      <c r="AE34" s="308"/>
      <c r="AF34" s="308"/>
      <c r="AG34" s="308"/>
      <c r="AH34" s="308"/>
      <c r="AI34" s="308"/>
      <c r="AJ34" s="308"/>
      <c r="AK34" s="308"/>
      <c r="AL34" s="308"/>
      <c r="AM34" s="308"/>
      <c r="AN34" s="309"/>
      <c r="AO34" s="34"/>
    </row>
    <row r="35" spans="1:78" ht="14.25" customHeight="1" x14ac:dyDescent="0.15">
      <c r="A35" s="1672"/>
      <c r="B35" s="68"/>
      <c r="C35" s="1723"/>
      <c r="D35" s="1672"/>
      <c r="E35" s="3196"/>
      <c r="F35" s="3196"/>
      <c r="G35" s="3196"/>
      <c r="H35" s="3196"/>
      <c r="I35" s="3196"/>
      <c r="J35" s="3196"/>
      <c r="K35" s="3196"/>
      <c r="L35" s="3196"/>
      <c r="M35" s="3196"/>
      <c r="N35" s="3196"/>
      <c r="O35" s="3196"/>
      <c r="P35" s="3196"/>
      <c r="Q35" s="3196"/>
      <c r="R35" s="3196"/>
      <c r="S35" s="3196"/>
      <c r="T35" s="3196"/>
      <c r="U35" s="3196"/>
      <c r="V35" s="3196"/>
      <c r="W35" s="3196"/>
      <c r="X35" s="3196"/>
      <c r="Y35" s="3196"/>
      <c r="Z35" s="3196"/>
      <c r="AA35" s="183"/>
      <c r="AB35" s="152"/>
      <c r="AC35" s="308"/>
      <c r="AD35" s="308"/>
      <c r="AE35" s="308"/>
      <c r="AF35" s="308"/>
      <c r="AG35" s="308"/>
      <c r="AH35" s="308"/>
      <c r="AI35" s="308"/>
      <c r="AJ35" s="308"/>
      <c r="AK35" s="308"/>
      <c r="AL35" s="308"/>
      <c r="AM35" s="308"/>
      <c r="AN35" s="309"/>
      <c r="AO35" s="34"/>
    </row>
    <row r="36" spans="1:78" ht="11.25" customHeight="1" x14ac:dyDescent="0.15">
      <c r="A36" s="1672"/>
      <c r="B36" s="68"/>
      <c r="C36" s="1723"/>
      <c r="D36" s="1672"/>
      <c r="E36" s="3196"/>
      <c r="F36" s="3196"/>
      <c r="G36" s="3196"/>
      <c r="H36" s="3196"/>
      <c r="I36" s="3196"/>
      <c r="J36" s="3196"/>
      <c r="K36" s="3196"/>
      <c r="L36" s="3196"/>
      <c r="M36" s="3196"/>
      <c r="N36" s="3196"/>
      <c r="O36" s="3196"/>
      <c r="P36" s="3196"/>
      <c r="Q36" s="3196"/>
      <c r="R36" s="3196"/>
      <c r="S36" s="3196"/>
      <c r="T36" s="3196"/>
      <c r="U36" s="3196"/>
      <c r="V36" s="3196"/>
      <c r="W36" s="3196"/>
      <c r="X36" s="3196"/>
      <c r="Y36" s="3196"/>
      <c r="Z36" s="3196"/>
      <c r="AA36" s="183"/>
      <c r="AB36" s="152"/>
      <c r="AC36" s="308"/>
      <c r="AD36" s="308"/>
      <c r="AE36" s="308"/>
      <c r="AF36" s="308"/>
      <c r="AG36" s="308"/>
      <c r="AH36" s="308"/>
      <c r="AI36" s="308"/>
      <c r="AJ36" s="308"/>
      <c r="AK36" s="308"/>
      <c r="AL36" s="308"/>
      <c r="AM36" s="308"/>
      <c r="AN36" s="309"/>
      <c r="AO36" s="34"/>
      <c r="BD36" s="1681"/>
      <c r="BE36" s="1681"/>
      <c r="BF36" s="1681"/>
      <c r="BG36" s="1681"/>
      <c r="BH36" s="1681"/>
      <c r="BI36" s="1681"/>
      <c r="BJ36" s="1681"/>
      <c r="BK36" s="1681"/>
      <c r="BL36" s="1681"/>
      <c r="BM36" s="1681"/>
      <c r="BN36" s="1681"/>
    </row>
    <row r="37" spans="1:78" ht="11.25" customHeight="1" x14ac:dyDescent="0.15">
      <c r="A37" s="1672"/>
      <c r="B37" s="68"/>
      <c r="C37" s="1723"/>
      <c r="D37" s="1672"/>
      <c r="E37" s="3196"/>
      <c r="F37" s="3196"/>
      <c r="G37" s="3196"/>
      <c r="H37" s="3196"/>
      <c r="I37" s="3196"/>
      <c r="J37" s="3196"/>
      <c r="K37" s="3196"/>
      <c r="L37" s="3196"/>
      <c r="M37" s="3196"/>
      <c r="N37" s="3196"/>
      <c r="O37" s="3196"/>
      <c r="P37" s="3196"/>
      <c r="Q37" s="3196"/>
      <c r="R37" s="3196"/>
      <c r="S37" s="3196"/>
      <c r="T37" s="3196"/>
      <c r="U37" s="3196"/>
      <c r="V37" s="3196"/>
      <c r="W37" s="3196"/>
      <c r="X37" s="3196"/>
      <c r="Y37" s="3196"/>
      <c r="Z37" s="3196"/>
      <c r="AA37" s="183"/>
      <c r="AB37" s="152"/>
      <c r="AC37" s="308"/>
      <c r="AD37" s="308"/>
      <c r="AE37" s="308"/>
      <c r="AF37" s="308"/>
      <c r="AG37" s="308"/>
      <c r="AH37" s="308"/>
      <c r="AI37" s="308"/>
      <c r="AJ37" s="308"/>
      <c r="AK37" s="308"/>
      <c r="AL37" s="308"/>
      <c r="AM37" s="308"/>
      <c r="AN37" s="309"/>
      <c r="AO37" s="34"/>
      <c r="BD37" s="1681"/>
      <c r="BE37" s="1681"/>
      <c r="BF37" s="1681"/>
      <c r="BG37" s="1681"/>
      <c r="BH37" s="1681"/>
      <c r="BI37" s="1681"/>
      <c r="BJ37" s="1681"/>
      <c r="BK37" s="1681"/>
      <c r="BL37" s="1681"/>
      <c r="BM37" s="1681"/>
      <c r="BN37" s="1681"/>
    </row>
    <row r="38" spans="1:78" ht="11.25" customHeight="1" x14ac:dyDescent="0.15">
      <c r="A38" s="1672"/>
      <c r="B38" s="68"/>
      <c r="C38" s="1723"/>
      <c r="D38" s="1672"/>
      <c r="E38" s="1690"/>
      <c r="F38" s="1690"/>
      <c r="G38" s="1690"/>
      <c r="H38" s="1690"/>
      <c r="I38" s="1690"/>
      <c r="J38" s="1690"/>
      <c r="K38" s="1690"/>
      <c r="L38" s="1690"/>
      <c r="M38" s="1690"/>
      <c r="N38" s="1690"/>
      <c r="O38" s="1690"/>
      <c r="P38" s="1690"/>
      <c r="Q38" s="1690"/>
      <c r="R38" s="1690"/>
      <c r="S38" s="1690"/>
      <c r="T38" s="1690"/>
      <c r="U38" s="1690"/>
      <c r="V38" s="1690"/>
      <c r="W38" s="1690"/>
      <c r="X38" s="1690"/>
      <c r="Y38" s="1690"/>
      <c r="Z38" s="1690"/>
      <c r="AA38" s="183"/>
      <c r="AB38" s="152"/>
      <c r="AC38" s="308"/>
      <c r="AD38" s="308"/>
      <c r="AE38" s="308"/>
      <c r="AF38" s="308"/>
      <c r="AG38" s="308"/>
      <c r="AH38" s="308"/>
      <c r="AI38" s="308"/>
      <c r="AJ38" s="308"/>
      <c r="AK38" s="308"/>
      <c r="AL38" s="308"/>
      <c r="AM38" s="308"/>
      <c r="AN38" s="309"/>
      <c r="AO38" s="34"/>
      <c r="BD38" s="1681"/>
      <c r="BE38" s="1681"/>
      <c r="BF38" s="1681"/>
      <c r="BG38" s="1681"/>
      <c r="BH38" s="1681"/>
      <c r="BI38" s="1681"/>
      <c r="BJ38" s="1681"/>
      <c r="BK38" s="1681"/>
      <c r="BL38" s="1681"/>
      <c r="BM38" s="1681"/>
      <c r="BN38" s="1681"/>
    </row>
    <row r="39" spans="1:78" ht="10.5" customHeight="1" x14ac:dyDescent="0.15">
      <c r="A39" s="1672"/>
      <c r="B39" s="68"/>
      <c r="C39" s="1723"/>
      <c r="D39" s="1672"/>
      <c r="E39" s="1690"/>
      <c r="F39" s="1690"/>
      <c r="G39" s="1690"/>
      <c r="H39" s="1690"/>
      <c r="I39" s="1690"/>
      <c r="J39" s="1690"/>
      <c r="K39" s="1690"/>
      <c r="L39" s="1690"/>
      <c r="M39" s="1690"/>
      <c r="N39" s="1690"/>
      <c r="O39" s="1690"/>
      <c r="P39" s="1690"/>
      <c r="Q39" s="1690"/>
      <c r="R39" s="1690"/>
      <c r="S39" s="1690"/>
      <c r="T39" s="1690"/>
      <c r="U39" s="1690"/>
      <c r="V39" s="1690"/>
      <c r="W39" s="1690"/>
      <c r="X39" s="1690"/>
      <c r="Y39" s="1690"/>
      <c r="Z39" s="1690"/>
      <c r="AA39" s="183"/>
      <c r="AB39" s="152"/>
      <c r="AC39" s="308"/>
      <c r="AD39" s="308"/>
      <c r="AE39" s="308"/>
      <c r="AF39" s="308"/>
      <c r="AG39" s="308"/>
      <c r="AH39" s="308"/>
      <c r="AI39" s="308"/>
      <c r="AJ39" s="308"/>
      <c r="AK39" s="308"/>
      <c r="AL39" s="308"/>
      <c r="AM39" s="308"/>
      <c r="AN39" s="309"/>
      <c r="AO39" s="34"/>
      <c r="BD39" s="1681"/>
      <c r="BE39" s="1681"/>
      <c r="BF39" s="1681"/>
      <c r="BG39" s="1681"/>
      <c r="BH39" s="1681"/>
      <c r="BI39" s="1681"/>
      <c r="BJ39" s="1681"/>
      <c r="BK39" s="1681"/>
      <c r="BL39" s="1681"/>
      <c r="BM39" s="1681"/>
      <c r="BN39" s="1681"/>
    </row>
    <row r="40" spans="1:78" ht="14.1" customHeight="1" x14ac:dyDescent="0.15">
      <c r="A40" s="1672"/>
      <c r="B40" s="68"/>
      <c r="C40" s="1723"/>
      <c r="D40" s="34" t="s">
        <v>602</v>
      </c>
      <c r="E40" s="1672"/>
      <c r="F40" s="1672"/>
      <c r="G40" s="1672"/>
      <c r="H40" s="1672"/>
      <c r="I40" s="1672"/>
      <c r="J40" s="1672"/>
      <c r="K40" s="1672"/>
      <c r="L40" s="1672"/>
      <c r="M40" s="1672"/>
      <c r="N40" s="1672"/>
      <c r="O40" s="1672"/>
      <c r="P40" s="1672"/>
      <c r="Q40" s="1672"/>
      <c r="R40" s="1672"/>
      <c r="S40" s="1672"/>
      <c r="T40" s="1672"/>
      <c r="U40" s="1672"/>
      <c r="V40" s="1672"/>
      <c r="W40" s="1672"/>
      <c r="X40" s="1672"/>
      <c r="Y40" s="1672"/>
      <c r="Z40" s="34"/>
      <c r="AA40" s="183"/>
      <c r="AB40" s="154"/>
      <c r="AC40" s="308"/>
      <c r="AD40" s="308"/>
      <c r="AE40" s="308"/>
      <c r="AF40" s="308"/>
      <c r="AG40" s="308"/>
      <c r="AH40" s="308"/>
      <c r="AI40" s="308"/>
      <c r="AJ40" s="308"/>
      <c r="AK40" s="308"/>
      <c r="AL40" s="308"/>
      <c r="AM40" s="308"/>
      <c r="AN40" s="309"/>
      <c r="AO40" s="87"/>
      <c r="BD40" s="1681"/>
      <c r="BE40" s="1681"/>
      <c r="BF40" s="1681"/>
      <c r="BG40" s="1681"/>
      <c r="BH40" s="1681"/>
      <c r="BI40" s="1681"/>
      <c r="BJ40" s="1681"/>
      <c r="BK40" s="1681"/>
      <c r="BL40" s="1681"/>
      <c r="BM40" s="1681"/>
      <c r="BN40" s="1681"/>
    </row>
    <row r="41" spans="1:78" ht="14.1" customHeight="1" x14ac:dyDescent="0.15">
      <c r="A41" s="1672"/>
      <c r="B41" s="68"/>
      <c r="C41" s="1672"/>
      <c r="D41" s="185" t="s">
        <v>333</v>
      </c>
      <c r="E41" s="1672"/>
      <c r="F41" s="1672"/>
      <c r="G41" s="1672"/>
      <c r="H41" s="1672"/>
      <c r="I41" s="1672"/>
      <c r="J41" s="1672"/>
      <c r="K41" s="1672"/>
      <c r="L41" s="1672"/>
      <c r="M41" s="1672"/>
      <c r="N41" s="1672"/>
      <c r="O41" s="1672"/>
      <c r="P41" s="1672"/>
      <c r="Q41" s="1672"/>
      <c r="R41" s="1672"/>
      <c r="S41" s="1672"/>
      <c r="T41" s="1672"/>
      <c r="U41" s="1672"/>
      <c r="V41" s="1672"/>
      <c r="W41" s="1672"/>
      <c r="X41" s="1672"/>
      <c r="Y41" s="1672"/>
      <c r="Z41" s="34"/>
      <c r="AA41" s="183"/>
      <c r="AB41" s="154"/>
      <c r="AC41" s="308"/>
      <c r="AD41" s="308"/>
      <c r="AE41" s="308"/>
      <c r="AF41" s="308"/>
      <c r="AG41" s="308"/>
      <c r="AH41" s="308"/>
      <c r="AI41" s="308"/>
      <c r="AJ41" s="308"/>
      <c r="AK41" s="308"/>
      <c r="AL41" s="308"/>
      <c r="AM41" s="308"/>
      <c r="AN41" s="309"/>
      <c r="AO41" s="87"/>
      <c r="BD41" s="1681"/>
      <c r="BE41" s="1681"/>
      <c r="BF41" s="1681"/>
      <c r="BG41" s="1681"/>
      <c r="BH41" s="1681"/>
      <c r="BI41" s="1681"/>
      <c r="BJ41" s="1681"/>
      <c r="BK41" s="1681"/>
      <c r="BL41" s="1681"/>
      <c r="BM41" s="1681"/>
      <c r="BN41" s="1681"/>
    </row>
    <row r="42" spans="1:78" ht="7.5" customHeight="1" x14ac:dyDescent="0.15">
      <c r="A42" s="1672"/>
      <c r="B42" s="68"/>
      <c r="C42" s="1672"/>
      <c r="D42" s="185"/>
      <c r="E42" s="1672"/>
      <c r="F42" s="1672"/>
      <c r="G42" s="1672"/>
      <c r="H42" s="1672"/>
      <c r="I42" s="1672"/>
      <c r="J42" s="1672"/>
      <c r="K42" s="1672"/>
      <c r="L42" s="1672"/>
      <c r="M42" s="1672"/>
      <c r="N42" s="1672"/>
      <c r="O42" s="1672"/>
      <c r="P42" s="1672"/>
      <c r="Q42" s="1672"/>
      <c r="R42" s="1672"/>
      <c r="S42" s="1672"/>
      <c r="T42" s="1672"/>
      <c r="U42" s="1672"/>
      <c r="V42" s="1672"/>
      <c r="W42" s="1672"/>
      <c r="X42" s="1672"/>
      <c r="Y42" s="1672"/>
      <c r="Z42" s="34"/>
      <c r="AA42" s="183"/>
      <c r="AB42" s="154"/>
      <c r="AC42" s="308"/>
      <c r="AD42" s="308"/>
      <c r="AE42" s="308"/>
      <c r="AF42" s="308"/>
      <c r="AG42" s="308"/>
      <c r="AH42" s="308"/>
      <c r="AI42" s="308"/>
      <c r="AJ42" s="308"/>
      <c r="AK42" s="308"/>
      <c r="AL42" s="308"/>
      <c r="AM42" s="308"/>
      <c r="AN42" s="309"/>
      <c r="AO42" s="87"/>
      <c r="BD42" s="1681"/>
      <c r="BE42" s="1681"/>
      <c r="BF42" s="1681"/>
      <c r="BG42" s="1681"/>
      <c r="BH42" s="1681"/>
      <c r="BI42" s="1681"/>
      <c r="BJ42" s="1681"/>
      <c r="BK42" s="1681"/>
      <c r="BL42" s="1681"/>
      <c r="BM42" s="1681"/>
      <c r="BN42" s="1681"/>
    </row>
    <row r="43" spans="1:78" ht="14.1" customHeight="1" x14ac:dyDescent="0.15">
      <c r="A43" s="1672"/>
      <c r="B43" s="68"/>
      <c r="D43" s="1723"/>
      <c r="E43" s="1672"/>
      <c r="F43" s="196" t="s">
        <v>334</v>
      </c>
      <c r="H43" s="1672"/>
      <c r="I43" s="1672"/>
      <c r="J43" s="1672"/>
      <c r="K43" s="1672"/>
      <c r="L43" s="1672"/>
      <c r="M43" s="1672"/>
      <c r="N43" s="1672"/>
      <c r="O43" s="1672"/>
      <c r="P43" s="1723"/>
      <c r="Q43" s="1672"/>
      <c r="R43" s="196" t="s">
        <v>335</v>
      </c>
      <c r="S43" s="1672"/>
      <c r="T43" s="1672"/>
      <c r="U43" s="1672"/>
      <c r="V43" s="1672"/>
      <c r="W43" s="1672"/>
      <c r="X43" s="1672"/>
      <c r="Y43" s="1672"/>
      <c r="Z43" s="1672"/>
      <c r="AA43" s="183"/>
      <c r="AB43" s="154"/>
      <c r="AC43" s="308"/>
      <c r="AD43" s="308"/>
      <c r="AE43" s="308"/>
      <c r="AF43" s="308"/>
      <c r="AG43" s="308"/>
      <c r="AH43" s="308"/>
      <c r="AI43" s="308"/>
      <c r="AJ43" s="308"/>
      <c r="AK43" s="308"/>
      <c r="AL43" s="308"/>
      <c r="AM43" s="308"/>
      <c r="AN43" s="309"/>
      <c r="AO43" s="87"/>
      <c r="AP43" s="1681"/>
      <c r="AQ43" s="1681"/>
      <c r="BD43" s="1681"/>
      <c r="BE43" s="1681"/>
      <c r="BF43" s="1681"/>
      <c r="BG43" s="1681"/>
      <c r="BH43" s="1681"/>
      <c r="BI43" s="1681"/>
      <c r="BJ43" s="1681"/>
      <c r="BK43" s="1681"/>
      <c r="BL43" s="1681"/>
      <c r="BM43" s="1681"/>
      <c r="BN43" s="1681"/>
    </row>
    <row r="44" spans="1:78" ht="3" customHeight="1" x14ac:dyDescent="0.15">
      <c r="A44" s="1672"/>
      <c r="B44" s="68"/>
      <c r="D44" s="1723"/>
      <c r="E44" s="1672"/>
      <c r="F44" s="196"/>
      <c r="H44" s="1672"/>
      <c r="I44" s="1672"/>
      <c r="J44" s="1672"/>
      <c r="K44" s="1672"/>
      <c r="L44" s="1672"/>
      <c r="M44" s="1672"/>
      <c r="N44" s="1672"/>
      <c r="O44" s="1672"/>
      <c r="P44" s="1723"/>
      <c r="Q44" s="1672"/>
      <c r="R44" s="196"/>
      <c r="S44" s="1672"/>
      <c r="T44" s="1672"/>
      <c r="U44" s="1672"/>
      <c r="V44" s="1672"/>
      <c r="W44" s="1672"/>
      <c r="X44" s="1672"/>
      <c r="Y44" s="1672"/>
      <c r="Z44" s="1672"/>
      <c r="AA44" s="183"/>
      <c r="AB44" s="154"/>
      <c r="AC44" s="308"/>
      <c r="AD44" s="308"/>
      <c r="AE44" s="308"/>
      <c r="AF44" s="308"/>
      <c r="AG44" s="308"/>
      <c r="AH44" s="308"/>
      <c r="AI44" s="308"/>
      <c r="AJ44" s="308"/>
      <c r="AK44" s="308"/>
      <c r="AL44" s="308"/>
      <c r="AM44" s="308"/>
      <c r="AN44" s="309"/>
      <c r="AO44" s="87"/>
      <c r="AP44" s="1681"/>
      <c r="AQ44" s="1681"/>
      <c r="BD44" s="1681"/>
      <c r="BE44" s="1681"/>
      <c r="BF44" s="1681"/>
      <c r="BG44" s="1681"/>
      <c r="BH44" s="1681"/>
      <c r="BI44" s="1681"/>
      <c r="BJ44" s="1681"/>
      <c r="BK44" s="1681"/>
      <c r="BL44" s="1681"/>
      <c r="BM44" s="1681"/>
      <c r="BN44" s="1681"/>
    </row>
    <row r="45" spans="1:78" ht="12" customHeight="1" x14ac:dyDescent="0.15">
      <c r="A45" s="1672"/>
      <c r="B45" s="68"/>
      <c r="D45" s="1723"/>
      <c r="E45" s="1672"/>
      <c r="F45" s="196" t="s">
        <v>336</v>
      </c>
      <c r="H45" s="1672"/>
      <c r="I45" s="1672"/>
      <c r="J45" s="3193"/>
      <c r="K45" s="3193"/>
      <c r="L45" s="3193"/>
      <c r="M45" s="3193"/>
      <c r="N45" s="3193"/>
      <c r="O45" s="3193"/>
      <c r="P45" s="3193"/>
      <c r="Q45" s="3193"/>
      <c r="R45" s="3193"/>
      <c r="S45" s="3193"/>
      <c r="T45" s="3193"/>
      <c r="U45" s="3193"/>
      <c r="V45" s="3193"/>
      <c r="W45" s="3193"/>
      <c r="X45" s="3193"/>
      <c r="Y45" s="3193"/>
      <c r="Z45" s="1724" t="s">
        <v>1827</v>
      </c>
      <c r="AA45" s="183"/>
      <c r="AB45" s="154"/>
      <c r="AC45" s="308"/>
      <c r="AD45" s="308"/>
      <c r="AE45" s="308"/>
      <c r="AF45" s="308"/>
      <c r="AG45" s="308"/>
      <c r="AH45" s="308"/>
      <c r="AI45" s="308"/>
      <c r="AJ45" s="308"/>
      <c r="AK45" s="308"/>
      <c r="AL45" s="308"/>
      <c r="AM45" s="308"/>
      <c r="AN45" s="309"/>
      <c r="AO45" s="87"/>
      <c r="AP45" s="1681"/>
      <c r="AQ45" s="1681"/>
      <c r="BD45" s="1681"/>
      <c r="BE45" s="1681"/>
      <c r="BF45" s="1681"/>
      <c r="BG45" s="1681"/>
      <c r="BH45" s="1681"/>
      <c r="BI45" s="1681"/>
      <c r="BJ45" s="1681"/>
      <c r="BK45" s="1681"/>
      <c r="BL45" s="1681"/>
      <c r="BM45" s="1681"/>
      <c r="BN45" s="1681"/>
    </row>
    <row r="46" spans="1:78" ht="8.25" customHeight="1" x14ac:dyDescent="0.15">
      <c r="A46" s="1672"/>
      <c r="B46" s="68"/>
      <c r="D46" s="1723"/>
      <c r="E46" s="1672"/>
      <c r="H46" s="1672"/>
      <c r="I46" s="1672"/>
      <c r="J46" s="1683"/>
      <c r="K46" s="1683"/>
      <c r="L46" s="1683"/>
      <c r="M46" s="1683"/>
      <c r="N46" s="1683"/>
      <c r="O46" s="1683"/>
      <c r="P46" s="1683"/>
      <c r="Q46" s="1683"/>
      <c r="R46" s="1683"/>
      <c r="S46" s="1683"/>
      <c r="T46" s="1683"/>
      <c r="U46" s="1683"/>
      <c r="V46" s="1683"/>
      <c r="W46" s="1683"/>
      <c r="X46" s="1683"/>
      <c r="Y46" s="1683"/>
      <c r="Z46" s="1724"/>
      <c r="AA46" s="183"/>
      <c r="AB46" s="154"/>
      <c r="AC46" s="308"/>
      <c r="AD46" s="308"/>
      <c r="AE46" s="308"/>
      <c r="AF46" s="308"/>
      <c r="AG46" s="308"/>
      <c r="AH46" s="308"/>
      <c r="AI46" s="308"/>
      <c r="AJ46" s="308"/>
      <c r="AK46" s="308"/>
      <c r="AL46" s="308"/>
      <c r="AM46" s="308"/>
      <c r="AN46" s="309"/>
      <c r="AO46" s="87"/>
      <c r="AP46" s="1681"/>
      <c r="AQ46" s="1681"/>
      <c r="BD46" s="1681"/>
      <c r="BE46" s="1681"/>
      <c r="BF46" s="1681"/>
      <c r="BG46" s="1681"/>
      <c r="BH46" s="1681"/>
      <c r="BI46" s="1681"/>
      <c r="BJ46" s="1681"/>
      <c r="BK46" s="1681"/>
      <c r="BL46" s="1681"/>
      <c r="BM46" s="1681"/>
      <c r="BN46" s="1681"/>
    </row>
    <row r="47" spans="1:78" ht="14.1" customHeight="1" x14ac:dyDescent="0.15">
      <c r="A47" s="1672"/>
      <c r="B47" s="68"/>
      <c r="C47" s="1454" t="s">
        <v>2203</v>
      </c>
      <c r="D47" s="1562"/>
      <c r="E47" s="1802"/>
      <c r="F47" s="178"/>
      <c r="G47" s="206"/>
      <c r="H47" s="1802"/>
      <c r="I47" s="1802"/>
      <c r="J47" s="1802"/>
      <c r="K47" s="1802"/>
      <c r="L47" s="1802"/>
      <c r="M47" s="1802"/>
      <c r="N47" s="1802"/>
      <c r="O47" s="1802"/>
      <c r="P47" s="1802"/>
      <c r="Q47" s="1802"/>
      <c r="R47" s="1802"/>
      <c r="S47" s="1802"/>
      <c r="T47" s="1802"/>
      <c r="U47" s="1802"/>
      <c r="V47" s="1802"/>
      <c r="W47" s="1802"/>
      <c r="X47" s="1802"/>
      <c r="Y47" s="1683"/>
      <c r="Z47" s="1724"/>
      <c r="AA47" s="183"/>
      <c r="AB47" s="154"/>
      <c r="AC47" s="308"/>
      <c r="AD47" s="308"/>
      <c r="AE47" s="308"/>
      <c r="AF47" s="308"/>
      <c r="AG47" s="308"/>
      <c r="AH47" s="308"/>
      <c r="AI47" s="308"/>
      <c r="AJ47" s="308"/>
      <c r="AK47" s="308"/>
      <c r="AL47" s="308"/>
      <c r="AM47" s="308"/>
      <c r="AN47" s="309"/>
      <c r="AO47" s="87"/>
      <c r="AP47" s="1681"/>
      <c r="AQ47" s="1681"/>
    </row>
    <row r="48" spans="1:78" ht="14.1" customHeight="1" x14ac:dyDescent="0.15">
      <c r="A48" s="1672"/>
      <c r="B48" s="68"/>
      <c r="C48" s="1723"/>
      <c r="D48" s="1814" t="s">
        <v>2204</v>
      </c>
      <c r="E48" s="1814"/>
      <c r="F48" s="196"/>
      <c r="H48" s="1814"/>
      <c r="I48" s="1814"/>
      <c r="J48" s="1802"/>
      <c r="K48" s="1802"/>
      <c r="L48" s="1802"/>
      <c r="M48" s="1802"/>
      <c r="N48" s="1802"/>
      <c r="O48" s="1802"/>
      <c r="P48" s="1802"/>
      <c r="Q48" s="1802"/>
      <c r="R48" s="1802"/>
      <c r="S48" s="1802"/>
      <c r="T48" s="1802"/>
      <c r="U48" s="1802"/>
      <c r="V48" s="1802"/>
      <c r="W48" s="1802"/>
      <c r="X48" s="1802"/>
      <c r="Y48" s="1683"/>
      <c r="Z48" s="1724"/>
      <c r="AA48" s="183"/>
      <c r="AB48" s="154"/>
      <c r="AC48" s="308"/>
      <c r="AD48" s="308"/>
      <c r="AE48" s="308"/>
      <c r="AF48" s="308"/>
      <c r="AG48" s="308"/>
      <c r="AH48" s="308"/>
      <c r="AI48" s="308"/>
      <c r="AJ48" s="308"/>
      <c r="AK48" s="308"/>
      <c r="AL48" s="308"/>
      <c r="AM48" s="308"/>
      <c r="AN48" s="309"/>
      <c r="AO48" s="87"/>
      <c r="AP48" s="1681"/>
      <c r="AQ48" s="1681"/>
      <c r="BD48" s="1691"/>
      <c r="BE48" s="1691"/>
      <c r="BF48" s="1691"/>
      <c r="BG48" s="1691"/>
      <c r="BH48" s="1691"/>
      <c r="BI48" s="1691"/>
      <c r="BJ48" s="1691"/>
      <c r="BK48" s="1691"/>
      <c r="BL48" s="1691"/>
      <c r="BM48" s="1691"/>
      <c r="BN48" s="1691"/>
      <c r="BO48" s="1691"/>
      <c r="BP48" s="1691"/>
      <c r="BQ48" s="1691"/>
      <c r="BR48" s="1691"/>
      <c r="BS48" s="1691"/>
      <c r="BT48" s="1691"/>
      <c r="BU48" s="1691"/>
      <c r="BV48" s="1691"/>
      <c r="BW48" s="1691"/>
      <c r="BX48" s="1691"/>
      <c r="BY48" s="1691"/>
      <c r="BZ48" s="1691"/>
    </row>
    <row r="49" spans="1:79" ht="16.5" customHeight="1" x14ac:dyDescent="0.15">
      <c r="A49" s="1672"/>
      <c r="B49" s="68"/>
      <c r="C49" s="1723"/>
      <c r="D49" s="1672"/>
      <c r="E49" s="1672"/>
      <c r="F49" s="196"/>
      <c r="H49" s="1672"/>
      <c r="I49" s="1672"/>
      <c r="J49" s="1683"/>
      <c r="K49" s="1683"/>
      <c r="L49" s="1683"/>
      <c r="M49" s="1683"/>
      <c r="N49" s="1683"/>
      <c r="O49" s="1683"/>
      <c r="P49" s="1683"/>
      <c r="Q49" s="1683"/>
      <c r="R49" s="1683"/>
      <c r="S49" s="1683"/>
      <c r="T49" s="1683"/>
      <c r="U49" s="1683"/>
      <c r="V49" s="1683"/>
      <c r="W49" s="1683"/>
      <c r="X49" s="1683"/>
      <c r="Y49" s="1683"/>
      <c r="Z49" s="1724"/>
      <c r="AA49" s="183"/>
      <c r="AB49" s="154"/>
      <c r="AC49" s="308"/>
      <c r="AD49" s="308"/>
      <c r="AE49" s="308"/>
      <c r="AF49" s="308"/>
      <c r="AG49" s="308"/>
      <c r="AH49" s="308"/>
      <c r="AI49" s="308"/>
      <c r="AJ49" s="308"/>
      <c r="AK49" s="308"/>
      <c r="AL49" s="308"/>
      <c r="AM49" s="308"/>
      <c r="AN49" s="309"/>
      <c r="AO49" s="87"/>
      <c r="AP49" s="1681"/>
      <c r="AQ49" s="1681"/>
      <c r="BD49" s="1691"/>
      <c r="BE49" s="1691"/>
      <c r="BF49" s="1691"/>
      <c r="BG49" s="1691"/>
      <c r="BH49" s="1691"/>
      <c r="BI49" s="1691"/>
      <c r="BJ49" s="1691"/>
      <c r="BK49" s="1691"/>
      <c r="BL49" s="1691"/>
      <c r="BM49" s="1691"/>
      <c r="BN49" s="1691"/>
      <c r="BO49" s="1691"/>
      <c r="BP49" s="1691"/>
      <c r="BQ49" s="1691"/>
      <c r="BR49" s="1691"/>
      <c r="BS49" s="1691"/>
      <c r="BT49" s="1691"/>
      <c r="BU49" s="1691"/>
      <c r="BV49" s="1691"/>
      <c r="BW49" s="1691"/>
      <c r="BX49" s="1691"/>
      <c r="BY49" s="1691"/>
      <c r="BZ49" s="1691"/>
    </row>
    <row r="50" spans="1:79" ht="14.1" customHeight="1" x14ac:dyDescent="0.15">
      <c r="A50" s="1672"/>
      <c r="B50" s="68"/>
      <c r="C50" s="1672" t="s">
        <v>365</v>
      </c>
      <c r="D50" s="34"/>
      <c r="E50" s="34"/>
      <c r="F50" s="34"/>
      <c r="G50" s="34"/>
      <c r="H50" s="34"/>
      <c r="I50" s="34"/>
      <c r="J50" s="34"/>
      <c r="K50" s="34"/>
      <c r="L50" s="34"/>
      <c r="M50" s="34"/>
      <c r="N50" s="34"/>
      <c r="O50" s="34"/>
      <c r="P50" s="34"/>
      <c r="Q50" s="34"/>
      <c r="R50" s="34"/>
      <c r="S50" s="34"/>
      <c r="T50" s="34"/>
      <c r="U50" s="34"/>
      <c r="V50" s="34"/>
      <c r="W50" s="34"/>
      <c r="X50" s="34"/>
      <c r="Y50" s="34"/>
      <c r="Z50" s="34"/>
      <c r="AA50" s="183"/>
      <c r="AB50" s="263"/>
      <c r="AC50" s="34"/>
      <c r="AD50" s="34"/>
      <c r="AE50" s="34"/>
      <c r="AF50" s="34"/>
      <c r="AG50" s="34"/>
      <c r="AH50" s="34"/>
      <c r="AI50" s="34"/>
      <c r="AJ50" s="34"/>
      <c r="AK50" s="34"/>
      <c r="AL50" s="34"/>
      <c r="AM50" s="34"/>
      <c r="AN50" s="137"/>
      <c r="AO50" s="87"/>
      <c r="BC50" s="34"/>
      <c r="BD50" s="1725"/>
      <c r="BE50" s="1725"/>
      <c r="BF50" s="1725"/>
      <c r="BG50" s="1725"/>
      <c r="BH50" s="1725"/>
      <c r="BI50" s="1725"/>
      <c r="BJ50" s="1725"/>
      <c r="BK50" s="1725"/>
      <c r="BL50" s="1725"/>
      <c r="BM50" s="1725"/>
      <c r="BN50" s="1725"/>
      <c r="BO50" s="1725"/>
      <c r="BP50" s="1725"/>
      <c r="BQ50" s="1725"/>
      <c r="BR50" s="1725"/>
      <c r="BS50" s="1725"/>
      <c r="BT50" s="1725"/>
      <c r="BU50" s="1725"/>
      <c r="BV50" s="1725"/>
      <c r="BW50" s="1725"/>
      <c r="BX50" s="1725"/>
      <c r="BY50" s="1725"/>
      <c r="BZ50" s="1725"/>
      <c r="CA50" s="34"/>
    </row>
    <row r="51" spans="1:79" ht="8.25" customHeight="1" x14ac:dyDescent="0.15">
      <c r="A51" s="1672"/>
      <c r="B51" s="68"/>
      <c r="C51" s="1672"/>
      <c r="D51" s="34"/>
      <c r="E51" s="34"/>
      <c r="F51" s="34"/>
      <c r="G51" s="34"/>
      <c r="H51" s="34"/>
      <c r="I51" s="34"/>
      <c r="J51" s="34"/>
      <c r="K51" s="34"/>
      <c r="L51" s="34"/>
      <c r="M51" s="34"/>
      <c r="N51" s="34"/>
      <c r="O51" s="34"/>
      <c r="P51" s="34"/>
      <c r="Q51" s="34"/>
      <c r="R51" s="34"/>
      <c r="S51" s="34"/>
      <c r="T51" s="34"/>
      <c r="U51" s="34"/>
      <c r="V51" s="34"/>
      <c r="W51" s="34"/>
      <c r="X51" s="34"/>
      <c r="Y51" s="34"/>
      <c r="Z51" s="34"/>
      <c r="AA51" s="183"/>
      <c r="AB51" s="263"/>
      <c r="AC51" s="34"/>
      <c r="AD51" s="34"/>
      <c r="AE51" s="34"/>
      <c r="AF51" s="34"/>
      <c r="AG51" s="34"/>
      <c r="AH51" s="34"/>
      <c r="AI51" s="34"/>
      <c r="AJ51" s="34"/>
      <c r="AK51" s="34"/>
      <c r="AL51" s="34"/>
      <c r="AM51" s="34"/>
      <c r="AN51" s="137"/>
      <c r="AO51" s="87"/>
      <c r="BC51" s="34"/>
      <c r="BD51" s="1725"/>
      <c r="BE51" s="1725"/>
      <c r="BF51" s="1725"/>
      <c r="BG51" s="1725"/>
      <c r="BH51" s="1725"/>
      <c r="BI51" s="1725"/>
      <c r="BJ51" s="1725"/>
      <c r="BK51" s="1725"/>
      <c r="BL51" s="1725"/>
      <c r="BM51" s="1725"/>
      <c r="BN51" s="1725"/>
      <c r="BO51" s="1725"/>
      <c r="BP51" s="1725"/>
      <c r="BQ51" s="1725"/>
      <c r="BR51" s="1725"/>
      <c r="BS51" s="1725"/>
      <c r="BT51" s="1725"/>
      <c r="BU51" s="1725"/>
      <c r="BV51" s="1725"/>
      <c r="BW51" s="1725"/>
      <c r="BX51" s="1725"/>
      <c r="BY51" s="1725"/>
      <c r="BZ51" s="1725"/>
      <c r="CA51" s="34"/>
    </row>
    <row r="52" spans="1:79" ht="14.1" customHeight="1" x14ac:dyDescent="0.15">
      <c r="A52" s="1672"/>
      <c r="B52" s="87"/>
      <c r="C52" s="1983" t="s">
        <v>2022</v>
      </c>
      <c r="D52" s="34"/>
      <c r="E52" s="34"/>
      <c r="F52" s="34"/>
      <c r="G52" s="34"/>
      <c r="H52" s="34"/>
      <c r="I52" s="34"/>
      <c r="J52" s="34"/>
      <c r="K52" s="34"/>
      <c r="L52" s="34"/>
      <c r="M52" s="34"/>
      <c r="N52" s="34"/>
      <c r="O52" s="34"/>
      <c r="P52" s="34"/>
      <c r="Q52" s="34"/>
      <c r="R52" s="34"/>
      <c r="S52" s="34"/>
      <c r="T52" s="34"/>
      <c r="U52" s="34"/>
      <c r="V52" s="34"/>
      <c r="W52" s="34"/>
      <c r="X52" s="34"/>
      <c r="Y52" s="34"/>
      <c r="Z52" s="34"/>
      <c r="AA52" s="183"/>
      <c r="AB52" s="272" t="s">
        <v>1828</v>
      </c>
      <c r="AC52" s="3203" t="s">
        <v>343</v>
      </c>
      <c r="AD52" s="3203"/>
      <c r="AE52" s="3203"/>
      <c r="AF52" s="3203"/>
      <c r="AG52" s="3203"/>
      <c r="AH52" s="3203"/>
      <c r="AI52" s="3203"/>
      <c r="AJ52" s="3203"/>
      <c r="AK52" s="3203"/>
      <c r="AL52" s="3203"/>
      <c r="AM52" s="3203"/>
      <c r="AN52" s="3204"/>
      <c r="AO52" s="87"/>
      <c r="BC52" s="34"/>
      <c r="BD52" s="1725"/>
      <c r="BE52" s="1725"/>
      <c r="BF52" s="1725"/>
      <c r="BG52" s="1725"/>
      <c r="BH52" s="1725"/>
      <c r="BI52" s="1725"/>
      <c r="BJ52" s="1725"/>
      <c r="BK52" s="1725"/>
      <c r="BL52" s="1725"/>
      <c r="BM52" s="1725"/>
      <c r="BN52" s="1725"/>
      <c r="BO52" s="1725"/>
      <c r="BP52" s="1725"/>
      <c r="BQ52" s="1725"/>
      <c r="BR52" s="1725"/>
      <c r="BS52" s="1725"/>
      <c r="BT52" s="1725"/>
      <c r="BU52" s="1725"/>
      <c r="BV52" s="1725"/>
      <c r="BW52" s="1725"/>
      <c r="BX52" s="1725"/>
      <c r="BY52" s="1725"/>
      <c r="BZ52" s="1725"/>
      <c r="CA52" s="34"/>
    </row>
    <row r="53" spans="1:79" ht="14.1" customHeight="1" x14ac:dyDescent="0.15">
      <c r="A53" s="1672"/>
      <c r="B53" s="87"/>
      <c r="C53" s="34"/>
      <c r="D53" s="34" t="s">
        <v>2023</v>
      </c>
      <c r="E53" s="34"/>
      <c r="F53" s="34"/>
      <c r="G53" s="34"/>
      <c r="H53" s="34"/>
      <c r="I53" s="34"/>
      <c r="J53" s="34"/>
      <c r="K53" s="34"/>
      <c r="L53" s="34"/>
      <c r="M53" s="34"/>
      <c r="N53" s="34"/>
      <c r="O53" s="34"/>
      <c r="P53" s="34"/>
      <c r="Q53" s="1726"/>
      <c r="R53" s="34"/>
      <c r="S53" s="209"/>
      <c r="T53" s="209"/>
      <c r="U53" s="209"/>
      <c r="V53" s="209"/>
      <c r="W53" s="209"/>
      <c r="X53" s="209"/>
      <c r="Y53" s="209"/>
      <c r="Z53" s="209"/>
      <c r="AA53" s="227"/>
      <c r="AB53" s="263"/>
      <c r="AC53" s="3203"/>
      <c r="AD53" s="3203"/>
      <c r="AE53" s="3203"/>
      <c r="AF53" s="3203"/>
      <c r="AG53" s="3203"/>
      <c r="AH53" s="3203"/>
      <c r="AI53" s="3203"/>
      <c r="AJ53" s="3203"/>
      <c r="AK53" s="3203"/>
      <c r="AL53" s="3203"/>
      <c r="AM53" s="3203"/>
      <c r="AN53" s="3204"/>
      <c r="AO53" s="87"/>
      <c r="BC53" s="34"/>
      <c r="BD53" s="1725"/>
      <c r="BE53" s="1725"/>
      <c r="BF53" s="1725"/>
      <c r="BG53" s="1725"/>
      <c r="BH53" s="1725"/>
      <c r="BI53" s="1725"/>
      <c r="BJ53" s="1725"/>
      <c r="BK53" s="1725"/>
      <c r="BL53" s="1725"/>
      <c r="BM53" s="1725"/>
      <c r="BN53" s="1725"/>
      <c r="BO53" s="1725"/>
      <c r="BP53" s="1725"/>
      <c r="BQ53" s="1725"/>
      <c r="BR53" s="1725"/>
      <c r="BS53" s="1725"/>
      <c r="BT53" s="1725"/>
      <c r="BU53" s="1725"/>
      <c r="BV53" s="1725"/>
      <c r="BW53" s="1725"/>
      <c r="BX53" s="1725"/>
      <c r="BY53" s="1725"/>
      <c r="BZ53" s="1725"/>
      <c r="CA53" s="34"/>
    </row>
    <row r="54" spans="1:79" ht="17.25" customHeight="1" x14ac:dyDescent="0.15">
      <c r="A54" s="1672"/>
      <c r="B54" s="230"/>
      <c r="C54" s="209"/>
      <c r="D54" s="209"/>
      <c r="E54" s="209"/>
      <c r="F54" s="209"/>
      <c r="G54" s="209"/>
      <c r="H54" s="209"/>
      <c r="I54" s="209"/>
      <c r="J54" s="209"/>
      <c r="K54" s="209"/>
      <c r="L54" s="209"/>
      <c r="M54" s="209"/>
      <c r="N54" s="209"/>
      <c r="O54" s="209"/>
      <c r="P54" s="209"/>
      <c r="Q54" s="1726"/>
      <c r="R54" s="209"/>
      <c r="S54" s="209"/>
      <c r="T54" s="209"/>
      <c r="U54" s="209"/>
      <c r="V54" s="209"/>
      <c r="W54" s="209"/>
      <c r="X54" s="209"/>
      <c r="Y54" s="209"/>
      <c r="Z54" s="209"/>
      <c r="AA54" s="227"/>
      <c r="AB54" s="263"/>
      <c r="AC54" s="1676"/>
      <c r="AD54" s="1676"/>
      <c r="AE54" s="1676"/>
      <c r="AF54" s="1676"/>
      <c r="AG54" s="1676"/>
      <c r="AH54" s="1676"/>
      <c r="AI54" s="1676"/>
      <c r="AJ54" s="1676"/>
      <c r="AK54" s="1676"/>
      <c r="AL54" s="1676"/>
      <c r="AM54" s="1676"/>
      <c r="AN54" s="1677"/>
      <c r="AO54" s="87"/>
      <c r="BC54" s="34"/>
      <c r="BD54" s="1725"/>
      <c r="BE54" s="1725"/>
      <c r="BF54" s="1725"/>
      <c r="BG54" s="1725"/>
      <c r="BH54" s="1725"/>
      <c r="BI54" s="1725"/>
      <c r="BJ54" s="1725"/>
      <c r="BK54" s="1725"/>
      <c r="BL54" s="1725"/>
      <c r="BM54" s="1725"/>
      <c r="BN54" s="1725"/>
      <c r="BO54" s="1725"/>
      <c r="BP54" s="1725"/>
      <c r="BQ54" s="1725"/>
      <c r="BR54" s="1725"/>
      <c r="BS54" s="1725"/>
      <c r="BT54" s="1725"/>
      <c r="BU54" s="1725"/>
      <c r="BV54" s="1725"/>
      <c r="BW54" s="1725"/>
      <c r="BX54" s="1725"/>
      <c r="BY54" s="1725"/>
      <c r="BZ54" s="1725"/>
      <c r="CA54" s="34"/>
    </row>
    <row r="55" spans="1:79" ht="15.75" customHeight="1" x14ac:dyDescent="0.15">
      <c r="A55" s="1672"/>
      <c r="B55" s="87"/>
      <c r="C55" s="34"/>
      <c r="D55" s="34"/>
      <c r="E55" s="34"/>
      <c r="F55" s="34"/>
      <c r="G55" s="34"/>
      <c r="H55" s="34"/>
      <c r="I55" s="34"/>
      <c r="J55" s="34"/>
      <c r="K55" s="34"/>
      <c r="L55" s="34"/>
      <c r="M55" s="34"/>
      <c r="N55" s="34"/>
      <c r="O55" s="34"/>
      <c r="P55" s="34"/>
      <c r="Q55" s="1726"/>
      <c r="R55" s="34"/>
      <c r="S55" s="209"/>
      <c r="T55" s="209"/>
      <c r="U55" s="209"/>
      <c r="V55" s="209"/>
      <c r="W55" s="209"/>
      <c r="X55" s="209"/>
      <c r="Y55" s="209"/>
      <c r="Z55" s="209"/>
      <c r="AA55" s="227"/>
      <c r="AB55" s="263"/>
      <c r="AC55" s="1676"/>
      <c r="AD55" s="1676"/>
      <c r="AE55" s="1676"/>
      <c r="AF55" s="1676"/>
      <c r="AG55" s="1676"/>
      <c r="AH55" s="1676"/>
      <c r="AI55" s="1676"/>
      <c r="AJ55" s="1676"/>
      <c r="AK55" s="1676"/>
      <c r="AL55" s="1676"/>
      <c r="AM55" s="1676"/>
      <c r="AN55" s="1677"/>
      <c r="AO55" s="87"/>
      <c r="BC55" s="34"/>
      <c r="BD55" s="1725"/>
      <c r="BE55" s="1725"/>
      <c r="BF55" s="1725"/>
      <c r="BG55" s="1725"/>
      <c r="BH55" s="1725"/>
      <c r="BI55" s="1725"/>
      <c r="BJ55" s="1725"/>
      <c r="BK55" s="1725"/>
      <c r="BL55" s="1725"/>
      <c r="BM55" s="1725"/>
      <c r="BN55" s="1725"/>
      <c r="BO55" s="1725"/>
      <c r="BP55" s="1725"/>
      <c r="BQ55" s="1725"/>
      <c r="BR55" s="1725"/>
      <c r="BS55" s="1725"/>
      <c r="BT55" s="1725"/>
      <c r="BU55" s="1725"/>
      <c r="BV55" s="1725"/>
      <c r="BW55" s="1725"/>
      <c r="BX55" s="1725"/>
      <c r="BY55" s="1725"/>
      <c r="BZ55" s="1725"/>
      <c r="CA55" s="34"/>
    </row>
    <row r="56" spans="1:79" ht="14.1" customHeight="1" x14ac:dyDescent="0.15">
      <c r="A56" s="1672"/>
      <c r="B56" s="87"/>
      <c r="C56" s="1454" t="s">
        <v>2024</v>
      </c>
      <c r="D56" s="34"/>
      <c r="E56" s="177"/>
      <c r="F56" s="177"/>
      <c r="G56" s="1454"/>
      <c r="H56" s="1454"/>
      <c r="I56" s="1454"/>
      <c r="J56" s="1454"/>
      <c r="K56" s="1454"/>
      <c r="L56" s="1454"/>
      <c r="M56" s="1454"/>
      <c r="N56" s="1454"/>
      <c r="O56" s="1454"/>
      <c r="P56" s="1454"/>
      <c r="Q56" s="1454"/>
      <c r="R56" s="31"/>
      <c r="S56" s="13"/>
      <c r="T56" s="13"/>
      <c r="U56" s="31"/>
      <c r="V56" s="13"/>
      <c r="W56" s="13"/>
      <c r="X56" s="13"/>
      <c r="Y56" s="1672"/>
      <c r="Z56" s="34"/>
      <c r="AA56" s="183"/>
      <c r="AB56" s="406"/>
      <c r="AC56" s="1695"/>
      <c r="AD56" s="1695"/>
      <c r="AE56" s="1695"/>
      <c r="AF56" s="1695"/>
      <c r="AG56" s="1695"/>
      <c r="AH56" s="1695"/>
      <c r="AI56" s="1695"/>
      <c r="AJ56" s="1695"/>
      <c r="AK56" s="1695"/>
      <c r="AL56" s="1695"/>
      <c r="AM56" s="1695"/>
      <c r="AN56" s="104"/>
      <c r="AO56" s="87"/>
      <c r="BC56" s="34"/>
      <c r="BD56" s="1725"/>
      <c r="BE56" s="1725"/>
      <c r="BF56" s="1725"/>
      <c r="BG56" s="1725"/>
      <c r="BH56" s="1725"/>
      <c r="BI56" s="1725"/>
      <c r="BJ56" s="1725"/>
      <c r="BK56" s="1725"/>
      <c r="BL56" s="1725"/>
      <c r="BM56" s="1725"/>
      <c r="BN56" s="1725"/>
      <c r="BO56" s="1725"/>
      <c r="BP56" s="1725"/>
      <c r="BQ56" s="1725"/>
      <c r="BR56" s="1725"/>
      <c r="BS56" s="1725"/>
      <c r="BT56" s="1725"/>
      <c r="BU56" s="1725"/>
      <c r="BV56" s="1725"/>
      <c r="BW56" s="1725"/>
      <c r="BX56" s="1725"/>
      <c r="BY56" s="1725"/>
      <c r="BZ56" s="1725"/>
      <c r="CA56" s="34"/>
    </row>
    <row r="57" spans="1:79" ht="17.25" customHeight="1" x14ac:dyDescent="0.15">
      <c r="A57" s="1672"/>
      <c r="B57" s="87"/>
      <c r="C57" s="34"/>
      <c r="D57" s="1454" t="s">
        <v>2025</v>
      </c>
      <c r="E57" s="177"/>
      <c r="F57" s="177"/>
      <c r="G57" s="1454"/>
      <c r="H57" s="34"/>
      <c r="I57" s="34"/>
      <c r="J57" s="34"/>
      <c r="K57" s="34"/>
      <c r="L57" s="34"/>
      <c r="M57" s="34"/>
      <c r="N57" s="34"/>
      <c r="O57" s="34"/>
      <c r="P57" s="34"/>
      <c r="Q57" s="34"/>
      <c r="R57" s="34"/>
      <c r="S57" s="34"/>
      <c r="T57" s="34"/>
      <c r="U57" s="34"/>
      <c r="V57" s="34"/>
      <c r="W57" s="34"/>
      <c r="X57" s="34"/>
      <c r="Y57" s="34"/>
      <c r="Z57" s="34"/>
      <c r="AA57" s="183"/>
      <c r="AB57" s="154"/>
      <c r="AC57" s="34"/>
      <c r="AD57" s="34"/>
      <c r="AE57" s="34"/>
      <c r="AF57" s="34"/>
      <c r="AG57" s="34"/>
      <c r="AH57" s="34"/>
      <c r="AI57" s="34"/>
      <c r="AJ57" s="34"/>
      <c r="AK57" s="34"/>
      <c r="AL57" s="34"/>
      <c r="AM57" s="34"/>
      <c r="AN57" s="137"/>
      <c r="AO57" s="87"/>
      <c r="BC57" s="34"/>
      <c r="BD57" s="1725"/>
      <c r="BE57" s="1725"/>
      <c r="BF57" s="1725"/>
      <c r="BG57" s="1725"/>
      <c r="BH57" s="1725"/>
      <c r="BI57" s="1725"/>
      <c r="BJ57" s="1725"/>
      <c r="BK57" s="1725"/>
      <c r="BL57" s="1725"/>
      <c r="BM57" s="1725"/>
      <c r="BN57" s="1725"/>
      <c r="BO57" s="1725"/>
      <c r="BP57" s="1725"/>
      <c r="BQ57" s="1725"/>
      <c r="BR57" s="1725"/>
      <c r="BS57" s="1725"/>
      <c r="BT57" s="1725"/>
      <c r="BU57" s="1725"/>
      <c r="BV57" s="1725"/>
      <c r="BW57" s="1725"/>
      <c r="BX57" s="1725"/>
      <c r="BY57" s="1725"/>
      <c r="BZ57" s="1725"/>
      <c r="CA57" s="34"/>
    </row>
    <row r="58" spans="1:79" ht="18" customHeight="1" x14ac:dyDescent="0.15">
      <c r="A58" s="1672"/>
      <c r="B58" s="87"/>
      <c r="C58" s="1454"/>
      <c r="D58" s="1454"/>
      <c r="E58" s="1454"/>
      <c r="F58" s="1454"/>
      <c r="G58" s="34" t="s">
        <v>1829</v>
      </c>
      <c r="H58" s="34"/>
      <c r="I58" s="34"/>
      <c r="J58" s="34">
        <v>1</v>
      </c>
      <c r="K58" s="4612"/>
      <c r="L58" s="4612"/>
      <c r="M58" s="4612"/>
      <c r="N58" s="4612"/>
      <c r="O58" s="4612"/>
      <c r="P58" s="31" t="s">
        <v>101</v>
      </c>
      <c r="Q58" s="13"/>
      <c r="R58" s="13"/>
      <c r="S58" s="13"/>
      <c r="T58" s="1672"/>
      <c r="U58" s="34"/>
      <c r="V58" s="34"/>
      <c r="W58" s="34"/>
      <c r="X58" s="34"/>
      <c r="Y58" s="1679"/>
      <c r="Z58" s="34"/>
      <c r="AA58" s="183"/>
      <c r="AB58" s="154"/>
      <c r="AC58" s="34"/>
      <c r="AD58" s="34"/>
      <c r="AE58" s="34"/>
      <c r="AF58" s="34"/>
      <c r="AG58" s="34"/>
      <c r="AH58" s="34"/>
      <c r="AI58" s="34"/>
      <c r="AJ58" s="34"/>
      <c r="AK58" s="34"/>
      <c r="AL58" s="34"/>
      <c r="AM58" s="34"/>
      <c r="AN58" s="137"/>
      <c r="AO58" s="87"/>
      <c r="BC58" s="34"/>
      <c r="BD58" s="1725"/>
      <c r="BE58" s="1725"/>
      <c r="BF58" s="1725"/>
      <c r="BG58" s="1725"/>
      <c r="BH58" s="1725"/>
      <c r="BI58" s="1725"/>
      <c r="BJ58" s="1725"/>
      <c r="BK58" s="1725"/>
      <c r="BL58" s="1725"/>
      <c r="BM58" s="1725"/>
      <c r="BN58" s="1725"/>
      <c r="BO58" s="1725"/>
      <c r="BP58" s="1725"/>
      <c r="BQ58" s="1725"/>
      <c r="BR58" s="1725"/>
      <c r="BS58" s="1725"/>
      <c r="BT58" s="1725"/>
      <c r="BU58" s="1725"/>
      <c r="BV58" s="1725"/>
      <c r="BW58" s="1725"/>
      <c r="BX58" s="1725"/>
      <c r="BY58" s="1725"/>
      <c r="BZ58" s="1725"/>
      <c r="CA58" s="34"/>
    </row>
    <row r="59" spans="1:79" ht="11.25" customHeight="1" x14ac:dyDescent="0.15">
      <c r="A59" s="1672"/>
      <c r="B59" s="87"/>
      <c r="C59" s="1454"/>
      <c r="D59" s="1454"/>
      <c r="E59" s="1454"/>
      <c r="F59" s="1454"/>
      <c r="G59" s="34"/>
      <c r="H59" s="34"/>
      <c r="I59" s="34"/>
      <c r="J59" s="34"/>
      <c r="K59" s="1727"/>
      <c r="L59" s="1727"/>
      <c r="M59" s="1727"/>
      <c r="N59" s="1727"/>
      <c r="O59" s="1727"/>
      <c r="P59" s="31"/>
      <c r="Q59" s="13"/>
      <c r="R59" s="13"/>
      <c r="S59" s="13"/>
      <c r="T59" s="1672"/>
      <c r="U59" s="34"/>
      <c r="V59" s="34"/>
      <c r="W59" s="34"/>
      <c r="X59" s="34"/>
      <c r="Y59" s="1679"/>
      <c r="Z59" s="34"/>
      <c r="AA59" s="183"/>
      <c r="AB59" s="154"/>
      <c r="AC59" s="34"/>
      <c r="AD59" s="34"/>
      <c r="AE59" s="34"/>
      <c r="AF59" s="34"/>
      <c r="AG59" s="34"/>
      <c r="AH59" s="34"/>
      <c r="AI59" s="34"/>
      <c r="AJ59" s="34"/>
      <c r="AK59" s="34"/>
      <c r="AL59" s="34"/>
      <c r="AM59" s="34"/>
      <c r="AN59" s="137"/>
      <c r="AO59" s="87"/>
      <c r="BC59" s="34"/>
      <c r="BD59" s="1725"/>
      <c r="BE59" s="1725"/>
      <c r="BF59" s="1725"/>
      <c r="BG59" s="1725"/>
      <c r="BH59" s="1725"/>
      <c r="BI59" s="1725"/>
      <c r="BJ59" s="1725"/>
      <c r="BK59" s="1725"/>
      <c r="BL59" s="1725"/>
      <c r="BM59" s="1725"/>
      <c r="BN59" s="1725"/>
      <c r="BO59" s="1725"/>
      <c r="BP59" s="1725"/>
      <c r="BQ59" s="1725"/>
      <c r="BR59" s="1725"/>
      <c r="BS59" s="1725"/>
      <c r="BT59" s="1725"/>
      <c r="BU59" s="1725"/>
      <c r="BV59" s="1725"/>
      <c r="BW59" s="1725"/>
      <c r="BX59" s="1725"/>
      <c r="BY59" s="1725"/>
      <c r="BZ59" s="1725"/>
      <c r="CA59" s="34"/>
    </row>
    <row r="60" spans="1:79" ht="14.1" customHeight="1" x14ac:dyDescent="0.15">
      <c r="A60" s="1672"/>
      <c r="B60" s="68"/>
      <c r="C60" s="1454" t="s">
        <v>2026</v>
      </c>
      <c r="D60" s="34"/>
      <c r="E60" s="34"/>
      <c r="F60" s="34"/>
      <c r="G60" s="34"/>
      <c r="H60" s="34"/>
      <c r="I60" s="34"/>
      <c r="J60" s="34"/>
      <c r="K60" s="34"/>
      <c r="L60" s="34"/>
      <c r="M60" s="34"/>
      <c r="N60" s="34"/>
      <c r="O60" s="34"/>
      <c r="P60" s="34"/>
      <c r="Q60" s="34"/>
      <c r="R60" s="34"/>
      <c r="S60" s="34"/>
      <c r="T60" s="34"/>
      <c r="U60" s="34"/>
      <c r="V60" s="34"/>
      <c r="W60" s="34"/>
      <c r="X60" s="34"/>
      <c r="Y60" s="34"/>
      <c r="Z60" s="34"/>
      <c r="AA60" s="183"/>
      <c r="AB60" s="2462" t="s">
        <v>39</v>
      </c>
      <c r="AC60" s="4605" t="s">
        <v>2197</v>
      </c>
      <c r="AD60" s="4606"/>
      <c r="AE60" s="4606"/>
      <c r="AF60" s="4606"/>
      <c r="AG60" s="4606"/>
      <c r="AH60" s="4606"/>
      <c r="AI60" s="4606"/>
      <c r="AJ60" s="4606"/>
      <c r="AK60" s="4606"/>
      <c r="AL60" s="4606"/>
      <c r="AM60" s="4606"/>
      <c r="AN60" s="106"/>
      <c r="AO60" s="87"/>
      <c r="BC60" s="34"/>
      <c r="BD60" s="1725"/>
      <c r="BE60" s="1725"/>
      <c r="BF60" s="1725"/>
      <c r="BG60" s="1725"/>
      <c r="BH60" s="1725"/>
      <c r="BI60" s="1725"/>
      <c r="BJ60" s="1725"/>
      <c r="BK60" s="1725"/>
      <c r="BL60" s="1725"/>
      <c r="BM60" s="1725"/>
      <c r="BN60" s="1725"/>
      <c r="BO60" s="1725"/>
      <c r="BP60" s="1725"/>
      <c r="BQ60" s="1725"/>
      <c r="BR60" s="1725"/>
      <c r="BS60" s="1725"/>
      <c r="BT60" s="1725"/>
      <c r="BU60" s="1725"/>
      <c r="BV60" s="1725"/>
      <c r="BW60" s="1725"/>
      <c r="BX60" s="1725"/>
      <c r="BY60" s="1725"/>
      <c r="BZ60" s="1725"/>
      <c r="CA60" s="34"/>
    </row>
    <row r="61" spans="1:79" ht="14.1" customHeight="1" x14ac:dyDescent="0.15">
      <c r="A61" s="1672"/>
      <c r="B61" s="68"/>
      <c r="C61" s="34"/>
      <c r="D61" s="34" t="s">
        <v>2027</v>
      </c>
      <c r="E61" s="34"/>
      <c r="F61" s="34"/>
      <c r="G61" s="34"/>
      <c r="H61" s="34"/>
      <c r="I61" s="34"/>
      <c r="J61" s="34"/>
      <c r="K61" s="34"/>
      <c r="L61" s="34"/>
      <c r="M61" s="34"/>
      <c r="N61" s="34"/>
      <c r="O61" s="34"/>
      <c r="P61" s="34"/>
      <c r="Q61" s="1672"/>
      <c r="R61" s="1693"/>
      <c r="S61" s="1693"/>
      <c r="T61" s="5"/>
      <c r="U61" s="1692"/>
      <c r="V61" s="1692"/>
      <c r="W61" s="1683"/>
      <c r="X61" s="1683"/>
      <c r="Y61" s="1683"/>
      <c r="Z61" s="209"/>
      <c r="AA61" s="183"/>
      <c r="AB61" s="2374"/>
      <c r="AC61" s="4606"/>
      <c r="AD61" s="4606"/>
      <c r="AE61" s="4606"/>
      <c r="AF61" s="4606"/>
      <c r="AG61" s="4606"/>
      <c r="AH61" s="4606"/>
      <c r="AI61" s="4606"/>
      <c r="AJ61" s="4606"/>
      <c r="AK61" s="4606"/>
      <c r="AL61" s="4606"/>
      <c r="AM61" s="4606"/>
      <c r="AN61" s="2349"/>
      <c r="AO61" s="87"/>
      <c r="BC61" s="34"/>
      <c r="BD61" s="1725"/>
      <c r="BE61" s="1725"/>
      <c r="BF61" s="1725"/>
      <c r="BG61" s="1725"/>
      <c r="BH61" s="1725"/>
      <c r="BI61" s="1725"/>
      <c r="BJ61" s="1725"/>
      <c r="BK61" s="1725"/>
      <c r="BL61" s="1725"/>
      <c r="BM61" s="1725"/>
      <c r="BN61" s="1725"/>
      <c r="BO61" s="1725"/>
      <c r="BP61" s="1725"/>
      <c r="BQ61" s="1725"/>
      <c r="BR61" s="1725"/>
      <c r="BS61" s="1725"/>
      <c r="BT61" s="1725"/>
      <c r="BU61" s="1725"/>
      <c r="BV61" s="1725"/>
      <c r="BW61" s="1725"/>
      <c r="BX61" s="1725"/>
      <c r="BY61" s="1725"/>
      <c r="BZ61" s="1725"/>
      <c r="CA61" s="34"/>
    </row>
    <row r="62" spans="1:79" ht="14.1" customHeight="1" x14ac:dyDescent="0.15">
      <c r="A62" s="1672"/>
      <c r="B62" s="68"/>
      <c r="C62" s="34"/>
      <c r="D62" s="34"/>
      <c r="E62" s="34"/>
      <c r="F62" s="34"/>
      <c r="G62" s="34"/>
      <c r="H62" s="34"/>
      <c r="I62" s="34"/>
      <c r="J62" s="34"/>
      <c r="K62" s="34"/>
      <c r="L62" s="34"/>
      <c r="M62" s="34"/>
      <c r="N62" s="34"/>
      <c r="O62" s="34"/>
      <c r="P62" s="34"/>
      <c r="Q62" s="1672"/>
      <c r="R62" s="1693"/>
      <c r="S62" s="1693"/>
      <c r="T62" s="5"/>
      <c r="U62" s="1692"/>
      <c r="V62" s="1692"/>
      <c r="W62" s="1683"/>
      <c r="X62" s="1683"/>
      <c r="Y62" s="1683"/>
      <c r="Z62" s="209"/>
      <c r="AA62" s="183"/>
      <c r="AB62" s="2374"/>
      <c r="AC62" s="4606"/>
      <c r="AD62" s="4606"/>
      <c r="AE62" s="4606"/>
      <c r="AF62" s="4606"/>
      <c r="AG62" s="4606"/>
      <c r="AH62" s="4606"/>
      <c r="AI62" s="4606"/>
      <c r="AJ62" s="4606"/>
      <c r="AK62" s="4606"/>
      <c r="AL62" s="4606"/>
      <c r="AM62" s="4606"/>
      <c r="AN62" s="2349"/>
      <c r="AO62" s="87"/>
      <c r="BC62" s="34"/>
      <c r="BD62" s="1725"/>
      <c r="BE62" s="1725"/>
      <c r="BF62" s="1725"/>
      <c r="BG62" s="1725"/>
      <c r="BH62" s="1725"/>
      <c r="BI62" s="1725"/>
      <c r="BJ62" s="1725"/>
      <c r="BK62" s="1725"/>
      <c r="BL62" s="1725"/>
      <c r="BM62" s="1725"/>
      <c r="BN62" s="1725"/>
      <c r="BO62" s="1725"/>
      <c r="BP62" s="1725"/>
      <c r="BQ62" s="1725"/>
      <c r="BR62" s="1725"/>
      <c r="BS62" s="1725"/>
      <c r="BT62" s="1725"/>
      <c r="BU62" s="1725"/>
      <c r="BV62" s="1725"/>
      <c r="BW62" s="1725"/>
      <c r="BX62" s="1725"/>
      <c r="BY62" s="1725"/>
      <c r="BZ62" s="1725"/>
      <c r="CA62" s="34"/>
    </row>
    <row r="63" spans="1:79" ht="22.5" customHeight="1" x14ac:dyDescent="0.15">
      <c r="A63" s="1672"/>
      <c r="B63" s="68"/>
      <c r="C63" s="34"/>
      <c r="D63" s="34"/>
      <c r="E63" s="34"/>
      <c r="F63" s="34"/>
      <c r="G63" s="34"/>
      <c r="H63" s="34"/>
      <c r="I63" s="34"/>
      <c r="K63" s="1728" t="s">
        <v>1830</v>
      </c>
      <c r="L63" s="1729"/>
      <c r="M63" s="1730"/>
      <c r="N63" s="1730"/>
      <c r="O63" s="1730"/>
      <c r="P63" s="34"/>
      <c r="Q63" s="1730"/>
      <c r="R63" s="1730"/>
      <c r="S63" s="1730"/>
      <c r="T63" s="1730"/>
      <c r="U63" s="1730"/>
      <c r="V63" s="1730"/>
      <c r="W63" s="1730"/>
      <c r="X63" s="1730"/>
      <c r="Y63" s="1673"/>
      <c r="Z63" s="209"/>
      <c r="AA63" s="183"/>
      <c r="AB63" s="2374"/>
      <c r="AC63" s="4606"/>
      <c r="AD63" s="4606"/>
      <c r="AE63" s="4606"/>
      <c r="AF63" s="4606"/>
      <c r="AG63" s="4606"/>
      <c r="AH63" s="4606"/>
      <c r="AI63" s="4606"/>
      <c r="AJ63" s="4606"/>
      <c r="AK63" s="4606"/>
      <c r="AL63" s="4606"/>
      <c r="AM63" s="4606"/>
      <c r="AN63" s="2349"/>
      <c r="AO63" s="87"/>
      <c r="BC63" s="34"/>
      <c r="BD63" s="1725"/>
      <c r="BE63" s="1725"/>
      <c r="BF63" s="1725"/>
      <c r="BG63" s="1725"/>
      <c r="BH63" s="1725"/>
      <c r="BI63" s="1725"/>
      <c r="BJ63" s="1725"/>
      <c r="BK63" s="1725"/>
      <c r="BL63" s="1725"/>
      <c r="BM63" s="1725"/>
      <c r="BN63" s="1725"/>
      <c r="BO63" s="1725"/>
      <c r="BP63" s="1725"/>
      <c r="BQ63" s="1725"/>
      <c r="BR63" s="1725"/>
      <c r="BS63" s="1725"/>
      <c r="BT63" s="1725"/>
      <c r="BU63" s="1725"/>
      <c r="BV63" s="1725"/>
      <c r="BW63" s="1725"/>
      <c r="BX63" s="1725"/>
      <c r="BY63" s="1725"/>
      <c r="BZ63" s="1725"/>
      <c r="CA63" s="34"/>
    </row>
    <row r="64" spans="1:79" ht="9.75" customHeight="1" x14ac:dyDescent="0.15">
      <c r="A64" s="1672"/>
      <c r="B64" s="68"/>
      <c r="C64" s="34"/>
      <c r="D64" s="34"/>
      <c r="E64" s="34"/>
      <c r="F64" s="34"/>
      <c r="G64" s="34"/>
      <c r="H64" s="34"/>
      <c r="I64" s="34"/>
      <c r="K64" s="1728"/>
      <c r="L64" s="1729"/>
      <c r="M64" s="1730"/>
      <c r="N64" s="1730"/>
      <c r="O64" s="1730"/>
      <c r="P64" s="34"/>
      <c r="Q64" s="1730"/>
      <c r="R64" s="1730"/>
      <c r="S64" s="1730"/>
      <c r="T64" s="1730"/>
      <c r="U64" s="1730"/>
      <c r="V64" s="1730"/>
      <c r="W64" s="1730"/>
      <c r="X64" s="1730"/>
      <c r="Y64" s="1673"/>
      <c r="Z64" s="209"/>
      <c r="AA64" s="183"/>
      <c r="AB64" s="2374"/>
      <c r="AC64" s="4606"/>
      <c r="AD64" s="4606"/>
      <c r="AE64" s="4606"/>
      <c r="AF64" s="4606"/>
      <c r="AG64" s="4606"/>
      <c r="AH64" s="4606"/>
      <c r="AI64" s="4606"/>
      <c r="AJ64" s="4606"/>
      <c r="AK64" s="4606"/>
      <c r="AL64" s="4606"/>
      <c r="AM64" s="4606"/>
      <c r="AN64" s="2349"/>
      <c r="AO64" s="87"/>
      <c r="BC64" s="34"/>
      <c r="BD64" s="1725"/>
      <c r="BE64" s="1725"/>
      <c r="BF64" s="1725"/>
      <c r="BG64" s="1725"/>
      <c r="BH64" s="1725"/>
      <c r="BI64" s="1725"/>
      <c r="BJ64" s="1725"/>
      <c r="BK64" s="1725"/>
      <c r="BL64" s="1725"/>
      <c r="BM64" s="1725"/>
      <c r="BN64" s="1725"/>
      <c r="BO64" s="1725"/>
      <c r="BP64" s="1725"/>
      <c r="BQ64" s="1725"/>
      <c r="BR64" s="1725"/>
      <c r="BS64" s="1725"/>
      <c r="BT64" s="1725"/>
      <c r="BU64" s="1725"/>
      <c r="BV64" s="1725"/>
      <c r="BW64" s="1725"/>
      <c r="BX64" s="1725"/>
      <c r="BY64" s="1725"/>
      <c r="BZ64" s="1725"/>
      <c r="CA64" s="34"/>
    </row>
    <row r="65" spans="1:79" ht="14.1" customHeight="1" x14ac:dyDescent="0.15">
      <c r="A65" s="1672"/>
      <c r="B65" s="68"/>
      <c r="C65" s="34"/>
      <c r="D65" s="34" t="s">
        <v>1831</v>
      </c>
      <c r="E65" s="34"/>
      <c r="F65" s="34"/>
      <c r="G65" s="34"/>
      <c r="H65" s="34"/>
      <c r="I65" s="34"/>
      <c r="J65" s="34"/>
      <c r="K65" s="34"/>
      <c r="L65" s="34"/>
      <c r="M65" s="34"/>
      <c r="N65" s="34"/>
      <c r="O65" s="34"/>
      <c r="P65" s="34"/>
      <c r="Q65" s="1672"/>
      <c r="R65" s="1693"/>
      <c r="S65" s="1693"/>
      <c r="T65" s="5"/>
      <c r="U65" s="1692"/>
      <c r="V65" s="1692"/>
      <c r="W65" s="1683"/>
      <c r="X65" s="1683"/>
      <c r="Y65" s="1683"/>
      <c r="Z65" s="209"/>
      <c r="AA65" s="183"/>
      <c r="AB65" s="406"/>
      <c r="AC65" s="2348"/>
      <c r="AD65" s="2348"/>
      <c r="AE65" s="2348"/>
      <c r="AF65" s="2348"/>
      <c r="AG65" s="2348"/>
      <c r="AH65" s="2348"/>
      <c r="AI65" s="2348"/>
      <c r="AJ65" s="2348"/>
      <c r="AK65" s="2348"/>
      <c r="AL65" s="2348"/>
      <c r="AM65" s="2348"/>
      <c r="AN65" s="2349"/>
      <c r="AO65" s="87"/>
      <c r="BC65" s="34"/>
      <c r="BD65" s="1725"/>
      <c r="BE65" s="1725"/>
      <c r="BF65" s="1725"/>
      <c r="BG65" s="1725"/>
      <c r="BH65" s="1725"/>
      <c r="BI65" s="1725"/>
      <c r="BJ65" s="1725"/>
      <c r="BK65" s="1725"/>
      <c r="BL65" s="1725"/>
      <c r="BM65" s="1725"/>
      <c r="BN65" s="1725"/>
      <c r="BO65" s="1725"/>
      <c r="BP65" s="1725"/>
      <c r="BQ65" s="1725"/>
      <c r="BR65" s="1725"/>
      <c r="BS65" s="1725"/>
      <c r="BT65" s="1725"/>
      <c r="BU65" s="1725"/>
      <c r="BV65" s="1725"/>
      <c r="BW65" s="1725"/>
      <c r="BX65" s="1725"/>
      <c r="BY65" s="1725"/>
      <c r="BZ65" s="1725"/>
      <c r="CA65" s="34"/>
    </row>
    <row r="66" spans="1:79" ht="14.1" customHeight="1" x14ac:dyDescent="0.15">
      <c r="A66" s="1672"/>
      <c r="B66" s="1733"/>
      <c r="C66" s="511"/>
      <c r="D66" s="511"/>
      <c r="E66" s="511"/>
      <c r="F66" s="511"/>
      <c r="G66" s="511"/>
      <c r="H66" s="511"/>
      <c r="I66" s="511"/>
      <c r="J66" s="511"/>
      <c r="K66" s="511"/>
      <c r="L66" s="511"/>
      <c r="M66" s="511"/>
      <c r="N66" s="511"/>
      <c r="O66" s="511"/>
      <c r="P66" s="511"/>
      <c r="Q66" s="1607"/>
      <c r="R66" s="1734"/>
      <c r="S66" s="1734"/>
      <c r="T66" s="1735"/>
      <c r="U66" s="1736"/>
      <c r="V66" s="1736"/>
      <c r="W66" s="1662"/>
      <c r="X66" s="1662"/>
      <c r="Y66" s="1662"/>
      <c r="Z66" s="1714"/>
      <c r="AA66" s="1737"/>
      <c r="AB66" s="189"/>
      <c r="AC66" s="2348"/>
      <c r="AD66" s="2348"/>
      <c r="AE66" s="2348"/>
      <c r="AF66" s="2348"/>
      <c r="AG66" s="2348"/>
      <c r="AH66" s="2348"/>
      <c r="AI66" s="2348"/>
      <c r="AJ66" s="2348"/>
      <c r="AK66" s="2348"/>
      <c r="AL66" s="2348"/>
      <c r="AM66" s="2348"/>
      <c r="AN66" s="2349"/>
      <c r="AO66" s="87"/>
      <c r="BC66" s="34"/>
      <c r="BD66" s="1725"/>
      <c r="BE66" s="1725"/>
      <c r="BF66" s="1725"/>
      <c r="BG66" s="1725"/>
      <c r="BH66" s="1725"/>
      <c r="BI66" s="1725"/>
      <c r="BJ66" s="1725"/>
      <c r="BK66" s="1725"/>
      <c r="BL66" s="1725"/>
      <c r="BM66" s="1725"/>
      <c r="BN66" s="1725"/>
      <c r="BO66" s="1725"/>
      <c r="BP66" s="1725"/>
      <c r="BQ66" s="1725"/>
      <c r="BR66" s="1725"/>
      <c r="BS66" s="1725"/>
      <c r="BT66" s="1725"/>
      <c r="BU66" s="1725"/>
      <c r="BV66" s="1725"/>
      <c r="BW66" s="1725"/>
      <c r="BX66" s="1725"/>
      <c r="BY66" s="1725"/>
      <c r="BZ66" s="1725"/>
      <c r="CA66" s="34"/>
    </row>
    <row r="67" spans="1:79" ht="14.25" x14ac:dyDescent="0.15">
      <c r="A67" s="1672"/>
      <c r="B67" s="1733"/>
      <c r="C67" s="511"/>
      <c r="D67" s="511"/>
      <c r="E67" s="511"/>
      <c r="F67" s="511"/>
      <c r="G67" s="511"/>
      <c r="H67" s="511"/>
      <c r="I67" s="511"/>
      <c r="J67" s="511"/>
      <c r="K67" s="511"/>
      <c r="L67" s="511"/>
      <c r="M67" s="511"/>
      <c r="N67" s="511"/>
      <c r="O67" s="511"/>
      <c r="P67" s="511"/>
      <c r="Q67" s="1607"/>
      <c r="R67" s="1734"/>
      <c r="S67" s="1734"/>
      <c r="T67" s="1735"/>
      <c r="U67" s="1736"/>
      <c r="V67" s="1736"/>
      <c r="W67" s="1662"/>
      <c r="X67" s="1662"/>
      <c r="Y67" s="1662"/>
      <c r="Z67" s="1714"/>
      <c r="AA67" s="1737"/>
      <c r="AC67" s="1731"/>
      <c r="AD67" s="1731"/>
      <c r="AE67" s="1731"/>
      <c r="AF67" s="1731"/>
      <c r="AG67" s="1731"/>
      <c r="AH67" s="1731"/>
      <c r="AI67" s="1731"/>
      <c r="AJ67" s="1731"/>
      <c r="AK67" s="1731"/>
      <c r="AL67" s="1731"/>
      <c r="AM67" s="1731"/>
      <c r="AN67" s="1732"/>
      <c r="AO67" s="87"/>
      <c r="BC67" s="34"/>
      <c r="BD67" s="1725"/>
      <c r="BE67" s="1725"/>
      <c r="BF67" s="1725"/>
      <c r="BG67" s="1725"/>
      <c r="BH67" s="1725"/>
      <c r="BI67" s="1725"/>
      <c r="BJ67" s="1725"/>
      <c r="BK67" s="1725"/>
      <c r="BL67" s="1725"/>
      <c r="BM67" s="1725"/>
      <c r="BN67" s="1725"/>
      <c r="BO67" s="1725"/>
      <c r="BP67" s="1725"/>
      <c r="BQ67" s="1725"/>
      <c r="BR67" s="1725"/>
      <c r="BS67" s="1725"/>
      <c r="BT67" s="1725"/>
      <c r="BU67" s="1725"/>
      <c r="BV67" s="1725"/>
      <c r="BW67" s="1725"/>
      <c r="BX67" s="1725"/>
      <c r="BY67" s="1725"/>
      <c r="BZ67" s="1725"/>
      <c r="CA67" s="34"/>
    </row>
    <row r="68" spans="1:79" ht="14.1" customHeight="1" x14ac:dyDescent="0.15">
      <c r="A68" s="1672"/>
      <c r="B68" s="1733"/>
      <c r="C68" s="511"/>
      <c r="D68" s="511"/>
      <c r="E68" s="511"/>
      <c r="F68" s="511"/>
      <c r="G68" s="511"/>
      <c r="H68" s="511"/>
      <c r="I68" s="511"/>
      <c r="J68" s="511"/>
      <c r="K68" s="511"/>
      <c r="L68" s="511"/>
      <c r="M68" s="511"/>
      <c r="N68" s="511"/>
      <c r="O68" s="511"/>
      <c r="P68" s="511"/>
      <c r="Q68" s="1607"/>
      <c r="R68" s="1734"/>
      <c r="S68" s="1734"/>
      <c r="T68" s="1735"/>
      <c r="U68" s="1736"/>
      <c r="V68" s="1736"/>
      <c r="W68" s="1662"/>
      <c r="X68" s="1662"/>
      <c r="Y68" s="1662"/>
      <c r="Z68" s="1714"/>
      <c r="AA68" s="1737"/>
      <c r="AC68" s="1731"/>
      <c r="AD68" s="1731"/>
      <c r="AE68" s="1731"/>
      <c r="AF68" s="1731"/>
      <c r="AG68" s="1731"/>
      <c r="AH68" s="1731"/>
      <c r="AI68" s="1731"/>
      <c r="AJ68" s="1731"/>
      <c r="AK68" s="1731"/>
      <c r="AL68" s="1731"/>
      <c r="AM68" s="1731"/>
      <c r="AN68" s="1732"/>
      <c r="AO68" s="87"/>
      <c r="BC68" s="34"/>
      <c r="BD68" s="1725"/>
      <c r="BE68" s="1725"/>
      <c r="BF68" s="1725"/>
      <c r="BG68" s="1725"/>
      <c r="BH68" s="1725"/>
      <c r="BI68" s="1725"/>
      <c r="BJ68" s="1725"/>
      <c r="BK68" s="1725"/>
      <c r="BL68" s="1725"/>
      <c r="BM68" s="1725"/>
      <c r="BN68" s="1725"/>
      <c r="BO68" s="1725"/>
      <c r="BP68" s="1725"/>
      <c r="BQ68" s="1725"/>
      <c r="BR68" s="1725"/>
      <c r="BS68" s="1725"/>
      <c r="BT68" s="1725"/>
      <c r="BU68" s="1725"/>
      <c r="BV68" s="1725"/>
      <c r="BW68" s="1725"/>
      <c r="BX68" s="1725"/>
      <c r="BY68" s="1725"/>
      <c r="BZ68" s="1725"/>
      <c r="CA68" s="34"/>
    </row>
    <row r="69" spans="1:79" ht="14.1" customHeight="1" x14ac:dyDescent="0.15">
      <c r="A69" s="1672"/>
      <c r="B69" s="1733"/>
      <c r="C69" s="511"/>
      <c r="D69" s="511"/>
      <c r="E69" s="511"/>
      <c r="F69" s="511"/>
      <c r="G69" s="511"/>
      <c r="H69" s="511"/>
      <c r="I69" s="511"/>
      <c r="J69" s="511"/>
      <c r="K69" s="511"/>
      <c r="L69" s="511"/>
      <c r="M69" s="511"/>
      <c r="N69" s="511"/>
      <c r="O69" s="511"/>
      <c r="P69" s="511"/>
      <c r="Q69" s="1607"/>
      <c r="R69" s="1734"/>
      <c r="S69" s="1734"/>
      <c r="T69" s="1735"/>
      <c r="U69" s="1736"/>
      <c r="V69" s="1736"/>
      <c r="W69" s="1662"/>
      <c r="X69" s="1662"/>
      <c r="Y69" s="1662"/>
      <c r="Z69" s="1714"/>
      <c r="AA69" s="1737"/>
      <c r="AC69" s="1678"/>
      <c r="AD69" s="1678"/>
      <c r="AE69" s="1678"/>
      <c r="AF69" s="1678"/>
      <c r="AG69" s="1678"/>
      <c r="AH69" s="1678"/>
      <c r="AI69" s="1678"/>
      <c r="AJ69" s="1678"/>
      <c r="AK69" s="1678"/>
      <c r="AL69" s="1678"/>
      <c r="AM69" s="1678"/>
      <c r="AN69" s="1677"/>
      <c r="AO69" s="87"/>
      <c r="BC69" s="34"/>
      <c r="BD69" s="1725"/>
      <c r="BE69" s="1725"/>
      <c r="BF69" s="1725"/>
      <c r="BG69" s="1725"/>
      <c r="BH69" s="1725"/>
      <c r="BI69" s="1725"/>
      <c r="BJ69" s="1725"/>
      <c r="BK69" s="1725"/>
      <c r="BL69" s="1725"/>
      <c r="BM69" s="1725"/>
      <c r="BN69" s="1725"/>
      <c r="BO69" s="1725"/>
      <c r="BP69" s="1725"/>
      <c r="BQ69" s="1725"/>
      <c r="BR69" s="1725"/>
      <c r="BS69" s="1725"/>
      <c r="BT69" s="1725"/>
      <c r="BU69" s="1725"/>
      <c r="BV69" s="1725"/>
      <c r="BW69" s="1725"/>
      <c r="BX69" s="1725"/>
      <c r="BY69" s="1725"/>
      <c r="BZ69" s="1725"/>
      <c r="CA69" s="34"/>
    </row>
    <row r="70" spans="1:79" ht="14.1" customHeight="1" x14ac:dyDescent="0.15">
      <c r="B70" s="3"/>
      <c r="C70" s="1672"/>
      <c r="D70" s="1672"/>
      <c r="E70" s="34"/>
      <c r="F70" s="1672"/>
      <c r="G70" s="1672"/>
      <c r="H70" s="1672"/>
      <c r="I70" s="1672"/>
      <c r="J70" s="1672"/>
      <c r="K70" s="1672"/>
      <c r="L70" s="1672"/>
      <c r="M70" s="1672"/>
      <c r="N70" s="1672"/>
      <c r="O70" s="1672"/>
      <c r="P70" s="1672"/>
      <c r="Q70" s="1672"/>
      <c r="R70" s="1672"/>
      <c r="S70" s="37"/>
      <c r="T70" s="60"/>
      <c r="U70" s="1683"/>
      <c r="V70" s="1672"/>
      <c r="W70" s="1683"/>
      <c r="X70" s="1683"/>
      <c r="Y70" s="1672"/>
      <c r="AA70" s="183"/>
      <c r="AB70" s="154"/>
      <c r="AC70" s="1678"/>
      <c r="AD70" s="1678"/>
      <c r="AE70" s="1678"/>
      <c r="AF70" s="1678"/>
      <c r="AG70" s="1678"/>
      <c r="AH70" s="1678"/>
      <c r="AI70" s="1678"/>
      <c r="AJ70" s="1678"/>
      <c r="AK70" s="1678"/>
      <c r="AL70" s="1678"/>
      <c r="AM70" s="1678"/>
      <c r="AN70" s="1677"/>
      <c r="AO70" s="87"/>
    </row>
    <row r="71" spans="1:79" ht="12.75" thickBot="1" x14ac:dyDescent="0.2">
      <c r="B71" s="173"/>
      <c r="C71" s="77"/>
      <c r="D71" s="77"/>
      <c r="E71" s="77"/>
      <c r="F71" s="77"/>
      <c r="G71" s="77"/>
      <c r="H71" s="77"/>
      <c r="I71" s="77"/>
      <c r="J71" s="77"/>
      <c r="K71" s="77"/>
      <c r="L71" s="77"/>
      <c r="M71" s="77"/>
      <c r="N71" s="284"/>
      <c r="O71" s="77"/>
      <c r="P71" s="77"/>
      <c r="Q71" s="77"/>
      <c r="R71" s="77"/>
      <c r="S71" s="77"/>
      <c r="T71" s="77"/>
      <c r="U71" s="77"/>
      <c r="V71" s="77"/>
      <c r="W71" s="77"/>
      <c r="X71" s="77"/>
      <c r="Y71" s="77"/>
      <c r="Z71" s="77"/>
      <c r="AA71" s="283"/>
      <c r="AB71" s="77"/>
      <c r="AC71" s="77"/>
      <c r="AD71" s="77"/>
      <c r="AE71" s="77"/>
      <c r="AF71" s="77"/>
      <c r="AG71" s="77"/>
      <c r="AH71" s="77"/>
      <c r="AI71" s="77"/>
      <c r="AJ71" s="77"/>
      <c r="AK71" s="77"/>
      <c r="AL71" s="77"/>
      <c r="AM71" s="77"/>
      <c r="AN71" s="280"/>
    </row>
    <row r="106" spans="29:40" x14ac:dyDescent="0.15">
      <c r="AC106" s="1738"/>
      <c r="AD106" s="1738"/>
      <c r="AE106" s="1738"/>
      <c r="AF106" s="1738"/>
      <c r="AG106" s="1738"/>
      <c r="AH106" s="1738"/>
      <c r="AI106" s="1738"/>
      <c r="AJ106" s="1738"/>
      <c r="AK106" s="1738"/>
      <c r="AL106" s="1738"/>
      <c r="AM106" s="1738"/>
      <c r="AN106" s="1739"/>
    </row>
    <row r="107" spans="29:40" x14ac:dyDescent="0.15">
      <c r="AC107" s="1740"/>
      <c r="AD107" s="1740"/>
      <c r="AE107" s="1740"/>
      <c r="AF107" s="1740"/>
      <c r="AG107" s="1740"/>
      <c r="AH107" s="1740"/>
      <c r="AI107" s="1740"/>
      <c r="AJ107" s="1740"/>
      <c r="AK107" s="1740"/>
      <c r="AL107" s="1740"/>
      <c r="AM107" s="1740"/>
      <c r="AN107" s="1739"/>
    </row>
  </sheetData>
  <mergeCells count="16">
    <mergeCell ref="AC60:AM64"/>
    <mergeCell ref="B1:AN1"/>
    <mergeCell ref="B3:AA3"/>
    <mergeCell ref="AB3:AN3"/>
    <mergeCell ref="CE3:CO3"/>
    <mergeCell ref="N13:O13"/>
    <mergeCell ref="V13:W13"/>
    <mergeCell ref="AC52:AN53"/>
    <mergeCell ref="K58:O58"/>
    <mergeCell ref="E20:Z21"/>
    <mergeCell ref="U30:V30"/>
    <mergeCell ref="U31:V31"/>
    <mergeCell ref="E34:Z37"/>
    <mergeCell ref="J45:Y45"/>
    <mergeCell ref="AC17:AN18"/>
    <mergeCell ref="AC12:AN14"/>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8516" r:id="rId4" name="Check Box 4">
              <controlPr defaultSize="0" autoFill="0" autoLine="0" autoPict="0">
                <anchor moveWithCells="1">
                  <from>
                    <xdr:col>4</xdr:col>
                    <xdr:colOff>9525</xdr:colOff>
                    <xdr:row>28</xdr:row>
                    <xdr:rowOff>66675</xdr:rowOff>
                  </from>
                  <to>
                    <xdr:col>5</xdr:col>
                    <xdr:colOff>95250</xdr:colOff>
                    <xdr:row>30</xdr:row>
                    <xdr:rowOff>66675</xdr:rowOff>
                  </to>
                </anchor>
              </controlPr>
            </control>
          </mc:Choice>
        </mc:AlternateContent>
        <mc:AlternateContent xmlns:mc="http://schemas.openxmlformats.org/markup-compatibility/2006">
          <mc:Choice Requires="x14">
            <control shapeId="1088517" r:id="rId5" name="Check Box 5">
              <controlPr defaultSize="0" autoFill="0" autoLine="0" autoPict="0">
                <anchor moveWithCells="1">
                  <from>
                    <xdr:col>4</xdr:col>
                    <xdr:colOff>9525</xdr:colOff>
                    <xdr:row>30</xdr:row>
                    <xdr:rowOff>19050</xdr:rowOff>
                  </from>
                  <to>
                    <xdr:col>5</xdr:col>
                    <xdr:colOff>133350</xdr:colOff>
                    <xdr:row>32</xdr:row>
                    <xdr:rowOff>9525</xdr:rowOff>
                  </to>
                </anchor>
              </controlPr>
            </control>
          </mc:Choice>
        </mc:AlternateContent>
        <mc:AlternateContent xmlns:mc="http://schemas.openxmlformats.org/markup-compatibility/2006">
          <mc:Choice Requires="x14">
            <control shapeId="1088518" r:id="rId6" name="Check Box 6">
              <controlPr defaultSize="0" autoFill="0" autoLine="0" autoPict="0">
                <anchor moveWithCells="1">
                  <from>
                    <xdr:col>16</xdr:col>
                    <xdr:colOff>9525</xdr:colOff>
                    <xdr:row>41</xdr:row>
                    <xdr:rowOff>38100</xdr:rowOff>
                  </from>
                  <to>
                    <xdr:col>17</xdr:col>
                    <xdr:colOff>142875</xdr:colOff>
                    <xdr:row>44</xdr:row>
                    <xdr:rowOff>19050</xdr:rowOff>
                  </to>
                </anchor>
              </controlPr>
            </control>
          </mc:Choice>
        </mc:AlternateContent>
        <mc:AlternateContent xmlns:mc="http://schemas.openxmlformats.org/markup-compatibility/2006">
          <mc:Choice Requires="x14">
            <control shapeId="1088519" r:id="rId7" name="Check Box 7">
              <controlPr defaultSize="0" autoFill="0" autoLine="0" autoPict="0">
                <anchor moveWithCells="1">
                  <from>
                    <xdr:col>4</xdr:col>
                    <xdr:colOff>9525</xdr:colOff>
                    <xdr:row>42</xdr:row>
                    <xdr:rowOff>133350</xdr:rowOff>
                  </from>
                  <to>
                    <xdr:col>5</xdr:col>
                    <xdr:colOff>161925</xdr:colOff>
                    <xdr:row>45</xdr:row>
                    <xdr:rowOff>66675</xdr:rowOff>
                  </to>
                </anchor>
              </controlPr>
            </control>
          </mc:Choice>
        </mc:AlternateContent>
        <mc:AlternateContent xmlns:mc="http://schemas.openxmlformats.org/markup-compatibility/2006">
          <mc:Choice Requires="x14">
            <control shapeId="1088520" r:id="rId8" name="Check Box 8">
              <controlPr defaultSize="0" autoFill="0" autoLine="0" autoPict="0">
                <anchor moveWithCells="1">
                  <from>
                    <xdr:col>4</xdr:col>
                    <xdr:colOff>9525</xdr:colOff>
                    <xdr:row>41</xdr:row>
                    <xdr:rowOff>57150</xdr:rowOff>
                  </from>
                  <to>
                    <xdr:col>5</xdr:col>
                    <xdr:colOff>152400</xdr:colOff>
                    <xdr:row>44</xdr:row>
                    <xdr:rowOff>0</xdr:rowOff>
                  </to>
                </anchor>
              </controlPr>
            </control>
          </mc:Choice>
        </mc:AlternateContent>
        <mc:AlternateContent xmlns:mc="http://schemas.openxmlformats.org/markup-compatibility/2006">
          <mc:Choice Requires="x14">
            <control shapeId="1088521" r:id="rId9" name="Check Box 9">
              <controlPr defaultSize="0" autoFill="0" autoLine="0" autoPict="0">
                <anchor moveWithCells="1">
                  <from>
                    <xdr:col>5</xdr:col>
                    <xdr:colOff>104775</xdr:colOff>
                    <xdr:row>53</xdr:row>
                    <xdr:rowOff>19050</xdr:rowOff>
                  </from>
                  <to>
                    <xdr:col>16</xdr:col>
                    <xdr:colOff>19050</xdr:colOff>
                    <xdr:row>54</xdr:row>
                    <xdr:rowOff>66675</xdr:rowOff>
                  </to>
                </anchor>
              </controlPr>
            </control>
          </mc:Choice>
        </mc:AlternateContent>
        <mc:AlternateContent xmlns:mc="http://schemas.openxmlformats.org/markup-compatibility/2006">
          <mc:Choice Requires="x14">
            <control shapeId="1088522" r:id="rId10" name="Check Box 10">
              <controlPr defaultSize="0" autoFill="0" autoLine="0" autoPict="0">
                <anchor moveWithCells="1">
                  <from>
                    <xdr:col>16</xdr:col>
                    <xdr:colOff>133350</xdr:colOff>
                    <xdr:row>53</xdr:row>
                    <xdr:rowOff>57150</xdr:rowOff>
                  </from>
                  <to>
                    <xdr:col>20</xdr:col>
                    <xdr:colOff>28575</xdr:colOff>
                    <xdr:row>54</xdr:row>
                    <xdr:rowOff>47625</xdr:rowOff>
                  </to>
                </anchor>
              </controlPr>
            </control>
          </mc:Choice>
        </mc:AlternateContent>
        <mc:AlternateContent xmlns:mc="http://schemas.openxmlformats.org/markup-compatibility/2006">
          <mc:Choice Requires="x14">
            <control shapeId="1088523" r:id="rId11" name="Check Box 11">
              <controlPr defaultSize="0" autoFill="0" autoLine="0" autoPict="0">
                <anchor moveWithCells="1">
                  <from>
                    <xdr:col>20</xdr:col>
                    <xdr:colOff>152400</xdr:colOff>
                    <xdr:row>53</xdr:row>
                    <xdr:rowOff>57150</xdr:rowOff>
                  </from>
                  <to>
                    <xdr:col>24</xdr:col>
                    <xdr:colOff>171450</xdr:colOff>
                    <xdr:row>54</xdr:row>
                    <xdr:rowOff>57150</xdr:rowOff>
                  </to>
                </anchor>
              </controlPr>
            </control>
          </mc:Choice>
        </mc:AlternateContent>
        <mc:AlternateContent xmlns:mc="http://schemas.openxmlformats.org/markup-compatibility/2006">
          <mc:Choice Requires="x14">
            <control shapeId="1088524" r:id="rId12" name="Check Box 12">
              <controlPr defaultSize="0" autoFill="0" autoLine="0" autoPict="0">
                <anchor moveWithCells="1">
                  <from>
                    <xdr:col>13</xdr:col>
                    <xdr:colOff>28575</xdr:colOff>
                    <xdr:row>60</xdr:row>
                    <xdr:rowOff>142875</xdr:rowOff>
                  </from>
                  <to>
                    <xdr:col>16</xdr:col>
                    <xdr:colOff>19050</xdr:colOff>
                    <xdr:row>61</xdr:row>
                    <xdr:rowOff>123825</xdr:rowOff>
                  </to>
                </anchor>
              </controlPr>
            </control>
          </mc:Choice>
        </mc:AlternateContent>
        <mc:AlternateContent xmlns:mc="http://schemas.openxmlformats.org/markup-compatibility/2006">
          <mc:Choice Requires="x14">
            <control shapeId="1088525" r:id="rId13" name="Check Box 13">
              <controlPr defaultSize="0" autoFill="0" autoLine="0" autoPict="0">
                <anchor moveWithCells="1">
                  <from>
                    <xdr:col>16</xdr:col>
                    <xdr:colOff>66675</xdr:colOff>
                    <xdr:row>60</xdr:row>
                    <xdr:rowOff>142875</xdr:rowOff>
                  </from>
                  <to>
                    <xdr:col>20</xdr:col>
                    <xdr:colOff>85725</xdr:colOff>
                    <xdr:row>61</xdr:row>
                    <xdr:rowOff>123825</xdr:rowOff>
                  </to>
                </anchor>
              </controlPr>
            </control>
          </mc:Choice>
        </mc:AlternateContent>
        <mc:AlternateContent xmlns:mc="http://schemas.openxmlformats.org/markup-compatibility/2006">
          <mc:Choice Requires="x14">
            <control shapeId="1088526" r:id="rId14" name="Check Box 14">
              <controlPr defaultSize="0" autoFill="0" autoLine="0" autoPict="0">
                <anchor moveWithCells="1">
                  <from>
                    <xdr:col>20</xdr:col>
                    <xdr:colOff>57150</xdr:colOff>
                    <xdr:row>60</xdr:row>
                    <xdr:rowOff>142875</xdr:rowOff>
                  </from>
                  <to>
                    <xdr:col>24</xdr:col>
                    <xdr:colOff>123825</xdr:colOff>
                    <xdr:row>61</xdr:row>
                    <xdr:rowOff>123825</xdr:rowOff>
                  </to>
                </anchor>
              </controlPr>
            </control>
          </mc:Choice>
        </mc:AlternateContent>
        <mc:AlternateContent xmlns:mc="http://schemas.openxmlformats.org/markup-compatibility/2006">
          <mc:Choice Requires="x14">
            <control shapeId="1088527" r:id="rId15" name="Check Box 15">
              <controlPr defaultSize="0" autoFill="0" autoLine="0" autoPict="0">
                <anchor moveWithCells="1">
                  <from>
                    <xdr:col>4</xdr:col>
                    <xdr:colOff>0</xdr:colOff>
                    <xdr:row>65</xdr:row>
                    <xdr:rowOff>66675</xdr:rowOff>
                  </from>
                  <to>
                    <xdr:col>8</xdr:col>
                    <xdr:colOff>57150</xdr:colOff>
                    <xdr:row>66</xdr:row>
                    <xdr:rowOff>57150</xdr:rowOff>
                  </to>
                </anchor>
              </controlPr>
            </control>
          </mc:Choice>
        </mc:AlternateContent>
        <mc:AlternateContent xmlns:mc="http://schemas.openxmlformats.org/markup-compatibility/2006">
          <mc:Choice Requires="x14">
            <control shapeId="1088528" r:id="rId16" name="Check Box 16">
              <controlPr defaultSize="0" autoFill="0" autoLine="0" autoPict="0">
                <anchor moveWithCells="1">
                  <from>
                    <xdr:col>8</xdr:col>
                    <xdr:colOff>171450</xdr:colOff>
                    <xdr:row>65</xdr:row>
                    <xdr:rowOff>66675</xdr:rowOff>
                  </from>
                  <to>
                    <xdr:col>12</xdr:col>
                    <xdr:colOff>133350</xdr:colOff>
                    <xdr:row>66</xdr:row>
                    <xdr:rowOff>57150</xdr:rowOff>
                  </to>
                </anchor>
              </controlPr>
            </control>
          </mc:Choice>
        </mc:AlternateContent>
        <mc:AlternateContent xmlns:mc="http://schemas.openxmlformats.org/markup-compatibility/2006">
          <mc:Choice Requires="x14">
            <control shapeId="1088529" r:id="rId17" name="Check Box 17">
              <controlPr defaultSize="0" autoFill="0" autoLine="0" autoPict="0">
                <anchor moveWithCells="1">
                  <from>
                    <xdr:col>13</xdr:col>
                    <xdr:colOff>57150</xdr:colOff>
                    <xdr:row>65</xdr:row>
                    <xdr:rowOff>66675</xdr:rowOff>
                  </from>
                  <to>
                    <xdr:col>17</xdr:col>
                    <xdr:colOff>28575</xdr:colOff>
                    <xdr:row>66</xdr:row>
                    <xdr:rowOff>57150</xdr:rowOff>
                  </to>
                </anchor>
              </controlPr>
            </control>
          </mc:Choice>
        </mc:AlternateContent>
        <mc:AlternateContent xmlns:mc="http://schemas.openxmlformats.org/markup-compatibility/2006">
          <mc:Choice Requires="x14">
            <control shapeId="1088530" r:id="rId18" name="Check Box 18">
              <controlPr defaultSize="0" autoFill="0" autoLine="0" autoPict="0">
                <anchor moveWithCells="1">
                  <from>
                    <xdr:col>17</xdr:col>
                    <xdr:colOff>114300</xdr:colOff>
                    <xdr:row>65</xdr:row>
                    <xdr:rowOff>66675</xdr:rowOff>
                  </from>
                  <to>
                    <xdr:col>21</xdr:col>
                    <xdr:colOff>66675</xdr:colOff>
                    <xdr:row>66</xdr:row>
                    <xdr:rowOff>66675</xdr:rowOff>
                  </to>
                </anchor>
              </controlPr>
            </control>
          </mc:Choice>
        </mc:AlternateContent>
        <mc:AlternateContent xmlns:mc="http://schemas.openxmlformats.org/markup-compatibility/2006">
          <mc:Choice Requires="x14">
            <control shapeId="1088531" r:id="rId19" name="Check Box 19">
              <controlPr defaultSize="0" autoFill="0" autoLine="0" autoPict="0">
                <anchor moveWithCells="1">
                  <from>
                    <xdr:col>4</xdr:col>
                    <xdr:colOff>0</xdr:colOff>
                    <xdr:row>67</xdr:row>
                    <xdr:rowOff>66675</xdr:rowOff>
                  </from>
                  <to>
                    <xdr:col>8</xdr:col>
                    <xdr:colOff>95250</xdr:colOff>
                    <xdr:row>68</xdr:row>
                    <xdr:rowOff>57150</xdr:rowOff>
                  </to>
                </anchor>
              </controlPr>
            </control>
          </mc:Choice>
        </mc:AlternateContent>
        <mc:AlternateContent xmlns:mc="http://schemas.openxmlformats.org/markup-compatibility/2006">
          <mc:Choice Requires="x14">
            <control shapeId="1088534" r:id="rId20" name="Check Box 22">
              <controlPr defaultSize="0" autoFill="0" autoLine="0" autoPict="0">
                <anchor moveWithCells="1">
                  <from>
                    <xdr:col>19</xdr:col>
                    <xdr:colOff>9525</xdr:colOff>
                    <xdr:row>11</xdr:row>
                    <xdr:rowOff>47625</xdr:rowOff>
                  </from>
                  <to>
                    <xdr:col>22</xdr:col>
                    <xdr:colOff>9525</xdr:colOff>
                    <xdr:row>12</xdr:row>
                    <xdr:rowOff>47625</xdr:rowOff>
                  </to>
                </anchor>
              </controlPr>
            </control>
          </mc:Choice>
        </mc:AlternateContent>
        <mc:AlternateContent xmlns:mc="http://schemas.openxmlformats.org/markup-compatibility/2006">
          <mc:Choice Requires="x14">
            <control shapeId="1088535" r:id="rId21" name="Check Box 23">
              <controlPr defaultSize="0" autoFill="0" autoLine="0" autoPict="0">
                <anchor moveWithCells="1">
                  <from>
                    <xdr:col>22</xdr:col>
                    <xdr:colOff>0</xdr:colOff>
                    <xdr:row>11</xdr:row>
                    <xdr:rowOff>47625</xdr:rowOff>
                  </from>
                  <to>
                    <xdr:col>25</xdr:col>
                    <xdr:colOff>0</xdr:colOff>
                    <xdr:row>12</xdr:row>
                    <xdr:rowOff>47625</xdr:rowOff>
                  </to>
                </anchor>
              </controlPr>
            </control>
          </mc:Choice>
        </mc:AlternateContent>
        <mc:AlternateContent xmlns:mc="http://schemas.openxmlformats.org/markup-compatibility/2006">
          <mc:Choice Requires="x14">
            <control shapeId="1088538" r:id="rId22" name="Check Box 26">
              <controlPr defaultSize="0" autoFill="0" autoLine="0" autoPict="0">
                <anchor moveWithCells="1">
                  <from>
                    <xdr:col>19</xdr:col>
                    <xdr:colOff>0</xdr:colOff>
                    <xdr:row>15</xdr:row>
                    <xdr:rowOff>47625</xdr:rowOff>
                  </from>
                  <to>
                    <xdr:col>22</xdr:col>
                    <xdr:colOff>0</xdr:colOff>
                    <xdr:row>16</xdr:row>
                    <xdr:rowOff>38100</xdr:rowOff>
                  </to>
                </anchor>
              </controlPr>
            </control>
          </mc:Choice>
        </mc:AlternateContent>
        <mc:AlternateContent xmlns:mc="http://schemas.openxmlformats.org/markup-compatibility/2006">
          <mc:Choice Requires="x14">
            <control shapeId="1088539" r:id="rId23" name="Check Box 27">
              <controlPr defaultSize="0" autoFill="0" autoLine="0" autoPict="0">
                <anchor moveWithCells="1">
                  <from>
                    <xdr:col>22</xdr:col>
                    <xdr:colOff>0</xdr:colOff>
                    <xdr:row>15</xdr:row>
                    <xdr:rowOff>47625</xdr:rowOff>
                  </from>
                  <to>
                    <xdr:col>25</xdr:col>
                    <xdr:colOff>0</xdr:colOff>
                    <xdr:row>16</xdr:row>
                    <xdr:rowOff>38100</xdr:rowOff>
                  </to>
                </anchor>
              </controlPr>
            </control>
          </mc:Choice>
        </mc:AlternateContent>
        <mc:AlternateContent xmlns:mc="http://schemas.openxmlformats.org/markup-compatibility/2006">
          <mc:Choice Requires="x14">
            <control shapeId="1088540" r:id="rId24" name="Check Box 28">
              <controlPr defaultSize="0" autoFill="0" autoLine="0" autoPict="0">
                <anchor moveWithCells="1">
                  <from>
                    <xdr:col>19</xdr:col>
                    <xdr:colOff>0</xdr:colOff>
                    <xdr:row>22</xdr:row>
                    <xdr:rowOff>57150</xdr:rowOff>
                  </from>
                  <to>
                    <xdr:col>22</xdr:col>
                    <xdr:colOff>123825</xdr:colOff>
                    <xdr:row>23</xdr:row>
                    <xdr:rowOff>47625</xdr:rowOff>
                  </to>
                </anchor>
              </controlPr>
            </control>
          </mc:Choice>
        </mc:AlternateContent>
        <mc:AlternateContent xmlns:mc="http://schemas.openxmlformats.org/markup-compatibility/2006">
          <mc:Choice Requires="x14">
            <control shapeId="1088541" r:id="rId25" name="Check Box 29">
              <controlPr defaultSize="0" autoFill="0" autoLine="0" autoPict="0">
                <anchor moveWithCells="1">
                  <from>
                    <xdr:col>23</xdr:col>
                    <xdr:colOff>0</xdr:colOff>
                    <xdr:row>22</xdr:row>
                    <xdr:rowOff>57150</xdr:rowOff>
                  </from>
                  <to>
                    <xdr:col>26</xdr:col>
                    <xdr:colOff>133350</xdr:colOff>
                    <xdr:row>23</xdr:row>
                    <xdr:rowOff>47625</xdr:rowOff>
                  </to>
                </anchor>
              </controlPr>
            </control>
          </mc:Choice>
        </mc:AlternateContent>
        <mc:AlternateContent xmlns:mc="http://schemas.openxmlformats.org/markup-compatibility/2006">
          <mc:Choice Requires="x14">
            <control shapeId="1088542" r:id="rId26" name="Check Box 30">
              <controlPr defaultSize="0" autoFill="0" autoLine="0" autoPict="0">
                <anchor moveWithCells="1">
                  <from>
                    <xdr:col>19</xdr:col>
                    <xdr:colOff>9525</xdr:colOff>
                    <xdr:row>4</xdr:row>
                    <xdr:rowOff>47625</xdr:rowOff>
                  </from>
                  <to>
                    <xdr:col>22</xdr:col>
                    <xdr:colOff>9525</xdr:colOff>
                    <xdr:row>5</xdr:row>
                    <xdr:rowOff>47625</xdr:rowOff>
                  </to>
                </anchor>
              </controlPr>
            </control>
          </mc:Choice>
        </mc:AlternateContent>
        <mc:AlternateContent xmlns:mc="http://schemas.openxmlformats.org/markup-compatibility/2006">
          <mc:Choice Requires="x14">
            <control shapeId="1088543" r:id="rId27" name="Check Box 31">
              <controlPr defaultSize="0" autoFill="0" autoLine="0" autoPict="0">
                <anchor moveWithCells="1">
                  <from>
                    <xdr:col>22</xdr:col>
                    <xdr:colOff>0</xdr:colOff>
                    <xdr:row>4</xdr:row>
                    <xdr:rowOff>47625</xdr:rowOff>
                  </from>
                  <to>
                    <xdr:col>25</xdr:col>
                    <xdr:colOff>0</xdr:colOff>
                    <xdr:row>5</xdr:row>
                    <xdr:rowOff>47625</xdr:rowOff>
                  </to>
                </anchor>
              </controlPr>
            </control>
          </mc:Choice>
        </mc:AlternateContent>
        <mc:AlternateContent xmlns:mc="http://schemas.openxmlformats.org/markup-compatibility/2006">
          <mc:Choice Requires="x14">
            <control shapeId="1088544" r:id="rId28" name="Check Box 32">
              <controlPr defaultSize="0" autoFill="0" autoLine="0" autoPict="0">
                <anchor moveWithCells="1">
                  <from>
                    <xdr:col>19</xdr:col>
                    <xdr:colOff>9525</xdr:colOff>
                    <xdr:row>7</xdr:row>
                    <xdr:rowOff>47625</xdr:rowOff>
                  </from>
                  <to>
                    <xdr:col>22</xdr:col>
                    <xdr:colOff>9525</xdr:colOff>
                    <xdr:row>8</xdr:row>
                    <xdr:rowOff>47625</xdr:rowOff>
                  </to>
                </anchor>
              </controlPr>
            </control>
          </mc:Choice>
        </mc:AlternateContent>
        <mc:AlternateContent xmlns:mc="http://schemas.openxmlformats.org/markup-compatibility/2006">
          <mc:Choice Requires="x14">
            <control shapeId="1088545" r:id="rId29" name="Check Box 33">
              <controlPr defaultSize="0" autoFill="0" autoLine="0" autoPict="0">
                <anchor moveWithCells="1">
                  <from>
                    <xdr:col>22</xdr:col>
                    <xdr:colOff>0</xdr:colOff>
                    <xdr:row>7</xdr:row>
                    <xdr:rowOff>47625</xdr:rowOff>
                  </from>
                  <to>
                    <xdr:col>25</xdr:col>
                    <xdr:colOff>0</xdr:colOff>
                    <xdr:row>8</xdr:row>
                    <xdr:rowOff>47625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66"/>
  <sheetViews>
    <sheetView showGridLines="0" zoomScaleNormal="100" zoomScaleSheetLayoutView="100" workbookViewId="0">
      <selection activeCell="AH8" sqref="AH8"/>
    </sheetView>
  </sheetViews>
  <sheetFormatPr defaultColWidth="8" defaultRowHeight="12" x14ac:dyDescent="0.15"/>
  <cols>
    <col min="1" max="1" width="1.5" style="17" customWidth="1"/>
    <col min="2" max="13" width="2.375" style="17" customWidth="1"/>
    <col min="14" max="14" width="2.375" style="130" customWidth="1"/>
    <col min="15" max="93" width="2.375" style="17" customWidth="1"/>
    <col min="94" max="16384" width="8" style="17"/>
  </cols>
  <sheetData>
    <row r="1" spans="1:93" ht="14.1" customHeight="1" x14ac:dyDescent="0.15">
      <c r="B1" s="3101" t="s">
        <v>1878</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c r="AO1" s="1682"/>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row>
    <row r="2" spans="1:93" ht="5.0999999999999996" customHeight="1" thickBot="1" x14ac:dyDescent="0.2">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row>
    <row r="3" spans="1:93" ht="14.1" customHeight="1" x14ac:dyDescent="0.15">
      <c r="B3" s="4607" t="s">
        <v>352</v>
      </c>
      <c r="C3" s="4608"/>
      <c r="D3" s="4608"/>
      <c r="E3" s="4608"/>
      <c r="F3" s="4608"/>
      <c r="G3" s="4608"/>
      <c r="H3" s="4608"/>
      <c r="I3" s="4608"/>
      <c r="J3" s="4608"/>
      <c r="K3" s="4608"/>
      <c r="L3" s="4608"/>
      <c r="M3" s="4608"/>
      <c r="N3" s="4608"/>
      <c r="O3" s="4608"/>
      <c r="P3" s="4608"/>
      <c r="Q3" s="4608"/>
      <c r="R3" s="4608"/>
      <c r="S3" s="4608"/>
      <c r="T3" s="4608"/>
      <c r="U3" s="4608"/>
      <c r="V3" s="4608"/>
      <c r="W3" s="4608"/>
      <c r="X3" s="4608"/>
      <c r="Y3" s="4608"/>
      <c r="Z3" s="4608"/>
      <c r="AA3" s="4608"/>
      <c r="AB3" s="4608" t="s">
        <v>186</v>
      </c>
      <c r="AC3" s="4608"/>
      <c r="AD3" s="4608"/>
      <c r="AE3" s="4608"/>
      <c r="AF3" s="4608"/>
      <c r="AG3" s="4608"/>
      <c r="AH3" s="4608"/>
      <c r="AI3" s="4608"/>
      <c r="AJ3" s="4608"/>
      <c r="AK3" s="4608"/>
      <c r="AL3" s="4608"/>
      <c r="AM3" s="4608"/>
      <c r="AN3" s="4609"/>
      <c r="AO3" s="88"/>
      <c r="AP3" s="278"/>
      <c r="BD3" s="34"/>
      <c r="BE3" s="1672"/>
      <c r="BF3" s="34"/>
      <c r="BG3" s="34"/>
      <c r="BH3" s="34"/>
      <c r="BI3" s="34"/>
      <c r="BJ3" s="34"/>
      <c r="BK3" s="34"/>
      <c r="BL3" s="34"/>
      <c r="BM3" s="34"/>
      <c r="BN3" s="34"/>
      <c r="BO3" s="34"/>
      <c r="BP3" s="34"/>
      <c r="BQ3" s="34"/>
      <c r="BR3" s="34"/>
      <c r="BS3" s="34"/>
      <c r="BT3" s="34"/>
      <c r="BU3" s="34"/>
      <c r="BV3" s="34"/>
      <c r="BW3" s="34"/>
      <c r="BX3" s="34"/>
      <c r="BY3" s="34"/>
      <c r="BZ3" s="34"/>
      <c r="CA3" s="34"/>
      <c r="CB3" s="34"/>
      <c r="CC3" s="34"/>
      <c r="CD3" s="1680"/>
      <c r="CE3" s="3331"/>
      <c r="CF3" s="4610"/>
      <c r="CG3" s="4610"/>
      <c r="CH3" s="4610"/>
      <c r="CI3" s="4610"/>
      <c r="CJ3" s="4610"/>
      <c r="CK3" s="4610"/>
      <c r="CL3" s="4610"/>
      <c r="CM3" s="4610"/>
      <c r="CN3" s="4610"/>
      <c r="CO3" s="4610"/>
    </row>
    <row r="4" spans="1:93" s="206" customFormat="1" ht="24" customHeight="1" x14ac:dyDescent="0.15">
      <c r="B4" s="230"/>
      <c r="C4" s="209"/>
      <c r="D4" s="209"/>
      <c r="E4" s="209"/>
      <c r="F4" s="209"/>
      <c r="G4" s="209"/>
      <c r="H4" s="209"/>
      <c r="I4" s="209"/>
      <c r="J4" s="209"/>
      <c r="K4" s="209"/>
      <c r="L4" s="209"/>
      <c r="M4" s="209"/>
      <c r="N4" s="209"/>
      <c r="O4" s="209"/>
      <c r="P4" s="209"/>
      <c r="Q4" s="209"/>
      <c r="R4" s="209"/>
      <c r="S4" s="209"/>
      <c r="T4" s="209"/>
      <c r="U4" s="209"/>
      <c r="V4" s="209"/>
      <c r="W4" s="209"/>
      <c r="X4" s="209"/>
      <c r="Y4" s="209"/>
      <c r="Z4" s="209"/>
      <c r="AA4" s="227"/>
      <c r="AB4" s="209"/>
      <c r="AC4" s="209"/>
      <c r="AD4" s="209"/>
      <c r="AE4" s="209"/>
      <c r="AF4" s="209"/>
      <c r="AG4" s="209"/>
      <c r="AH4" s="209"/>
      <c r="AI4" s="209"/>
      <c r="AJ4" s="209"/>
      <c r="AK4" s="209"/>
      <c r="AL4" s="209"/>
      <c r="AM4" s="209"/>
      <c r="AN4" s="229"/>
      <c r="AQ4" s="1741"/>
      <c r="AR4" s="1742"/>
      <c r="AS4" s="1742"/>
      <c r="AT4" s="1742"/>
      <c r="AU4" s="1742"/>
      <c r="AV4" s="1742"/>
      <c r="AW4" s="1742"/>
      <c r="AX4" s="1742"/>
      <c r="AY4" s="1742"/>
      <c r="AZ4" s="1742"/>
      <c r="BA4" s="1742"/>
      <c r="BB4" s="1742"/>
      <c r="BC4" s="1742"/>
      <c r="BD4" s="1742"/>
      <c r="BE4" s="1742"/>
      <c r="BF4" s="1742"/>
      <c r="BG4" s="1742"/>
      <c r="BH4" s="1742"/>
      <c r="BI4" s="1742"/>
      <c r="BJ4" s="1742"/>
      <c r="BK4" s="1742"/>
      <c r="BL4" s="1742"/>
      <c r="BM4" s="1742"/>
      <c r="BN4" s="1742"/>
      <c r="BO4" s="1742"/>
      <c r="BP4" s="1742"/>
      <c r="BQ4" s="1742"/>
      <c r="BR4" s="1742"/>
      <c r="BS4" s="1742"/>
    </row>
    <row r="5" spans="1:93" ht="14.1" customHeight="1" x14ac:dyDescent="0.15">
      <c r="B5" s="3"/>
      <c r="C5" s="1814" t="s">
        <v>1551</v>
      </c>
      <c r="D5" s="1814"/>
      <c r="E5" s="34"/>
      <c r="F5" s="1814"/>
      <c r="G5" s="1814"/>
      <c r="H5" s="1814"/>
      <c r="I5" s="1814"/>
      <c r="J5" s="1814"/>
      <c r="K5" s="1814"/>
      <c r="L5" s="1814"/>
      <c r="M5" s="1814"/>
      <c r="N5" s="1814"/>
      <c r="O5" s="1814"/>
      <c r="P5" s="1814"/>
      <c r="Q5" s="1814"/>
      <c r="R5" s="1814"/>
      <c r="S5" s="37"/>
      <c r="T5" s="60"/>
      <c r="U5" s="1802"/>
      <c r="V5" s="1814"/>
      <c r="W5" s="1802"/>
      <c r="X5" s="1802"/>
      <c r="Y5" s="1814"/>
      <c r="AA5" s="183"/>
      <c r="AB5" s="154"/>
      <c r="AC5" s="1823"/>
      <c r="AD5" s="1823"/>
      <c r="AE5" s="1823"/>
      <c r="AF5" s="1823"/>
      <c r="AG5" s="1823"/>
      <c r="AH5" s="1823"/>
      <c r="AI5" s="1823"/>
      <c r="AJ5" s="1823"/>
      <c r="AK5" s="1823"/>
      <c r="AL5" s="1823"/>
      <c r="AM5" s="1823"/>
      <c r="AN5" s="1805"/>
      <c r="AO5" s="87"/>
    </row>
    <row r="6" spans="1:93" ht="14.1" customHeight="1" x14ac:dyDescent="0.15">
      <c r="B6" s="3"/>
      <c r="C6" s="1814"/>
      <c r="D6" s="1814"/>
      <c r="E6" s="34"/>
      <c r="F6" s="1814"/>
      <c r="G6" s="1814"/>
      <c r="H6" s="1814"/>
      <c r="I6" s="1814"/>
      <c r="J6" s="1814"/>
      <c r="K6" s="1814"/>
      <c r="L6" s="1814"/>
      <c r="M6" s="1814"/>
      <c r="N6" s="1814"/>
      <c r="O6" s="1814"/>
      <c r="P6" s="1814"/>
      <c r="Q6" s="1814"/>
      <c r="R6" s="1814"/>
      <c r="S6" s="37"/>
      <c r="T6" s="60"/>
      <c r="U6" s="1802"/>
      <c r="V6" s="1814"/>
      <c r="W6" s="1802"/>
      <c r="X6" s="1802"/>
      <c r="Y6" s="1814"/>
      <c r="AA6" s="183"/>
      <c r="AB6" s="34"/>
      <c r="AC6" s="1823"/>
      <c r="AD6" s="1823"/>
      <c r="AE6" s="1823"/>
      <c r="AF6" s="1823"/>
      <c r="AG6" s="1823"/>
      <c r="AH6" s="1823"/>
      <c r="AI6" s="1823"/>
      <c r="AJ6" s="1823"/>
      <c r="AK6" s="1823"/>
      <c r="AL6" s="1823"/>
      <c r="AM6" s="1823"/>
      <c r="AN6" s="1805"/>
      <c r="AO6" s="87"/>
    </row>
    <row r="7" spans="1:93" ht="14.1" customHeight="1" x14ac:dyDescent="0.15">
      <c r="B7" s="3"/>
      <c r="C7" s="1814"/>
      <c r="D7" s="1814"/>
      <c r="E7" s="1814"/>
      <c r="F7" s="1814"/>
      <c r="G7" s="1814"/>
      <c r="H7" s="1814"/>
      <c r="I7" s="1814"/>
      <c r="J7" s="1814"/>
      <c r="K7" s="1814"/>
      <c r="L7" s="1814"/>
      <c r="M7" s="1814"/>
      <c r="N7" s="1814"/>
      <c r="O7" s="1814"/>
      <c r="P7" s="1814"/>
      <c r="Q7" s="1814"/>
      <c r="R7" s="1814"/>
      <c r="S7" s="37"/>
      <c r="T7" s="60"/>
      <c r="U7" s="1802"/>
      <c r="V7" s="1814"/>
      <c r="W7" s="1802"/>
      <c r="X7" s="1802"/>
      <c r="Y7" s="1814"/>
      <c r="AA7" s="183"/>
      <c r="AC7" s="1852"/>
      <c r="AD7" s="1852"/>
      <c r="AE7" s="1852"/>
      <c r="AF7" s="1852"/>
      <c r="AG7" s="1852"/>
      <c r="AH7" s="1852"/>
      <c r="AI7" s="1852"/>
      <c r="AJ7" s="1852"/>
      <c r="AK7" s="1852"/>
      <c r="AL7" s="1852"/>
      <c r="AM7" s="1852"/>
      <c r="AN7" s="1805"/>
      <c r="AO7" s="87"/>
    </row>
    <row r="8" spans="1:93" ht="14.1" customHeight="1" x14ac:dyDescent="0.15">
      <c r="B8" s="3"/>
      <c r="C8" s="1814" t="s">
        <v>396</v>
      </c>
      <c r="D8" s="1814"/>
      <c r="E8" s="1814"/>
      <c r="F8" s="1814"/>
      <c r="G8" s="1814"/>
      <c r="H8" s="1814"/>
      <c r="I8" s="1814"/>
      <c r="J8" s="1814"/>
      <c r="K8" s="1814"/>
      <c r="L8" s="1814"/>
      <c r="M8" s="1814"/>
      <c r="N8" s="1814"/>
      <c r="O8" s="40"/>
      <c r="P8" s="34"/>
      <c r="Q8" s="34"/>
      <c r="R8" s="56"/>
      <c r="S8" s="34"/>
      <c r="T8" s="34"/>
      <c r="U8" s="56"/>
      <c r="V8" s="34"/>
      <c r="W8" s="1867"/>
      <c r="X8" s="1867"/>
      <c r="Y8" s="31"/>
      <c r="Z8" s="34"/>
      <c r="AA8" s="183"/>
      <c r="AC8" s="1313"/>
      <c r="AD8" s="1313"/>
      <c r="AE8" s="1313"/>
      <c r="AF8" s="1313"/>
      <c r="AG8" s="1313"/>
      <c r="AH8" s="1313"/>
      <c r="AI8" s="1313"/>
      <c r="AJ8" s="1313"/>
      <c r="AK8" s="1313"/>
      <c r="AL8" s="1313"/>
      <c r="AM8" s="1313"/>
      <c r="AN8" s="1312"/>
      <c r="AO8" s="87"/>
      <c r="BF8" s="287"/>
      <c r="BG8" s="287"/>
      <c r="BH8" s="287"/>
      <c r="BI8" s="287"/>
      <c r="BJ8" s="287"/>
      <c r="BK8" s="287"/>
      <c r="BL8" s="287"/>
      <c r="BM8" s="287"/>
      <c r="BN8" s="287"/>
      <c r="BO8" s="287"/>
      <c r="BP8" s="287"/>
      <c r="BQ8" s="287"/>
    </row>
    <row r="9" spans="1:93" ht="14.1" customHeight="1" x14ac:dyDescent="0.15">
      <c r="B9" s="87"/>
      <c r="C9" s="1814"/>
      <c r="D9" s="1814"/>
      <c r="E9" s="1814"/>
      <c r="F9" s="1814"/>
      <c r="G9" s="1814"/>
      <c r="H9" s="1814"/>
      <c r="I9" s="1814"/>
      <c r="J9" s="1814"/>
      <c r="K9" s="1814"/>
      <c r="L9" s="1814"/>
      <c r="M9" s="1814"/>
      <c r="N9" s="1814"/>
      <c r="O9" s="1814"/>
      <c r="P9" s="1814"/>
      <c r="Q9" s="1851"/>
      <c r="R9" s="1851"/>
      <c r="S9" s="5"/>
      <c r="T9" s="1843"/>
      <c r="U9" s="1843"/>
      <c r="V9" s="1814"/>
      <c r="W9" s="1814"/>
      <c r="X9" s="1814"/>
      <c r="Y9" s="34"/>
      <c r="Z9" s="34"/>
      <c r="AA9" s="183"/>
      <c r="AC9" s="1313"/>
      <c r="AD9" s="1313"/>
      <c r="AE9" s="1313"/>
      <c r="AF9" s="1313"/>
      <c r="AG9" s="1313"/>
      <c r="AH9" s="1313"/>
      <c r="AI9" s="1313"/>
      <c r="AJ9" s="1313"/>
      <c r="AK9" s="1313"/>
      <c r="AL9" s="1313"/>
      <c r="AM9" s="1313"/>
      <c r="AN9" s="1312"/>
      <c r="AO9" s="87"/>
      <c r="BF9" s="287"/>
      <c r="BG9" s="287"/>
      <c r="BH9" s="287"/>
      <c r="BI9" s="287"/>
      <c r="BJ9" s="287"/>
      <c r="BK9" s="287"/>
      <c r="BL9" s="287"/>
      <c r="BM9" s="287"/>
      <c r="BN9" s="287"/>
      <c r="BO9" s="287"/>
      <c r="BP9" s="287"/>
      <c r="BQ9" s="287"/>
    </row>
    <row r="10" spans="1:93" ht="9.75" customHeight="1" x14ac:dyDescent="0.15">
      <c r="B10" s="87"/>
      <c r="C10" s="1814"/>
      <c r="D10" s="1814"/>
      <c r="E10" s="1814"/>
      <c r="F10" s="1814"/>
      <c r="G10" s="1814"/>
      <c r="H10" s="1814"/>
      <c r="I10" s="1814"/>
      <c r="J10" s="1814"/>
      <c r="K10" s="1814"/>
      <c r="L10" s="1814"/>
      <c r="M10" s="1814"/>
      <c r="N10" s="1814"/>
      <c r="O10" s="1814"/>
      <c r="P10" s="1814"/>
      <c r="Q10" s="1851"/>
      <c r="R10" s="1851"/>
      <c r="S10" s="5"/>
      <c r="T10" s="1843"/>
      <c r="U10" s="1843"/>
      <c r="V10" s="1814"/>
      <c r="W10" s="1814"/>
      <c r="X10" s="1814"/>
      <c r="Y10" s="34"/>
      <c r="Z10" s="34"/>
      <c r="AA10" s="183"/>
      <c r="AC10" s="1313"/>
      <c r="AD10" s="1313"/>
      <c r="AE10" s="1313"/>
      <c r="AF10" s="1313"/>
      <c r="AG10" s="1313"/>
      <c r="AH10" s="1313"/>
      <c r="AI10" s="1313"/>
      <c r="AJ10" s="1313"/>
      <c r="AK10" s="1313"/>
      <c r="AL10" s="1313"/>
      <c r="AM10" s="1313"/>
      <c r="AN10" s="1312"/>
      <c r="AO10" s="87"/>
      <c r="BF10" s="287"/>
      <c r="BG10" s="287"/>
      <c r="BH10" s="287"/>
      <c r="BI10" s="287"/>
      <c r="BJ10" s="287"/>
      <c r="BK10" s="287"/>
      <c r="BL10" s="287"/>
      <c r="BM10" s="287"/>
      <c r="BN10" s="287"/>
      <c r="BO10" s="287"/>
      <c r="BP10" s="287"/>
      <c r="BQ10" s="287"/>
    </row>
    <row r="11" spans="1:93" ht="14.1" customHeight="1" x14ac:dyDescent="0.15">
      <c r="B11" s="87"/>
      <c r="C11" s="1814"/>
      <c r="D11" s="1814" t="s">
        <v>367</v>
      </c>
      <c r="E11" s="56"/>
      <c r="F11" s="34"/>
      <c r="G11" s="1814"/>
      <c r="H11" s="1814"/>
      <c r="I11" s="1814"/>
      <c r="J11" s="1814"/>
      <c r="K11" s="1814"/>
      <c r="L11" s="1814"/>
      <c r="M11" s="1814"/>
      <c r="N11" s="1814"/>
      <c r="O11" s="1814"/>
      <c r="P11" s="1454"/>
      <c r="Q11" s="31"/>
      <c r="R11" s="13"/>
      <c r="S11" s="13"/>
      <c r="T11" s="31"/>
      <c r="U11" s="13"/>
      <c r="V11" s="13"/>
      <c r="W11" s="13"/>
      <c r="X11" s="1814"/>
      <c r="Y11" s="34"/>
      <c r="Z11" s="34"/>
      <c r="AA11" s="183"/>
      <c r="AC11" s="1313"/>
      <c r="AD11" s="1313"/>
      <c r="AE11" s="1313"/>
      <c r="AF11" s="1313"/>
      <c r="AG11" s="1313"/>
      <c r="AH11" s="1313"/>
      <c r="AI11" s="1313"/>
      <c r="AJ11" s="1313"/>
      <c r="AK11" s="1313"/>
      <c r="AL11" s="1313"/>
      <c r="AM11" s="1313"/>
      <c r="AN11" s="1312"/>
      <c r="AO11" s="87"/>
      <c r="AP11" s="1679"/>
      <c r="AQ11" s="141"/>
      <c r="AR11" s="204"/>
      <c r="AS11" s="204"/>
      <c r="AT11" s="204"/>
      <c r="AU11" s="204"/>
      <c r="AV11" s="204"/>
      <c r="AW11" s="204"/>
      <c r="AX11" s="204"/>
      <c r="AY11" s="204"/>
      <c r="AZ11" s="204"/>
      <c r="BA11" s="204"/>
      <c r="BB11" s="204"/>
    </row>
    <row r="12" spans="1:93" ht="14.1" customHeight="1" x14ac:dyDescent="0.15">
      <c r="B12" s="87"/>
      <c r="C12" s="1814"/>
      <c r="D12" s="1814"/>
      <c r="E12" s="56"/>
      <c r="F12" s="34"/>
      <c r="G12" s="1814"/>
      <c r="H12" s="1814"/>
      <c r="I12" s="1814"/>
      <c r="J12" s="1814"/>
      <c r="K12" s="1814"/>
      <c r="L12" s="1814"/>
      <c r="M12" s="1814"/>
      <c r="N12" s="1814"/>
      <c r="O12" s="1814"/>
      <c r="P12" s="1454"/>
      <c r="Q12" s="31"/>
      <c r="R12" s="13"/>
      <c r="S12" s="13"/>
      <c r="T12" s="31"/>
      <c r="U12" s="13"/>
      <c r="V12" s="13"/>
      <c r="W12" s="13"/>
      <c r="X12" s="1814"/>
      <c r="Y12" s="34"/>
      <c r="Z12" s="34"/>
      <c r="AA12" s="183"/>
      <c r="AC12" s="1313"/>
      <c r="AD12" s="1313"/>
      <c r="AE12" s="1313"/>
      <c r="AF12" s="1313"/>
      <c r="AG12" s="1313"/>
      <c r="AH12" s="1313"/>
      <c r="AI12" s="1313"/>
      <c r="AJ12" s="1313"/>
      <c r="AK12" s="1313"/>
      <c r="AL12" s="1313"/>
      <c r="AM12" s="1313"/>
      <c r="AN12" s="1312"/>
      <c r="AO12" s="87"/>
      <c r="AP12" s="1679"/>
      <c r="AQ12" s="141"/>
      <c r="AR12" s="204"/>
      <c r="AS12" s="204"/>
      <c r="AT12" s="204"/>
      <c r="AU12" s="204"/>
      <c r="AV12" s="204"/>
      <c r="AW12" s="204"/>
      <c r="AX12" s="204"/>
      <c r="AY12" s="204"/>
      <c r="AZ12" s="204"/>
      <c r="BA12" s="204"/>
      <c r="BB12" s="204"/>
    </row>
    <row r="13" spans="1:93" ht="14.1" customHeight="1" x14ac:dyDescent="0.15">
      <c r="A13" s="1672"/>
      <c r="B13" s="68"/>
      <c r="C13" s="1814" t="s">
        <v>397</v>
      </c>
      <c r="D13" s="34"/>
      <c r="E13" s="34"/>
      <c r="F13" s="34"/>
      <c r="G13" s="34"/>
      <c r="H13" s="34"/>
      <c r="I13" s="34"/>
      <c r="J13" s="34"/>
      <c r="K13" s="34"/>
      <c r="L13" s="34"/>
      <c r="M13" s="34"/>
      <c r="N13" s="34"/>
      <c r="O13" s="34"/>
      <c r="P13" s="34"/>
      <c r="Q13" s="34"/>
      <c r="R13" s="34"/>
      <c r="S13" s="34"/>
      <c r="T13" s="34"/>
      <c r="U13" s="34"/>
      <c r="V13" s="34"/>
      <c r="W13" s="34"/>
      <c r="X13" s="34"/>
      <c r="Y13" s="34"/>
      <c r="Z13" s="34"/>
      <c r="AA13" s="183"/>
      <c r="AC13" s="1313"/>
      <c r="AD13" s="1313"/>
      <c r="AE13" s="1313"/>
      <c r="AF13" s="1313"/>
      <c r="AG13" s="1313"/>
      <c r="AH13" s="1313"/>
      <c r="AI13" s="1313"/>
      <c r="AJ13" s="1313"/>
      <c r="AK13" s="1313"/>
      <c r="AL13" s="1313"/>
      <c r="AM13" s="1313"/>
      <c r="AN13" s="1312"/>
      <c r="AO13" s="87"/>
      <c r="AP13" s="1698"/>
      <c r="AQ13" s="6101" t="s">
        <v>2320</v>
      </c>
      <c r="AR13" s="6101"/>
      <c r="AS13" s="6101"/>
      <c r="AT13" s="6101"/>
      <c r="AU13" s="6101"/>
      <c r="AV13" s="6101"/>
      <c r="AW13" s="6101"/>
      <c r="AX13" s="6101"/>
      <c r="AY13" s="6101"/>
      <c r="AZ13" s="6101"/>
      <c r="BA13" s="6101"/>
      <c r="BB13" s="6101"/>
      <c r="BC13" s="6101"/>
      <c r="BD13" s="6101"/>
      <c r="BE13" s="6101"/>
      <c r="BF13" s="6101"/>
      <c r="BG13" s="6101"/>
      <c r="BH13" s="6101"/>
      <c r="BI13" s="6101"/>
      <c r="BJ13" s="6101"/>
      <c r="BK13" s="6101"/>
      <c r="BL13" s="6101"/>
      <c r="BM13" s="6101"/>
      <c r="BN13" s="6101"/>
      <c r="BO13" s="6101"/>
      <c r="BP13" s="6101"/>
      <c r="BQ13" s="6101"/>
      <c r="BR13" s="6101"/>
      <c r="BS13" s="6101"/>
    </row>
    <row r="14" spans="1:93" ht="14.25" customHeight="1" x14ac:dyDescent="0.15">
      <c r="A14" s="1672"/>
      <c r="B14" s="68"/>
      <c r="C14" s="1814"/>
      <c r="D14" s="34"/>
      <c r="E14" s="34"/>
      <c r="F14" s="34"/>
      <c r="G14" s="34"/>
      <c r="H14" s="34"/>
      <c r="I14" s="34"/>
      <c r="J14" s="34"/>
      <c r="K14" s="34"/>
      <c r="L14" s="34"/>
      <c r="M14" s="34"/>
      <c r="N14" s="34"/>
      <c r="O14" s="34"/>
      <c r="P14" s="34"/>
      <c r="Q14" s="34"/>
      <c r="R14" s="34"/>
      <c r="S14" s="34"/>
      <c r="T14" s="34"/>
      <c r="U14" s="34"/>
      <c r="V14" s="34"/>
      <c r="W14" s="34"/>
      <c r="X14" s="34"/>
      <c r="Y14" s="34"/>
      <c r="Z14" s="34"/>
      <c r="AA14" s="183"/>
      <c r="AB14" s="17" t="s">
        <v>1833</v>
      </c>
      <c r="AC14" s="1313"/>
      <c r="AD14" s="1313"/>
      <c r="AE14" s="1313"/>
      <c r="AF14" s="1313"/>
      <c r="AG14" s="1313"/>
      <c r="AH14" s="1313"/>
      <c r="AI14" s="1313"/>
      <c r="AJ14" s="1313"/>
      <c r="AK14" s="1313"/>
      <c r="AL14" s="1313"/>
      <c r="AM14" s="1313"/>
      <c r="AN14" s="1312"/>
      <c r="AO14" s="87"/>
      <c r="AP14" s="1698"/>
      <c r="AQ14" s="6101"/>
      <c r="AR14" s="6101"/>
      <c r="AS14" s="6101"/>
      <c r="AT14" s="6101"/>
      <c r="AU14" s="6101"/>
      <c r="AV14" s="6101"/>
      <c r="AW14" s="6101"/>
      <c r="AX14" s="6101"/>
      <c r="AY14" s="6101"/>
      <c r="AZ14" s="6101"/>
      <c r="BA14" s="6101"/>
      <c r="BB14" s="6101"/>
      <c r="BC14" s="6101"/>
      <c r="BD14" s="6101"/>
      <c r="BE14" s="6101"/>
      <c r="BF14" s="6101"/>
      <c r="BG14" s="6101"/>
      <c r="BH14" s="6101"/>
      <c r="BI14" s="6101"/>
      <c r="BJ14" s="6101"/>
      <c r="BK14" s="6101"/>
      <c r="BL14" s="6101"/>
      <c r="BM14" s="6101"/>
      <c r="BN14" s="6101"/>
      <c r="BO14" s="6101"/>
      <c r="BP14" s="6101"/>
      <c r="BQ14" s="6101"/>
      <c r="BR14" s="6101"/>
      <c r="BS14" s="6101"/>
    </row>
    <row r="15" spans="1:93" ht="17.25" customHeight="1" x14ac:dyDescent="0.15">
      <c r="A15" s="1672"/>
      <c r="B15" s="68"/>
      <c r="C15" s="1814" t="s">
        <v>726</v>
      </c>
      <c r="D15" s="34"/>
      <c r="E15" s="34"/>
      <c r="F15" s="34"/>
      <c r="G15" s="34"/>
      <c r="H15" s="34"/>
      <c r="I15" s="34"/>
      <c r="J15" s="34"/>
      <c r="K15" s="34"/>
      <c r="L15" s="34"/>
      <c r="M15" s="34"/>
      <c r="N15" s="34"/>
      <c r="O15" s="34"/>
      <c r="P15" s="34"/>
      <c r="Q15" s="34"/>
      <c r="R15" s="34"/>
      <c r="S15" s="34"/>
      <c r="T15" s="34"/>
      <c r="U15" s="34"/>
      <c r="V15" s="34"/>
      <c r="W15" s="34"/>
      <c r="X15" s="34"/>
      <c r="Y15" s="34"/>
      <c r="Z15" s="34"/>
      <c r="AA15" s="183"/>
      <c r="AB15" s="1853" t="s">
        <v>16</v>
      </c>
      <c r="AC15" s="34" t="s">
        <v>339</v>
      </c>
      <c r="AD15" s="1313"/>
      <c r="AE15" s="1313"/>
      <c r="AF15" s="1313"/>
      <c r="AG15" s="1313"/>
      <c r="AH15" s="1313"/>
      <c r="AI15" s="1313"/>
      <c r="AJ15" s="1313"/>
      <c r="AK15" s="1313"/>
      <c r="AL15" s="1313"/>
      <c r="AM15" s="1313"/>
      <c r="AN15" s="1312"/>
      <c r="AO15" s="1743"/>
      <c r="AP15" s="1695"/>
      <c r="AQ15" s="6101"/>
      <c r="AR15" s="6101"/>
      <c r="AS15" s="6101"/>
      <c r="AT15" s="6101"/>
      <c r="AU15" s="6101"/>
      <c r="AV15" s="6101"/>
      <c r="AW15" s="6101"/>
      <c r="AX15" s="6101"/>
      <c r="AY15" s="6101"/>
      <c r="AZ15" s="6101"/>
      <c r="BA15" s="6101"/>
      <c r="BB15" s="6101"/>
      <c r="BC15" s="6101"/>
      <c r="BD15" s="6101"/>
      <c r="BE15" s="6101"/>
      <c r="BF15" s="6101"/>
      <c r="BG15" s="6101"/>
      <c r="BH15" s="6101"/>
      <c r="BI15" s="6101"/>
      <c r="BJ15" s="6101"/>
      <c r="BK15" s="6101"/>
      <c r="BL15" s="6101"/>
      <c r="BM15" s="6101"/>
      <c r="BN15" s="6101"/>
      <c r="BO15" s="6101"/>
      <c r="BP15" s="6101"/>
      <c r="BQ15" s="6101"/>
      <c r="BR15" s="6101"/>
      <c r="BS15" s="6101"/>
    </row>
    <row r="16" spans="1:93" ht="17.25" customHeight="1" x14ac:dyDescent="0.15">
      <c r="A16" s="1672"/>
      <c r="B16" s="68"/>
      <c r="C16" s="34"/>
      <c r="D16" s="34" t="s">
        <v>1552</v>
      </c>
      <c r="E16" s="34"/>
      <c r="F16" s="34"/>
      <c r="G16" s="34"/>
      <c r="H16" s="34"/>
      <c r="I16" s="34"/>
      <c r="J16" s="34"/>
      <c r="K16" s="34"/>
      <c r="L16" s="34"/>
      <c r="M16" s="34"/>
      <c r="N16" s="34"/>
      <c r="O16" s="34"/>
      <c r="P16" s="34"/>
      <c r="Q16" s="1814"/>
      <c r="R16" s="1851"/>
      <c r="S16" s="1851"/>
      <c r="T16" s="5"/>
      <c r="U16" s="1843"/>
      <c r="V16" s="1843"/>
      <c r="W16" s="1814"/>
      <c r="X16" s="1814"/>
      <c r="Y16" s="1814"/>
      <c r="Z16" s="34"/>
      <c r="AA16" s="183"/>
      <c r="AB16" s="1853" t="s">
        <v>16</v>
      </c>
      <c r="AC16" s="34" t="s">
        <v>1834</v>
      </c>
      <c r="AD16" s="34"/>
      <c r="AE16" s="34"/>
      <c r="AF16" s="34"/>
      <c r="AG16" s="34"/>
      <c r="AH16" s="34"/>
      <c r="AI16" s="34"/>
      <c r="AJ16" s="34"/>
      <c r="AK16" s="34"/>
      <c r="AL16" s="34"/>
      <c r="AM16" s="34"/>
      <c r="AN16" s="137"/>
      <c r="AO16" s="1743"/>
      <c r="AP16" s="1679"/>
      <c r="AQ16" s="6101"/>
      <c r="AR16" s="6101"/>
      <c r="AS16" s="6101"/>
      <c r="AT16" s="6101"/>
      <c r="AU16" s="6101"/>
      <c r="AV16" s="6101"/>
      <c r="AW16" s="6101"/>
      <c r="AX16" s="6101"/>
      <c r="AY16" s="6101"/>
      <c r="AZ16" s="6101"/>
      <c r="BA16" s="6101"/>
      <c r="BB16" s="6101"/>
      <c r="BC16" s="6101"/>
      <c r="BD16" s="6101"/>
      <c r="BE16" s="6101"/>
      <c r="BF16" s="6101"/>
      <c r="BG16" s="6101"/>
      <c r="BH16" s="6101"/>
      <c r="BI16" s="6101"/>
      <c r="BJ16" s="6101"/>
      <c r="BK16" s="6101"/>
      <c r="BL16" s="6101"/>
      <c r="BM16" s="6101"/>
      <c r="BN16" s="6101"/>
      <c r="BO16" s="6101"/>
      <c r="BP16" s="6101"/>
      <c r="BQ16" s="6101"/>
      <c r="BR16" s="6101"/>
      <c r="BS16" s="6101"/>
    </row>
    <row r="17" spans="1:79" ht="15" customHeight="1" x14ac:dyDescent="0.15">
      <c r="A17" s="1672"/>
      <c r="B17" s="68"/>
      <c r="C17" s="34"/>
      <c r="D17" s="34"/>
      <c r="E17" s="34"/>
      <c r="F17" s="34"/>
      <c r="G17" s="34"/>
      <c r="H17" s="34"/>
      <c r="I17" s="34"/>
      <c r="J17" s="34"/>
      <c r="K17" s="34"/>
      <c r="L17" s="34"/>
      <c r="M17" s="34"/>
      <c r="N17" s="34"/>
      <c r="O17" s="34"/>
      <c r="P17" s="34"/>
      <c r="Q17" s="1814"/>
      <c r="R17" s="1851"/>
      <c r="S17" s="1851"/>
      <c r="T17" s="5"/>
      <c r="U17" s="1843"/>
      <c r="V17" s="1843"/>
      <c r="W17" s="1814"/>
      <c r="X17" s="1814"/>
      <c r="Y17" s="1814"/>
      <c r="Z17" s="34"/>
      <c r="AA17" s="183"/>
      <c r="AB17" s="1853"/>
      <c r="AC17" s="34"/>
      <c r="AD17" s="34"/>
      <c r="AE17" s="34"/>
      <c r="AF17" s="34"/>
      <c r="AG17" s="34"/>
      <c r="AH17" s="34"/>
      <c r="AI17" s="34"/>
      <c r="AJ17" s="34"/>
      <c r="AK17" s="34"/>
      <c r="AL17" s="34"/>
      <c r="AM17" s="34"/>
      <c r="AN17" s="137"/>
      <c r="AO17" s="1743"/>
      <c r="AP17" s="1679"/>
      <c r="AQ17" s="6101"/>
      <c r="AR17" s="6101"/>
      <c r="AS17" s="6101"/>
      <c r="AT17" s="6101"/>
      <c r="AU17" s="6101"/>
      <c r="AV17" s="6101"/>
      <c r="AW17" s="6101"/>
      <c r="AX17" s="6101"/>
      <c r="AY17" s="6101"/>
      <c r="AZ17" s="6101"/>
      <c r="BA17" s="6101"/>
      <c r="BB17" s="6101"/>
      <c r="BC17" s="6101"/>
      <c r="BD17" s="6101"/>
      <c r="BE17" s="6101"/>
      <c r="BF17" s="6101"/>
      <c r="BG17" s="6101"/>
      <c r="BH17" s="6101"/>
      <c r="BI17" s="6101"/>
      <c r="BJ17" s="6101"/>
      <c r="BK17" s="6101"/>
      <c r="BL17" s="6101"/>
      <c r="BM17" s="6101"/>
      <c r="BN17" s="6101"/>
      <c r="BO17" s="6101"/>
      <c r="BP17" s="6101"/>
      <c r="BQ17" s="6101"/>
      <c r="BR17" s="6101"/>
      <c r="BS17" s="6101"/>
    </row>
    <row r="18" spans="1:79" ht="16.5" customHeight="1" x14ac:dyDescent="0.15">
      <c r="A18" s="1672"/>
      <c r="B18" s="87"/>
      <c r="C18" s="1814" t="s">
        <v>1971</v>
      </c>
      <c r="D18" s="34"/>
      <c r="E18" s="34"/>
      <c r="F18" s="34"/>
      <c r="G18" s="34"/>
      <c r="H18" s="34"/>
      <c r="I18" s="34"/>
      <c r="J18" s="34"/>
      <c r="K18" s="34"/>
      <c r="L18" s="34"/>
      <c r="M18" s="34"/>
      <c r="N18" s="34"/>
      <c r="O18" s="34"/>
      <c r="P18" s="34"/>
      <c r="Q18" s="34"/>
      <c r="R18" s="34"/>
      <c r="S18" s="34"/>
      <c r="T18" s="34"/>
      <c r="U18" s="34"/>
      <c r="V18" s="34"/>
      <c r="W18" s="34"/>
      <c r="X18" s="34"/>
      <c r="Y18" s="34"/>
      <c r="Z18" s="34"/>
      <c r="AA18" s="183"/>
      <c r="AB18" s="263"/>
      <c r="AC18" s="34"/>
      <c r="AD18" s="34"/>
      <c r="AE18" s="34"/>
      <c r="AF18" s="34"/>
      <c r="AG18" s="34"/>
      <c r="AH18" s="34"/>
      <c r="AI18" s="34"/>
      <c r="AJ18" s="34"/>
      <c r="AK18" s="34"/>
      <c r="AL18" s="34"/>
      <c r="AM18" s="34"/>
      <c r="AN18" s="137"/>
      <c r="AO18" s="1743"/>
      <c r="AP18" s="1695"/>
      <c r="AQ18" s="6101"/>
      <c r="AR18" s="6101"/>
      <c r="AS18" s="6101"/>
      <c r="AT18" s="6101"/>
      <c r="AU18" s="6101"/>
      <c r="AV18" s="6101"/>
      <c r="AW18" s="6101"/>
      <c r="AX18" s="6101"/>
      <c r="AY18" s="6101"/>
      <c r="AZ18" s="6101"/>
      <c r="BA18" s="6101"/>
      <c r="BB18" s="6101"/>
      <c r="BC18" s="6101"/>
      <c r="BD18" s="6101"/>
      <c r="BE18" s="6101"/>
      <c r="BF18" s="6101"/>
      <c r="BG18" s="6101"/>
      <c r="BH18" s="6101"/>
      <c r="BI18" s="6101"/>
      <c r="BJ18" s="6101"/>
      <c r="BK18" s="6101"/>
      <c r="BL18" s="6101"/>
      <c r="BM18" s="6101"/>
      <c r="BN18" s="6101"/>
      <c r="BO18" s="6101"/>
      <c r="BP18" s="6101"/>
      <c r="BQ18" s="6101"/>
      <c r="BR18" s="6101"/>
      <c r="BS18" s="6101"/>
    </row>
    <row r="19" spans="1:79" ht="16.5" customHeight="1" x14ac:dyDescent="0.15">
      <c r="A19" s="1672"/>
      <c r="B19" s="87"/>
      <c r="C19" s="34"/>
      <c r="D19" s="34"/>
      <c r="E19" s="34"/>
      <c r="F19" s="34"/>
      <c r="G19" s="34"/>
      <c r="H19" s="34"/>
      <c r="I19" s="34"/>
      <c r="J19" s="34"/>
      <c r="K19" s="34"/>
      <c r="L19" s="34"/>
      <c r="M19" s="34"/>
      <c r="N19" s="34"/>
      <c r="O19" s="34"/>
      <c r="P19" s="34"/>
      <c r="Q19" s="34"/>
      <c r="R19" s="34"/>
      <c r="S19" s="34"/>
      <c r="T19" s="34"/>
      <c r="U19" s="34"/>
      <c r="V19" s="34"/>
      <c r="W19" s="34"/>
      <c r="X19" s="34"/>
      <c r="Y19" s="34"/>
      <c r="Z19" s="34"/>
      <c r="AA19" s="183"/>
      <c r="AB19" s="1853"/>
      <c r="AC19" s="34"/>
      <c r="AD19" s="34"/>
      <c r="AE19" s="34"/>
      <c r="AF19" s="34"/>
      <c r="AG19" s="34"/>
      <c r="AH19" s="34"/>
      <c r="AI19" s="34"/>
      <c r="AJ19" s="34"/>
      <c r="AK19" s="34"/>
      <c r="AL19" s="34"/>
      <c r="AM19" s="34"/>
      <c r="AN19" s="137"/>
      <c r="AO19" s="1743"/>
      <c r="AP19" s="1681"/>
      <c r="AQ19" s="6101"/>
      <c r="AR19" s="6101"/>
      <c r="AS19" s="6101"/>
      <c r="AT19" s="6101"/>
      <c r="AU19" s="6101"/>
      <c r="AV19" s="6101"/>
      <c r="AW19" s="6101"/>
      <c r="AX19" s="6101"/>
      <c r="AY19" s="6101"/>
      <c r="AZ19" s="6101"/>
      <c r="BA19" s="6101"/>
      <c r="BB19" s="6101"/>
      <c r="BC19" s="6101"/>
      <c r="BD19" s="6101"/>
      <c r="BE19" s="6101"/>
      <c r="BF19" s="6101"/>
      <c r="BG19" s="6101"/>
      <c r="BH19" s="6101"/>
      <c r="BI19" s="6101"/>
      <c r="BJ19" s="6101"/>
      <c r="BK19" s="6101"/>
      <c r="BL19" s="6101"/>
      <c r="BM19" s="6101"/>
      <c r="BN19" s="6101"/>
      <c r="BO19" s="6101"/>
      <c r="BP19" s="6101"/>
      <c r="BQ19" s="6101"/>
      <c r="BR19" s="6101"/>
      <c r="BS19" s="6101"/>
    </row>
    <row r="20" spans="1:79" ht="30.75" customHeight="1" x14ac:dyDescent="0.15">
      <c r="A20" s="1672"/>
      <c r="B20" s="3"/>
      <c r="N20" s="17"/>
      <c r="AA20" s="183"/>
      <c r="AB20" s="1835"/>
      <c r="AC20" s="1864"/>
      <c r="AD20" s="1825"/>
      <c r="AE20" s="1825"/>
      <c r="AF20" s="1825"/>
      <c r="AG20" s="1825"/>
      <c r="AH20" s="1825"/>
      <c r="AI20" s="1825"/>
      <c r="AJ20" s="1825"/>
      <c r="AK20" s="1825"/>
      <c r="AL20" s="1825"/>
      <c r="AM20" s="1825"/>
      <c r="AN20" s="1824"/>
      <c r="AO20" s="87"/>
      <c r="AQ20" s="6101"/>
      <c r="AR20" s="6101"/>
      <c r="AS20" s="6101"/>
      <c r="AT20" s="6101"/>
      <c r="AU20" s="6101"/>
      <c r="AV20" s="6101"/>
      <c r="AW20" s="6101"/>
      <c r="AX20" s="6101"/>
      <c r="AY20" s="6101"/>
      <c r="AZ20" s="6101"/>
      <c r="BA20" s="6101"/>
      <c r="BB20" s="6101"/>
      <c r="BC20" s="6101"/>
      <c r="BD20" s="6101"/>
      <c r="BE20" s="6101"/>
      <c r="BF20" s="6101"/>
      <c r="BG20" s="6101"/>
      <c r="BH20" s="6101"/>
      <c r="BI20" s="6101"/>
      <c r="BJ20" s="6101"/>
      <c r="BK20" s="6101"/>
      <c r="BL20" s="6101"/>
      <c r="BM20" s="6101"/>
      <c r="BN20" s="6101"/>
      <c r="BO20" s="6101"/>
      <c r="BP20" s="6101"/>
      <c r="BQ20" s="6101"/>
      <c r="BR20" s="6101"/>
      <c r="BS20" s="6101"/>
    </row>
    <row r="21" spans="1:79" ht="12" customHeight="1" x14ac:dyDescent="0.15">
      <c r="B21" s="87"/>
      <c r="C21" s="34" t="s">
        <v>398</v>
      </c>
      <c r="D21" s="34"/>
      <c r="N21" s="17"/>
      <c r="AA21" s="183"/>
      <c r="AB21" s="2423" t="s">
        <v>16</v>
      </c>
      <c r="AC21" s="4605" t="s">
        <v>2198</v>
      </c>
      <c r="AD21" s="4620"/>
      <c r="AE21" s="4620"/>
      <c r="AF21" s="4620"/>
      <c r="AG21" s="4620"/>
      <c r="AH21" s="4620"/>
      <c r="AI21" s="4620"/>
      <c r="AJ21" s="4620"/>
      <c r="AK21" s="4620"/>
      <c r="AL21" s="4620"/>
      <c r="AM21" s="4620"/>
      <c r="AN21" s="4621"/>
      <c r="AQ21" s="6101"/>
      <c r="AR21" s="6101"/>
      <c r="AS21" s="6101"/>
      <c r="AT21" s="6101"/>
      <c r="AU21" s="6101"/>
      <c r="AV21" s="6101"/>
      <c r="AW21" s="6101"/>
      <c r="AX21" s="6101"/>
      <c r="AY21" s="6101"/>
      <c r="AZ21" s="6101"/>
      <c r="BA21" s="6101"/>
      <c r="BB21" s="6101"/>
      <c r="BC21" s="6101"/>
      <c r="BD21" s="6101"/>
      <c r="BE21" s="6101"/>
      <c r="BF21" s="6101"/>
      <c r="BG21" s="6101"/>
      <c r="BH21" s="6101"/>
      <c r="BI21" s="6101"/>
      <c r="BJ21" s="6101"/>
      <c r="BK21" s="6101"/>
      <c r="BL21" s="6101"/>
      <c r="BM21" s="6101"/>
      <c r="BN21" s="6101"/>
      <c r="BO21" s="6101"/>
      <c r="BP21" s="6101"/>
      <c r="BQ21" s="6101"/>
      <c r="BR21" s="6101"/>
      <c r="BS21" s="6101"/>
    </row>
    <row r="22" spans="1:79" ht="15" customHeight="1" x14ac:dyDescent="0.15">
      <c r="B22" s="87"/>
      <c r="C22" s="34"/>
      <c r="D22" s="34"/>
      <c r="N22" s="17"/>
      <c r="AA22" s="183"/>
      <c r="AB22" s="2433"/>
      <c r="AC22" s="4620"/>
      <c r="AD22" s="4620"/>
      <c r="AE22" s="4620"/>
      <c r="AF22" s="4620"/>
      <c r="AG22" s="4620"/>
      <c r="AH22" s="4620"/>
      <c r="AI22" s="4620"/>
      <c r="AJ22" s="4620"/>
      <c r="AK22" s="4620"/>
      <c r="AL22" s="4620"/>
      <c r="AM22" s="4620"/>
      <c r="AN22" s="4621"/>
      <c r="AQ22" s="6101"/>
      <c r="AR22" s="6101"/>
      <c r="AS22" s="6101"/>
      <c r="AT22" s="6101"/>
      <c r="AU22" s="6101"/>
      <c r="AV22" s="6101"/>
      <c r="AW22" s="6101"/>
      <c r="AX22" s="6101"/>
      <c r="AY22" s="6101"/>
      <c r="AZ22" s="6101"/>
      <c r="BA22" s="6101"/>
      <c r="BB22" s="6101"/>
      <c r="BC22" s="6101"/>
      <c r="BD22" s="6101"/>
      <c r="BE22" s="6101"/>
      <c r="BF22" s="6101"/>
      <c r="BG22" s="6101"/>
      <c r="BH22" s="6101"/>
      <c r="BI22" s="6101"/>
      <c r="BJ22" s="6101"/>
      <c r="BK22" s="6101"/>
      <c r="BL22" s="6101"/>
      <c r="BM22" s="6101"/>
      <c r="BN22" s="6101"/>
      <c r="BO22" s="6101"/>
      <c r="BP22" s="6101"/>
      <c r="BQ22" s="6101"/>
      <c r="BR22" s="6101"/>
      <c r="BS22" s="6101"/>
    </row>
    <row r="23" spans="1:79" x14ac:dyDescent="0.15">
      <c r="B23" s="87"/>
      <c r="C23" s="1814" t="s">
        <v>375</v>
      </c>
      <c r="D23" s="1814"/>
      <c r="E23" s="34"/>
      <c r="F23" s="1814"/>
      <c r="G23" s="1814"/>
      <c r="H23" s="1814"/>
      <c r="I23" s="1814"/>
      <c r="J23" s="1814"/>
      <c r="K23" s="1814"/>
      <c r="L23" s="1814"/>
      <c r="M23" s="1814"/>
      <c r="N23" s="1814"/>
      <c r="O23" s="1814"/>
      <c r="P23" s="1814"/>
      <c r="Q23" s="1814"/>
      <c r="R23" s="1814"/>
      <c r="S23" s="1814"/>
      <c r="T23" s="1867"/>
      <c r="U23" s="1867"/>
      <c r="V23" s="1814"/>
      <c r="W23" s="1867"/>
      <c r="X23" s="1867"/>
      <c r="Y23" s="1814"/>
      <c r="Z23" s="34"/>
      <c r="AA23" s="183"/>
      <c r="AB23" s="2430"/>
      <c r="AC23" s="4620"/>
      <c r="AD23" s="4620"/>
      <c r="AE23" s="4620"/>
      <c r="AF23" s="4620"/>
      <c r="AG23" s="4620"/>
      <c r="AH23" s="4620"/>
      <c r="AI23" s="4620"/>
      <c r="AJ23" s="4620"/>
      <c r="AK23" s="4620"/>
      <c r="AL23" s="4620"/>
      <c r="AM23" s="4620"/>
      <c r="AN23" s="4621"/>
      <c r="AQ23" s="17" t="s">
        <v>1835</v>
      </c>
    </row>
    <row r="24" spans="1:79" ht="17.25" customHeight="1" x14ac:dyDescent="0.15">
      <c r="B24" s="87"/>
      <c r="C24" s="1814"/>
      <c r="D24" s="1814"/>
      <c r="E24" s="34"/>
      <c r="F24" s="1814"/>
      <c r="G24" s="1814"/>
      <c r="H24" s="1814"/>
      <c r="I24" s="1814"/>
      <c r="J24" s="1814"/>
      <c r="K24" s="1814"/>
      <c r="L24" s="1814"/>
      <c r="M24" s="1814"/>
      <c r="N24" s="1814"/>
      <c r="O24" s="1814"/>
      <c r="P24" s="1814"/>
      <c r="Q24" s="1814"/>
      <c r="R24" s="1814"/>
      <c r="S24" s="1814"/>
      <c r="T24" s="1867"/>
      <c r="U24" s="1867"/>
      <c r="V24" s="1814"/>
      <c r="W24" s="1867"/>
      <c r="X24" s="1867"/>
      <c r="Y24" s="1814"/>
      <c r="Z24" s="34"/>
      <c r="AA24" s="183"/>
      <c r="AB24" s="158"/>
      <c r="AC24" s="4620"/>
      <c r="AD24" s="4620"/>
      <c r="AE24" s="4620"/>
      <c r="AF24" s="4620"/>
      <c r="AG24" s="4620"/>
      <c r="AH24" s="4620"/>
      <c r="AI24" s="4620"/>
      <c r="AJ24" s="4620"/>
      <c r="AK24" s="4620"/>
      <c r="AL24" s="4620"/>
      <c r="AM24" s="4620"/>
      <c r="AN24" s="4621"/>
    </row>
    <row r="25" spans="1:79" ht="15" customHeight="1" x14ac:dyDescent="0.15">
      <c r="B25" s="87"/>
      <c r="C25" s="1814"/>
      <c r="D25" s="1814"/>
      <c r="E25" s="1814"/>
      <c r="F25" s="1814"/>
      <c r="G25" s="1814"/>
      <c r="H25" s="1814"/>
      <c r="I25" s="1814"/>
      <c r="K25" s="1814"/>
      <c r="L25" s="1814"/>
      <c r="M25" s="1814"/>
      <c r="N25" s="1814"/>
      <c r="O25" s="1814"/>
      <c r="P25" s="1851"/>
      <c r="Q25" s="1851"/>
      <c r="R25" s="5"/>
      <c r="S25" s="1843"/>
      <c r="T25" s="1843"/>
      <c r="U25" s="1814"/>
      <c r="V25" s="1814"/>
      <c r="W25" s="1814"/>
      <c r="X25" s="34"/>
      <c r="Y25" s="34"/>
      <c r="Z25" s="34"/>
      <c r="AA25" s="183"/>
      <c r="AB25" s="158"/>
      <c r="AC25" s="4620"/>
      <c r="AD25" s="4620"/>
      <c r="AE25" s="4620"/>
      <c r="AF25" s="4620"/>
      <c r="AG25" s="4620"/>
      <c r="AH25" s="4620"/>
      <c r="AI25" s="4620"/>
      <c r="AJ25" s="4620"/>
      <c r="AK25" s="4620"/>
      <c r="AL25" s="4620"/>
      <c r="AM25" s="4620"/>
      <c r="AN25" s="4621"/>
      <c r="AQ25" s="4622" t="s">
        <v>1546</v>
      </c>
      <c r="AR25" s="4622"/>
      <c r="AS25" s="4622"/>
      <c r="AT25" s="4622"/>
      <c r="AU25" s="4622"/>
      <c r="AV25" s="4622"/>
      <c r="AW25" s="4622"/>
      <c r="AX25" s="4622"/>
      <c r="AY25" s="4622"/>
      <c r="AZ25" s="4622"/>
      <c r="BA25" s="4622"/>
      <c r="BB25" s="4622"/>
      <c r="BC25" s="4622"/>
      <c r="BD25" s="4622"/>
      <c r="BE25" s="4622"/>
      <c r="BF25" s="4622"/>
      <c r="BG25" s="4622"/>
      <c r="BH25" s="4622"/>
      <c r="BI25" s="4622"/>
      <c r="BJ25" s="4622"/>
      <c r="BK25" s="4622"/>
      <c r="BL25" s="4622"/>
      <c r="BM25" s="4622"/>
      <c r="BN25" s="4622"/>
      <c r="BO25" s="4622"/>
      <c r="BP25" s="4622"/>
      <c r="BQ25" s="4622"/>
      <c r="BR25" s="4622"/>
      <c r="BS25" s="4622"/>
      <c r="BT25" s="4622"/>
      <c r="BU25" s="4622"/>
      <c r="BV25" s="4622"/>
      <c r="BW25" s="4622"/>
      <c r="BX25" s="4622"/>
      <c r="BY25" s="4622"/>
      <c r="BZ25" s="4622"/>
      <c r="CA25" s="4622"/>
    </row>
    <row r="26" spans="1:79" ht="21" customHeight="1" x14ac:dyDescent="0.15">
      <c r="B26" s="87"/>
      <c r="C26" s="1814" t="s">
        <v>376</v>
      </c>
      <c r="D26" s="1814"/>
      <c r="E26" s="1814"/>
      <c r="F26" s="1814"/>
      <c r="G26" s="1814"/>
      <c r="H26" s="1814"/>
      <c r="I26" s="1814"/>
      <c r="J26" s="1814"/>
      <c r="K26" s="1814"/>
      <c r="L26" s="1814"/>
      <c r="M26" s="1814"/>
      <c r="N26" s="1814"/>
      <c r="O26" s="1814"/>
      <c r="P26" s="1814"/>
      <c r="Q26" s="1814"/>
      <c r="R26" s="1814"/>
      <c r="S26" s="1814"/>
      <c r="T26" s="1860"/>
      <c r="U26" s="1860"/>
      <c r="V26" s="50"/>
      <c r="W26" s="1860"/>
      <c r="X26" s="1860"/>
      <c r="Y26" s="26"/>
      <c r="Z26" s="34"/>
      <c r="AA26" s="183"/>
      <c r="AB26" s="169"/>
      <c r="AC26" s="4620"/>
      <c r="AD26" s="4620"/>
      <c r="AE26" s="4620"/>
      <c r="AF26" s="4620"/>
      <c r="AG26" s="4620"/>
      <c r="AH26" s="4620"/>
      <c r="AI26" s="4620"/>
      <c r="AJ26" s="4620"/>
      <c r="AK26" s="4620"/>
      <c r="AL26" s="4620"/>
      <c r="AM26" s="4620"/>
      <c r="AN26" s="4621"/>
      <c r="AQ26" s="4623"/>
      <c r="AR26" s="4623"/>
      <c r="AS26" s="4623"/>
      <c r="AT26" s="4623"/>
      <c r="AU26" s="4623"/>
      <c r="AV26" s="4623"/>
      <c r="AW26" s="4623"/>
      <c r="AX26" s="4623"/>
      <c r="AY26" s="4623"/>
      <c r="AZ26" s="4623"/>
      <c r="BA26" s="4623"/>
      <c r="BB26" s="4623"/>
      <c r="BC26" s="4623"/>
      <c r="BD26" s="4623"/>
      <c r="BE26" s="4623"/>
      <c r="BF26" s="4623"/>
      <c r="BG26" s="4623"/>
      <c r="BH26" s="4623"/>
      <c r="BI26" s="4623"/>
      <c r="BJ26" s="4623"/>
      <c r="BK26" s="4623"/>
      <c r="BL26" s="4623"/>
      <c r="BM26" s="4623"/>
      <c r="BN26" s="4623"/>
      <c r="BO26" s="4623"/>
      <c r="BP26" s="4623"/>
      <c r="BQ26" s="4623"/>
      <c r="BR26" s="4623"/>
      <c r="BS26" s="4623"/>
      <c r="BT26" s="4623"/>
      <c r="BU26" s="4623"/>
      <c r="BV26" s="4623"/>
      <c r="BW26" s="4623"/>
      <c r="BX26" s="4623"/>
      <c r="BY26" s="4623"/>
      <c r="BZ26" s="4623"/>
      <c r="CA26" s="4623"/>
    </row>
    <row r="27" spans="1:79" ht="19.5" customHeight="1" x14ac:dyDescent="0.15">
      <c r="B27" s="87"/>
      <c r="C27" s="34"/>
      <c r="D27" s="1814"/>
      <c r="E27" s="1814"/>
      <c r="F27" s="1814"/>
      <c r="G27" s="1814"/>
      <c r="H27" s="1814"/>
      <c r="I27" s="1814"/>
      <c r="J27" s="1814"/>
      <c r="K27" s="1814"/>
      <c r="L27" s="1814"/>
      <c r="M27" s="1814"/>
      <c r="N27" s="1814"/>
      <c r="O27" s="1814"/>
      <c r="P27" s="1814"/>
      <c r="Q27" s="1814"/>
      <c r="R27" s="1814"/>
      <c r="S27" s="1814"/>
      <c r="T27" s="1860"/>
      <c r="U27" s="1860"/>
      <c r="V27" s="50"/>
      <c r="W27" s="1860"/>
      <c r="X27" s="1860"/>
      <c r="Y27" s="26"/>
      <c r="Z27" s="34"/>
      <c r="AA27" s="183"/>
      <c r="AB27" s="2432"/>
      <c r="AC27" s="4620"/>
      <c r="AD27" s="4620"/>
      <c r="AE27" s="4620"/>
      <c r="AF27" s="4620"/>
      <c r="AG27" s="4620"/>
      <c r="AH27" s="4620"/>
      <c r="AI27" s="4620"/>
      <c r="AJ27" s="4620"/>
      <c r="AK27" s="4620"/>
      <c r="AL27" s="4620"/>
      <c r="AM27" s="4620"/>
      <c r="AN27" s="4621"/>
      <c r="AQ27" s="4624" t="s">
        <v>378</v>
      </c>
      <c r="AR27" s="4625"/>
      <c r="AS27" s="4625"/>
      <c r="AT27" s="4625"/>
      <c r="AU27" s="4625"/>
      <c r="AV27" s="4626"/>
      <c r="AW27" s="4633" t="s">
        <v>1547</v>
      </c>
      <c r="AX27" s="4634"/>
      <c r="AY27" s="4634"/>
      <c r="AZ27" s="4634"/>
      <c r="BA27" s="4634"/>
      <c r="BB27" s="4634"/>
      <c r="BC27" s="4634"/>
      <c r="BD27" s="4634"/>
      <c r="BE27" s="4634"/>
      <c r="BF27" s="4634"/>
      <c r="BG27" s="4634"/>
      <c r="BH27" s="4634"/>
      <c r="BI27" s="4634"/>
      <c r="BJ27" s="4634"/>
      <c r="BK27" s="4634"/>
      <c r="BL27" s="4634"/>
      <c r="BM27" s="4634"/>
      <c r="BN27" s="4634"/>
      <c r="BO27" s="4634"/>
      <c r="BP27" s="4634"/>
      <c r="BQ27" s="4634"/>
      <c r="BR27" s="4634"/>
      <c r="BS27" s="4634"/>
      <c r="BT27" s="4634"/>
      <c r="BU27" s="4634"/>
      <c r="BV27" s="4634"/>
      <c r="BW27" s="4634"/>
      <c r="BX27" s="4634"/>
      <c r="BY27" s="4634"/>
      <c r="BZ27" s="4634"/>
      <c r="CA27" s="4635"/>
    </row>
    <row r="28" spans="1:79" ht="30.75" customHeight="1" x14ac:dyDescent="0.15">
      <c r="B28" s="87"/>
      <c r="C28" s="1814"/>
      <c r="D28" s="1814"/>
      <c r="E28" s="1814"/>
      <c r="F28" s="1814"/>
      <c r="G28" s="1814"/>
      <c r="H28" s="1814"/>
      <c r="I28" s="1814"/>
      <c r="J28" s="1814"/>
      <c r="K28" s="1814"/>
      <c r="L28" s="1814"/>
      <c r="M28" s="1814"/>
      <c r="N28" s="1814"/>
      <c r="O28" s="1814"/>
      <c r="P28" s="1814"/>
      <c r="Q28" s="1814"/>
      <c r="R28" s="1814"/>
      <c r="S28" s="1814"/>
      <c r="T28" s="1860"/>
      <c r="U28" s="1860"/>
      <c r="V28" s="50"/>
      <c r="W28" s="1860"/>
      <c r="X28" s="1860"/>
      <c r="Y28" s="26"/>
      <c r="Z28" s="34"/>
      <c r="AA28" s="183"/>
      <c r="AB28" s="189"/>
      <c r="AC28" s="2351"/>
      <c r="AD28" s="2351"/>
      <c r="AE28" s="2351"/>
      <c r="AF28" s="2351"/>
      <c r="AG28" s="2351"/>
      <c r="AH28" s="2351"/>
      <c r="AI28" s="2351"/>
      <c r="AJ28" s="2351"/>
      <c r="AK28" s="2351"/>
      <c r="AL28" s="2351"/>
      <c r="AM28" s="2351"/>
      <c r="AN28" s="2352"/>
      <c r="AQ28" s="4627"/>
      <c r="AR28" s="4628"/>
      <c r="AS28" s="4628"/>
      <c r="AT28" s="4628"/>
      <c r="AU28" s="4628"/>
      <c r="AV28" s="4629"/>
      <c r="AW28" s="4636"/>
      <c r="AX28" s="4637"/>
      <c r="AY28" s="4637"/>
      <c r="AZ28" s="4637"/>
      <c r="BA28" s="4637"/>
      <c r="BB28" s="4637"/>
      <c r="BC28" s="4637"/>
      <c r="BD28" s="4637"/>
      <c r="BE28" s="4637"/>
      <c r="BF28" s="4637"/>
      <c r="BG28" s="4637"/>
      <c r="BH28" s="4637"/>
      <c r="BI28" s="4637"/>
      <c r="BJ28" s="4637"/>
      <c r="BK28" s="4637"/>
      <c r="BL28" s="4637"/>
      <c r="BM28" s="4637"/>
      <c r="BN28" s="4637"/>
      <c r="BO28" s="4637"/>
      <c r="BP28" s="4637"/>
      <c r="BQ28" s="4637"/>
      <c r="BR28" s="4637"/>
      <c r="BS28" s="4637"/>
      <c r="BT28" s="4637"/>
      <c r="BU28" s="4637"/>
      <c r="BV28" s="4637"/>
      <c r="BW28" s="4637"/>
      <c r="BX28" s="4637"/>
      <c r="BY28" s="4637"/>
      <c r="BZ28" s="4637"/>
      <c r="CA28" s="4638"/>
    </row>
    <row r="29" spans="1:79" ht="14.25" customHeight="1" x14ac:dyDescent="0.15">
      <c r="B29" s="87"/>
      <c r="C29" s="34" t="s">
        <v>400</v>
      </c>
      <c r="D29" s="34"/>
      <c r="N29" s="17"/>
      <c r="AA29" s="183"/>
      <c r="AC29" s="1804"/>
      <c r="AD29" s="1804"/>
      <c r="AE29" s="1804"/>
      <c r="AF29" s="1804"/>
      <c r="AG29" s="1804"/>
      <c r="AH29" s="1804"/>
      <c r="AI29" s="1804"/>
      <c r="AJ29" s="1804"/>
      <c r="AK29" s="1804"/>
      <c r="AL29" s="1804"/>
      <c r="AM29" s="1804"/>
      <c r="AN29" s="1805"/>
      <c r="AQ29" s="4627"/>
      <c r="AR29" s="4628"/>
      <c r="AS29" s="4628"/>
      <c r="AT29" s="4628"/>
      <c r="AU29" s="4628"/>
      <c r="AV29" s="4629"/>
      <c r="AW29" s="4636"/>
      <c r="AX29" s="4637"/>
      <c r="AY29" s="4637"/>
      <c r="AZ29" s="4637"/>
      <c r="BA29" s="4637"/>
      <c r="BB29" s="4637"/>
      <c r="BC29" s="4637"/>
      <c r="BD29" s="4637"/>
      <c r="BE29" s="4637"/>
      <c r="BF29" s="4637"/>
      <c r="BG29" s="4637"/>
      <c r="BH29" s="4637"/>
      <c r="BI29" s="4637"/>
      <c r="BJ29" s="4637"/>
      <c r="BK29" s="4637"/>
      <c r="BL29" s="4637"/>
      <c r="BM29" s="4637"/>
      <c r="BN29" s="4637"/>
      <c r="BO29" s="4637"/>
      <c r="BP29" s="4637"/>
      <c r="BQ29" s="4637"/>
      <c r="BR29" s="4637"/>
      <c r="BS29" s="4637"/>
      <c r="BT29" s="4637"/>
      <c r="BU29" s="4637"/>
      <c r="BV29" s="4637"/>
      <c r="BW29" s="4637"/>
      <c r="BX29" s="4637"/>
      <c r="BY29" s="4637"/>
      <c r="BZ29" s="4637"/>
      <c r="CA29" s="4638"/>
    </row>
    <row r="30" spans="1:79" ht="15" customHeight="1" x14ac:dyDescent="0.15">
      <c r="B30" s="87"/>
      <c r="C30" s="34"/>
      <c r="D30" s="34"/>
      <c r="N30" s="17"/>
      <c r="AA30" s="183"/>
      <c r="AB30" s="145" t="s">
        <v>197</v>
      </c>
      <c r="AC30" s="3195" t="s">
        <v>374</v>
      </c>
      <c r="AD30" s="3195"/>
      <c r="AE30" s="3195"/>
      <c r="AF30" s="3195"/>
      <c r="AG30" s="3195"/>
      <c r="AH30" s="3195"/>
      <c r="AI30" s="3195"/>
      <c r="AJ30" s="3195"/>
      <c r="AK30" s="3195"/>
      <c r="AL30" s="3195"/>
      <c r="AM30" s="3195"/>
      <c r="AN30" s="3332"/>
      <c r="AQ30" s="4630"/>
      <c r="AR30" s="4631"/>
      <c r="AS30" s="4631"/>
      <c r="AT30" s="4631"/>
      <c r="AU30" s="4631"/>
      <c r="AV30" s="4632"/>
      <c r="AW30" s="4639"/>
      <c r="AX30" s="4640"/>
      <c r="AY30" s="4640"/>
      <c r="AZ30" s="4640"/>
      <c r="BA30" s="4640"/>
      <c r="BB30" s="4640"/>
      <c r="BC30" s="4640"/>
      <c r="BD30" s="4640"/>
      <c r="BE30" s="4640"/>
      <c r="BF30" s="4640"/>
      <c r="BG30" s="4640"/>
      <c r="BH30" s="4640"/>
      <c r="BI30" s="4640"/>
      <c r="BJ30" s="4640"/>
      <c r="BK30" s="4640"/>
      <c r="BL30" s="4640"/>
      <c r="BM30" s="4640"/>
      <c r="BN30" s="4640"/>
      <c r="BO30" s="4640"/>
      <c r="BP30" s="4640"/>
      <c r="BQ30" s="4640"/>
      <c r="BR30" s="4640"/>
      <c r="BS30" s="4640"/>
      <c r="BT30" s="4640"/>
      <c r="BU30" s="4640"/>
      <c r="BV30" s="4640"/>
      <c r="BW30" s="4640"/>
      <c r="BX30" s="4640"/>
      <c r="BY30" s="4640"/>
      <c r="BZ30" s="4640"/>
      <c r="CA30" s="4641"/>
    </row>
    <row r="31" spans="1:79" ht="22.5" customHeight="1" x14ac:dyDescent="0.15">
      <c r="B31" s="87"/>
      <c r="C31" s="1814" t="s">
        <v>377</v>
      </c>
      <c r="D31" s="34"/>
      <c r="E31" s="177"/>
      <c r="F31" s="1454"/>
      <c r="G31" s="177"/>
      <c r="H31" s="177"/>
      <c r="I31" s="177"/>
      <c r="J31" s="177"/>
      <c r="K31" s="177"/>
      <c r="L31" s="177"/>
      <c r="M31" s="177"/>
      <c r="N31" s="177"/>
      <c r="O31" s="177"/>
      <c r="P31" s="177"/>
      <c r="Q31" s="1814"/>
      <c r="R31" s="1851"/>
      <c r="S31" s="1851"/>
      <c r="T31" s="5"/>
      <c r="U31" s="1843"/>
      <c r="V31" s="1843"/>
      <c r="W31" s="1814"/>
      <c r="X31" s="1814"/>
      <c r="Y31" s="1814"/>
      <c r="Z31" s="34"/>
      <c r="AA31" s="183"/>
      <c r="AC31" s="3195"/>
      <c r="AD31" s="3195"/>
      <c r="AE31" s="3195"/>
      <c r="AF31" s="3195"/>
      <c r="AG31" s="3195"/>
      <c r="AH31" s="3195"/>
      <c r="AI31" s="3195"/>
      <c r="AJ31" s="3195"/>
      <c r="AK31" s="3195"/>
      <c r="AL31" s="3195"/>
      <c r="AM31" s="3195"/>
      <c r="AN31" s="3332"/>
      <c r="AQ31" s="4624" t="s">
        <v>379</v>
      </c>
      <c r="AR31" s="4625"/>
      <c r="AS31" s="4625"/>
      <c r="AT31" s="4625"/>
      <c r="AU31" s="4625"/>
      <c r="AV31" s="4626"/>
      <c r="AW31" s="4633" t="s">
        <v>1548</v>
      </c>
      <c r="AX31" s="4634"/>
      <c r="AY31" s="4634"/>
      <c r="AZ31" s="4634"/>
      <c r="BA31" s="4634"/>
      <c r="BB31" s="4634"/>
      <c r="BC31" s="4634"/>
      <c r="BD31" s="4634"/>
      <c r="BE31" s="4634"/>
      <c r="BF31" s="4634"/>
      <c r="BG31" s="4634"/>
      <c r="BH31" s="4634"/>
      <c r="BI31" s="4634"/>
      <c r="BJ31" s="4634"/>
      <c r="BK31" s="4634"/>
      <c r="BL31" s="4634"/>
      <c r="BM31" s="4634"/>
      <c r="BN31" s="4634"/>
      <c r="BO31" s="4634"/>
      <c r="BP31" s="4634"/>
      <c r="BQ31" s="4634"/>
      <c r="BR31" s="4634"/>
      <c r="BS31" s="4634"/>
      <c r="BT31" s="4634"/>
      <c r="BU31" s="4634"/>
      <c r="BV31" s="4634"/>
      <c r="BW31" s="4634"/>
      <c r="BX31" s="4634"/>
      <c r="BY31" s="4634"/>
      <c r="BZ31" s="4634"/>
      <c r="CA31" s="4635"/>
    </row>
    <row r="32" spans="1:79" ht="20.25" customHeight="1" x14ac:dyDescent="0.15">
      <c r="B32" s="87"/>
      <c r="C32" s="1814"/>
      <c r="D32" s="56"/>
      <c r="E32" s="177"/>
      <c r="F32" s="177"/>
      <c r="G32" s="177"/>
      <c r="H32" s="177"/>
      <c r="I32" s="177"/>
      <c r="J32" s="177"/>
      <c r="K32" s="1814"/>
      <c r="L32" s="1814"/>
      <c r="M32" s="1814"/>
      <c r="N32" s="1814"/>
      <c r="O32" s="1814"/>
      <c r="P32" s="1851"/>
      <c r="Q32" s="1851"/>
      <c r="R32" s="5"/>
      <c r="S32" s="1843"/>
      <c r="T32" s="1843"/>
      <c r="U32" s="1814"/>
      <c r="V32" s="1814"/>
      <c r="W32" s="1814"/>
      <c r="X32" s="34"/>
      <c r="Y32" s="34"/>
      <c r="Z32" s="34"/>
      <c r="AA32" s="183"/>
      <c r="AC32" s="3195"/>
      <c r="AD32" s="3195"/>
      <c r="AE32" s="3195"/>
      <c r="AF32" s="3195"/>
      <c r="AG32" s="3195"/>
      <c r="AH32" s="3195"/>
      <c r="AI32" s="3195"/>
      <c r="AJ32" s="3195"/>
      <c r="AK32" s="3195"/>
      <c r="AL32" s="3195"/>
      <c r="AM32" s="3195"/>
      <c r="AN32" s="3332"/>
      <c r="AQ32" s="4627"/>
      <c r="AR32" s="4628"/>
      <c r="AS32" s="4628"/>
      <c r="AT32" s="4628"/>
      <c r="AU32" s="4628"/>
      <c r="AV32" s="4629"/>
      <c r="AW32" s="4636"/>
      <c r="AX32" s="4637"/>
      <c r="AY32" s="4637"/>
      <c r="AZ32" s="4637"/>
      <c r="BA32" s="4637"/>
      <c r="BB32" s="4637"/>
      <c r="BC32" s="4637"/>
      <c r="BD32" s="4637"/>
      <c r="BE32" s="4637"/>
      <c r="BF32" s="4637"/>
      <c r="BG32" s="4637"/>
      <c r="BH32" s="4637"/>
      <c r="BI32" s="4637"/>
      <c r="BJ32" s="4637"/>
      <c r="BK32" s="4637"/>
      <c r="BL32" s="4637"/>
      <c r="BM32" s="4637"/>
      <c r="BN32" s="4637"/>
      <c r="BO32" s="4637"/>
      <c r="BP32" s="4637"/>
      <c r="BQ32" s="4637"/>
      <c r="BR32" s="4637"/>
      <c r="BS32" s="4637"/>
      <c r="BT32" s="4637"/>
      <c r="BU32" s="4637"/>
      <c r="BV32" s="4637"/>
      <c r="BW32" s="4637"/>
      <c r="BX32" s="4637"/>
      <c r="BY32" s="4637"/>
      <c r="BZ32" s="4637"/>
      <c r="CA32" s="4638"/>
    </row>
    <row r="33" spans="2:79" ht="14.25" x14ac:dyDescent="0.15">
      <c r="B33" s="87"/>
      <c r="C33" s="1454" t="s">
        <v>1553</v>
      </c>
      <c r="D33" s="34"/>
      <c r="E33" s="177"/>
      <c r="F33" s="1454"/>
      <c r="G33" s="177"/>
      <c r="H33" s="177"/>
      <c r="I33" s="177"/>
      <c r="J33" s="177"/>
      <c r="K33" s="177"/>
      <c r="L33" s="177"/>
      <c r="M33" s="177"/>
      <c r="N33" s="177"/>
      <c r="O33" s="177"/>
      <c r="P33" s="177"/>
      <c r="Q33" s="1814"/>
      <c r="R33" s="1851"/>
      <c r="S33" s="1851"/>
      <c r="T33" s="5"/>
      <c r="U33" s="1843"/>
      <c r="V33" s="1843"/>
      <c r="W33" s="1814"/>
      <c r="X33" s="1814"/>
      <c r="Y33" s="1814"/>
      <c r="Z33" s="34"/>
      <c r="AA33" s="183"/>
      <c r="AC33" s="1146"/>
      <c r="AD33" s="1146"/>
      <c r="AE33" s="1146"/>
      <c r="AF33" s="1146"/>
      <c r="AG33" s="1146"/>
      <c r="AH33" s="1146"/>
      <c r="AI33" s="1146"/>
      <c r="AJ33" s="1146"/>
      <c r="AK33" s="1146"/>
      <c r="AL33" s="1146"/>
      <c r="AM33" s="1146"/>
      <c r="AN33" s="281"/>
      <c r="AQ33" s="4624" t="s">
        <v>390</v>
      </c>
      <c r="AR33" s="4625"/>
      <c r="AS33" s="4625"/>
      <c r="AT33" s="4625"/>
      <c r="AU33" s="4625"/>
      <c r="AV33" s="4626"/>
      <c r="AW33" s="4645" t="s">
        <v>380</v>
      </c>
      <c r="AX33" s="4645"/>
      <c r="AY33" s="4645"/>
      <c r="AZ33" s="4645"/>
      <c r="BA33" s="4645"/>
      <c r="BB33" s="4645"/>
      <c r="BC33" s="4645"/>
      <c r="BD33" s="4645"/>
      <c r="BE33" s="4645"/>
      <c r="BF33" s="4645"/>
      <c r="BG33" s="4645"/>
      <c r="BH33" s="4645"/>
      <c r="BI33" s="4645"/>
      <c r="BJ33" s="4645"/>
      <c r="BK33" s="4645"/>
      <c r="BL33" s="4645"/>
      <c r="BM33" s="4645"/>
      <c r="BN33" s="4645"/>
      <c r="BO33" s="4645"/>
      <c r="BP33" s="4645"/>
      <c r="BQ33" s="4645"/>
      <c r="BR33" s="4645"/>
      <c r="BS33" s="4645"/>
      <c r="BT33" s="4645"/>
      <c r="BU33" s="4645"/>
      <c r="BV33" s="4645"/>
      <c r="BW33" s="4645"/>
      <c r="BX33" s="4645"/>
      <c r="BY33" s="4645"/>
      <c r="BZ33" s="4645"/>
      <c r="CA33" s="4645"/>
    </row>
    <row r="34" spans="2:79" ht="10.5" customHeight="1" x14ac:dyDescent="0.15">
      <c r="B34" s="87"/>
      <c r="C34" s="1454"/>
      <c r="D34" s="34"/>
      <c r="E34" s="177"/>
      <c r="F34" s="1454"/>
      <c r="G34" s="177"/>
      <c r="H34" s="177"/>
      <c r="I34" s="177"/>
      <c r="J34" s="177"/>
      <c r="K34" s="177"/>
      <c r="L34" s="177"/>
      <c r="M34" s="177"/>
      <c r="N34" s="177"/>
      <c r="O34" s="177"/>
      <c r="P34" s="177"/>
      <c r="Q34" s="1814"/>
      <c r="R34" s="1851"/>
      <c r="S34" s="1851"/>
      <c r="T34" s="5"/>
      <c r="U34" s="1843"/>
      <c r="V34" s="1843"/>
      <c r="W34" s="1814"/>
      <c r="X34" s="1814"/>
      <c r="Y34" s="1814"/>
      <c r="Z34" s="34"/>
      <c r="AA34" s="183"/>
      <c r="AC34" s="1146"/>
      <c r="AD34" s="1146"/>
      <c r="AE34" s="1146"/>
      <c r="AF34" s="1146"/>
      <c r="AG34" s="1146"/>
      <c r="AH34" s="1146"/>
      <c r="AI34" s="1146"/>
      <c r="AJ34" s="1146"/>
      <c r="AK34" s="1146"/>
      <c r="AL34" s="1146"/>
      <c r="AM34" s="1146"/>
      <c r="AN34" s="281"/>
      <c r="AQ34" s="4627"/>
      <c r="AR34" s="4628"/>
      <c r="AS34" s="4628"/>
      <c r="AT34" s="4628"/>
      <c r="AU34" s="4628"/>
      <c r="AV34" s="4629"/>
      <c r="AW34" s="4645"/>
      <c r="AX34" s="4645"/>
      <c r="AY34" s="4645"/>
      <c r="AZ34" s="4645"/>
      <c r="BA34" s="4645"/>
      <c r="BB34" s="4645"/>
      <c r="BC34" s="4645"/>
      <c r="BD34" s="4645"/>
      <c r="BE34" s="4645"/>
      <c r="BF34" s="4645"/>
      <c r="BG34" s="4645"/>
      <c r="BH34" s="4645"/>
      <c r="BI34" s="4645"/>
      <c r="BJ34" s="4645"/>
      <c r="BK34" s="4645"/>
      <c r="BL34" s="4645"/>
      <c r="BM34" s="4645"/>
      <c r="BN34" s="4645"/>
      <c r="BO34" s="4645"/>
      <c r="BP34" s="4645"/>
      <c r="BQ34" s="4645"/>
      <c r="BR34" s="4645"/>
      <c r="BS34" s="4645"/>
      <c r="BT34" s="4645"/>
      <c r="BU34" s="4645"/>
      <c r="BV34" s="4645"/>
      <c r="BW34" s="4645"/>
      <c r="BX34" s="4645"/>
      <c r="BY34" s="4645"/>
      <c r="BZ34" s="4645"/>
      <c r="CA34" s="4645"/>
    </row>
    <row r="35" spans="2:79" ht="14.25" x14ac:dyDescent="0.15">
      <c r="B35" s="87"/>
      <c r="C35" s="1814"/>
      <c r="D35" s="56"/>
      <c r="E35" s="177"/>
      <c r="F35" s="177"/>
      <c r="G35" s="177"/>
      <c r="H35" s="177"/>
      <c r="I35" s="177"/>
      <c r="J35" s="177"/>
      <c r="K35" s="1814"/>
      <c r="L35" s="1814"/>
      <c r="M35" s="1814"/>
      <c r="N35" s="1814"/>
      <c r="O35" s="1814"/>
      <c r="P35" s="1851"/>
      <c r="Q35" s="1851"/>
      <c r="R35" s="5"/>
      <c r="S35" s="1843"/>
      <c r="T35" s="1843"/>
      <c r="U35" s="1814"/>
      <c r="V35" s="1814"/>
      <c r="W35" s="1814"/>
      <c r="X35" s="34"/>
      <c r="Y35" s="34"/>
      <c r="Z35" s="34"/>
      <c r="AA35" s="183"/>
      <c r="AC35" s="1146"/>
      <c r="AD35" s="1146"/>
      <c r="AE35" s="1146"/>
      <c r="AF35" s="1146"/>
      <c r="AG35" s="1146"/>
      <c r="AH35" s="1146"/>
      <c r="AI35" s="1146"/>
      <c r="AJ35" s="1146"/>
      <c r="AK35" s="1146"/>
      <c r="AL35" s="1146"/>
      <c r="AM35" s="1146"/>
      <c r="AN35" s="281"/>
      <c r="AQ35" s="4642"/>
      <c r="AR35" s="4643"/>
      <c r="AS35" s="4643"/>
      <c r="AT35" s="4643"/>
      <c r="AU35" s="4643"/>
      <c r="AV35" s="4644"/>
      <c r="AW35" s="4645"/>
      <c r="AX35" s="4645"/>
      <c r="AY35" s="4645"/>
      <c r="AZ35" s="4645"/>
      <c r="BA35" s="4645"/>
      <c r="BB35" s="4645"/>
      <c r="BC35" s="4645"/>
      <c r="BD35" s="4645"/>
      <c r="BE35" s="4645"/>
      <c r="BF35" s="4645"/>
      <c r="BG35" s="4645"/>
      <c r="BH35" s="4645"/>
      <c r="BI35" s="4645"/>
      <c r="BJ35" s="4645"/>
      <c r="BK35" s="4645"/>
      <c r="BL35" s="4645"/>
      <c r="BM35" s="4645"/>
      <c r="BN35" s="4645"/>
      <c r="BO35" s="4645"/>
      <c r="BP35" s="4645"/>
      <c r="BQ35" s="4645"/>
      <c r="BR35" s="4645"/>
      <c r="BS35" s="4645"/>
      <c r="BT35" s="4645"/>
      <c r="BU35" s="4645"/>
      <c r="BV35" s="4645"/>
      <c r="BW35" s="4645"/>
      <c r="BX35" s="4645"/>
      <c r="BY35" s="4645"/>
      <c r="BZ35" s="4645"/>
      <c r="CA35" s="4645"/>
    </row>
    <row r="36" spans="2:79" ht="30.75" customHeight="1" x14ac:dyDescent="0.15">
      <c r="B36" s="87"/>
      <c r="C36" s="1814"/>
      <c r="D36" s="177"/>
      <c r="E36" s="177"/>
      <c r="F36" s="177"/>
      <c r="G36" s="1454"/>
      <c r="H36" s="177"/>
      <c r="I36" s="177"/>
      <c r="J36" s="177"/>
      <c r="K36" s="177"/>
      <c r="L36" s="177"/>
      <c r="M36" s="177"/>
      <c r="N36" s="1454"/>
      <c r="O36" s="177"/>
      <c r="P36" s="177"/>
      <c r="Q36" s="177"/>
      <c r="R36" s="177"/>
      <c r="S36" s="1814"/>
      <c r="T36" s="1867"/>
      <c r="U36" s="1867"/>
      <c r="V36" s="1814"/>
      <c r="W36" s="1867"/>
      <c r="X36" s="1867"/>
      <c r="Y36" s="1814"/>
      <c r="Z36" s="34"/>
      <c r="AA36" s="183"/>
      <c r="AC36" s="189"/>
      <c r="AD36" s="189"/>
      <c r="AE36" s="189"/>
      <c r="AF36" s="189"/>
      <c r="AG36" s="189"/>
      <c r="AH36" s="189"/>
      <c r="AI36" s="189"/>
      <c r="AJ36" s="189"/>
      <c r="AK36" s="189"/>
      <c r="AL36" s="189"/>
      <c r="AM36" s="189"/>
      <c r="AN36" s="285"/>
      <c r="AQ36" s="4624" t="s">
        <v>381</v>
      </c>
      <c r="AR36" s="4625"/>
      <c r="AS36" s="4625"/>
      <c r="AT36" s="4625"/>
      <c r="AU36" s="4625"/>
      <c r="AV36" s="4626"/>
      <c r="AW36" s="4633" t="s">
        <v>382</v>
      </c>
      <c r="AX36" s="4634"/>
      <c r="AY36" s="4634"/>
      <c r="AZ36" s="4634"/>
      <c r="BA36" s="4634"/>
      <c r="BB36" s="4634"/>
      <c r="BC36" s="4634"/>
      <c r="BD36" s="4634"/>
      <c r="BE36" s="4634"/>
      <c r="BF36" s="4634"/>
      <c r="BG36" s="4634"/>
      <c r="BH36" s="4634"/>
      <c r="BI36" s="4634"/>
      <c r="BJ36" s="4634"/>
      <c r="BK36" s="4634"/>
      <c r="BL36" s="4634"/>
      <c r="BM36" s="4634"/>
      <c r="BN36" s="4634"/>
      <c r="BO36" s="4634"/>
      <c r="BP36" s="4634"/>
      <c r="BQ36" s="4634"/>
      <c r="BR36" s="4634"/>
      <c r="BS36" s="4634"/>
      <c r="BT36" s="4634"/>
      <c r="BU36" s="4634"/>
      <c r="BV36" s="4634"/>
      <c r="BW36" s="4634"/>
      <c r="BX36" s="4634"/>
      <c r="BY36" s="4634"/>
      <c r="BZ36" s="4634"/>
      <c r="CA36" s="4635"/>
    </row>
    <row r="37" spans="2:79" ht="14.25" x14ac:dyDescent="0.15">
      <c r="B37" s="87"/>
      <c r="C37" s="1454" t="s">
        <v>371</v>
      </c>
      <c r="D37" s="56"/>
      <c r="E37" s="177"/>
      <c r="F37" s="1454"/>
      <c r="G37" s="177"/>
      <c r="H37" s="177"/>
      <c r="I37" s="177"/>
      <c r="J37" s="177"/>
      <c r="K37" s="177"/>
      <c r="L37" s="177"/>
      <c r="M37" s="177"/>
      <c r="N37" s="1454"/>
      <c r="O37" s="177"/>
      <c r="P37" s="177"/>
      <c r="Q37" s="1814"/>
      <c r="R37" s="1851"/>
      <c r="S37" s="1851"/>
      <c r="T37" s="5"/>
      <c r="U37" s="1843"/>
      <c r="V37" s="1843"/>
      <c r="W37" s="1814"/>
      <c r="X37" s="1814"/>
      <c r="Y37" s="1814"/>
      <c r="Z37" s="34"/>
      <c r="AA37" s="183"/>
      <c r="AB37" s="145" t="s">
        <v>197</v>
      </c>
      <c r="AC37" s="3331" t="s">
        <v>1555</v>
      </c>
      <c r="AD37" s="3331"/>
      <c r="AE37" s="3331"/>
      <c r="AF37" s="3331"/>
      <c r="AG37" s="3331"/>
      <c r="AH37" s="3331"/>
      <c r="AI37" s="3331"/>
      <c r="AJ37" s="3331"/>
      <c r="AK37" s="3331"/>
      <c r="AL37" s="3331"/>
      <c r="AM37" s="3331"/>
      <c r="AN37" s="3332"/>
      <c r="AQ37" s="4627"/>
      <c r="AR37" s="4628"/>
      <c r="AS37" s="4628"/>
      <c r="AT37" s="4628"/>
      <c r="AU37" s="4628"/>
      <c r="AV37" s="4629"/>
      <c r="AW37" s="4636"/>
      <c r="AX37" s="4637"/>
      <c r="AY37" s="4637"/>
      <c r="AZ37" s="4637"/>
      <c r="BA37" s="4637"/>
      <c r="BB37" s="4637"/>
      <c r="BC37" s="4637"/>
      <c r="BD37" s="4637"/>
      <c r="BE37" s="4637"/>
      <c r="BF37" s="4637"/>
      <c r="BG37" s="4637"/>
      <c r="BH37" s="4637"/>
      <c r="BI37" s="4637"/>
      <c r="BJ37" s="4637"/>
      <c r="BK37" s="4637"/>
      <c r="BL37" s="4637"/>
      <c r="BM37" s="4637"/>
      <c r="BN37" s="4637"/>
      <c r="BO37" s="4637"/>
      <c r="BP37" s="4637"/>
      <c r="BQ37" s="4637"/>
      <c r="BR37" s="4637"/>
      <c r="BS37" s="4637"/>
      <c r="BT37" s="4637"/>
      <c r="BU37" s="4637"/>
      <c r="BV37" s="4637"/>
      <c r="BW37" s="4637"/>
      <c r="BX37" s="4637"/>
      <c r="BY37" s="4637"/>
      <c r="BZ37" s="4637"/>
      <c r="CA37" s="4638"/>
    </row>
    <row r="38" spans="2:79" ht="15" customHeight="1" x14ac:dyDescent="0.15">
      <c r="B38" s="87"/>
      <c r="C38" s="1454"/>
      <c r="D38" s="56"/>
      <c r="E38" s="177"/>
      <c r="F38" s="1454"/>
      <c r="G38" s="177"/>
      <c r="H38" s="177"/>
      <c r="I38" s="177"/>
      <c r="J38" s="177"/>
      <c r="K38" s="177"/>
      <c r="L38" s="177"/>
      <c r="M38" s="177"/>
      <c r="N38" s="1454"/>
      <c r="O38" s="177"/>
      <c r="P38" s="177"/>
      <c r="Q38" s="1814"/>
      <c r="R38" s="1851"/>
      <c r="S38" s="1851"/>
      <c r="T38" s="5"/>
      <c r="U38" s="1843"/>
      <c r="V38" s="1843"/>
      <c r="W38" s="1814"/>
      <c r="X38" s="1814"/>
      <c r="Y38" s="1814"/>
      <c r="Z38" s="34"/>
      <c r="AA38" s="183"/>
      <c r="AC38" s="3331"/>
      <c r="AD38" s="3331"/>
      <c r="AE38" s="3331"/>
      <c r="AF38" s="3331"/>
      <c r="AG38" s="3331"/>
      <c r="AH38" s="3331"/>
      <c r="AI38" s="3331"/>
      <c r="AJ38" s="3331"/>
      <c r="AK38" s="3331"/>
      <c r="AL38" s="3331"/>
      <c r="AM38" s="3331"/>
      <c r="AN38" s="3332"/>
      <c r="AQ38" s="4630"/>
      <c r="AR38" s="4631"/>
      <c r="AS38" s="4631"/>
      <c r="AT38" s="4631"/>
      <c r="AU38" s="4631"/>
      <c r="AV38" s="4632"/>
      <c r="AW38" s="4639"/>
      <c r="AX38" s="4640"/>
      <c r="AY38" s="4640"/>
      <c r="AZ38" s="4640"/>
      <c r="BA38" s="4640"/>
      <c r="BB38" s="4640"/>
      <c r="BC38" s="4640"/>
      <c r="BD38" s="4640"/>
      <c r="BE38" s="4640"/>
      <c r="BF38" s="4640"/>
      <c r="BG38" s="4640"/>
      <c r="BH38" s="4640"/>
      <c r="BI38" s="4640"/>
      <c r="BJ38" s="4640"/>
      <c r="BK38" s="4640"/>
      <c r="BL38" s="4640"/>
      <c r="BM38" s="4640"/>
      <c r="BN38" s="4640"/>
      <c r="BO38" s="4640"/>
      <c r="BP38" s="4640"/>
      <c r="BQ38" s="4640"/>
      <c r="BR38" s="4640"/>
      <c r="BS38" s="4640"/>
      <c r="BT38" s="4640"/>
      <c r="BU38" s="4640"/>
      <c r="BV38" s="4640"/>
      <c r="BW38" s="4640"/>
      <c r="BX38" s="4640"/>
      <c r="BY38" s="4640"/>
      <c r="BZ38" s="4640"/>
      <c r="CA38" s="4641"/>
    </row>
    <row r="39" spans="2:79" x14ac:dyDescent="0.15">
      <c r="B39" s="87"/>
      <c r="C39" s="1454" t="s">
        <v>1554</v>
      </c>
      <c r="D39" s="1454"/>
      <c r="E39" s="1454"/>
      <c r="G39" s="1454"/>
      <c r="H39" s="1454"/>
      <c r="I39" s="1454"/>
      <c r="J39" s="1454"/>
      <c r="K39" s="1454"/>
      <c r="L39" s="1454"/>
      <c r="M39" s="1454"/>
      <c r="N39" s="1454"/>
      <c r="O39" s="1454"/>
      <c r="P39" s="1454"/>
      <c r="Q39" s="1454"/>
      <c r="R39" s="1454"/>
      <c r="S39" s="177"/>
      <c r="T39" s="13"/>
      <c r="U39" s="13"/>
      <c r="V39" s="50"/>
      <c r="W39" s="13"/>
      <c r="X39" s="13"/>
      <c r="Y39" s="1814"/>
      <c r="Z39" s="34"/>
      <c r="AA39" s="183"/>
      <c r="AC39" s="3331"/>
      <c r="AD39" s="3331"/>
      <c r="AE39" s="3331"/>
      <c r="AF39" s="3331"/>
      <c r="AG39" s="3331"/>
      <c r="AH39" s="3331"/>
      <c r="AI39" s="3331"/>
      <c r="AJ39" s="3331"/>
      <c r="AK39" s="3331"/>
      <c r="AL39" s="3331"/>
      <c r="AM39" s="3331"/>
      <c r="AN39" s="3332"/>
      <c r="AQ39" s="4624" t="s">
        <v>1549</v>
      </c>
      <c r="AR39" s="4625"/>
      <c r="AS39" s="4625"/>
      <c r="AT39" s="4625"/>
      <c r="AU39" s="4625"/>
      <c r="AV39" s="4626"/>
      <c r="AW39" s="4633" t="s">
        <v>383</v>
      </c>
      <c r="AX39" s="4634"/>
      <c r="AY39" s="4634"/>
      <c r="AZ39" s="4634"/>
      <c r="BA39" s="4634"/>
      <c r="BB39" s="4634"/>
      <c r="BC39" s="4634"/>
      <c r="BD39" s="4634"/>
      <c r="BE39" s="4634"/>
      <c r="BF39" s="4634"/>
      <c r="BG39" s="4634"/>
      <c r="BH39" s="4634"/>
      <c r="BI39" s="4634"/>
      <c r="BJ39" s="4634"/>
      <c r="BK39" s="4634"/>
      <c r="BL39" s="4634"/>
      <c r="BM39" s="4634"/>
      <c r="BN39" s="4634"/>
      <c r="BO39" s="4634"/>
      <c r="BP39" s="4634"/>
      <c r="BQ39" s="4634"/>
      <c r="BR39" s="4634"/>
      <c r="BS39" s="4634"/>
      <c r="BT39" s="4634"/>
      <c r="BU39" s="4634"/>
      <c r="BV39" s="4634"/>
      <c r="BW39" s="4634"/>
      <c r="BX39" s="4634"/>
      <c r="BY39" s="4634"/>
      <c r="BZ39" s="4634"/>
      <c r="CA39" s="4635"/>
    </row>
    <row r="40" spans="2:79" x14ac:dyDescent="0.15">
      <c r="B40" s="87"/>
      <c r="C40" s="1454"/>
      <c r="D40" s="1454"/>
      <c r="E40" s="1454"/>
      <c r="G40" s="1454"/>
      <c r="H40" s="1454"/>
      <c r="I40" s="1454"/>
      <c r="J40" s="1454"/>
      <c r="K40" s="1454"/>
      <c r="L40" s="1454"/>
      <c r="M40" s="1454"/>
      <c r="N40" s="1454"/>
      <c r="O40" s="1454"/>
      <c r="P40" s="1454"/>
      <c r="Q40" s="1454"/>
      <c r="R40" s="1454"/>
      <c r="S40" s="177"/>
      <c r="T40" s="13"/>
      <c r="U40" s="13"/>
      <c r="V40" s="50"/>
      <c r="W40" s="13"/>
      <c r="X40" s="13"/>
      <c r="Y40" s="1814"/>
      <c r="Z40" s="34"/>
      <c r="AA40" s="183"/>
      <c r="AN40" s="137"/>
      <c r="AQ40" s="4627"/>
      <c r="AR40" s="4628"/>
      <c r="AS40" s="4628"/>
      <c r="AT40" s="4628"/>
      <c r="AU40" s="4628"/>
      <c r="AV40" s="4629"/>
      <c r="AW40" s="4649"/>
      <c r="AX40" s="4650"/>
      <c r="AY40" s="4650"/>
      <c r="AZ40" s="4650"/>
      <c r="BA40" s="4650"/>
      <c r="BB40" s="4650"/>
      <c r="BC40" s="4650"/>
      <c r="BD40" s="4650"/>
      <c r="BE40" s="4650"/>
      <c r="BF40" s="4650"/>
      <c r="BG40" s="4650"/>
      <c r="BH40" s="4650"/>
      <c r="BI40" s="4650"/>
      <c r="BJ40" s="4650"/>
      <c r="BK40" s="4650"/>
      <c r="BL40" s="4650"/>
      <c r="BM40" s="4650"/>
      <c r="BN40" s="4650"/>
      <c r="BO40" s="4650"/>
      <c r="BP40" s="4650"/>
      <c r="BQ40" s="4650"/>
      <c r="BR40" s="4650"/>
      <c r="BS40" s="4650"/>
      <c r="BT40" s="4650"/>
      <c r="BU40" s="4650"/>
      <c r="BV40" s="4650"/>
      <c r="BW40" s="4650"/>
      <c r="BX40" s="4650"/>
      <c r="BY40" s="4650"/>
      <c r="BZ40" s="4650"/>
      <c r="CA40" s="4651"/>
    </row>
    <row r="41" spans="2:79" ht="14.25" x14ac:dyDescent="0.15">
      <c r="B41" s="87"/>
      <c r="C41" s="34"/>
      <c r="D41" s="34" t="s">
        <v>603</v>
      </c>
      <c r="E41" s="1454"/>
      <c r="F41" s="1814"/>
      <c r="G41" s="1454"/>
      <c r="H41" s="1454"/>
      <c r="I41" s="1454"/>
      <c r="J41" s="1454"/>
      <c r="K41" s="1454"/>
      <c r="P41" s="1454"/>
      <c r="Q41" s="1814"/>
      <c r="R41" s="1851"/>
      <c r="S41" s="1851"/>
      <c r="T41" s="5"/>
      <c r="U41" s="1843"/>
      <c r="V41" s="1843"/>
      <c r="W41" s="1814"/>
      <c r="X41" s="1814"/>
      <c r="Y41" s="1814"/>
      <c r="Z41" s="34"/>
      <c r="AA41" s="183"/>
      <c r="AB41" s="17" t="s">
        <v>246</v>
      </c>
      <c r="AC41" s="3203" t="s">
        <v>1556</v>
      </c>
      <c r="AD41" s="3203"/>
      <c r="AE41" s="3203"/>
      <c r="AF41" s="3203"/>
      <c r="AG41" s="3203"/>
      <c r="AH41" s="3203"/>
      <c r="AI41" s="3203"/>
      <c r="AJ41" s="3203"/>
      <c r="AK41" s="3203"/>
      <c r="AL41" s="3203"/>
      <c r="AM41" s="3203"/>
      <c r="AN41" s="3204"/>
      <c r="AQ41" s="4627"/>
      <c r="AR41" s="4628"/>
      <c r="AS41" s="4628"/>
      <c r="AT41" s="4628"/>
      <c r="AU41" s="4628"/>
      <c r="AV41" s="4629"/>
      <c r="AW41" s="4652" t="s">
        <v>1550</v>
      </c>
      <c r="AX41" s="4653"/>
      <c r="AY41" s="4653"/>
      <c r="AZ41" s="4653"/>
      <c r="BA41" s="4653"/>
      <c r="BB41" s="4653"/>
      <c r="BC41" s="4653"/>
      <c r="BD41" s="4653"/>
      <c r="BE41" s="4653"/>
      <c r="BF41" s="4653"/>
      <c r="BG41" s="4653"/>
      <c r="BH41" s="4653"/>
      <c r="BI41" s="4653"/>
      <c r="BJ41" s="4653"/>
      <c r="BK41" s="4653"/>
      <c r="BL41" s="4653"/>
      <c r="BM41" s="4653"/>
      <c r="BN41" s="4653"/>
      <c r="BO41" s="4653"/>
      <c r="BP41" s="4653"/>
      <c r="BQ41" s="4653"/>
      <c r="BR41" s="4653"/>
      <c r="BS41" s="4653"/>
      <c r="BT41" s="4653"/>
      <c r="BU41" s="4653"/>
      <c r="BV41" s="4653"/>
      <c r="BW41" s="4653"/>
      <c r="BX41" s="4653"/>
      <c r="BY41" s="4653"/>
      <c r="BZ41" s="4653"/>
      <c r="CA41" s="4654"/>
    </row>
    <row r="42" spans="2:79" ht="14.25" x14ac:dyDescent="0.15">
      <c r="B42" s="87"/>
      <c r="C42" s="34"/>
      <c r="D42" s="34"/>
      <c r="E42" s="1454"/>
      <c r="F42" s="1814"/>
      <c r="G42" s="1454"/>
      <c r="H42" s="1454"/>
      <c r="I42" s="1454"/>
      <c r="J42" s="1454"/>
      <c r="K42" s="1454"/>
      <c r="P42" s="1454"/>
      <c r="Q42" s="1814"/>
      <c r="R42" s="1851"/>
      <c r="S42" s="1851"/>
      <c r="T42" s="5"/>
      <c r="U42" s="1843"/>
      <c r="V42" s="1843"/>
      <c r="W42" s="1814"/>
      <c r="X42" s="1814"/>
      <c r="Y42" s="1814"/>
      <c r="Z42" s="34"/>
      <c r="AA42" s="183"/>
      <c r="AC42" s="3203"/>
      <c r="AD42" s="3203"/>
      <c r="AE42" s="3203"/>
      <c r="AF42" s="3203"/>
      <c r="AG42" s="3203"/>
      <c r="AH42" s="3203"/>
      <c r="AI42" s="3203"/>
      <c r="AJ42" s="3203"/>
      <c r="AK42" s="3203"/>
      <c r="AL42" s="3203"/>
      <c r="AM42" s="3203"/>
      <c r="AN42" s="3204"/>
      <c r="AQ42" s="4627"/>
      <c r="AR42" s="4628"/>
      <c r="AS42" s="4628"/>
      <c r="AT42" s="4628"/>
      <c r="AU42" s="4628"/>
      <c r="AV42" s="4629"/>
      <c r="AW42" s="4636"/>
      <c r="AX42" s="4637"/>
      <c r="AY42" s="4637"/>
      <c r="AZ42" s="4637"/>
      <c r="BA42" s="4637"/>
      <c r="BB42" s="4637"/>
      <c r="BC42" s="4637"/>
      <c r="BD42" s="4637"/>
      <c r="BE42" s="4637"/>
      <c r="BF42" s="4637"/>
      <c r="BG42" s="4637"/>
      <c r="BH42" s="4637"/>
      <c r="BI42" s="4637"/>
      <c r="BJ42" s="4637"/>
      <c r="BK42" s="4637"/>
      <c r="BL42" s="4637"/>
      <c r="BM42" s="4637"/>
      <c r="BN42" s="4637"/>
      <c r="BO42" s="4637"/>
      <c r="BP42" s="4637"/>
      <c r="BQ42" s="4637"/>
      <c r="BR42" s="4637"/>
      <c r="BS42" s="4637"/>
      <c r="BT42" s="4637"/>
      <c r="BU42" s="4637"/>
      <c r="BV42" s="4637"/>
      <c r="BW42" s="4637"/>
      <c r="BX42" s="4637"/>
      <c r="BY42" s="4637"/>
      <c r="BZ42" s="4637"/>
      <c r="CA42" s="4638"/>
    </row>
    <row r="43" spans="2:79" x14ac:dyDescent="0.15">
      <c r="B43" s="87"/>
      <c r="C43" s="34"/>
      <c r="D43" s="1454" t="s">
        <v>399</v>
      </c>
      <c r="E43" s="1454"/>
      <c r="F43" s="34"/>
      <c r="G43" s="1454"/>
      <c r="H43" s="1454"/>
      <c r="I43" s="1794"/>
      <c r="J43" s="1794"/>
      <c r="K43" s="1454" t="s">
        <v>1836</v>
      </c>
      <c r="M43" s="34"/>
      <c r="N43" s="17"/>
      <c r="S43" s="1454"/>
      <c r="T43" s="1814"/>
      <c r="U43" s="1814"/>
      <c r="V43" s="1814"/>
      <c r="W43" s="1814"/>
      <c r="X43" s="13"/>
      <c r="Y43" s="1814"/>
      <c r="Z43" s="34"/>
      <c r="AA43" s="183"/>
      <c r="AC43" s="3203"/>
      <c r="AD43" s="3203"/>
      <c r="AE43" s="3203"/>
      <c r="AF43" s="3203"/>
      <c r="AG43" s="3203"/>
      <c r="AH43" s="3203"/>
      <c r="AI43" s="3203"/>
      <c r="AJ43" s="3203"/>
      <c r="AK43" s="3203"/>
      <c r="AL43" s="3203"/>
      <c r="AM43" s="3203"/>
      <c r="AN43" s="3204"/>
      <c r="AQ43" s="4627"/>
      <c r="AR43" s="4628"/>
      <c r="AS43" s="4628"/>
      <c r="AT43" s="4628"/>
      <c r="AU43" s="4628"/>
      <c r="AV43" s="4629"/>
      <c r="AW43" s="4636"/>
      <c r="AX43" s="4637"/>
      <c r="AY43" s="4637"/>
      <c r="AZ43" s="4637"/>
      <c r="BA43" s="4637"/>
      <c r="BB43" s="4637"/>
      <c r="BC43" s="4637"/>
      <c r="BD43" s="4637"/>
      <c r="BE43" s="4637"/>
      <c r="BF43" s="4637"/>
      <c r="BG43" s="4637"/>
      <c r="BH43" s="4637"/>
      <c r="BI43" s="4637"/>
      <c r="BJ43" s="4637"/>
      <c r="BK43" s="4637"/>
      <c r="BL43" s="4637"/>
      <c r="BM43" s="4637"/>
      <c r="BN43" s="4637"/>
      <c r="BO43" s="4637"/>
      <c r="BP43" s="4637"/>
      <c r="BQ43" s="4637"/>
      <c r="BR43" s="4637"/>
      <c r="BS43" s="4637"/>
      <c r="BT43" s="4637"/>
      <c r="BU43" s="4637"/>
      <c r="BV43" s="4637"/>
      <c r="BW43" s="4637"/>
      <c r="BX43" s="4637"/>
      <c r="BY43" s="4637"/>
      <c r="BZ43" s="4637"/>
      <c r="CA43" s="4638"/>
    </row>
    <row r="44" spans="2:79" x14ac:dyDescent="0.15">
      <c r="B44" s="87"/>
      <c r="C44" s="34"/>
      <c r="D44" s="1454"/>
      <c r="E44" s="1454"/>
      <c r="F44" s="34"/>
      <c r="G44" s="1454"/>
      <c r="H44" s="1454"/>
      <c r="I44" s="1867"/>
      <c r="J44" s="1799"/>
      <c r="K44" s="1799"/>
      <c r="L44" s="1454"/>
      <c r="M44" s="34"/>
      <c r="N44" s="17"/>
      <c r="S44" s="1454"/>
      <c r="T44" s="1814"/>
      <c r="U44" s="1814"/>
      <c r="V44" s="1814"/>
      <c r="W44" s="1814"/>
      <c r="X44" s="13"/>
      <c r="Y44" s="1814"/>
      <c r="Z44" s="34"/>
      <c r="AA44" s="183"/>
      <c r="AC44" s="1810"/>
      <c r="AD44" s="1810"/>
      <c r="AE44" s="1810"/>
      <c r="AF44" s="1810"/>
      <c r="AG44" s="1810"/>
      <c r="AH44" s="1810"/>
      <c r="AI44" s="1810"/>
      <c r="AJ44" s="1810"/>
      <c r="AK44" s="1810"/>
      <c r="AL44" s="1810"/>
      <c r="AM44" s="1810"/>
      <c r="AN44" s="1811"/>
      <c r="AQ44" s="4646"/>
      <c r="AR44" s="4647"/>
      <c r="AS44" s="4647"/>
      <c r="AT44" s="4647"/>
      <c r="AU44" s="4647"/>
      <c r="AV44" s="4648"/>
      <c r="AW44" s="4655"/>
      <c r="AX44" s="4656"/>
      <c r="AY44" s="4656"/>
      <c r="AZ44" s="4656"/>
      <c r="BA44" s="4656"/>
      <c r="BB44" s="4656"/>
      <c r="BC44" s="4656"/>
      <c r="BD44" s="4656"/>
      <c r="BE44" s="4656"/>
      <c r="BF44" s="4656"/>
      <c r="BG44" s="4656"/>
      <c r="BH44" s="4656"/>
      <c r="BI44" s="4656"/>
      <c r="BJ44" s="4656"/>
      <c r="BK44" s="4656"/>
      <c r="BL44" s="4656"/>
      <c r="BM44" s="4656"/>
      <c r="BN44" s="4656"/>
      <c r="BO44" s="4656"/>
      <c r="BP44" s="4656"/>
      <c r="BQ44" s="4656"/>
      <c r="BR44" s="4656"/>
      <c r="BS44" s="4656"/>
      <c r="BT44" s="4656"/>
      <c r="BU44" s="4656"/>
      <c r="BV44" s="4656"/>
      <c r="BW44" s="4656"/>
      <c r="BX44" s="4656"/>
      <c r="BY44" s="4656"/>
      <c r="BZ44" s="4656"/>
      <c r="CA44" s="4657"/>
    </row>
    <row r="45" spans="2:79" x14ac:dyDescent="0.15">
      <c r="B45" s="87"/>
      <c r="C45" s="34"/>
      <c r="D45" s="1454"/>
      <c r="E45" s="1454"/>
      <c r="F45" s="34"/>
      <c r="G45" s="1454"/>
      <c r="H45" s="1454"/>
      <c r="I45" s="1867"/>
      <c r="J45" s="1799"/>
      <c r="K45" s="1799"/>
      <c r="L45" s="1454"/>
      <c r="M45" s="34"/>
      <c r="N45" s="17"/>
      <c r="S45" s="1454"/>
      <c r="T45" s="1814"/>
      <c r="U45" s="1814"/>
      <c r="V45" s="1814"/>
      <c r="W45" s="1814"/>
      <c r="X45" s="13"/>
      <c r="Y45" s="1814"/>
      <c r="Z45" s="34"/>
      <c r="AA45" s="183"/>
      <c r="AC45" s="1810"/>
      <c r="AD45" s="1810"/>
      <c r="AE45" s="1810"/>
      <c r="AF45" s="1810"/>
      <c r="AG45" s="1810"/>
      <c r="AH45" s="1810"/>
      <c r="AI45" s="1810"/>
      <c r="AJ45" s="1810"/>
      <c r="AK45" s="1810"/>
      <c r="AL45" s="1810"/>
      <c r="AM45" s="1810"/>
      <c r="AN45" s="1811"/>
      <c r="AQ45" s="4646"/>
      <c r="AR45" s="4647"/>
      <c r="AS45" s="4647"/>
      <c r="AT45" s="4647"/>
      <c r="AU45" s="4647"/>
      <c r="AV45" s="4648"/>
      <c r="AW45" s="4655"/>
      <c r="AX45" s="4656"/>
      <c r="AY45" s="4656"/>
      <c r="AZ45" s="4656"/>
      <c r="BA45" s="4656"/>
      <c r="BB45" s="4656"/>
      <c r="BC45" s="4656"/>
      <c r="BD45" s="4656"/>
      <c r="BE45" s="4656"/>
      <c r="BF45" s="4656"/>
      <c r="BG45" s="4656"/>
      <c r="BH45" s="4656"/>
      <c r="BI45" s="4656"/>
      <c r="BJ45" s="4656"/>
      <c r="BK45" s="4656"/>
      <c r="BL45" s="4656"/>
      <c r="BM45" s="4656"/>
      <c r="BN45" s="4656"/>
      <c r="BO45" s="4656"/>
      <c r="BP45" s="4656"/>
      <c r="BQ45" s="4656"/>
      <c r="BR45" s="4656"/>
      <c r="BS45" s="4656"/>
      <c r="BT45" s="4656"/>
      <c r="BU45" s="4656"/>
      <c r="BV45" s="4656"/>
      <c r="BW45" s="4656"/>
      <c r="BX45" s="4656"/>
      <c r="BY45" s="4656"/>
      <c r="BZ45" s="4656"/>
      <c r="CA45" s="4657"/>
    </row>
    <row r="46" spans="2:79" x14ac:dyDescent="0.15">
      <c r="B46" s="87"/>
      <c r="C46" s="34"/>
      <c r="D46" s="1454"/>
      <c r="E46" s="1454"/>
      <c r="F46" s="34"/>
      <c r="G46" s="1454"/>
      <c r="H46" s="1454"/>
      <c r="I46" s="1867"/>
      <c r="J46" s="1799"/>
      <c r="K46" s="1799"/>
      <c r="L46" s="1454"/>
      <c r="M46" s="34"/>
      <c r="N46" s="17"/>
      <c r="S46" s="1454"/>
      <c r="T46" s="1814"/>
      <c r="U46" s="1814"/>
      <c r="V46" s="1814"/>
      <c r="W46" s="1814"/>
      <c r="X46" s="13"/>
      <c r="Y46" s="1814"/>
      <c r="Z46" s="34"/>
      <c r="AA46" s="183"/>
      <c r="AC46" s="1810"/>
      <c r="AD46" s="1810"/>
      <c r="AE46" s="1810"/>
      <c r="AF46" s="1810"/>
      <c r="AG46" s="1810"/>
      <c r="AH46" s="1810"/>
      <c r="AI46" s="1810"/>
      <c r="AJ46" s="1810"/>
      <c r="AK46" s="1810"/>
      <c r="AL46" s="1810"/>
      <c r="AM46" s="1810"/>
      <c r="AN46" s="1811"/>
      <c r="AQ46" s="4646"/>
      <c r="AR46" s="4647"/>
      <c r="AS46" s="4647"/>
      <c r="AT46" s="4647"/>
      <c r="AU46" s="4647"/>
      <c r="AV46" s="4648"/>
      <c r="AW46" s="4655"/>
      <c r="AX46" s="4656"/>
      <c r="AY46" s="4656"/>
      <c r="AZ46" s="4656"/>
      <c r="BA46" s="4656"/>
      <c r="BB46" s="4656"/>
      <c r="BC46" s="4656"/>
      <c r="BD46" s="4656"/>
      <c r="BE46" s="4656"/>
      <c r="BF46" s="4656"/>
      <c r="BG46" s="4656"/>
      <c r="BH46" s="4656"/>
      <c r="BI46" s="4656"/>
      <c r="BJ46" s="4656"/>
      <c r="BK46" s="4656"/>
      <c r="BL46" s="4656"/>
      <c r="BM46" s="4656"/>
      <c r="BN46" s="4656"/>
      <c r="BO46" s="4656"/>
      <c r="BP46" s="4656"/>
      <c r="BQ46" s="4656"/>
      <c r="BR46" s="4656"/>
      <c r="BS46" s="4656"/>
      <c r="BT46" s="4656"/>
      <c r="BU46" s="4656"/>
      <c r="BV46" s="4656"/>
      <c r="BW46" s="4656"/>
      <c r="BX46" s="4656"/>
      <c r="BY46" s="4656"/>
      <c r="BZ46" s="4656"/>
      <c r="CA46" s="4657"/>
    </row>
    <row r="47" spans="2:79" x14ac:dyDescent="0.15">
      <c r="B47" s="87"/>
      <c r="C47" s="34"/>
      <c r="D47" s="1454"/>
      <c r="E47" s="1454"/>
      <c r="F47" s="34"/>
      <c r="G47" s="1454"/>
      <c r="H47" s="1454"/>
      <c r="I47" s="1867"/>
      <c r="J47" s="1799"/>
      <c r="K47" s="1799"/>
      <c r="L47" s="1454"/>
      <c r="M47" s="34"/>
      <c r="N47" s="17"/>
      <c r="S47" s="1454"/>
      <c r="T47" s="1814"/>
      <c r="U47" s="1814"/>
      <c r="V47" s="1814"/>
      <c r="W47" s="1814"/>
      <c r="X47" s="13"/>
      <c r="Y47" s="1814"/>
      <c r="Z47" s="34"/>
      <c r="AA47" s="183"/>
      <c r="AC47" s="1810"/>
      <c r="AD47" s="1810"/>
      <c r="AE47" s="1810"/>
      <c r="AF47" s="1810"/>
      <c r="AG47" s="1810"/>
      <c r="AH47" s="1810"/>
      <c r="AI47" s="1810"/>
      <c r="AJ47" s="1810"/>
      <c r="AK47" s="1810"/>
      <c r="AL47" s="1810"/>
      <c r="AM47" s="1810"/>
      <c r="AN47" s="1811"/>
      <c r="AQ47" s="4630"/>
      <c r="AR47" s="4631"/>
      <c r="AS47" s="4631"/>
      <c r="AT47" s="4631"/>
      <c r="AU47" s="4631"/>
      <c r="AV47" s="4632"/>
      <c r="AW47" s="4639"/>
      <c r="AX47" s="4640"/>
      <c r="AY47" s="4640"/>
      <c r="AZ47" s="4640"/>
      <c r="BA47" s="4640"/>
      <c r="BB47" s="4640"/>
      <c r="BC47" s="4640"/>
      <c r="BD47" s="4640"/>
      <c r="BE47" s="4640"/>
      <c r="BF47" s="4640"/>
      <c r="BG47" s="4640"/>
      <c r="BH47" s="4640"/>
      <c r="BI47" s="4640"/>
      <c r="BJ47" s="4640"/>
      <c r="BK47" s="4640"/>
      <c r="BL47" s="4640"/>
      <c r="BM47" s="4640"/>
      <c r="BN47" s="4640"/>
      <c r="BO47" s="4640"/>
      <c r="BP47" s="4640"/>
      <c r="BQ47" s="4640"/>
      <c r="BR47" s="4640"/>
      <c r="BS47" s="4640"/>
      <c r="BT47" s="4640"/>
      <c r="BU47" s="4640"/>
      <c r="BV47" s="4640"/>
      <c r="BW47" s="4640"/>
      <c r="BX47" s="4640"/>
      <c r="BY47" s="4640"/>
      <c r="BZ47" s="4640"/>
      <c r="CA47" s="4641"/>
    </row>
    <row r="48" spans="2:79" x14ac:dyDescent="0.15">
      <c r="B48" s="87"/>
      <c r="C48" s="34"/>
      <c r="D48" s="1814" t="s">
        <v>372</v>
      </c>
      <c r="E48" s="1454"/>
      <c r="F48" s="56"/>
      <c r="G48" s="56"/>
      <c r="H48" s="1454"/>
      <c r="I48" s="1454"/>
      <c r="J48" s="1454"/>
      <c r="K48" s="1454"/>
      <c r="L48" s="1454"/>
      <c r="M48" s="1454"/>
      <c r="N48" s="1454"/>
      <c r="O48" s="1454"/>
      <c r="P48" s="1454"/>
      <c r="Q48" s="1454"/>
      <c r="R48" s="1814"/>
      <c r="S48" s="1814"/>
      <c r="T48" s="1814"/>
      <c r="U48" s="1814"/>
      <c r="V48" s="1814"/>
      <c r="W48" s="1814"/>
      <c r="X48" s="1814"/>
      <c r="Y48" s="1814"/>
      <c r="AA48" s="458"/>
      <c r="AC48" s="1804"/>
      <c r="AD48" s="1804"/>
      <c r="AE48" s="1804"/>
      <c r="AF48" s="1804"/>
      <c r="AG48" s="1804"/>
      <c r="AH48" s="1804"/>
      <c r="AI48" s="1804"/>
      <c r="AJ48" s="1804"/>
      <c r="AK48" s="1804"/>
      <c r="AL48" s="1804"/>
      <c r="AM48" s="1804"/>
      <c r="AN48" s="1805"/>
      <c r="AQ48" s="4660" t="s">
        <v>391</v>
      </c>
      <c r="AR48" s="4661"/>
      <c r="AS48" s="4661"/>
      <c r="AT48" s="4661"/>
      <c r="AU48" s="4661"/>
      <c r="AV48" s="4662"/>
      <c r="AW48" s="4633" t="s">
        <v>384</v>
      </c>
      <c r="AX48" s="4634"/>
      <c r="AY48" s="4634"/>
      <c r="AZ48" s="4634"/>
      <c r="BA48" s="4634"/>
      <c r="BB48" s="4634"/>
      <c r="BC48" s="4634"/>
      <c r="BD48" s="4634"/>
      <c r="BE48" s="4634"/>
      <c r="BF48" s="4634"/>
      <c r="BG48" s="4634"/>
      <c r="BH48" s="4634"/>
      <c r="BI48" s="4634"/>
      <c r="BJ48" s="4634"/>
      <c r="BK48" s="4634"/>
      <c r="BL48" s="4634"/>
      <c r="BM48" s="4634"/>
      <c r="BN48" s="4634"/>
      <c r="BO48" s="4634"/>
      <c r="BP48" s="4634"/>
      <c r="BQ48" s="4634"/>
      <c r="BR48" s="4634"/>
      <c r="BS48" s="4634"/>
      <c r="BT48" s="4634"/>
      <c r="BU48" s="4634"/>
      <c r="BV48" s="4634"/>
      <c r="BW48" s="4634"/>
      <c r="BX48" s="4634"/>
      <c r="BY48" s="4634"/>
      <c r="BZ48" s="4634"/>
      <c r="CA48" s="4635"/>
    </row>
    <row r="49" spans="2:79" x14ac:dyDescent="0.15">
      <c r="B49" s="87"/>
      <c r="C49" s="34"/>
      <c r="D49" s="1814"/>
      <c r="E49" s="1454"/>
      <c r="F49" s="56"/>
      <c r="G49" s="56"/>
      <c r="H49" s="1454"/>
      <c r="I49" s="1454"/>
      <c r="J49" s="1454"/>
      <c r="K49" s="1454"/>
      <c r="L49" s="1454"/>
      <c r="M49" s="1454"/>
      <c r="N49" s="1454"/>
      <c r="O49" s="1454"/>
      <c r="P49" s="1454"/>
      <c r="Q49" s="1454"/>
      <c r="R49" s="1814"/>
      <c r="S49" s="1814"/>
      <c r="T49" s="1814"/>
      <c r="U49" s="1814"/>
      <c r="V49" s="1814"/>
      <c r="W49" s="1814"/>
      <c r="X49" s="1814"/>
      <c r="Y49" s="1814"/>
      <c r="AA49" s="458"/>
      <c r="AC49" s="1804"/>
      <c r="AD49" s="1804"/>
      <c r="AE49" s="1804"/>
      <c r="AF49" s="1804"/>
      <c r="AG49" s="1804"/>
      <c r="AH49" s="1804"/>
      <c r="AI49" s="1804"/>
      <c r="AJ49" s="1804"/>
      <c r="AK49" s="1804"/>
      <c r="AL49" s="1804"/>
      <c r="AM49" s="1804"/>
      <c r="AN49" s="1805"/>
      <c r="AQ49" s="4663"/>
      <c r="AR49" s="4664"/>
      <c r="AS49" s="4664"/>
      <c r="AT49" s="4664"/>
      <c r="AU49" s="4664"/>
      <c r="AV49" s="4665"/>
      <c r="AW49" s="4639"/>
      <c r="AX49" s="4640"/>
      <c r="AY49" s="4640"/>
      <c r="AZ49" s="4640"/>
      <c r="BA49" s="4640"/>
      <c r="BB49" s="4640"/>
      <c r="BC49" s="4640"/>
      <c r="BD49" s="4640"/>
      <c r="BE49" s="4640"/>
      <c r="BF49" s="4640"/>
      <c r="BG49" s="4640"/>
      <c r="BH49" s="4640"/>
      <c r="BI49" s="4640"/>
      <c r="BJ49" s="4640"/>
      <c r="BK49" s="4640"/>
      <c r="BL49" s="4640"/>
      <c r="BM49" s="4640"/>
      <c r="BN49" s="4640"/>
      <c r="BO49" s="4640"/>
      <c r="BP49" s="4640"/>
      <c r="BQ49" s="4640"/>
      <c r="BR49" s="4640"/>
      <c r="BS49" s="4640"/>
      <c r="BT49" s="4640"/>
      <c r="BU49" s="4640"/>
      <c r="BV49" s="4640"/>
      <c r="BW49" s="4640"/>
      <c r="BX49" s="4640"/>
      <c r="BY49" s="4640"/>
      <c r="BZ49" s="4640"/>
      <c r="CA49" s="4641"/>
    </row>
    <row r="50" spans="2:79" s="2378" customFormat="1" ht="23.25" customHeight="1" x14ac:dyDescent="0.15">
      <c r="B50" s="2376"/>
      <c r="C50" s="1314"/>
      <c r="D50" s="185"/>
      <c r="E50" s="185"/>
      <c r="F50" s="185"/>
      <c r="G50" s="185"/>
      <c r="H50" s="2377"/>
      <c r="I50" s="2377"/>
      <c r="J50" s="2377"/>
      <c r="K50" s="185"/>
      <c r="L50" s="2368"/>
      <c r="M50" s="1986"/>
      <c r="N50" s="185"/>
      <c r="O50" s="185"/>
      <c r="P50" s="185"/>
      <c r="Q50" s="185"/>
      <c r="R50" s="1314"/>
      <c r="S50" s="1314"/>
      <c r="T50" s="1314"/>
      <c r="U50" s="1314"/>
      <c r="V50" s="1314"/>
      <c r="W50" s="1314"/>
      <c r="X50" s="1314"/>
      <c r="Y50" s="1314"/>
      <c r="Z50" s="2378" t="s">
        <v>1837</v>
      </c>
      <c r="AA50" s="2379"/>
      <c r="AC50" s="2362"/>
      <c r="AD50" s="2362"/>
      <c r="AE50" s="2362"/>
      <c r="AF50" s="2362"/>
      <c r="AG50" s="2362"/>
      <c r="AH50" s="2362"/>
      <c r="AI50" s="2362"/>
      <c r="AJ50" s="2362"/>
      <c r="AK50" s="2362"/>
      <c r="AL50" s="2362"/>
      <c r="AM50" s="2362"/>
      <c r="AN50" s="2363"/>
      <c r="AQ50" s="4658" t="s">
        <v>392</v>
      </c>
      <c r="AR50" s="4658"/>
      <c r="AS50" s="4658"/>
      <c r="AT50" s="4658"/>
      <c r="AU50" s="4658"/>
      <c r="AV50" s="4658"/>
      <c r="AW50" s="4645" t="s">
        <v>385</v>
      </c>
      <c r="AX50" s="4645"/>
      <c r="AY50" s="4645"/>
      <c r="AZ50" s="4645"/>
      <c r="BA50" s="4645"/>
      <c r="BB50" s="4645"/>
      <c r="BC50" s="4645"/>
      <c r="BD50" s="4645"/>
      <c r="BE50" s="4645"/>
      <c r="BF50" s="4645"/>
      <c r="BG50" s="4645"/>
      <c r="BH50" s="4645"/>
      <c r="BI50" s="4645"/>
      <c r="BJ50" s="4645"/>
      <c r="BK50" s="4645"/>
      <c r="BL50" s="4645"/>
      <c r="BM50" s="4645"/>
      <c r="BN50" s="4645"/>
      <c r="BO50" s="4645"/>
      <c r="BP50" s="4645"/>
      <c r="BQ50" s="4645"/>
      <c r="BR50" s="4645"/>
      <c r="BS50" s="4645"/>
      <c r="BT50" s="4645"/>
      <c r="BU50" s="4645"/>
      <c r="BV50" s="4645"/>
      <c r="BW50" s="4645"/>
      <c r="BX50" s="4645"/>
      <c r="BY50" s="4645"/>
      <c r="BZ50" s="4645"/>
      <c r="CA50" s="4645"/>
    </row>
    <row r="51" spans="2:79" ht="15.75" customHeight="1" x14ac:dyDescent="0.15">
      <c r="B51" s="87"/>
      <c r="C51" s="1814"/>
      <c r="D51" s="1454"/>
      <c r="E51" s="1454"/>
      <c r="F51" s="1814"/>
      <c r="G51" s="1814"/>
      <c r="H51" s="1814"/>
      <c r="I51" s="1814"/>
      <c r="J51" s="1814"/>
      <c r="K51" s="1454"/>
      <c r="L51" s="31"/>
      <c r="M51" s="13"/>
      <c r="N51" s="13"/>
      <c r="O51" s="31"/>
      <c r="P51" s="13"/>
      <c r="Q51" s="13"/>
      <c r="R51" s="13"/>
      <c r="S51" s="1814"/>
      <c r="T51" s="34"/>
      <c r="U51" s="13"/>
      <c r="V51" s="1867"/>
      <c r="W51" s="1867"/>
      <c r="X51" s="1867"/>
      <c r="Y51" s="1814"/>
      <c r="Z51" s="34"/>
      <c r="AA51" s="183"/>
      <c r="AC51" s="1830"/>
      <c r="AD51" s="1830"/>
      <c r="AE51" s="1830"/>
      <c r="AF51" s="1830"/>
      <c r="AG51" s="1830"/>
      <c r="AH51" s="1830"/>
      <c r="AI51" s="1830"/>
      <c r="AJ51" s="1830"/>
      <c r="AK51" s="1830"/>
      <c r="AL51" s="1830"/>
      <c r="AM51" s="1830"/>
      <c r="AN51" s="1831"/>
      <c r="AQ51" s="4658"/>
      <c r="AR51" s="4658"/>
      <c r="AS51" s="4658"/>
      <c r="AT51" s="4658"/>
      <c r="AU51" s="4658"/>
      <c r="AV51" s="4658"/>
      <c r="AW51" s="4645"/>
      <c r="AX51" s="4645"/>
      <c r="AY51" s="4645"/>
      <c r="AZ51" s="4645"/>
      <c r="BA51" s="4645"/>
      <c r="BB51" s="4645"/>
      <c r="BC51" s="4645"/>
      <c r="BD51" s="4645"/>
      <c r="BE51" s="4645"/>
      <c r="BF51" s="4645"/>
      <c r="BG51" s="4645"/>
      <c r="BH51" s="4645"/>
      <c r="BI51" s="4645"/>
      <c r="BJ51" s="4645"/>
      <c r="BK51" s="4645"/>
      <c r="BL51" s="4645"/>
      <c r="BM51" s="4645"/>
      <c r="BN51" s="4645"/>
      <c r="BO51" s="4645"/>
      <c r="BP51" s="4645"/>
      <c r="BQ51" s="4645"/>
      <c r="BR51" s="4645"/>
      <c r="BS51" s="4645"/>
      <c r="BT51" s="4645"/>
      <c r="BU51" s="4645"/>
      <c r="BV51" s="4645"/>
      <c r="BW51" s="4645"/>
      <c r="BX51" s="4645"/>
      <c r="BY51" s="4645"/>
      <c r="BZ51" s="4645"/>
      <c r="CA51" s="4645"/>
    </row>
    <row r="52" spans="2:79" ht="14.25" x14ac:dyDescent="0.15">
      <c r="B52" s="87"/>
      <c r="C52" s="1454" t="s">
        <v>2028</v>
      </c>
      <c r="D52" s="34"/>
      <c r="W52" s="1814"/>
      <c r="X52" s="40"/>
      <c r="Y52" s="1814"/>
      <c r="Z52" s="34"/>
      <c r="AA52" s="183"/>
      <c r="AC52" s="4666" t="s">
        <v>1838</v>
      </c>
      <c r="AD52" s="4667"/>
      <c r="AE52" s="4667"/>
      <c r="AF52" s="4667"/>
      <c r="AG52" s="4667"/>
      <c r="AH52" s="4667"/>
      <c r="AI52" s="4667"/>
      <c r="AJ52" s="4667"/>
      <c r="AK52" s="4667"/>
      <c r="AL52" s="4667"/>
      <c r="AM52" s="4667"/>
      <c r="AN52" s="4192"/>
      <c r="AQ52" s="4668" t="s">
        <v>386</v>
      </c>
      <c r="AR52" s="4668"/>
      <c r="AS52" s="4668"/>
      <c r="AT52" s="4668"/>
      <c r="AU52" s="4668"/>
      <c r="AV52" s="4668"/>
      <c r="AW52" s="4645" t="s">
        <v>387</v>
      </c>
      <c r="AX52" s="4645"/>
      <c r="AY52" s="4645"/>
      <c r="AZ52" s="4645"/>
      <c r="BA52" s="4645"/>
      <c r="BB52" s="4645"/>
      <c r="BC52" s="4645"/>
      <c r="BD52" s="4645"/>
      <c r="BE52" s="4645"/>
      <c r="BF52" s="4645"/>
      <c r="BG52" s="4645"/>
      <c r="BH52" s="4645"/>
      <c r="BI52" s="4645"/>
      <c r="BJ52" s="4645"/>
      <c r="BK52" s="4645"/>
      <c r="BL52" s="4645"/>
      <c r="BM52" s="4645"/>
      <c r="BN52" s="4645"/>
      <c r="BO52" s="4645"/>
      <c r="BP52" s="4645"/>
      <c r="BQ52" s="4645"/>
      <c r="BR52" s="4645"/>
      <c r="BS52" s="4645"/>
      <c r="BT52" s="4645"/>
      <c r="BU52" s="4645"/>
      <c r="BV52" s="4645"/>
      <c r="BW52" s="4645"/>
      <c r="BX52" s="4645"/>
      <c r="BY52" s="4645"/>
      <c r="BZ52" s="4645"/>
      <c r="CA52" s="4645"/>
    </row>
    <row r="53" spans="2:79" x14ac:dyDescent="0.15">
      <c r="B53" s="87"/>
      <c r="C53" s="1723"/>
      <c r="D53" s="1814" t="s">
        <v>2029</v>
      </c>
      <c r="E53" s="196"/>
      <c r="G53" s="1814"/>
      <c r="H53" s="1814"/>
      <c r="I53" s="1814"/>
      <c r="J53" s="1814"/>
      <c r="K53" s="1814"/>
      <c r="L53" s="1814"/>
      <c r="M53" s="1814"/>
      <c r="N53" s="1814"/>
      <c r="U53" s="1814"/>
      <c r="V53" s="1814"/>
      <c r="W53" s="1814"/>
      <c r="X53" s="1814"/>
      <c r="Y53" s="1814"/>
      <c r="Z53" s="34"/>
      <c r="AA53" s="183"/>
      <c r="AC53" s="4667"/>
      <c r="AD53" s="4667"/>
      <c r="AE53" s="4667"/>
      <c r="AF53" s="4667"/>
      <c r="AG53" s="4667"/>
      <c r="AH53" s="4667"/>
      <c r="AI53" s="4667"/>
      <c r="AJ53" s="4667"/>
      <c r="AK53" s="4667"/>
      <c r="AL53" s="4667"/>
      <c r="AM53" s="4667"/>
      <c r="AN53" s="4192"/>
      <c r="AQ53" s="4668"/>
      <c r="AR53" s="4668"/>
      <c r="AS53" s="4668"/>
      <c r="AT53" s="4668"/>
      <c r="AU53" s="4668"/>
      <c r="AV53" s="4668"/>
      <c r="AW53" s="4645"/>
      <c r="AX53" s="4645"/>
      <c r="AY53" s="4645"/>
      <c r="AZ53" s="4645"/>
      <c r="BA53" s="4645"/>
      <c r="BB53" s="4645"/>
      <c r="BC53" s="4645"/>
      <c r="BD53" s="4645"/>
      <c r="BE53" s="4645"/>
      <c r="BF53" s="4645"/>
      <c r="BG53" s="4645"/>
      <c r="BH53" s="4645"/>
      <c r="BI53" s="4645"/>
      <c r="BJ53" s="4645"/>
      <c r="BK53" s="4645"/>
      <c r="BL53" s="4645"/>
      <c r="BM53" s="4645"/>
      <c r="BN53" s="4645"/>
      <c r="BO53" s="4645"/>
      <c r="BP53" s="4645"/>
      <c r="BQ53" s="4645"/>
      <c r="BR53" s="4645"/>
      <c r="BS53" s="4645"/>
      <c r="BT53" s="4645"/>
      <c r="BU53" s="4645"/>
      <c r="BV53" s="4645"/>
      <c r="BW53" s="4645"/>
      <c r="BX53" s="4645"/>
      <c r="BY53" s="4645"/>
      <c r="BZ53" s="4645"/>
      <c r="CA53" s="4645"/>
    </row>
    <row r="54" spans="2:79" ht="30" customHeight="1" x14ac:dyDescent="0.15">
      <c r="B54" s="87"/>
      <c r="C54" s="1723"/>
      <c r="D54" s="1814"/>
      <c r="E54" s="196"/>
      <c r="G54" s="1814"/>
      <c r="H54" s="1814"/>
      <c r="I54" s="1814"/>
      <c r="J54" s="1814"/>
      <c r="K54" s="1814"/>
      <c r="L54" s="1814"/>
      <c r="M54" s="1814"/>
      <c r="N54" s="1814"/>
      <c r="U54" s="1814"/>
      <c r="V54" s="1814"/>
      <c r="W54" s="1814"/>
      <c r="X54" s="1814"/>
      <c r="Y54" s="1814"/>
      <c r="Z54" s="34"/>
      <c r="AA54" s="183"/>
      <c r="AC54" s="4667"/>
      <c r="AD54" s="4667"/>
      <c r="AE54" s="4667"/>
      <c r="AF54" s="4667"/>
      <c r="AG54" s="4667"/>
      <c r="AH54" s="4667"/>
      <c r="AI54" s="4667"/>
      <c r="AJ54" s="4667"/>
      <c r="AK54" s="4667"/>
      <c r="AL54" s="4667"/>
      <c r="AM54" s="4667"/>
      <c r="AN54" s="4192"/>
      <c r="AQ54" s="4658" t="s">
        <v>393</v>
      </c>
      <c r="AR54" s="4658"/>
      <c r="AS54" s="4658"/>
      <c r="AT54" s="4658"/>
      <c r="AU54" s="4658"/>
      <c r="AV54" s="4658"/>
      <c r="AW54" s="4645" t="s">
        <v>388</v>
      </c>
      <c r="AX54" s="4645"/>
      <c r="AY54" s="4645"/>
      <c r="AZ54" s="4645"/>
      <c r="BA54" s="4645"/>
      <c r="BB54" s="4645"/>
      <c r="BC54" s="4645"/>
      <c r="BD54" s="4645"/>
      <c r="BE54" s="4645"/>
      <c r="BF54" s="4645"/>
      <c r="BG54" s="4645"/>
      <c r="BH54" s="4645"/>
      <c r="BI54" s="4645"/>
      <c r="BJ54" s="4645"/>
      <c r="BK54" s="4645"/>
      <c r="BL54" s="4645"/>
      <c r="BM54" s="4645"/>
      <c r="BN54" s="4645"/>
      <c r="BO54" s="4645"/>
      <c r="BP54" s="4645"/>
      <c r="BQ54" s="4645"/>
      <c r="BR54" s="4645"/>
      <c r="BS54" s="4645"/>
      <c r="BT54" s="4645"/>
      <c r="BU54" s="4645"/>
      <c r="BV54" s="4645"/>
      <c r="BW54" s="4645"/>
      <c r="BX54" s="4645"/>
      <c r="BY54" s="4645"/>
      <c r="BZ54" s="4645"/>
      <c r="CA54" s="4645"/>
    </row>
    <row r="55" spans="2:79" x14ac:dyDescent="0.15">
      <c r="B55" s="87"/>
      <c r="C55" s="181" t="s">
        <v>1839</v>
      </c>
      <c r="D55" s="1814"/>
      <c r="E55" s="196"/>
      <c r="G55" s="1814"/>
      <c r="H55" s="1814"/>
      <c r="I55" s="1814"/>
      <c r="J55" s="1814"/>
      <c r="K55" s="1814"/>
      <c r="L55" s="1814"/>
      <c r="M55" s="1814"/>
      <c r="N55" s="1814"/>
      <c r="U55" s="1814"/>
      <c r="V55" s="1814"/>
      <c r="W55" s="1814"/>
      <c r="X55" s="1814"/>
      <c r="Y55" s="1814"/>
      <c r="Z55" s="34"/>
      <c r="AA55" s="183"/>
      <c r="AC55" s="1738"/>
      <c r="AD55" s="1738"/>
      <c r="AE55" s="1738"/>
      <c r="AF55" s="1738"/>
      <c r="AG55" s="1738"/>
      <c r="AH55" s="1738"/>
      <c r="AI55" s="1738"/>
      <c r="AJ55" s="1738"/>
      <c r="AK55" s="1738"/>
      <c r="AL55" s="1738"/>
      <c r="AM55" s="1738"/>
      <c r="AN55" s="1739"/>
      <c r="AQ55" s="4658" t="s">
        <v>394</v>
      </c>
      <c r="AR55" s="4658"/>
      <c r="AS55" s="4658"/>
      <c r="AT55" s="4658"/>
      <c r="AU55" s="4658"/>
      <c r="AV55" s="4658"/>
      <c r="AW55" s="4645" t="s">
        <v>389</v>
      </c>
      <c r="AX55" s="4645"/>
      <c r="AY55" s="4645"/>
      <c r="AZ55" s="4645"/>
      <c r="BA55" s="4645"/>
      <c r="BB55" s="4645"/>
      <c r="BC55" s="4645"/>
      <c r="BD55" s="4645"/>
      <c r="BE55" s="4645"/>
      <c r="BF55" s="4645"/>
      <c r="BG55" s="4645"/>
      <c r="BH55" s="4645"/>
      <c r="BI55" s="4645"/>
      <c r="BJ55" s="4645"/>
      <c r="BK55" s="4645"/>
      <c r="BL55" s="4645"/>
      <c r="BM55" s="4645"/>
      <c r="BN55" s="4645"/>
      <c r="BO55" s="4645"/>
      <c r="BP55" s="4645"/>
      <c r="BQ55" s="4645"/>
      <c r="BR55" s="4645"/>
      <c r="BS55" s="4645"/>
      <c r="BT55" s="4645"/>
      <c r="BU55" s="4645"/>
      <c r="BV55" s="4645"/>
      <c r="BW55" s="4645"/>
      <c r="BX55" s="4645"/>
      <c r="BY55" s="4645"/>
      <c r="BZ55" s="4645"/>
      <c r="CA55" s="4645"/>
    </row>
    <row r="56" spans="2:79" x14ac:dyDescent="0.15">
      <c r="B56" s="87"/>
      <c r="C56" s="1723"/>
      <c r="D56" s="1814" t="s">
        <v>1840</v>
      </c>
      <c r="E56" s="196"/>
      <c r="G56" s="1814"/>
      <c r="H56" s="1814"/>
      <c r="I56" s="1814"/>
      <c r="J56" s="1814"/>
      <c r="K56" s="1814"/>
      <c r="L56" s="1814"/>
      <c r="M56" s="1814"/>
      <c r="N56" s="1814"/>
      <c r="U56" s="1814"/>
      <c r="V56" s="1814"/>
      <c r="W56" s="1814"/>
      <c r="X56" s="1814"/>
      <c r="Y56" s="1814"/>
      <c r="Z56" s="34"/>
      <c r="AA56" s="183"/>
      <c r="AC56" s="1738"/>
      <c r="AD56" s="1738"/>
      <c r="AE56" s="1738"/>
      <c r="AF56" s="1738"/>
      <c r="AG56" s="1738"/>
      <c r="AH56" s="1738"/>
      <c r="AI56" s="1738"/>
      <c r="AJ56" s="1738"/>
      <c r="AK56" s="1738"/>
      <c r="AL56" s="1738"/>
      <c r="AM56" s="1738"/>
      <c r="AN56" s="1739"/>
      <c r="AQ56" s="1744"/>
      <c r="AR56" s="1744"/>
      <c r="AS56" s="1744"/>
      <c r="AT56" s="1744"/>
      <c r="AU56" s="1744"/>
      <c r="AV56" s="1744"/>
      <c r="AW56" s="1725"/>
      <c r="AX56" s="1725"/>
      <c r="AY56" s="1725"/>
      <c r="AZ56" s="1725"/>
      <c r="BA56" s="1725"/>
      <c r="BB56" s="1725"/>
      <c r="BC56" s="1725"/>
      <c r="BD56" s="1725"/>
      <c r="BE56" s="1725"/>
      <c r="BF56" s="1725"/>
      <c r="BG56" s="1725"/>
      <c r="BH56" s="1725"/>
      <c r="BI56" s="1725"/>
      <c r="BJ56" s="1725"/>
      <c r="BK56" s="1725"/>
      <c r="BL56" s="1725"/>
      <c r="BM56" s="1725"/>
      <c r="BN56" s="1725"/>
      <c r="BO56" s="1725"/>
      <c r="BP56" s="1725"/>
      <c r="BQ56" s="1725"/>
      <c r="BR56" s="1725"/>
      <c r="BS56" s="1725"/>
      <c r="BT56" s="1725"/>
      <c r="BU56" s="1725"/>
      <c r="BV56" s="1725"/>
      <c r="BW56" s="1725"/>
      <c r="BX56" s="1725"/>
      <c r="BY56" s="1725"/>
      <c r="BZ56" s="1725"/>
      <c r="CA56" s="1725"/>
    </row>
    <row r="57" spans="2:79" x14ac:dyDescent="0.15">
      <c r="B57" s="87"/>
      <c r="C57" s="1723"/>
      <c r="D57" s="1814"/>
      <c r="E57" s="196"/>
      <c r="G57" s="1814"/>
      <c r="H57" s="1814"/>
      <c r="I57" s="1814"/>
      <c r="J57" s="1814"/>
      <c r="K57" s="1814"/>
      <c r="L57" s="1814"/>
      <c r="M57" s="1814"/>
      <c r="N57" s="1814"/>
      <c r="U57" s="1814"/>
      <c r="V57" s="1814"/>
      <c r="W57" s="1814"/>
      <c r="X57" s="1814"/>
      <c r="Y57" s="1814"/>
      <c r="Z57" s="34"/>
      <c r="AA57" s="183"/>
      <c r="AC57" s="1738"/>
      <c r="AD57" s="1738"/>
      <c r="AE57" s="1738"/>
      <c r="AF57" s="1738"/>
      <c r="AG57" s="1738"/>
      <c r="AH57" s="1738"/>
      <c r="AI57" s="1738"/>
      <c r="AJ57" s="1738"/>
      <c r="AK57" s="1738"/>
      <c r="AL57" s="1738"/>
      <c r="AM57" s="1738"/>
      <c r="AN57" s="1739"/>
      <c r="AQ57" s="1744"/>
      <c r="AR57" s="1744"/>
      <c r="AS57" s="1744"/>
      <c r="AT57" s="1744"/>
      <c r="AU57" s="1744"/>
      <c r="AV57" s="1744"/>
      <c r="AW57" s="1725"/>
      <c r="AX57" s="1725"/>
      <c r="AY57" s="1725"/>
      <c r="AZ57" s="1725"/>
      <c r="BA57" s="1725"/>
      <c r="BB57" s="1725"/>
      <c r="BC57" s="1725"/>
      <c r="BD57" s="1725"/>
      <c r="BE57" s="1725"/>
      <c r="BF57" s="1725"/>
      <c r="BG57" s="1725"/>
      <c r="BH57" s="1725"/>
      <c r="BI57" s="1725"/>
      <c r="BJ57" s="1725"/>
      <c r="BK57" s="1725"/>
      <c r="BL57" s="1725"/>
      <c r="BM57" s="1725"/>
      <c r="BN57" s="1725"/>
      <c r="BO57" s="1725"/>
      <c r="BP57" s="1725"/>
      <c r="BQ57" s="1725"/>
      <c r="BR57" s="1725"/>
      <c r="BS57" s="1725"/>
      <c r="BT57" s="1725"/>
      <c r="BU57" s="1725"/>
      <c r="BV57" s="1725"/>
      <c r="BW57" s="1725"/>
      <c r="BX57" s="1725"/>
      <c r="BY57" s="1725"/>
      <c r="BZ57" s="1725"/>
      <c r="CA57" s="1725"/>
    </row>
    <row r="58" spans="2:79" x14ac:dyDescent="0.15">
      <c r="B58" s="87"/>
      <c r="C58" s="1723"/>
      <c r="D58" s="1814"/>
      <c r="E58" s="196"/>
      <c r="F58" s="34"/>
      <c r="G58" s="1814"/>
      <c r="H58" s="1814"/>
      <c r="I58" s="1814"/>
      <c r="J58" s="1814"/>
      <c r="K58" s="1814"/>
      <c r="L58" s="1814"/>
      <c r="M58" s="1814"/>
      <c r="N58" s="1814"/>
      <c r="O58" s="34"/>
      <c r="P58" s="34"/>
      <c r="Q58" s="34"/>
      <c r="R58" s="34"/>
      <c r="S58" s="34"/>
      <c r="T58" s="34"/>
      <c r="U58" s="1814"/>
      <c r="V58" s="1814"/>
      <c r="W58" s="1814"/>
      <c r="X58" s="1814"/>
      <c r="Y58" s="1814"/>
      <c r="Z58" s="34"/>
      <c r="AA58" s="183"/>
      <c r="AC58" s="1738"/>
      <c r="AD58" s="1738"/>
      <c r="AE58" s="1738"/>
      <c r="AF58" s="1738"/>
      <c r="AG58" s="1738"/>
      <c r="AH58" s="1738"/>
      <c r="AI58" s="1738"/>
      <c r="AJ58" s="1738"/>
      <c r="AK58" s="1738"/>
      <c r="AL58" s="1738"/>
      <c r="AM58" s="1738"/>
      <c r="AN58" s="1739"/>
    </row>
    <row r="59" spans="2:79" s="206" customFormat="1" x14ac:dyDescent="0.15">
      <c r="B59" s="230"/>
      <c r="C59" s="1802"/>
      <c r="D59" s="1802"/>
      <c r="E59" s="1802"/>
      <c r="F59" s="1802"/>
      <c r="G59" s="1802"/>
      <c r="H59" s="1802"/>
      <c r="I59" s="1802"/>
      <c r="J59" s="1802"/>
      <c r="K59" s="1802"/>
      <c r="L59" s="1802"/>
      <c r="M59" s="1802"/>
      <c r="N59" s="1802"/>
      <c r="O59" s="1802"/>
      <c r="P59" s="1802"/>
      <c r="Q59" s="1802"/>
      <c r="R59" s="1802"/>
      <c r="S59" s="1802"/>
      <c r="T59" s="1802"/>
      <c r="U59" s="1802"/>
      <c r="V59" s="1802"/>
      <c r="W59" s="1802"/>
      <c r="X59" s="1802"/>
      <c r="Y59" s="1802"/>
      <c r="Z59" s="209"/>
      <c r="AA59" s="227"/>
      <c r="AB59" s="415"/>
      <c r="AC59" s="415"/>
      <c r="AD59" s="415"/>
      <c r="AE59" s="415"/>
      <c r="AF59" s="209"/>
      <c r="AG59" s="209"/>
      <c r="AH59" s="209"/>
      <c r="AI59" s="209"/>
      <c r="AJ59" s="209"/>
      <c r="AK59" s="209"/>
      <c r="AL59" s="209"/>
      <c r="AM59" s="209"/>
      <c r="AN59" s="229"/>
    </row>
    <row r="60" spans="2:79" s="206" customFormat="1" x14ac:dyDescent="0.15">
      <c r="B60" s="230"/>
      <c r="C60" s="1562"/>
      <c r="D60" s="1802"/>
      <c r="E60" s="1802"/>
      <c r="F60" s="1802"/>
      <c r="G60" s="1802"/>
      <c r="H60" s="1802"/>
      <c r="I60" s="1802"/>
      <c r="J60" s="1802"/>
      <c r="K60" s="1802"/>
      <c r="L60" s="1802"/>
      <c r="M60" s="1802"/>
      <c r="N60" s="1802"/>
      <c r="O60" s="1802"/>
      <c r="P60" s="1802"/>
      <c r="Q60" s="1802"/>
      <c r="R60" s="1802"/>
      <c r="S60" s="1802"/>
      <c r="T60" s="1802"/>
      <c r="U60" s="1802"/>
      <c r="V60" s="1802"/>
      <c r="W60" s="1802"/>
      <c r="X60" s="1802"/>
      <c r="Y60" s="1802"/>
      <c r="Z60" s="209"/>
      <c r="AA60" s="227"/>
      <c r="AB60" s="1498"/>
      <c r="AC60" s="415"/>
      <c r="AD60" s="415"/>
      <c r="AE60" s="415"/>
      <c r="AF60" s="209"/>
      <c r="AG60" s="209"/>
      <c r="AH60" s="209"/>
      <c r="AI60" s="209"/>
      <c r="AJ60" s="209"/>
      <c r="AK60" s="209"/>
      <c r="AL60" s="209"/>
      <c r="AM60" s="209"/>
      <c r="AN60" s="229"/>
    </row>
    <row r="61" spans="2:79" s="206" customFormat="1" x14ac:dyDescent="0.15">
      <c r="B61" s="230"/>
      <c r="C61" s="209"/>
      <c r="D61" s="1802"/>
      <c r="E61" s="1802"/>
      <c r="F61" s="1802"/>
      <c r="G61" s="1802"/>
      <c r="H61" s="1802"/>
      <c r="I61" s="1802"/>
      <c r="J61" s="1802"/>
      <c r="K61" s="1802"/>
      <c r="L61" s="1802"/>
      <c r="M61" s="1802"/>
      <c r="N61" s="1802"/>
      <c r="O61" s="1802"/>
      <c r="P61" s="1802"/>
      <c r="Q61" s="1802"/>
      <c r="R61" s="1802"/>
      <c r="S61" s="1802"/>
      <c r="T61" s="1802"/>
      <c r="U61" s="1802"/>
      <c r="V61" s="1802"/>
      <c r="W61" s="1802"/>
      <c r="X61" s="1802"/>
      <c r="Y61" s="1802"/>
      <c r="Z61" s="209"/>
      <c r="AA61" s="227"/>
      <c r="AB61" s="209"/>
      <c r="AC61" s="209"/>
      <c r="AD61" s="209"/>
      <c r="AE61" s="209"/>
      <c r="AF61" s="209"/>
      <c r="AG61" s="209"/>
      <c r="AH61" s="209"/>
      <c r="AI61" s="209"/>
      <c r="AJ61" s="209"/>
      <c r="AK61" s="209"/>
      <c r="AL61" s="209"/>
      <c r="AM61" s="209"/>
      <c r="AN61" s="229"/>
    </row>
    <row r="62" spans="2:79" s="206" customFormat="1" x14ac:dyDescent="0.15">
      <c r="B62" s="230"/>
      <c r="C62" s="1562"/>
      <c r="D62" s="1802"/>
      <c r="E62" s="1802"/>
      <c r="F62" s="1802"/>
      <c r="G62" s="1802"/>
      <c r="H62" s="1802"/>
      <c r="I62" s="1802"/>
      <c r="J62" s="1802"/>
      <c r="K62" s="1802"/>
      <c r="L62" s="1802"/>
      <c r="M62" s="1802"/>
      <c r="N62" s="1802"/>
      <c r="O62" s="1802"/>
      <c r="P62" s="1802"/>
      <c r="Q62" s="1802"/>
      <c r="R62" s="1802"/>
      <c r="S62" s="1802"/>
      <c r="T62" s="1802"/>
      <c r="U62" s="1802"/>
      <c r="V62" s="1802"/>
      <c r="W62" s="1802"/>
      <c r="X62" s="1802"/>
      <c r="Y62" s="1802"/>
      <c r="Z62" s="209"/>
      <c r="AA62" s="227"/>
      <c r="AB62" s="209"/>
      <c r="AC62" s="209"/>
      <c r="AD62" s="209"/>
      <c r="AE62" s="209"/>
      <c r="AF62" s="209"/>
      <c r="AG62" s="209"/>
      <c r="AH62" s="209"/>
      <c r="AI62" s="209"/>
      <c r="AJ62" s="209"/>
      <c r="AK62" s="209"/>
      <c r="AL62" s="209"/>
      <c r="AM62" s="209"/>
      <c r="AN62" s="229"/>
    </row>
    <row r="63" spans="2:79" s="206" customFormat="1" ht="7.5" customHeight="1" x14ac:dyDescent="0.15">
      <c r="B63" s="230"/>
      <c r="C63" s="1802"/>
      <c r="D63" s="1802"/>
      <c r="E63" s="209"/>
      <c r="F63" s="1802"/>
      <c r="G63" s="1802"/>
      <c r="H63" s="1802"/>
      <c r="I63" s="1802"/>
      <c r="J63" s="1802"/>
      <c r="K63" s="1802"/>
      <c r="L63" s="1802"/>
      <c r="M63" s="1802"/>
      <c r="N63" s="1802"/>
      <c r="O63" s="1802"/>
      <c r="P63" s="1802"/>
      <c r="Q63" s="1802"/>
      <c r="R63" s="1851"/>
      <c r="S63" s="1851"/>
      <c r="T63" s="5"/>
      <c r="U63" s="1843"/>
      <c r="V63" s="1843"/>
      <c r="W63" s="1802"/>
      <c r="X63" s="1802"/>
      <c r="Y63" s="1802"/>
      <c r="Z63" s="209"/>
      <c r="AA63" s="227"/>
      <c r="AB63" s="1848"/>
      <c r="AC63" s="2799"/>
      <c r="AD63" s="4615"/>
      <c r="AE63" s="4615"/>
      <c r="AF63" s="4615"/>
      <c r="AG63" s="4615"/>
      <c r="AH63" s="4615"/>
      <c r="AI63" s="4615"/>
      <c r="AJ63" s="4615"/>
      <c r="AK63" s="4615"/>
      <c r="AL63" s="4615"/>
      <c r="AM63" s="4615"/>
      <c r="AN63" s="4152"/>
      <c r="AO63" s="209"/>
    </row>
    <row r="64" spans="2:79" s="206" customFormat="1" ht="14.25" customHeight="1" x14ac:dyDescent="0.15">
      <c r="B64" s="230"/>
      <c r="C64" s="1802"/>
      <c r="D64" s="209"/>
      <c r="E64" s="209"/>
      <c r="F64" s="1802"/>
      <c r="G64" s="1802"/>
      <c r="H64" s="1802"/>
      <c r="I64" s="1802"/>
      <c r="J64" s="1802"/>
      <c r="K64" s="1802"/>
      <c r="L64" s="1802"/>
      <c r="M64" s="1802"/>
      <c r="N64" s="1802"/>
      <c r="O64" s="1802"/>
      <c r="P64" s="1802"/>
      <c r="Q64" s="1802"/>
      <c r="R64" s="1851"/>
      <c r="S64" s="1851"/>
      <c r="T64" s="5"/>
      <c r="U64" s="1843"/>
      <c r="V64" s="1843"/>
      <c r="W64" s="1802"/>
      <c r="X64" s="1802"/>
      <c r="Y64" s="1802"/>
      <c r="Z64" s="209"/>
      <c r="AA64" s="227"/>
      <c r="AB64" s="209"/>
      <c r="AC64" s="4615"/>
      <c r="AD64" s="4615"/>
      <c r="AE64" s="4615"/>
      <c r="AF64" s="4615"/>
      <c r="AG64" s="4615"/>
      <c r="AH64" s="4615"/>
      <c r="AI64" s="4615"/>
      <c r="AJ64" s="4615"/>
      <c r="AK64" s="4615"/>
      <c r="AL64" s="4615"/>
      <c r="AM64" s="4615"/>
      <c r="AN64" s="4152"/>
      <c r="AO64" s="209"/>
    </row>
    <row r="65" spans="1:41" ht="14.1" customHeight="1" x14ac:dyDescent="0.15">
      <c r="A65" s="1672"/>
      <c r="B65" s="68"/>
      <c r="C65" s="34"/>
      <c r="D65" s="1814"/>
      <c r="E65" s="1454"/>
      <c r="F65" s="58"/>
      <c r="G65" s="67"/>
      <c r="H65" s="1454"/>
      <c r="I65" s="1454"/>
      <c r="J65" s="1454"/>
      <c r="K65" s="1454"/>
      <c r="L65" s="1454"/>
      <c r="M65" s="1454"/>
      <c r="N65" s="1454"/>
      <c r="O65" s="1454"/>
      <c r="P65" s="1454"/>
      <c r="Q65" s="34"/>
      <c r="R65" s="1454"/>
      <c r="S65" s="31"/>
      <c r="T65" s="13"/>
      <c r="U65" s="4659"/>
      <c r="V65" s="4659"/>
      <c r="W65" s="1867"/>
      <c r="X65" s="1833"/>
      <c r="Y65" s="1860"/>
      <c r="Z65" s="34"/>
      <c r="AA65" s="183"/>
      <c r="AB65" s="1853"/>
      <c r="AC65" s="1850"/>
      <c r="AD65" s="1860"/>
      <c r="AE65" s="1860"/>
      <c r="AF65" s="1860"/>
      <c r="AG65" s="1860"/>
      <c r="AH65" s="1860"/>
      <c r="AI65" s="1860"/>
      <c r="AJ65" s="1860"/>
      <c r="AK65" s="1860"/>
      <c r="AL65" s="1860"/>
      <c r="AM65" s="1860"/>
      <c r="AN65" s="285"/>
      <c r="AO65" s="34"/>
    </row>
    <row r="66" spans="1:41" ht="12.75" thickBot="1" x14ac:dyDescent="0.2">
      <c r="B66" s="173"/>
      <c r="C66" s="77"/>
      <c r="D66" s="77"/>
      <c r="E66" s="77"/>
      <c r="F66" s="77"/>
      <c r="G66" s="77"/>
      <c r="H66" s="77"/>
      <c r="I66" s="77"/>
      <c r="J66" s="77"/>
      <c r="K66" s="77"/>
      <c r="L66" s="77"/>
      <c r="M66" s="77"/>
      <c r="N66" s="284"/>
      <c r="O66" s="77"/>
      <c r="P66" s="77"/>
      <c r="Q66" s="77"/>
      <c r="R66" s="77"/>
      <c r="S66" s="77"/>
      <c r="T66" s="77"/>
      <c r="U66" s="77"/>
      <c r="V66" s="77"/>
      <c r="W66" s="77"/>
      <c r="X66" s="77"/>
      <c r="Y66" s="77"/>
      <c r="Z66" s="77"/>
      <c r="AA66" s="283"/>
      <c r="AB66" s="77"/>
      <c r="AC66" s="77"/>
      <c r="AD66" s="77"/>
      <c r="AE66" s="77"/>
      <c r="AF66" s="77"/>
      <c r="AG66" s="77"/>
      <c r="AH66" s="77"/>
      <c r="AI66" s="77"/>
      <c r="AJ66" s="77"/>
      <c r="AK66" s="77"/>
      <c r="AL66" s="77"/>
      <c r="AM66" s="77"/>
      <c r="AN66" s="280"/>
    </row>
  </sheetData>
  <mergeCells count="34">
    <mergeCell ref="AQ55:AV55"/>
    <mergeCell ref="AW55:CA55"/>
    <mergeCell ref="AC63:AN64"/>
    <mergeCell ref="U65:V65"/>
    <mergeCell ref="AQ48:AV49"/>
    <mergeCell ref="AW48:CA49"/>
    <mergeCell ref="AQ50:AV51"/>
    <mergeCell ref="AW50:CA51"/>
    <mergeCell ref="AC52:AN54"/>
    <mergeCell ref="AQ52:AV53"/>
    <mergeCell ref="AW52:CA53"/>
    <mergeCell ref="AQ54:AV54"/>
    <mergeCell ref="AW54:CA54"/>
    <mergeCell ref="AQ33:AV35"/>
    <mergeCell ref="AW33:CA35"/>
    <mergeCell ref="AQ36:AV38"/>
    <mergeCell ref="AW36:CA38"/>
    <mergeCell ref="AC37:AN39"/>
    <mergeCell ref="AQ39:AV47"/>
    <mergeCell ref="AW39:CA40"/>
    <mergeCell ref="AC41:AN43"/>
    <mergeCell ref="AW41:CA47"/>
    <mergeCell ref="B1:AN1"/>
    <mergeCell ref="B3:AA3"/>
    <mergeCell ref="AB3:AN3"/>
    <mergeCell ref="CE3:CO3"/>
    <mergeCell ref="AQ13:BS22"/>
    <mergeCell ref="AC21:AN27"/>
    <mergeCell ref="AQ25:CA26"/>
    <mergeCell ref="AQ27:AV30"/>
    <mergeCell ref="AW27:CA30"/>
    <mergeCell ref="AC30:AN32"/>
    <mergeCell ref="AQ31:AV32"/>
    <mergeCell ref="AW31:CA32"/>
  </mergeCells>
  <phoneticPr fontId="3"/>
  <printOptions horizontalCentered="1"/>
  <pageMargins left="0.70866141732283472" right="0.31496062992125984" top="0.39370078740157483" bottom="0.39370078740157483" header="0.51181102362204722" footer="0.51181102362204722"/>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9537" r:id="rId4" name="Check Box 1">
              <controlPr defaultSize="0" autoFill="0" autoLine="0" autoPict="0">
                <anchor moveWithCells="1">
                  <from>
                    <xdr:col>19</xdr:col>
                    <xdr:colOff>0</xdr:colOff>
                    <xdr:row>18</xdr:row>
                    <xdr:rowOff>66675</xdr:rowOff>
                  </from>
                  <to>
                    <xdr:col>22</xdr:col>
                    <xdr:colOff>123825</xdr:colOff>
                    <xdr:row>19</xdr:row>
                    <xdr:rowOff>28575</xdr:rowOff>
                  </to>
                </anchor>
              </controlPr>
            </control>
          </mc:Choice>
        </mc:AlternateContent>
        <mc:AlternateContent xmlns:mc="http://schemas.openxmlformats.org/markup-compatibility/2006">
          <mc:Choice Requires="x14">
            <control shapeId="1089538" r:id="rId5" name="Check Box 2">
              <controlPr defaultSize="0" autoFill="0" autoLine="0" autoPict="0">
                <anchor moveWithCells="1">
                  <from>
                    <xdr:col>23</xdr:col>
                    <xdr:colOff>0</xdr:colOff>
                    <xdr:row>18</xdr:row>
                    <xdr:rowOff>66675</xdr:rowOff>
                  </from>
                  <to>
                    <xdr:col>26</xdr:col>
                    <xdr:colOff>133350</xdr:colOff>
                    <xdr:row>19</xdr:row>
                    <xdr:rowOff>28575</xdr:rowOff>
                  </to>
                </anchor>
              </controlPr>
            </control>
          </mc:Choice>
        </mc:AlternateContent>
        <mc:AlternateContent xmlns:mc="http://schemas.openxmlformats.org/markup-compatibility/2006">
          <mc:Choice Requires="x14">
            <control shapeId="1089539" r:id="rId6" name="Check Box 3">
              <controlPr defaultSize="0" autoFill="0" autoLine="0" autoPict="0">
                <anchor moveWithCells="1">
                  <from>
                    <xdr:col>19</xdr:col>
                    <xdr:colOff>0</xdr:colOff>
                    <xdr:row>15</xdr:row>
                    <xdr:rowOff>57150</xdr:rowOff>
                  </from>
                  <to>
                    <xdr:col>22</xdr:col>
                    <xdr:colOff>123825</xdr:colOff>
                    <xdr:row>16</xdr:row>
                    <xdr:rowOff>9525</xdr:rowOff>
                  </to>
                </anchor>
              </controlPr>
            </control>
          </mc:Choice>
        </mc:AlternateContent>
        <mc:AlternateContent xmlns:mc="http://schemas.openxmlformats.org/markup-compatibility/2006">
          <mc:Choice Requires="x14">
            <control shapeId="1089540" r:id="rId7" name="Check Box 4">
              <controlPr defaultSize="0" autoFill="0" autoLine="0" autoPict="0">
                <anchor moveWithCells="1">
                  <from>
                    <xdr:col>23</xdr:col>
                    <xdr:colOff>0</xdr:colOff>
                    <xdr:row>15</xdr:row>
                    <xdr:rowOff>57150</xdr:rowOff>
                  </from>
                  <to>
                    <xdr:col>26</xdr:col>
                    <xdr:colOff>133350</xdr:colOff>
                    <xdr:row>16</xdr:row>
                    <xdr:rowOff>9525</xdr:rowOff>
                  </to>
                </anchor>
              </controlPr>
            </control>
          </mc:Choice>
        </mc:AlternateContent>
        <mc:AlternateContent xmlns:mc="http://schemas.openxmlformats.org/markup-compatibility/2006">
          <mc:Choice Requires="x14">
            <control shapeId="1089541" r:id="rId8" name="Check Box 5">
              <controlPr defaultSize="0" autoFill="0" autoLine="0" autoPict="0">
                <anchor moveWithCells="1">
                  <from>
                    <xdr:col>17</xdr:col>
                    <xdr:colOff>0</xdr:colOff>
                    <xdr:row>23</xdr:row>
                    <xdr:rowOff>85725</xdr:rowOff>
                  </from>
                  <to>
                    <xdr:col>20</xdr:col>
                    <xdr:colOff>161925</xdr:colOff>
                    <xdr:row>24</xdr:row>
                    <xdr:rowOff>38100</xdr:rowOff>
                  </to>
                </anchor>
              </controlPr>
            </control>
          </mc:Choice>
        </mc:AlternateContent>
        <mc:AlternateContent xmlns:mc="http://schemas.openxmlformats.org/markup-compatibility/2006">
          <mc:Choice Requires="x14">
            <control shapeId="1089542" r:id="rId9" name="Check Box 6">
              <controlPr defaultSize="0" autoFill="0" autoLine="0" autoPict="0">
                <anchor moveWithCells="1">
                  <from>
                    <xdr:col>21</xdr:col>
                    <xdr:colOff>47625</xdr:colOff>
                    <xdr:row>23</xdr:row>
                    <xdr:rowOff>85725</xdr:rowOff>
                  </from>
                  <to>
                    <xdr:col>26</xdr:col>
                    <xdr:colOff>38100</xdr:colOff>
                    <xdr:row>24</xdr:row>
                    <xdr:rowOff>38100</xdr:rowOff>
                  </to>
                </anchor>
              </controlPr>
            </control>
          </mc:Choice>
        </mc:AlternateContent>
        <mc:AlternateContent xmlns:mc="http://schemas.openxmlformats.org/markup-compatibility/2006">
          <mc:Choice Requires="x14">
            <control shapeId="1089543" r:id="rId10" name="Check Box 7">
              <controlPr defaultSize="0" autoFill="0" autoLine="0" autoPict="0">
                <anchor moveWithCells="1">
                  <from>
                    <xdr:col>13</xdr:col>
                    <xdr:colOff>0</xdr:colOff>
                    <xdr:row>23</xdr:row>
                    <xdr:rowOff>85725</xdr:rowOff>
                  </from>
                  <to>
                    <xdr:col>16</xdr:col>
                    <xdr:colOff>123825</xdr:colOff>
                    <xdr:row>24</xdr:row>
                    <xdr:rowOff>38100</xdr:rowOff>
                  </to>
                </anchor>
              </controlPr>
            </control>
          </mc:Choice>
        </mc:AlternateContent>
        <mc:AlternateContent xmlns:mc="http://schemas.openxmlformats.org/markup-compatibility/2006">
          <mc:Choice Requires="x14">
            <control shapeId="1089544" r:id="rId11" name="Check Box 8">
              <controlPr defaultSize="0" autoFill="0" autoLine="0" autoPict="0">
                <anchor moveWithCells="1">
                  <from>
                    <xdr:col>17</xdr:col>
                    <xdr:colOff>0</xdr:colOff>
                    <xdr:row>31</xdr:row>
                    <xdr:rowOff>0</xdr:rowOff>
                  </from>
                  <to>
                    <xdr:col>20</xdr:col>
                    <xdr:colOff>161925</xdr:colOff>
                    <xdr:row>31</xdr:row>
                    <xdr:rowOff>200025</xdr:rowOff>
                  </to>
                </anchor>
              </controlPr>
            </control>
          </mc:Choice>
        </mc:AlternateContent>
        <mc:AlternateContent xmlns:mc="http://schemas.openxmlformats.org/markup-compatibility/2006">
          <mc:Choice Requires="x14">
            <control shapeId="1089545" r:id="rId12" name="Check Box 9">
              <controlPr defaultSize="0" autoFill="0" autoLine="0" autoPict="0">
                <anchor moveWithCells="1">
                  <from>
                    <xdr:col>21</xdr:col>
                    <xdr:colOff>47625</xdr:colOff>
                    <xdr:row>31</xdr:row>
                    <xdr:rowOff>0</xdr:rowOff>
                  </from>
                  <to>
                    <xdr:col>26</xdr:col>
                    <xdr:colOff>38100</xdr:colOff>
                    <xdr:row>31</xdr:row>
                    <xdr:rowOff>200025</xdr:rowOff>
                  </to>
                </anchor>
              </controlPr>
            </control>
          </mc:Choice>
        </mc:AlternateContent>
        <mc:AlternateContent xmlns:mc="http://schemas.openxmlformats.org/markup-compatibility/2006">
          <mc:Choice Requires="x14">
            <control shapeId="1089546" r:id="rId13" name="Check Box 10">
              <controlPr defaultSize="0" autoFill="0" autoLine="0" autoPict="0">
                <anchor moveWithCells="1">
                  <from>
                    <xdr:col>13</xdr:col>
                    <xdr:colOff>0</xdr:colOff>
                    <xdr:row>31</xdr:row>
                    <xdr:rowOff>0</xdr:rowOff>
                  </from>
                  <to>
                    <xdr:col>16</xdr:col>
                    <xdr:colOff>123825</xdr:colOff>
                    <xdr:row>31</xdr:row>
                    <xdr:rowOff>200025</xdr:rowOff>
                  </to>
                </anchor>
              </controlPr>
            </control>
          </mc:Choice>
        </mc:AlternateContent>
        <mc:AlternateContent xmlns:mc="http://schemas.openxmlformats.org/markup-compatibility/2006">
          <mc:Choice Requires="x14">
            <control shapeId="1089547" r:id="rId14" name="Check Box 11">
              <controlPr defaultSize="0" autoFill="0" autoLine="0" autoPict="0">
                <anchor moveWithCells="1">
                  <from>
                    <xdr:col>17</xdr:col>
                    <xdr:colOff>0</xdr:colOff>
                    <xdr:row>34</xdr:row>
                    <xdr:rowOff>0</xdr:rowOff>
                  </from>
                  <to>
                    <xdr:col>20</xdr:col>
                    <xdr:colOff>161925</xdr:colOff>
                    <xdr:row>35</xdr:row>
                    <xdr:rowOff>19050</xdr:rowOff>
                  </to>
                </anchor>
              </controlPr>
            </control>
          </mc:Choice>
        </mc:AlternateContent>
        <mc:AlternateContent xmlns:mc="http://schemas.openxmlformats.org/markup-compatibility/2006">
          <mc:Choice Requires="x14">
            <control shapeId="1089548" r:id="rId15" name="Check Box 12">
              <controlPr defaultSize="0" autoFill="0" autoLine="0" autoPict="0">
                <anchor moveWithCells="1">
                  <from>
                    <xdr:col>21</xdr:col>
                    <xdr:colOff>47625</xdr:colOff>
                    <xdr:row>34</xdr:row>
                    <xdr:rowOff>0</xdr:rowOff>
                  </from>
                  <to>
                    <xdr:col>26</xdr:col>
                    <xdr:colOff>38100</xdr:colOff>
                    <xdr:row>35</xdr:row>
                    <xdr:rowOff>19050</xdr:rowOff>
                  </to>
                </anchor>
              </controlPr>
            </control>
          </mc:Choice>
        </mc:AlternateContent>
        <mc:AlternateContent xmlns:mc="http://schemas.openxmlformats.org/markup-compatibility/2006">
          <mc:Choice Requires="x14">
            <control shapeId="1089549" r:id="rId16" name="Check Box 13">
              <controlPr defaultSize="0" autoFill="0" autoLine="0" autoPict="0">
                <anchor moveWithCells="1">
                  <from>
                    <xdr:col>13</xdr:col>
                    <xdr:colOff>0</xdr:colOff>
                    <xdr:row>34</xdr:row>
                    <xdr:rowOff>0</xdr:rowOff>
                  </from>
                  <to>
                    <xdr:col>16</xdr:col>
                    <xdr:colOff>123825</xdr:colOff>
                    <xdr:row>35</xdr:row>
                    <xdr:rowOff>19050</xdr:rowOff>
                  </to>
                </anchor>
              </controlPr>
            </control>
          </mc:Choice>
        </mc:AlternateContent>
        <mc:AlternateContent xmlns:mc="http://schemas.openxmlformats.org/markup-compatibility/2006">
          <mc:Choice Requires="x14">
            <control shapeId="1089550" r:id="rId17" name="Check Box 14">
              <controlPr defaultSize="0" autoFill="0" autoLine="0" autoPict="0">
                <anchor moveWithCells="1">
                  <from>
                    <xdr:col>19</xdr:col>
                    <xdr:colOff>0</xdr:colOff>
                    <xdr:row>38</xdr:row>
                    <xdr:rowOff>0</xdr:rowOff>
                  </from>
                  <to>
                    <xdr:col>22</xdr:col>
                    <xdr:colOff>123825</xdr:colOff>
                    <xdr:row>39</xdr:row>
                    <xdr:rowOff>76200</xdr:rowOff>
                  </to>
                </anchor>
              </controlPr>
            </control>
          </mc:Choice>
        </mc:AlternateContent>
        <mc:AlternateContent xmlns:mc="http://schemas.openxmlformats.org/markup-compatibility/2006">
          <mc:Choice Requires="x14">
            <control shapeId="1089551" r:id="rId18" name="Check Box 15">
              <controlPr defaultSize="0" autoFill="0" autoLine="0" autoPict="0">
                <anchor moveWithCells="1">
                  <from>
                    <xdr:col>23</xdr:col>
                    <xdr:colOff>47625</xdr:colOff>
                    <xdr:row>38</xdr:row>
                    <xdr:rowOff>0</xdr:rowOff>
                  </from>
                  <to>
                    <xdr:col>27</xdr:col>
                    <xdr:colOff>0</xdr:colOff>
                    <xdr:row>39</xdr:row>
                    <xdr:rowOff>76200</xdr:rowOff>
                  </to>
                </anchor>
              </controlPr>
            </control>
          </mc:Choice>
        </mc:AlternateContent>
        <mc:AlternateContent xmlns:mc="http://schemas.openxmlformats.org/markup-compatibility/2006">
          <mc:Choice Requires="x14">
            <control shapeId="1089552" r:id="rId19" name="Check Box 16">
              <controlPr defaultSize="0" autoFill="0" autoLine="0" autoPict="0">
                <anchor moveWithCells="1">
                  <from>
                    <xdr:col>7</xdr:col>
                    <xdr:colOff>95250</xdr:colOff>
                    <xdr:row>49</xdr:row>
                    <xdr:rowOff>0</xdr:rowOff>
                  </from>
                  <to>
                    <xdr:col>12</xdr:col>
                    <xdr:colOff>0</xdr:colOff>
                    <xdr:row>49</xdr:row>
                    <xdr:rowOff>190500</xdr:rowOff>
                  </to>
                </anchor>
              </controlPr>
            </control>
          </mc:Choice>
        </mc:AlternateContent>
        <mc:AlternateContent xmlns:mc="http://schemas.openxmlformats.org/markup-compatibility/2006">
          <mc:Choice Requires="x14">
            <control shapeId="1089553" r:id="rId20" name="Check Box 17">
              <controlPr defaultSize="0" autoFill="0" autoLine="0" autoPict="0">
                <anchor moveWithCells="1">
                  <from>
                    <xdr:col>4</xdr:col>
                    <xdr:colOff>0</xdr:colOff>
                    <xdr:row>49</xdr:row>
                    <xdr:rowOff>0</xdr:rowOff>
                  </from>
                  <to>
                    <xdr:col>7</xdr:col>
                    <xdr:colOff>28575</xdr:colOff>
                    <xdr:row>49</xdr:row>
                    <xdr:rowOff>190500</xdr:rowOff>
                  </to>
                </anchor>
              </controlPr>
            </control>
          </mc:Choice>
        </mc:AlternateContent>
        <mc:AlternateContent xmlns:mc="http://schemas.openxmlformats.org/markup-compatibility/2006">
          <mc:Choice Requires="x14">
            <control shapeId="1089554" r:id="rId21" name="Check Box 18">
              <controlPr defaultSize="0" autoFill="0" autoLine="0" autoPict="0">
                <anchor moveWithCells="1">
                  <from>
                    <xdr:col>19</xdr:col>
                    <xdr:colOff>0</xdr:colOff>
                    <xdr:row>52</xdr:row>
                    <xdr:rowOff>57150</xdr:rowOff>
                  </from>
                  <to>
                    <xdr:col>22</xdr:col>
                    <xdr:colOff>123825</xdr:colOff>
                    <xdr:row>53</xdr:row>
                    <xdr:rowOff>95250</xdr:rowOff>
                  </to>
                </anchor>
              </controlPr>
            </control>
          </mc:Choice>
        </mc:AlternateContent>
        <mc:AlternateContent xmlns:mc="http://schemas.openxmlformats.org/markup-compatibility/2006">
          <mc:Choice Requires="x14">
            <control shapeId="1089555" r:id="rId22" name="Check Box 19">
              <controlPr defaultSize="0" autoFill="0" autoLine="0" autoPict="0">
                <anchor moveWithCells="1">
                  <from>
                    <xdr:col>23</xdr:col>
                    <xdr:colOff>47625</xdr:colOff>
                    <xdr:row>52</xdr:row>
                    <xdr:rowOff>66675</xdr:rowOff>
                  </from>
                  <to>
                    <xdr:col>27</xdr:col>
                    <xdr:colOff>0</xdr:colOff>
                    <xdr:row>53</xdr:row>
                    <xdr:rowOff>104775</xdr:rowOff>
                  </to>
                </anchor>
              </controlPr>
            </control>
          </mc:Choice>
        </mc:AlternateContent>
        <mc:AlternateContent xmlns:mc="http://schemas.openxmlformats.org/markup-compatibility/2006">
          <mc:Choice Requires="x14">
            <control shapeId="1089556" r:id="rId23" name="Check Box 20">
              <controlPr defaultSize="0" autoFill="0" autoLine="0" autoPict="0">
                <anchor moveWithCells="1">
                  <from>
                    <xdr:col>17</xdr:col>
                    <xdr:colOff>0</xdr:colOff>
                    <xdr:row>26</xdr:row>
                    <xdr:rowOff>28575</xdr:rowOff>
                  </from>
                  <to>
                    <xdr:col>20</xdr:col>
                    <xdr:colOff>161925</xdr:colOff>
                    <xdr:row>26</xdr:row>
                    <xdr:rowOff>228600</xdr:rowOff>
                  </to>
                </anchor>
              </controlPr>
            </control>
          </mc:Choice>
        </mc:AlternateContent>
        <mc:AlternateContent xmlns:mc="http://schemas.openxmlformats.org/markup-compatibility/2006">
          <mc:Choice Requires="x14">
            <control shapeId="1089557" r:id="rId24" name="Check Box 21">
              <controlPr defaultSize="0" autoFill="0" autoLine="0" autoPict="0">
                <anchor moveWithCells="1">
                  <from>
                    <xdr:col>21</xdr:col>
                    <xdr:colOff>47625</xdr:colOff>
                    <xdr:row>26</xdr:row>
                    <xdr:rowOff>38100</xdr:rowOff>
                  </from>
                  <to>
                    <xdr:col>26</xdr:col>
                    <xdr:colOff>38100</xdr:colOff>
                    <xdr:row>26</xdr:row>
                    <xdr:rowOff>238125</xdr:rowOff>
                  </to>
                </anchor>
              </controlPr>
            </control>
          </mc:Choice>
        </mc:AlternateContent>
        <mc:AlternateContent xmlns:mc="http://schemas.openxmlformats.org/markup-compatibility/2006">
          <mc:Choice Requires="x14">
            <control shapeId="1089558" r:id="rId25" name="Check Box 22">
              <controlPr defaultSize="0" autoFill="0" autoLine="0" autoPict="0">
                <anchor moveWithCells="1">
                  <from>
                    <xdr:col>13</xdr:col>
                    <xdr:colOff>0</xdr:colOff>
                    <xdr:row>26</xdr:row>
                    <xdr:rowOff>28575</xdr:rowOff>
                  </from>
                  <to>
                    <xdr:col>16</xdr:col>
                    <xdr:colOff>123825</xdr:colOff>
                    <xdr:row>26</xdr:row>
                    <xdr:rowOff>228600</xdr:rowOff>
                  </to>
                </anchor>
              </controlPr>
            </control>
          </mc:Choice>
        </mc:AlternateContent>
        <mc:AlternateContent xmlns:mc="http://schemas.openxmlformats.org/markup-compatibility/2006">
          <mc:Choice Requires="x14">
            <control shapeId="1089559" r:id="rId26" name="Check Box 23">
              <controlPr defaultSize="0" autoFill="0" autoLine="0" autoPict="0">
                <anchor moveWithCells="1">
                  <from>
                    <xdr:col>17</xdr:col>
                    <xdr:colOff>114300</xdr:colOff>
                    <xdr:row>42</xdr:row>
                    <xdr:rowOff>0</xdr:rowOff>
                  </from>
                  <to>
                    <xdr:col>21</xdr:col>
                    <xdr:colOff>95250</xdr:colOff>
                    <xdr:row>43</xdr:row>
                    <xdr:rowOff>76200</xdr:rowOff>
                  </to>
                </anchor>
              </controlPr>
            </control>
          </mc:Choice>
        </mc:AlternateContent>
        <mc:AlternateContent xmlns:mc="http://schemas.openxmlformats.org/markup-compatibility/2006">
          <mc:Choice Requires="x14">
            <control shapeId="1089560" r:id="rId27" name="Check Box 24">
              <controlPr defaultSize="0" autoFill="0" autoLine="0" autoPict="0">
                <anchor moveWithCells="1">
                  <from>
                    <xdr:col>22</xdr:col>
                    <xdr:colOff>28575</xdr:colOff>
                    <xdr:row>42</xdr:row>
                    <xdr:rowOff>0</xdr:rowOff>
                  </from>
                  <to>
                    <xdr:col>26</xdr:col>
                    <xdr:colOff>57150</xdr:colOff>
                    <xdr:row>43</xdr:row>
                    <xdr:rowOff>76200</xdr:rowOff>
                  </to>
                </anchor>
              </controlPr>
            </control>
          </mc:Choice>
        </mc:AlternateContent>
        <mc:AlternateContent xmlns:mc="http://schemas.openxmlformats.org/markup-compatibility/2006">
          <mc:Choice Requires="x14">
            <control shapeId="1089561" r:id="rId28" name="Check Box 25">
              <controlPr defaultSize="0" autoFill="0" autoLine="0" autoPict="0">
                <anchor moveWithCells="1">
                  <from>
                    <xdr:col>12</xdr:col>
                    <xdr:colOff>57150</xdr:colOff>
                    <xdr:row>42</xdr:row>
                    <xdr:rowOff>0</xdr:rowOff>
                  </from>
                  <to>
                    <xdr:col>18</xdr:col>
                    <xdr:colOff>123825</xdr:colOff>
                    <xdr:row>43</xdr:row>
                    <xdr:rowOff>76200</xdr:rowOff>
                  </to>
                </anchor>
              </controlPr>
            </control>
          </mc:Choice>
        </mc:AlternateContent>
        <mc:AlternateContent xmlns:mc="http://schemas.openxmlformats.org/markup-compatibility/2006">
          <mc:Choice Requires="x14">
            <control shapeId="1089562" r:id="rId29" name="Check Box 26">
              <controlPr defaultSize="0" autoFill="0" autoLine="0" autoPict="0">
                <anchor moveWithCells="1">
                  <from>
                    <xdr:col>18</xdr:col>
                    <xdr:colOff>152400</xdr:colOff>
                    <xdr:row>57</xdr:row>
                    <xdr:rowOff>0</xdr:rowOff>
                  </from>
                  <to>
                    <xdr:col>22</xdr:col>
                    <xdr:colOff>28575</xdr:colOff>
                    <xdr:row>57</xdr:row>
                    <xdr:rowOff>142875</xdr:rowOff>
                  </to>
                </anchor>
              </controlPr>
            </control>
          </mc:Choice>
        </mc:AlternateContent>
        <mc:AlternateContent xmlns:mc="http://schemas.openxmlformats.org/markup-compatibility/2006">
          <mc:Choice Requires="x14">
            <control shapeId="1089563" r:id="rId30" name="Check Box 27">
              <controlPr defaultSize="0" autoFill="0" autoLine="0" autoPict="0">
                <anchor moveWithCells="1">
                  <from>
                    <xdr:col>22</xdr:col>
                    <xdr:colOff>123825</xdr:colOff>
                    <xdr:row>57</xdr:row>
                    <xdr:rowOff>0</xdr:rowOff>
                  </from>
                  <to>
                    <xdr:col>26</xdr:col>
                    <xdr:colOff>9525</xdr:colOff>
                    <xdr:row>57</xdr:row>
                    <xdr:rowOff>142875</xdr:rowOff>
                  </to>
                </anchor>
              </controlPr>
            </control>
          </mc:Choice>
        </mc:AlternateContent>
        <mc:AlternateContent xmlns:mc="http://schemas.openxmlformats.org/markup-compatibility/2006">
          <mc:Choice Requires="x14">
            <control shapeId="1089564" r:id="rId31" name="Check Box 28">
              <controlPr defaultSize="0" autoFill="0" autoLine="0" autoPict="0">
                <anchor moveWithCells="1">
                  <from>
                    <xdr:col>12</xdr:col>
                    <xdr:colOff>57150</xdr:colOff>
                    <xdr:row>44</xdr:row>
                    <xdr:rowOff>0</xdr:rowOff>
                  </from>
                  <to>
                    <xdr:col>18</xdr:col>
                    <xdr:colOff>123825</xdr:colOff>
                    <xdr:row>45</xdr:row>
                    <xdr:rowOff>76200</xdr:rowOff>
                  </to>
                </anchor>
              </controlPr>
            </control>
          </mc:Choice>
        </mc:AlternateContent>
        <mc:AlternateContent xmlns:mc="http://schemas.openxmlformats.org/markup-compatibility/2006">
          <mc:Choice Requires="x14">
            <control shapeId="1089565" r:id="rId32" name="Check Box 29">
              <controlPr defaultSize="0" autoFill="0" autoLine="0" autoPict="0">
                <anchor moveWithCells="1">
                  <from>
                    <xdr:col>19</xdr:col>
                    <xdr:colOff>0</xdr:colOff>
                    <xdr:row>7</xdr:row>
                    <xdr:rowOff>152400</xdr:rowOff>
                  </from>
                  <to>
                    <xdr:col>22</xdr:col>
                    <xdr:colOff>123825</xdr:colOff>
                    <xdr:row>10</xdr:row>
                    <xdr:rowOff>19050</xdr:rowOff>
                  </to>
                </anchor>
              </controlPr>
            </control>
          </mc:Choice>
        </mc:AlternateContent>
        <mc:AlternateContent xmlns:mc="http://schemas.openxmlformats.org/markup-compatibility/2006">
          <mc:Choice Requires="x14">
            <control shapeId="1089566" r:id="rId33" name="Check Box 30">
              <controlPr defaultSize="0" autoFill="0" autoLine="0" autoPict="0">
                <anchor moveWithCells="1">
                  <from>
                    <xdr:col>23</xdr:col>
                    <xdr:colOff>47625</xdr:colOff>
                    <xdr:row>7</xdr:row>
                    <xdr:rowOff>152400</xdr:rowOff>
                  </from>
                  <to>
                    <xdr:col>27</xdr:col>
                    <xdr:colOff>0</xdr:colOff>
                    <xdr:row>10</xdr:row>
                    <xdr:rowOff>19050</xdr:rowOff>
                  </to>
                </anchor>
              </controlPr>
            </control>
          </mc:Choice>
        </mc:AlternateContent>
        <mc:AlternateContent xmlns:mc="http://schemas.openxmlformats.org/markup-compatibility/2006">
          <mc:Choice Requires="x14">
            <control shapeId="1089567" r:id="rId34" name="Check Box 31">
              <controlPr defaultSize="0" autoFill="0" autoLine="0" autoPict="0">
                <anchor moveWithCells="1">
                  <from>
                    <xdr:col>19</xdr:col>
                    <xdr:colOff>0</xdr:colOff>
                    <xdr:row>10</xdr:row>
                    <xdr:rowOff>38100</xdr:rowOff>
                  </from>
                  <to>
                    <xdr:col>22</xdr:col>
                    <xdr:colOff>123825</xdr:colOff>
                    <xdr:row>11</xdr:row>
                    <xdr:rowOff>66675</xdr:rowOff>
                  </to>
                </anchor>
              </controlPr>
            </control>
          </mc:Choice>
        </mc:AlternateContent>
        <mc:AlternateContent xmlns:mc="http://schemas.openxmlformats.org/markup-compatibility/2006">
          <mc:Choice Requires="x14">
            <control shapeId="1089568" r:id="rId35" name="Check Box 32">
              <controlPr defaultSize="0" autoFill="0" autoLine="0" autoPict="0">
                <anchor moveWithCells="1">
                  <from>
                    <xdr:col>23</xdr:col>
                    <xdr:colOff>47625</xdr:colOff>
                    <xdr:row>10</xdr:row>
                    <xdr:rowOff>38100</xdr:rowOff>
                  </from>
                  <to>
                    <xdr:col>27</xdr:col>
                    <xdr:colOff>0</xdr:colOff>
                    <xdr:row>11</xdr:row>
                    <xdr:rowOff>66675</xdr:rowOff>
                  </to>
                </anchor>
              </controlPr>
            </control>
          </mc:Choice>
        </mc:AlternateContent>
        <mc:AlternateContent xmlns:mc="http://schemas.openxmlformats.org/markup-compatibility/2006">
          <mc:Choice Requires="x14">
            <control shapeId="1089569" r:id="rId36" name="Check Box 33">
              <controlPr defaultSize="0" autoFill="0" autoLine="0" autoPict="0">
                <anchor moveWithCells="1">
                  <from>
                    <xdr:col>4</xdr:col>
                    <xdr:colOff>133350</xdr:colOff>
                    <xdr:row>5</xdr:row>
                    <xdr:rowOff>9525</xdr:rowOff>
                  </from>
                  <to>
                    <xdr:col>12</xdr:col>
                    <xdr:colOff>28575</xdr:colOff>
                    <xdr:row>6</xdr:row>
                    <xdr:rowOff>85725</xdr:rowOff>
                  </to>
                </anchor>
              </controlPr>
            </control>
          </mc:Choice>
        </mc:AlternateContent>
        <mc:AlternateContent xmlns:mc="http://schemas.openxmlformats.org/markup-compatibility/2006">
          <mc:Choice Requires="x14">
            <control shapeId="1089570" r:id="rId37" name="Check Box 34">
              <controlPr defaultSize="0" autoFill="0" autoLine="0" autoPict="0">
                <anchor moveWithCells="1">
                  <from>
                    <xdr:col>7</xdr:col>
                    <xdr:colOff>114300</xdr:colOff>
                    <xdr:row>5</xdr:row>
                    <xdr:rowOff>47625</xdr:rowOff>
                  </from>
                  <to>
                    <xdr:col>11</xdr:col>
                    <xdr:colOff>171450</xdr:colOff>
                    <xdr:row>6</xdr:row>
                    <xdr:rowOff>28575</xdr:rowOff>
                  </to>
                </anchor>
              </controlPr>
            </control>
          </mc:Choice>
        </mc:AlternateContent>
        <mc:AlternateContent xmlns:mc="http://schemas.openxmlformats.org/markup-compatibility/2006">
          <mc:Choice Requires="x14">
            <control shapeId="1089571" r:id="rId38" name="Check Box 35">
              <controlPr defaultSize="0" autoFill="0" autoLine="0" autoPict="0">
                <anchor moveWithCells="1">
                  <from>
                    <xdr:col>11</xdr:col>
                    <xdr:colOff>85725</xdr:colOff>
                    <xdr:row>5</xdr:row>
                    <xdr:rowOff>38100</xdr:rowOff>
                  </from>
                  <to>
                    <xdr:col>17</xdr:col>
                    <xdr:colOff>114300</xdr:colOff>
                    <xdr:row>6</xdr:row>
                    <xdr:rowOff>19050</xdr:rowOff>
                  </to>
                </anchor>
              </controlPr>
            </control>
          </mc:Choice>
        </mc:AlternateContent>
        <mc:AlternateContent xmlns:mc="http://schemas.openxmlformats.org/markup-compatibility/2006">
          <mc:Choice Requires="x14">
            <control shapeId="1089574" r:id="rId39" name="Check Box 38">
              <controlPr defaultSize="0" autoFill="0" autoLine="0" autoPict="0">
                <anchor moveWithCells="1">
                  <from>
                    <xdr:col>22</xdr:col>
                    <xdr:colOff>19050</xdr:colOff>
                    <xdr:row>5</xdr:row>
                    <xdr:rowOff>38100</xdr:rowOff>
                  </from>
                  <to>
                    <xdr:col>26</xdr:col>
                    <xdr:colOff>171450</xdr:colOff>
                    <xdr:row>6</xdr:row>
                    <xdr:rowOff>19050</xdr:rowOff>
                  </to>
                </anchor>
              </controlPr>
            </control>
          </mc:Choice>
        </mc:AlternateContent>
        <mc:AlternateContent xmlns:mc="http://schemas.openxmlformats.org/markup-compatibility/2006">
          <mc:Choice Requires="x14">
            <control shapeId="1089577" r:id="rId40" name="Check Box 41">
              <controlPr defaultSize="0" autoFill="0" autoLine="0" autoPict="0">
                <anchor moveWithCells="1">
                  <from>
                    <xdr:col>16</xdr:col>
                    <xdr:colOff>76200</xdr:colOff>
                    <xdr:row>5</xdr:row>
                    <xdr:rowOff>19050</xdr:rowOff>
                  </from>
                  <to>
                    <xdr:col>21</xdr:col>
                    <xdr:colOff>19050</xdr:colOff>
                    <xdr:row>6</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election activeCell="AM92" sqref="AM92"/>
    </sheetView>
  </sheetViews>
  <sheetFormatPr defaultRowHeight="13.5" x14ac:dyDescent="0.15"/>
  <sheetData/>
  <phoneticPr fontId="3"/>
  <pageMargins left="0.25" right="0.25"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zoomScaleNormal="100" zoomScaleSheetLayoutView="100" workbookViewId="0">
      <selection activeCell="BC17" sqref="BC17"/>
    </sheetView>
  </sheetViews>
  <sheetFormatPr defaultColWidth="8" defaultRowHeight="12" x14ac:dyDescent="0.15"/>
  <cols>
    <col min="1" max="1" width="1.25" style="17" customWidth="1"/>
    <col min="2" max="5" width="2.875" style="17" customWidth="1"/>
    <col min="6" max="6" width="2.625" style="17" customWidth="1"/>
    <col min="7" max="10" width="2.875" style="17" customWidth="1"/>
    <col min="11" max="11" width="4.125" style="17" customWidth="1"/>
    <col min="12" max="43" width="3.125" style="17" customWidth="1"/>
    <col min="44" max="44" width="4.375" style="17" customWidth="1"/>
    <col min="45" max="47" width="2.125" style="17" hidden="1" customWidth="1"/>
    <col min="48" max="48" width="1.625" style="17" customWidth="1"/>
    <col min="49" max="72" width="2.375" style="17" customWidth="1"/>
    <col min="73" max="16384" width="8" style="17"/>
  </cols>
  <sheetData>
    <row r="1" spans="1:66" ht="14.1" customHeight="1" x14ac:dyDescent="0.15">
      <c r="B1" s="3101" t="s">
        <v>1841</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c r="AM1" s="4445"/>
      <c r="AN1" s="4445"/>
      <c r="AO1" s="4445"/>
      <c r="AP1" s="4445"/>
      <c r="AQ1" s="4445"/>
      <c r="AR1" s="4445"/>
      <c r="AS1" s="4445"/>
      <c r="AT1" s="4445"/>
      <c r="AU1" s="4445"/>
    </row>
    <row r="2" spans="1:66" ht="15" customHeight="1" x14ac:dyDescent="0.15">
      <c r="B2" s="1445" t="s">
        <v>1405</v>
      </c>
      <c r="C2" s="1445"/>
      <c r="D2" s="1445"/>
      <c r="E2" s="1445"/>
      <c r="F2" s="1445"/>
      <c r="G2" s="1445"/>
      <c r="H2" s="1445"/>
      <c r="I2" s="1445"/>
      <c r="J2" s="1445"/>
      <c r="K2" s="1445"/>
      <c r="L2" s="20"/>
      <c r="M2" s="20"/>
      <c r="N2" s="20"/>
      <c r="O2" s="20"/>
      <c r="P2" s="20"/>
      <c r="Q2" s="20"/>
      <c r="AF2" s="4709" t="s">
        <v>1406</v>
      </c>
      <c r="AG2" s="4709"/>
      <c r="AH2" s="4709"/>
      <c r="AI2" s="4709"/>
      <c r="AJ2" s="4709"/>
      <c r="AK2" s="4709"/>
      <c r="AL2" s="4710"/>
      <c r="AM2" s="4710"/>
      <c r="AN2" s="4711" t="s">
        <v>1407</v>
      </c>
      <c r="AO2" s="4711"/>
      <c r="AP2" s="4711"/>
      <c r="AQ2" s="4711"/>
    </row>
    <row r="3" spans="1:66" s="53" customFormat="1" ht="9.9499999999999993" customHeight="1" thickBot="1" x14ac:dyDescent="0.2">
      <c r="A3" s="1265"/>
      <c r="B3" s="1265"/>
      <c r="C3" s="1265"/>
      <c r="D3" s="1265"/>
      <c r="E3" s="1265"/>
      <c r="F3" s="1265"/>
      <c r="G3" s="1265"/>
      <c r="H3" s="1265"/>
      <c r="I3" s="1265"/>
      <c r="J3" s="1265"/>
      <c r="K3" s="1265"/>
      <c r="L3" s="1265"/>
      <c r="M3" s="1265"/>
      <c r="N3" s="1265"/>
      <c r="O3" s="1265"/>
      <c r="P3" s="1265"/>
      <c r="Q3" s="21"/>
    </row>
    <row r="4" spans="1:66" ht="14.1" customHeight="1" x14ac:dyDescent="0.15">
      <c r="A4" s="1265"/>
      <c r="B4" s="4693" t="s">
        <v>80</v>
      </c>
      <c r="C4" s="4681"/>
      <c r="D4" s="4681"/>
      <c r="E4" s="4681"/>
      <c r="F4" s="4682"/>
      <c r="G4" s="4680" t="s">
        <v>81</v>
      </c>
      <c r="H4" s="4681"/>
      <c r="I4" s="4681"/>
      <c r="J4" s="4682"/>
      <c r="K4" s="28" t="s">
        <v>46</v>
      </c>
      <c r="L4" s="28">
        <v>1</v>
      </c>
      <c r="M4" s="28">
        <v>2</v>
      </c>
      <c r="N4" s="28">
        <v>3</v>
      </c>
      <c r="O4" s="28">
        <v>4</v>
      </c>
      <c r="P4" s="28">
        <v>5</v>
      </c>
      <c r="Q4" s="28">
        <v>6</v>
      </c>
      <c r="R4" s="28">
        <v>7</v>
      </c>
      <c r="S4" s="28">
        <v>8</v>
      </c>
      <c r="T4" s="28">
        <v>9</v>
      </c>
      <c r="U4" s="28">
        <v>10</v>
      </c>
      <c r="V4" s="28">
        <v>11</v>
      </c>
      <c r="W4" s="28">
        <v>12</v>
      </c>
      <c r="X4" s="28">
        <v>13</v>
      </c>
      <c r="Y4" s="28">
        <v>14</v>
      </c>
      <c r="Z4" s="28">
        <v>15</v>
      </c>
      <c r="AA4" s="28">
        <v>16</v>
      </c>
      <c r="AB4" s="28">
        <v>17</v>
      </c>
      <c r="AC4" s="28">
        <v>18</v>
      </c>
      <c r="AD4" s="28">
        <v>19</v>
      </c>
      <c r="AE4" s="28">
        <v>20</v>
      </c>
      <c r="AF4" s="28">
        <v>21</v>
      </c>
      <c r="AG4" s="28">
        <v>22</v>
      </c>
      <c r="AH4" s="28">
        <v>23</v>
      </c>
      <c r="AI4" s="28">
        <v>24</v>
      </c>
      <c r="AJ4" s="28">
        <v>25</v>
      </c>
      <c r="AK4" s="28">
        <v>26</v>
      </c>
      <c r="AL4" s="28">
        <v>27</v>
      </c>
      <c r="AM4" s="28">
        <v>28</v>
      </c>
      <c r="AN4" s="28">
        <v>29</v>
      </c>
      <c r="AO4" s="28">
        <v>30</v>
      </c>
      <c r="AP4" s="28">
        <v>31</v>
      </c>
      <c r="AQ4" s="4689" t="s">
        <v>82</v>
      </c>
      <c r="AR4" s="4690"/>
      <c r="AW4" s="2466"/>
      <c r="AX4" s="1440"/>
      <c r="AY4" s="1440"/>
      <c r="AZ4" s="1440"/>
      <c r="BA4" s="1440"/>
      <c r="BB4" s="1440"/>
      <c r="BC4" s="1440"/>
      <c r="BD4" s="1440"/>
      <c r="BE4" s="1440"/>
      <c r="BF4" s="1440"/>
      <c r="BG4" s="1440"/>
      <c r="BH4" s="1440"/>
      <c r="BI4" s="1440"/>
      <c r="BJ4" s="1440"/>
      <c r="BK4" s="1440"/>
      <c r="BL4" s="1440"/>
      <c r="BM4" s="1440"/>
      <c r="BN4" s="1440"/>
    </row>
    <row r="5" spans="1:66" ht="14.1" customHeight="1" x14ac:dyDescent="0.15">
      <c r="A5" s="1265"/>
      <c r="B5" s="4694"/>
      <c r="C5" s="4684"/>
      <c r="D5" s="4684"/>
      <c r="E5" s="4684"/>
      <c r="F5" s="4685"/>
      <c r="G5" s="4683"/>
      <c r="H5" s="4684"/>
      <c r="I5" s="4684"/>
      <c r="J5" s="4685"/>
      <c r="K5" s="24" t="s">
        <v>83</v>
      </c>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32"/>
      <c r="AP5" s="132"/>
      <c r="AQ5" s="4691"/>
      <c r="AR5" s="4692"/>
      <c r="AW5" s="1440"/>
      <c r="AX5" s="1440"/>
      <c r="AY5" s="1440"/>
      <c r="AZ5" s="1440"/>
      <c r="BA5" s="1440"/>
      <c r="BB5" s="1440"/>
      <c r="BC5" s="1440"/>
      <c r="BD5" s="1440"/>
      <c r="BE5" s="1440"/>
      <c r="BF5" s="1440"/>
      <c r="BG5" s="1440"/>
      <c r="BH5" s="1440"/>
      <c r="BI5" s="1440"/>
      <c r="BJ5" s="1440"/>
      <c r="BK5" s="1440"/>
      <c r="BL5" s="1440"/>
      <c r="BM5" s="1440"/>
      <c r="BN5" s="1440"/>
    </row>
    <row r="6" spans="1:66" ht="14.1" customHeight="1" x14ac:dyDescent="0.15">
      <c r="A6" s="1265"/>
      <c r="B6" s="4670"/>
      <c r="C6" s="2558"/>
      <c r="D6" s="2558"/>
      <c r="E6" s="2558"/>
      <c r="F6" s="4671"/>
      <c r="G6" s="2509" t="s">
        <v>15</v>
      </c>
      <c r="H6" s="4686"/>
      <c r="I6" s="4686"/>
      <c r="J6" s="4687"/>
      <c r="K6" s="110"/>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437"/>
      <c r="AP6" s="1437"/>
      <c r="AQ6" s="2509"/>
      <c r="AR6" s="4688"/>
      <c r="AW6" s="1440"/>
      <c r="AX6" s="1440"/>
      <c r="AY6" s="1440"/>
      <c r="AZ6" s="1440"/>
      <c r="BA6" s="1440"/>
      <c r="BB6" s="1440"/>
      <c r="BC6" s="1440"/>
      <c r="BD6" s="1440"/>
      <c r="BE6" s="1440"/>
      <c r="BF6" s="1440"/>
      <c r="BG6" s="1440"/>
      <c r="BH6" s="1440"/>
      <c r="BI6" s="1440"/>
      <c r="BJ6" s="1440"/>
      <c r="BK6" s="1440"/>
      <c r="BL6" s="1440"/>
      <c r="BM6" s="1440"/>
      <c r="BN6" s="1440"/>
    </row>
    <row r="7" spans="1:66" ht="14.1" customHeight="1" x14ac:dyDescent="0.15">
      <c r="A7" s="1265"/>
      <c r="B7" s="4670"/>
      <c r="C7" s="2558"/>
      <c r="D7" s="2558"/>
      <c r="E7" s="2558"/>
      <c r="F7" s="4671"/>
      <c r="G7" s="2509" t="s">
        <v>73</v>
      </c>
      <c r="H7" s="4686"/>
      <c r="I7" s="4686"/>
      <c r="J7" s="4687"/>
      <c r="K7" s="133"/>
      <c r="L7" s="134"/>
      <c r="M7" s="134"/>
      <c r="N7" s="111"/>
      <c r="O7" s="134"/>
      <c r="P7" s="134"/>
      <c r="Q7" s="134"/>
      <c r="R7" s="134"/>
      <c r="S7" s="112"/>
      <c r="T7" s="112"/>
      <c r="U7" s="112"/>
      <c r="V7" s="111"/>
      <c r="W7" s="111"/>
      <c r="X7" s="111"/>
      <c r="Y7" s="111"/>
      <c r="Z7" s="111"/>
      <c r="AA7" s="111"/>
      <c r="AB7" s="111"/>
      <c r="AC7" s="111"/>
      <c r="AD7" s="111"/>
      <c r="AE7" s="111"/>
      <c r="AF7" s="111"/>
      <c r="AG7" s="111"/>
      <c r="AH7" s="111"/>
      <c r="AI7" s="111"/>
      <c r="AJ7" s="111"/>
      <c r="AK7" s="113"/>
      <c r="AL7" s="113"/>
      <c r="AM7" s="113"/>
      <c r="AN7" s="113"/>
      <c r="AO7" s="1437"/>
      <c r="AP7" s="1437"/>
      <c r="AQ7" s="2509"/>
      <c r="AR7" s="4688"/>
      <c r="AW7" s="1440"/>
      <c r="AX7" s="1440"/>
      <c r="AY7" s="1440"/>
      <c r="AZ7" s="1440"/>
      <c r="BA7" s="1440"/>
      <c r="BB7" s="1440"/>
      <c r="BC7" s="1440"/>
      <c r="BD7" s="1440"/>
      <c r="BE7" s="1440"/>
      <c r="BF7" s="1440"/>
      <c r="BG7" s="1440"/>
      <c r="BH7" s="1440"/>
      <c r="BI7" s="1440"/>
      <c r="BJ7" s="1440"/>
      <c r="BK7" s="1440"/>
      <c r="BL7" s="1440"/>
      <c r="BM7" s="1440"/>
      <c r="BN7" s="1440"/>
    </row>
    <row r="8" spans="1:66" ht="14.1" customHeight="1" x14ac:dyDescent="0.15">
      <c r="A8" s="1265"/>
      <c r="B8" s="4670"/>
      <c r="C8" s="2558"/>
      <c r="D8" s="2558"/>
      <c r="E8" s="2558"/>
      <c r="F8" s="4671"/>
      <c r="G8" s="2509" t="s">
        <v>77</v>
      </c>
      <c r="H8" s="4669"/>
      <c r="I8" s="4669"/>
      <c r="J8" s="2510"/>
      <c r="K8" s="133"/>
      <c r="L8" s="134"/>
      <c r="M8" s="134"/>
      <c r="N8" s="134"/>
      <c r="O8" s="134"/>
      <c r="P8" s="134"/>
      <c r="Q8" s="134"/>
      <c r="R8" s="134"/>
      <c r="S8" s="112"/>
      <c r="T8" s="112"/>
      <c r="U8" s="112"/>
      <c r="V8" s="111"/>
      <c r="W8" s="111"/>
      <c r="X8" s="111"/>
      <c r="Y8" s="111"/>
      <c r="Z8" s="111"/>
      <c r="AA8" s="111"/>
      <c r="AB8" s="111"/>
      <c r="AC8" s="111"/>
      <c r="AD8" s="111"/>
      <c r="AE8" s="111"/>
      <c r="AF8" s="111"/>
      <c r="AG8" s="111"/>
      <c r="AH8" s="111"/>
      <c r="AI8" s="111"/>
      <c r="AJ8" s="111"/>
      <c r="AK8" s="113"/>
      <c r="AL8" s="113"/>
      <c r="AM8" s="113"/>
      <c r="AN8" s="113"/>
      <c r="AO8" s="1437"/>
      <c r="AP8" s="1437"/>
      <c r="AQ8" s="2509"/>
      <c r="AR8" s="4688"/>
      <c r="AW8" s="1440"/>
      <c r="AX8" s="1440"/>
      <c r="AY8" s="1440"/>
      <c r="AZ8" s="1440"/>
      <c r="BA8" s="1440"/>
      <c r="BB8" s="1440"/>
      <c r="BC8" s="1440"/>
      <c r="BD8" s="1440"/>
      <c r="BE8" s="1440"/>
      <c r="BF8" s="1440"/>
      <c r="BG8" s="1440"/>
      <c r="BH8" s="1440"/>
      <c r="BI8" s="1440"/>
      <c r="BJ8" s="1440"/>
      <c r="BK8" s="1440"/>
      <c r="BL8" s="1440"/>
      <c r="BM8" s="1440"/>
      <c r="BN8" s="1440"/>
    </row>
    <row r="9" spans="1:66" ht="14.1" customHeight="1" x14ac:dyDescent="0.15">
      <c r="A9" s="1265"/>
      <c r="B9" s="4670"/>
      <c r="C9" s="2558"/>
      <c r="D9" s="2558"/>
      <c r="E9" s="2558"/>
      <c r="F9" s="4671"/>
      <c r="G9" s="2509" t="s">
        <v>77</v>
      </c>
      <c r="H9" s="4669"/>
      <c r="I9" s="4669"/>
      <c r="J9" s="2510"/>
      <c r="K9" s="114"/>
      <c r="L9" s="111"/>
      <c r="M9" s="111"/>
      <c r="N9" s="111"/>
      <c r="O9" s="111"/>
      <c r="P9" s="111"/>
      <c r="Q9" s="135"/>
      <c r="R9" s="111"/>
      <c r="S9" s="111"/>
      <c r="T9" s="111"/>
      <c r="U9" s="111"/>
      <c r="V9" s="111"/>
      <c r="W9" s="111"/>
      <c r="X9" s="111"/>
      <c r="Y9" s="111"/>
      <c r="Z9" s="111"/>
      <c r="AA9" s="111"/>
      <c r="AB9" s="115"/>
      <c r="AC9" s="115"/>
      <c r="AD9" s="111"/>
      <c r="AE9" s="111"/>
      <c r="AF9" s="111"/>
      <c r="AG9" s="111"/>
      <c r="AH9" s="111"/>
      <c r="AI9" s="111"/>
      <c r="AJ9" s="111"/>
      <c r="AK9" s="111"/>
      <c r="AL9" s="135"/>
      <c r="AM9" s="111"/>
      <c r="AN9" s="111"/>
      <c r="AO9" s="111"/>
      <c r="AP9" s="111"/>
      <c r="AQ9" s="2509"/>
      <c r="AR9" s="4688"/>
      <c r="AW9" s="1440"/>
      <c r="AX9" s="1440"/>
      <c r="AY9" s="1440"/>
      <c r="AZ9" s="1440"/>
      <c r="BA9" s="1440"/>
      <c r="BB9" s="1440"/>
      <c r="BC9" s="1440"/>
      <c r="BD9" s="1440"/>
      <c r="BE9" s="1440"/>
      <c r="BF9" s="1440"/>
      <c r="BG9" s="1440"/>
      <c r="BH9" s="1440"/>
      <c r="BI9" s="1440"/>
      <c r="BJ9" s="1440"/>
      <c r="BK9" s="1440"/>
      <c r="BL9" s="1440"/>
      <c r="BM9" s="1440"/>
      <c r="BN9" s="1440"/>
    </row>
    <row r="10" spans="1:66" ht="14.1" customHeight="1" x14ac:dyDescent="0.15">
      <c r="A10" s="1265"/>
      <c r="B10" s="4670"/>
      <c r="C10" s="2558"/>
      <c r="D10" s="2558"/>
      <c r="E10" s="2558"/>
      <c r="F10" s="4671"/>
      <c r="G10" s="2509" t="s">
        <v>77</v>
      </c>
      <c r="H10" s="4669"/>
      <c r="I10" s="4669"/>
      <c r="J10" s="2510"/>
      <c r="K10" s="110"/>
      <c r="L10" s="111"/>
      <c r="M10" s="111"/>
      <c r="N10" s="111"/>
      <c r="O10" s="111"/>
      <c r="P10" s="111"/>
      <c r="Q10" s="111"/>
      <c r="R10" s="111"/>
      <c r="S10" s="111"/>
      <c r="T10" s="111"/>
      <c r="U10" s="111"/>
      <c r="V10" s="116"/>
      <c r="W10" s="111"/>
      <c r="X10" s="111"/>
      <c r="Y10" s="116"/>
      <c r="Z10" s="111"/>
      <c r="AA10" s="111"/>
      <c r="AB10" s="111"/>
      <c r="AC10" s="111"/>
      <c r="AD10" s="111"/>
      <c r="AE10" s="111"/>
      <c r="AF10" s="111"/>
      <c r="AG10" s="111"/>
      <c r="AH10" s="111"/>
      <c r="AI10" s="111"/>
      <c r="AJ10" s="111"/>
      <c r="AK10" s="116"/>
      <c r="AL10" s="111"/>
      <c r="AM10" s="111"/>
      <c r="AN10" s="111"/>
      <c r="AO10" s="111"/>
      <c r="AP10" s="111"/>
      <c r="AQ10" s="2509"/>
      <c r="AR10" s="4688"/>
      <c r="AW10" s="1440"/>
      <c r="AX10" s="1440"/>
      <c r="AY10" s="1440"/>
      <c r="AZ10" s="1440"/>
      <c r="BA10" s="1440"/>
      <c r="BB10" s="1440"/>
      <c r="BC10" s="1440"/>
      <c r="BD10" s="1440"/>
      <c r="BE10" s="1440"/>
      <c r="BF10" s="1440"/>
      <c r="BG10" s="1440"/>
      <c r="BH10" s="1440"/>
      <c r="BI10" s="1440"/>
      <c r="BJ10" s="1440"/>
      <c r="BK10" s="1440"/>
      <c r="BL10" s="1440"/>
      <c r="BM10" s="1440"/>
      <c r="BN10" s="1440"/>
    </row>
    <row r="11" spans="1:66" ht="14.1" customHeight="1" x14ac:dyDescent="0.15">
      <c r="A11" s="1265"/>
      <c r="B11" s="4670"/>
      <c r="C11" s="2558"/>
      <c r="D11" s="2558"/>
      <c r="E11" s="2558"/>
      <c r="F11" s="4671"/>
      <c r="G11" s="2509" t="s">
        <v>77</v>
      </c>
      <c r="H11" s="4669"/>
      <c r="I11" s="4669"/>
      <c r="J11" s="2510"/>
      <c r="K11" s="117"/>
      <c r="L11" s="111"/>
      <c r="M11" s="111"/>
      <c r="N11" s="111"/>
      <c r="O11" s="111"/>
      <c r="P11" s="111"/>
      <c r="Q11" s="111"/>
      <c r="R11" s="111"/>
      <c r="S11" s="111"/>
      <c r="T11" s="111"/>
      <c r="U11" s="111"/>
      <c r="V11" s="111"/>
      <c r="W11" s="111"/>
      <c r="X11" s="111"/>
      <c r="Y11" s="116"/>
      <c r="Z11" s="111"/>
      <c r="AA11" s="111"/>
      <c r="AB11" s="111"/>
      <c r="AC11" s="111"/>
      <c r="AD11" s="111"/>
      <c r="AE11" s="111"/>
      <c r="AF11" s="111"/>
      <c r="AG11" s="111"/>
      <c r="AH11" s="111"/>
      <c r="AI11" s="111"/>
      <c r="AJ11" s="111"/>
      <c r="AK11" s="111"/>
      <c r="AL11" s="135"/>
      <c r="AM11" s="111"/>
      <c r="AN11" s="111"/>
      <c r="AO11" s="111"/>
      <c r="AP11" s="111"/>
      <c r="AQ11" s="2509"/>
      <c r="AR11" s="4688"/>
      <c r="AW11" s="1440"/>
      <c r="AX11" s="1440"/>
      <c r="AY11" s="1440"/>
      <c r="AZ11" s="1440"/>
      <c r="BA11" s="1440"/>
      <c r="BB11" s="1440"/>
      <c r="BC11" s="1440"/>
      <c r="BD11" s="1440"/>
      <c r="BE11" s="1440"/>
      <c r="BF11" s="1440"/>
      <c r="BG11" s="1440"/>
      <c r="BH11" s="1440"/>
      <c r="BI11" s="1440"/>
      <c r="BJ11" s="1440"/>
      <c r="BK11" s="1440"/>
      <c r="BL11" s="1440"/>
      <c r="BM11" s="1440"/>
      <c r="BN11" s="1440"/>
    </row>
    <row r="12" spans="1:66" ht="14.1" customHeight="1" x14ac:dyDescent="0.15">
      <c r="A12" s="1265"/>
      <c r="B12" s="4670"/>
      <c r="C12" s="2558"/>
      <c r="D12" s="2558"/>
      <c r="E12" s="2558"/>
      <c r="F12" s="4671"/>
      <c r="G12" s="2509" t="s">
        <v>77</v>
      </c>
      <c r="H12" s="4669"/>
      <c r="I12" s="4669"/>
      <c r="J12" s="2510"/>
      <c r="K12" s="114"/>
      <c r="L12" s="111"/>
      <c r="M12" s="111"/>
      <c r="N12" s="111"/>
      <c r="O12" s="111"/>
      <c r="P12" s="111"/>
      <c r="Q12" s="135"/>
      <c r="R12" s="111"/>
      <c r="S12" s="111"/>
      <c r="T12" s="111"/>
      <c r="U12" s="111"/>
      <c r="V12" s="111"/>
      <c r="W12" s="111"/>
      <c r="X12" s="111"/>
      <c r="Y12" s="111"/>
      <c r="Z12" s="111"/>
      <c r="AA12" s="111"/>
      <c r="AB12" s="111"/>
      <c r="AC12" s="111"/>
      <c r="AD12" s="111"/>
      <c r="AE12" s="111"/>
      <c r="AF12" s="111"/>
      <c r="AG12" s="111"/>
      <c r="AH12" s="111"/>
      <c r="AI12" s="111"/>
      <c r="AJ12" s="111"/>
      <c r="AK12" s="111"/>
      <c r="AL12" s="135"/>
      <c r="AM12" s="111"/>
      <c r="AN12" s="111"/>
      <c r="AO12" s="111"/>
      <c r="AP12" s="111"/>
      <c r="AQ12" s="2509"/>
      <c r="AR12" s="4688"/>
      <c r="AW12" s="1440"/>
      <c r="AX12" s="1440"/>
      <c r="AY12" s="1440"/>
      <c r="AZ12" s="1440"/>
      <c r="BA12" s="1440"/>
      <c r="BB12" s="1440"/>
      <c r="BC12" s="1440"/>
      <c r="BD12" s="1440"/>
      <c r="BE12" s="1440"/>
      <c r="BF12" s="1440"/>
      <c r="BG12" s="1440"/>
      <c r="BH12" s="1440"/>
      <c r="BI12" s="1440"/>
      <c r="BJ12" s="1440"/>
      <c r="BK12" s="1440"/>
      <c r="BL12" s="1440"/>
      <c r="BM12" s="1440"/>
      <c r="BN12" s="1440"/>
    </row>
    <row r="13" spans="1:66" ht="14.1" customHeight="1" x14ac:dyDescent="0.15">
      <c r="A13" s="1265"/>
      <c r="B13" s="4670"/>
      <c r="C13" s="2558"/>
      <c r="D13" s="2558"/>
      <c r="E13" s="2558"/>
      <c r="F13" s="4671"/>
      <c r="G13" s="2509" t="s">
        <v>77</v>
      </c>
      <c r="H13" s="4669"/>
      <c r="I13" s="4669"/>
      <c r="J13" s="2510"/>
      <c r="K13" s="110"/>
      <c r="L13" s="111"/>
      <c r="M13" s="111"/>
      <c r="N13" s="111"/>
      <c r="O13" s="111"/>
      <c r="P13" s="111"/>
      <c r="Q13" s="111"/>
      <c r="R13" s="111"/>
      <c r="S13" s="111"/>
      <c r="T13" s="111"/>
      <c r="U13" s="111"/>
      <c r="V13" s="116"/>
      <c r="W13" s="111"/>
      <c r="X13" s="111"/>
      <c r="Y13" s="116"/>
      <c r="Z13" s="111"/>
      <c r="AA13" s="111"/>
      <c r="AB13" s="111"/>
      <c r="AC13" s="111"/>
      <c r="AD13" s="111"/>
      <c r="AE13" s="111"/>
      <c r="AF13" s="111"/>
      <c r="AG13" s="111"/>
      <c r="AH13" s="111"/>
      <c r="AI13" s="111"/>
      <c r="AJ13" s="111"/>
      <c r="AK13" s="111"/>
      <c r="AL13" s="135"/>
      <c r="AM13" s="111"/>
      <c r="AN13" s="111"/>
      <c r="AO13" s="111"/>
      <c r="AP13" s="111"/>
      <c r="AQ13" s="2509"/>
      <c r="AR13" s="4688"/>
      <c r="AW13" s="1440"/>
      <c r="AX13" s="1440"/>
      <c r="AY13" s="1440"/>
      <c r="AZ13" s="1440"/>
      <c r="BA13" s="1440"/>
      <c r="BB13" s="1440"/>
      <c r="BC13" s="1440"/>
      <c r="BD13" s="1440"/>
      <c r="BE13" s="1440"/>
      <c r="BF13" s="1440"/>
      <c r="BG13" s="1440"/>
      <c r="BH13" s="1440"/>
      <c r="BI13" s="1440"/>
      <c r="BJ13" s="1440"/>
      <c r="BK13" s="1440"/>
      <c r="BL13" s="1440"/>
      <c r="BM13" s="1440"/>
      <c r="BN13" s="1440"/>
    </row>
    <row r="14" spans="1:66" ht="14.1" customHeight="1" x14ac:dyDescent="0.15">
      <c r="A14" s="1265"/>
      <c r="B14" s="4670"/>
      <c r="C14" s="2558"/>
      <c r="D14" s="2558"/>
      <c r="E14" s="2558"/>
      <c r="F14" s="4671"/>
      <c r="G14" s="2509" t="s">
        <v>77</v>
      </c>
      <c r="H14" s="4669"/>
      <c r="I14" s="4669"/>
      <c r="J14" s="2510"/>
      <c r="K14" s="117"/>
      <c r="L14" s="111"/>
      <c r="M14" s="111"/>
      <c r="N14" s="111"/>
      <c r="O14" s="111"/>
      <c r="P14" s="111"/>
      <c r="Q14" s="111"/>
      <c r="R14" s="111"/>
      <c r="S14" s="111"/>
      <c r="T14" s="111"/>
      <c r="U14" s="111"/>
      <c r="V14" s="111"/>
      <c r="W14" s="111"/>
      <c r="X14" s="111"/>
      <c r="Y14" s="116"/>
      <c r="Z14" s="111"/>
      <c r="AA14" s="111"/>
      <c r="AB14" s="111"/>
      <c r="AC14" s="111"/>
      <c r="AD14" s="111"/>
      <c r="AE14" s="111"/>
      <c r="AF14" s="111"/>
      <c r="AG14" s="111"/>
      <c r="AH14" s="111"/>
      <c r="AI14" s="111"/>
      <c r="AJ14" s="111"/>
      <c r="AK14" s="111"/>
      <c r="AL14" s="135"/>
      <c r="AM14" s="111"/>
      <c r="AN14" s="111"/>
      <c r="AO14" s="111"/>
      <c r="AP14" s="111"/>
      <c r="AQ14" s="2509"/>
      <c r="AR14" s="4688"/>
      <c r="AW14" s="1440"/>
      <c r="AX14" s="1440"/>
      <c r="AY14" s="1440"/>
      <c r="AZ14" s="1440"/>
      <c r="BA14" s="1440"/>
      <c r="BB14" s="1440"/>
      <c r="BC14" s="1440"/>
      <c r="BD14" s="1440"/>
      <c r="BE14" s="1440"/>
      <c r="BF14" s="1440"/>
      <c r="BG14" s="1440"/>
      <c r="BH14" s="1440"/>
      <c r="BI14" s="1440"/>
      <c r="BJ14" s="1440"/>
      <c r="BK14" s="1440"/>
      <c r="BL14" s="1440"/>
      <c r="BM14" s="1440"/>
      <c r="BN14" s="1440"/>
    </row>
    <row r="15" spans="1:66" ht="14.1" customHeight="1" x14ac:dyDescent="0.15">
      <c r="A15" s="1265"/>
      <c r="B15" s="4670"/>
      <c r="C15" s="2558"/>
      <c r="D15" s="2558"/>
      <c r="E15" s="2558"/>
      <c r="F15" s="4671"/>
      <c r="G15" s="2509"/>
      <c r="H15" s="4669"/>
      <c r="I15" s="4669"/>
      <c r="J15" s="2510"/>
      <c r="K15" s="114"/>
      <c r="L15" s="111"/>
      <c r="M15" s="111"/>
      <c r="N15" s="111"/>
      <c r="O15" s="111"/>
      <c r="P15" s="111"/>
      <c r="Q15" s="135"/>
      <c r="R15" s="111"/>
      <c r="S15" s="111"/>
      <c r="T15" s="111"/>
      <c r="U15" s="111"/>
      <c r="V15" s="111"/>
      <c r="W15" s="111"/>
      <c r="X15" s="111"/>
      <c r="Y15" s="111"/>
      <c r="Z15" s="111"/>
      <c r="AA15" s="111"/>
      <c r="AB15" s="111"/>
      <c r="AC15" s="111"/>
      <c r="AD15" s="111"/>
      <c r="AE15" s="111"/>
      <c r="AF15" s="111"/>
      <c r="AG15" s="111"/>
      <c r="AH15" s="111"/>
      <c r="AI15" s="111"/>
      <c r="AJ15" s="111"/>
      <c r="AK15" s="111"/>
      <c r="AL15" s="135"/>
      <c r="AM15" s="111"/>
      <c r="AN15" s="111"/>
      <c r="AO15" s="111"/>
      <c r="AP15" s="111"/>
      <c r="AQ15" s="2509"/>
      <c r="AR15" s="4688"/>
    </row>
    <row r="16" spans="1:66" ht="14.1" customHeight="1" x14ac:dyDescent="0.15">
      <c r="A16" s="1265"/>
      <c r="B16" s="4670"/>
      <c r="C16" s="2558"/>
      <c r="D16" s="2558"/>
      <c r="E16" s="2558"/>
      <c r="F16" s="4671"/>
      <c r="G16" s="2509"/>
      <c r="H16" s="4669"/>
      <c r="I16" s="4669"/>
      <c r="J16" s="2510"/>
      <c r="K16" s="110"/>
      <c r="L16" s="111"/>
      <c r="M16" s="111"/>
      <c r="N16" s="111"/>
      <c r="O16" s="111"/>
      <c r="P16" s="111"/>
      <c r="Q16" s="111"/>
      <c r="R16" s="111"/>
      <c r="S16" s="111"/>
      <c r="T16" s="111"/>
      <c r="U16" s="111"/>
      <c r="V16" s="116"/>
      <c r="W16" s="111"/>
      <c r="X16" s="111"/>
      <c r="Y16" s="116"/>
      <c r="Z16" s="111"/>
      <c r="AA16" s="111"/>
      <c r="AB16" s="111"/>
      <c r="AC16" s="111"/>
      <c r="AD16" s="111"/>
      <c r="AE16" s="111"/>
      <c r="AF16" s="111"/>
      <c r="AG16" s="111"/>
      <c r="AH16" s="111"/>
      <c r="AI16" s="111"/>
      <c r="AJ16" s="111"/>
      <c r="AK16" s="111"/>
      <c r="AL16" s="135"/>
      <c r="AM16" s="111"/>
      <c r="AN16" s="111"/>
      <c r="AO16" s="111"/>
      <c r="AP16" s="111"/>
      <c r="AQ16" s="2509"/>
      <c r="AR16" s="4688"/>
    </row>
    <row r="17" spans="1:44" ht="14.1" customHeight="1" x14ac:dyDescent="0.15">
      <c r="A17" s="1265"/>
      <c r="B17" s="4670"/>
      <c r="C17" s="2558"/>
      <c r="D17" s="2558"/>
      <c r="E17" s="2558"/>
      <c r="F17" s="4671"/>
      <c r="G17" s="2509"/>
      <c r="H17" s="4669"/>
      <c r="I17" s="4669"/>
      <c r="J17" s="2510"/>
      <c r="K17" s="117"/>
      <c r="L17" s="111"/>
      <c r="M17" s="111"/>
      <c r="N17" s="111"/>
      <c r="O17" s="111"/>
      <c r="P17" s="111"/>
      <c r="Q17" s="111"/>
      <c r="R17" s="111"/>
      <c r="S17" s="111"/>
      <c r="T17" s="111"/>
      <c r="U17" s="111"/>
      <c r="V17" s="111"/>
      <c r="W17" s="111"/>
      <c r="X17" s="111"/>
      <c r="Y17" s="116"/>
      <c r="Z17" s="111"/>
      <c r="AA17" s="111"/>
      <c r="AB17" s="111"/>
      <c r="AC17" s="111"/>
      <c r="AD17" s="111"/>
      <c r="AE17" s="111"/>
      <c r="AF17" s="111"/>
      <c r="AG17" s="111"/>
      <c r="AH17" s="111"/>
      <c r="AI17" s="111"/>
      <c r="AJ17" s="111"/>
      <c r="AK17" s="111"/>
      <c r="AL17" s="135"/>
      <c r="AM17" s="111"/>
      <c r="AN17" s="111"/>
      <c r="AO17" s="111"/>
      <c r="AP17" s="111"/>
      <c r="AQ17" s="2509"/>
      <c r="AR17" s="4688"/>
    </row>
    <row r="18" spans="1:44" ht="14.1" customHeight="1" x14ac:dyDescent="0.15">
      <c r="A18" s="1265"/>
      <c r="B18" s="4670"/>
      <c r="C18" s="2558"/>
      <c r="D18" s="2558"/>
      <c r="E18" s="2558"/>
      <c r="F18" s="4671"/>
      <c r="G18" s="2509"/>
      <c r="H18" s="4669"/>
      <c r="I18" s="4669"/>
      <c r="J18" s="2510"/>
      <c r="K18" s="114"/>
      <c r="L18" s="111"/>
      <c r="M18" s="111"/>
      <c r="N18" s="111"/>
      <c r="O18" s="111"/>
      <c r="P18" s="111"/>
      <c r="Q18" s="135"/>
      <c r="R18" s="111"/>
      <c r="S18" s="111"/>
      <c r="T18" s="111"/>
      <c r="U18" s="111"/>
      <c r="V18" s="111"/>
      <c r="W18" s="111"/>
      <c r="X18" s="111"/>
      <c r="Y18" s="111"/>
      <c r="Z18" s="111"/>
      <c r="AA18" s="111"/>
      <c r="AB18" s="111"/>
      <c r="AC18" s="111"/>
      <c r="AD18" s="111"/>
      <c r="AE18" s="111"/>
      <c r="AF18" s="111"/>
      <c r="AG18" s="111"/>
      <c r="AH18" s="111"/>
      <c r="AI18" s="111"/>
      <c r="AJ18" s="111"/>
      <c r="AK18" s="111"/>
      <c r="AL18" s="135"/>
      <c r="AM18" s="111"/>
      <c r="AN18" s="111"/>
      <c r="AO18" s="111"/>
      <c r="AP18" s="111"/>
      <c r="AQ18" s="2509"/>
      <c r="AR18" s="4688"/>
    </row>
    <row r="19" spans="1:44" ht="14.1" customHeight="1" x14ac:dyDescent="0.15">
      <c r="A19" s="1265"/>
      <c r="B19" s="4670"/>
      <c r="C19" s="2558"/>
      <c r="D19" s="2558"/>
      <c r="E19" s="2558"/>
      <c r="F19" s="4671"/>
      <c r="G19" s="2509"/>
      <c r="H19" s="4669"/>
      <c r="I19" s="4669"/>
      <c r="J19" s="2510"/>
      <c r="K19" s="110"/>
      <c r="L19" s="111"/>
      <c r="M19" s="111"/>
      <c r="N19" s="111"/>
      <c r="O19" s="111"/>
      <c r="P19" s="111"/>
      <c r="Q19" s="111"/>
      <c r="R19" s="111"/>
      <c r="S19" s="111"/>
      <c r="T19" s="111"/>
      <c r="U19" s="111"/>
      <c r="V19" s="116"/>
      <c r="W19" s="111"/>
      <c r="X19" s="111"/>
      <c r="Y19" s="116"/>
      <c r="Z19" s="111"/>
      <c r="AA19" s="111"/>
      <c r="AB19" s="111"/>
      <c r="AC19" s="111"/>
      <c r="AD19" s="111"/>
      <c r="AE19" s="111"/>
      <c r="AF19" s="111"/>
      <c r="AG19" s="111"/>
      <c r="AH19" s="111"/>
      <c r="AI19" s="111"/>
      <c r="AJ19" s="111"/>
      <c r="AK19" s="111"/>
      <c r="AL19" s="135"/>
      <c r="AM19" s="111"/>
      <c r="AN19" s="111"/>
      <c r="AO19" s="111"/>
      <c r="AP19" s="111"/>
      <c r="AQ19" s="2509"/>
      <c r="AR19" s="4688"/>
    </row>
    <row r="20" spans="1:44" ht="14.1" customHeight="1" x14ac:dyDescent="0.15">
      <c r="A20" s="1265"/>
      <c r="B20" s="4670"/>
      <c r="C20" s="2558"/>
      <c r="D20" s="2558"/>
      <c r="E20" s="2558"/>
      <c r="F20" s="4671"/>
      <c r="G20" s="2509"/>
      <c r="H20" s="4669"/>
      <c r="I20" s="4669"/>
      <c r="J20" s="2510"/>
      <c r="K20" s="117"/>
      <c r="L20" s="111"/>
      <c r="M20" s="111"/>
      <c r="N20" s="111"/>
      <c r="O20" s="111"/>
      <c r="P20" s="111"/>
      <c r="Q20" s="111"/>
      <c r="R20" s="111"/>
      <c r="S20" s="111"/>
      <c r="T20" s="111"/>
      <c r="U20" s="111"/>
      <c r="V20" s="111"/>
      <c r="W20" s="111"/>
      <c r="X20" s="111"/>
      <c r="Y20" s="116"/>
      <c r="Z20" s="111"/>
      <c r="AA20" s="111"/>
      <c r="AB20" s="111"/>
      <c r="AC20" s="111"/>
      <c r="AD20" s="111"/>
      <c r="AE20" s="111"/>
      <c r="AF20" s="111"/>
      <c r="AG20" s="111"/>
      <c r="AH20" s="111"/>
      <c r="AI20" s="111"/>
      <c r="AJ20" s="111"/>
      <c r="AK20" s="111"/>
      <c r="AL20" s="135"/>
      <c r="AM20" s="111"/>
      <c r="AN20" s="111"/>
      <c r="AO20" s="111"/>
      <c r="AP20" s="111"/>
      <c r="AQ20" s="2509"/>
      <c r="AR20" s="4688"/>
    </row>
    <row r="21" spans="1:44" ht="14.1" customHeight="1" x14ac:dyDescent="0.15">
      <c r="A21" s="1265"/>
      <c r="B21" s="4670"/>
      <c r="C21" s="2558"/>
      <c r="D21" s="2558"/>
      <c r="E21" s="2558"/>
      <c r="F21" s="4671"/>
      <c r="G21" s="2509"/>
      <c r="H21" s="4669"/>
      <c r="I21" s="4669"/>
      <c r="J21" s="2510"/>
      <c r="K21" s="114"/>
      <c r="L21" s="111"/>
      <c r="M21" s="111"/>
      <c r="N21" s="111"/>
      <c r="O21" s="111"/>
      <c r="P21" s="111"/>
      <c r="Q21" s="135"/>
      <c r="R21" s="111"/>
      <c r="S21" s="111"/>
      <c r="T21" s="111"/>
      <c r="U21" s="111"/>
      <c r="V21" s="111"/>
      <c r="W21" s="111"/>
      <c r="X21" s="111"/>
      <c r="Y21" s="111"/>
      <c r="Z21" s="111"/>
      <c r="AA21" s="111"/>
      <c r="AB21" s="111"/>
      <c r="AC21" s="111"/>
      <c r="AD21" s="111"/>
      <c r="AE21" s="111"/>
      <c r="AF21" s="111"/>
      <c r="AG21" s="111"/>
      <c r="AH21" s="111"/>
      <c r="AI21" s="111"/>
      <c r="AJ21" s="111"/>
      <c r="AK21" s="111"/>
      <c r="AL21" s="135"/>
      <c r="AM21" s="111"/>
      <c r="AN21" s="111"/>
      <c r="AO21" s="111"/>
      <c r="AP21" s="111"/>
      <c r="AQ21" s="2509"/>
      <c r="AR21" s="4688"/>
    </row>
    <row r="22" spans="1:44" ht="14.1" customHeight="1" x14ac:dyDescent="0.15">
      <c r="A22" s="1265"/>
      <c r="B22" s="4670"/>
      <c r="C22" s="2558"/>
      <c r="D22" s="2558"/>
      <c r="E22" s="2558"/>
      <c r="F22" s="4671"/>
      <c r="G22" s="2509"/>
      <c r="H22" s="4669"/>
      <c r="I22" s="4669"/>
      <c r="J22" s="2510"/>
      <c r="K22" s="110"/>
      <c r="L22" s="111"/>
      <c r="M22" s="111"/>
      <c r="N22" s="111"/>
      <c r="O22" s="111"/>
      <c r="P22" s="111"/>
      <c r="Q22" s="111"/>
      <c r="R22" s="111"/>
      <c r="S22" s="111"/>
      <c r="T22" s="111"/>
      <c r="U22" s="111"/>
      <c r="V22" s="116"/>
      <c r="W22" s="111"/>
      <c r="X22" s="111"/>
      <c r="Y22" s="116"/>
      <c r="Z22" s="111"/>
      <c r="AA22" s="111"/>
      <c r="AB22" s="111"/>
      <c r="AC22" s="111"/>
      <c r="AD22" s="111"/>
      <c r="AE22" s="111"/>
      <c r="AF22" s="111"/>
      <c r="AG22" s="111"/>
      <c r="AH22" s="111"/>
      <c r="AI22" s="111"/>
      <c r="AJ22" s="111"/>
      <c r="AK22" s="111"/>
      <c r="AL22" s="135"/>
      <c r="AM22" s="111"/>
      <c r="AN22" s="111"/>
      <c r="AO22" s="111"/>
      <c r="AP22" s="111"/>
      <c r="AQ22" s="2509"/>
      <c r="AR22" s="4688"/>
    </row>
    <row r="23" spans="1:44" ht="14.1" customHeight="1" x14ac:dyDescent="0.15">
      <c r="A23" s="1265"/>
      <c r="B23" s="4670"/>
      <c r="C23" s="2558"/>
      <c r="D23" s="2558"/>
      <c r="E23" s="2558"/>
      <c r="F23" s="4671"/>
      <c r="G23" s="2509"/>
      <c r="H23" s="4669"/>
      <c r="I23" s="4669"/>
      <c r="J23" s="2510"/>
      <c r="K23" s="117"/>
      <c r="L23" s="111"/>
      <c r="M23" s="111"/>
      <c r="N23" s="111"/>
      <c r="O23" s="111"/>
      <c r="P23" s="111"/>
      <c r="Q23" s="111"/>
      <c r="R23" s="111"/>
      <c r="S23" s="111"/>
      <c r="T23" s="111"/>
      <c r="U23" s="111"/>
      <c r="V23" s="111"/>
      <c r="W23" s="111"/>
      <c r="X23" s="111"/>
      <c r="Y23" s="116"/>
      <c r="Z23" s="111"/>
      <c r="AA23" s="111"/>
      <c r="AB23" s="111"/>
      <c r="AC23" s="111"/>
      <c r="AD23" s="111"/>
      <c r="AE23" s="111"/>
      <c r="AF23" s="111"/>
      <c r="AG23" s="111"/>
      <c r="AH23" s="111"/>
      <c r="AI23" s="111"/>
      <c r="AJ23" s="111"/>
      <c r="AK23" s="111"/>
      <c r="AL23" s="135"/>
      <c r="AM23" s="111"/>
      <c r="AN23" s="111"/>
      <c r="AO23" s="111"/>
      <c r="AP23" s="111"/>
      <c r="AQ23" s="2509"/>
      <c r="AR23" s="4688"/>
    </row>
    <row r="24" spans="1:44" ht="14.1" customHeight="1" x14ac:dyDescent="0.15">
      <c r="A24" s="1265"/>
      <c r="B24" s="4670"/>
      <c r="C24" s="2558"/>
      <c r="D24" s="2558"/>
      <c r="E24" s="2558"/>
      <c r="F24" s="4671"/>
      <c r="G24" s="2509"/>
      <c r="H24" s="4669"/>
      <c r="I24" s="4669"/>
      <c r="J24" s="2510"/>
      <c r="K24" s="114"/>
      <c r="L24" s="111"/>
      <c r="M24" s="111"/>
      <c r="N24" s="111"/>
      <c r="O24" s="111"/>
      <c r="P24" s="111"/>
      <c r="Q24" s="135"/>
      <c r="R24" s="111"/>
      <c r="S24" s="111"/>
      <c r="T24" s="111"/>
      <c r="U24" s="111"/>
      <c r="V24" s="111"/>
      <c r="W24" s="111"/>
      <c r="X24" s="111"/>
      <c r="Y24" s="111"/>
      <c r="Z24" s="111"/>
      <c r="AA24" s="111"/>
      <c r="AB24" s="111"/>
      <c r="AC24" s="111"/>
      <c r="AD24" s="111"/>
      <c r="AE24" s="111"/>
      <c r="AF24" s="111"/>
      <c r="AG24" s="111"/>
      <c r="AH24" s="111"/>
      <c r="AI24" s="111"/>
      <c r="AJ24" s="111"/>
      <c r="AK24" s="111"/>
      <c r="AL24" s="135"/>
      <c r="AM24" s="111"/>
      <c r="AN24" s="111"/>
      <c r="AO24" s="111"/>
      <c r="AP24" s="111"/>
      <c r="AQ24" s="2509"/>
      <c r="AR24" s="4688"/>
    </row>
    <row r="25" spans="1:44" ht="14.1" customHeight="1" x14ac:dyDescent="0.15">
      <c r="A25" s="1265"/>
      <c r="B25" s="4670"/>
      <c r="C25" s="2558"/>
      <c r="D25" s="2558"/>
      <c r="E25" s="2558"/>
      <c r="F25" s="4671"/>
      <c r="G25" s="2509"/>
      <c r="H25" s="4669"/>
      <c r="I25" s="4669"/>
      <c r="J25" s="2510"/>
      <c r="K25" s="110"/>
      <c r="L25" s="111"/>
      <c r="M25" s="111"/>
      <c r="N25" s="111"/>
      <c r="O25" s="111"/>
      <c r="P25" s="111"/>
      <c r="Q25" s="111"/>
      <c r="R25" s="111"/>
      <c r="S25" s="111"/>
      <c r="T25" s="111"/>
      <c r="U25" s="111"/>
      <c r="V25" s="116"/>
      <c r="W25" s="111"/>
      <c r="X25" s="111"/>
      <c r="Y25" s="116"/>
      <c r="Z25" s="111"/>
      <c r="AA25" s="111"/>
      <c r="AB25" s="111"/>
      <c r="AC25" s="111"/>
      <c r="AD25" s="111"/>
      <c r="AE25" s="111"/>
      <c r="AF25" s="111"/>
      <c r="AG25" s="111"/>
      <c r="AH25" s="111"/>
      <c r="AI25" s="111"/>
      <c r="AJ25" s="111"/>
      <c r="AK25" s="111"/>
      <c r="AL25" s="135"/>
      <c r="AM25" s="111"/>
      <c r="AN25" s="111"/>
      <c r="AO25" s="111"/>
      <c r="AP25" s="111"/>
      <c r="AQ25" s="2509"/>
      <c r="AR25" s="4688"/>
    </row>
    <row r="26" spans="1:44" ht="14.1" customHeight="1" x14ac:dyDescent="0.15">
      <c r="A26" s="1265"/>
      <c r="B26" s="4670"/>
      <c r="C26" s="2558"/>
      <c r="D26" s="2558"/>
      <c r="E26" s="2558"/>
      <c r="F26" s="4671"/>
      <c r="G26" s="2509"/>
      <c r="H26" s="4669"/>
      <c r="I26" s="4669"/>
      <c r="J26" s="2510"/>
      <c r="K26" s="117"/>
      <c r="L26" s="111"/>
      <c r="M26" s="111"/>
      <c r="N26" s="111"/>
      <c r="O26" s="111"/>
      <c r="P26" s="111"/>
      <c r="Q26" s="111"/>
      <c r="R26" s="111"/>
      <c r="S26" s="111"/>
      <c r="T26" s="111"/>
      <c r="U26" s="111"/>
      <c r="V26" s="111"/>
      <c r="W26" s="111"/>
      <c r="X26" s="111"/>
      <c r="Y26" s="116"/>
      <c r="Z26" s="111"/>
      <c r="AA26" s="111"/>
      <c r="AB26" s="111"/>
      <c r="AC26" s="111"/>
      <c r="AD26" s="111"/>
      <c r="AE26" s="111"/>
      <c r="AF26" s="111"/>
      <c r="AG26" s="111"/>
      <c r="AH26" s="111"/>
      <c r="AI26" s="111"/>
      <c r="AJ26" s="111"/>
      <c r="AK26" s="111"/>
      <c r="AL26" s="135"/>
      <c r="AM26" s="111"/>
      <c r="AN26" s="111"/>
      <c r="AO26" s="111"/>
      <c r="AP26" s="111"/>
      <c r="AQ26" s="2509"/>
      <c r="AR26" s="4688"/>
    </row>
    <row r="27" spans="1:44" ht="14.1" customHeight="1" x14ac:dyDescent="0.15">
      <c r="A27" s="1265"/>
      <c r="B27" s="4670"/>
      <c r="C27" s="2558"/>
      <c r="D27" s="2558"/>
      <c r="E27" s="2558"/>
      <c r="F27" s="4671"/>
      <c r="G27" s="2509"/>
      <c r="H27" s="4669"/>
      <c r="I27" s="4669"/>
      <c r="J27" s="2510"/>
      <c r="K27" s="114"/>
      <c r="L27" s="111"/>
      <c r="M27" s="111"/>
      <c r="N27" s="111"/>
      <c r="O27" s="111"/>
      <c r="P27" s="111"/>
      <c r="Q27" s="135"/>
      <c r="R27" s="111"/>
      <c r="S27" s="111"/>
      <c r="T27" s="111"/>
      <c r="U27" s="111"/>
      <c r="V27" s="111"/>
      <c r="W27" s="111"/>
      <c r="X27" s="111"/>
      <c r="Y27" s="111"/>
      <c r="Z27" s="111"/>
      <c r="AA27" s="111"/>
      <c r="AB27" s="111"/>
      <c r="AC27" s="111"/>
      <c r="AD27" s="111"/>
      <c r="AE27" s="111"/>
      <c r="AF27" s="111"/>
      <c r="AG27" s="111"/>
      <c r="AH27" s="111"/>
      <c r="AI27" s="111"/>
      <c r="AJ27" s="111"/>
      <c r="AK27" s="111"/>
      <c r="AL27" s="135"/>
      <c r="AM27" s="111"/>
      <c r="AN27" s="111"/>
      <c r="AO27" s="111"/>
      <c r="AP27" s="111"/>
      <c r="AQ27" s="2509"/>
      <c r="AR27" s="4688"/>
    </row>
    <row r="28" spans="1:44" ht="14.1" customHeight="1" x14ac:dyDescent="0.15">
      <c r="A28" s="1265"/>
      <c r="B28" s="4670"/>
      <c r="C28" s="2558"/>
      <c r="D28" s="2558"/>
      <c r="E28" s="2558"/>
      <c r="F28" s="4671"/>
      <c r="G28" s="2509"/>
      <c r="H28" s="4669"/>
      <c r="I28" s="4669"/>
      <c r="J28" s="2510"/>
      <c r="K28" s="110"/>
      <c r="L28" s="111"/>
      <c r="M28" s="111"/>
      <c r="N28" s="111"/>
      <c r="O28" s="111"/>
      <c r="P28" s="111"/>
      <c r="Q28" s="111"/>
      <c r="R28" s="111"/>
      <c r="S28" s="111"/>
      <c r="T28" s="111"/>
      <c r="U28" s="111"/>
      <c r="V28" s="116"/>
      <c r="W28" s="111"/>
      <c r="X28" s="111"/>
      <c r="Y28" s="116"/>
      <c r="Z28" s="111"/>
      <c r="AA28" s="111"/>
      <c r="AB28" s="111"/>
      <c r="AC28" s="111"/>
      <c r="AD28" s="111"/>
      <c r="AE28" s="111"/>
      <c r="AF28" s="111"/>
      <c r="AG28" s="111"/>
      <c r="AH28" s="111"/>
      <c r="AI28" s="111"/>
      <c r="AJ28" s="111"/>
      <c r="AK28" s="111"/>
      <c r="AL28" s="135"/>
      <c r="AM28" s="111"/>
      <c r="AN28" s="111"/>
      <c r="AO28" s="111"/>
      <c r="AP28" s="111"/>
      <c r="AQ28" s="2509"/>
      <c r="AR28" s="4688"/>
    </row>
    <row r="29" spans="1:44" ht="14.1" customHeight="1" x14ac:dyDescent="0.15">
      <c r="A29" s="1265"/>
      <c r="B29" s="4670"/>
      <c r="C29" s="2558"/>
      <c r="D29" s="2558"/>
      <c r="E29" s="2558"/>
      <c r="F29" s="4671"/>
      <c r="G29" s="2509" t="s">
        <v>76</v>
      </c>
      <c r="H29" s="4669"/>
      <c r="I29" s="4669"/>
      <c r="J29" s="2510"/>
      <c r="K29" s="117"/>
      <c r="L29" s="111"/>
      <c r="M29" s="111"/>
      <c r="N29" s="111"/>
      <c r="O29" s="111"/>
      <c r="P29" s="111"/>
      <c r="Q29" s="111"/>
      <c r="R29" s="111"/>
      <c r="S29" s="111"/>
      <c r="T29" s="111"/>
      <c r="U29" s="111"/>
      <c r="V29" s="111"/>
      <c r="W29" s="111"/>
      <c r="X29" s="111"/>
      <c r="Y29" s="116"/>
      <c r="Z29" s="111"/>
      <c r="AA29" s="111"/>
      <c r="AB29" s="111"/>
      <c r="AC29" s="111"/>
      <c r="AD29" s="111"/>
      <c r="AE29" s="111"/>
      <c r="AF29" s="111"/>
      <c r="AG29" s="111"/>
      <c r="AH29" s="111"/>
      <c r="AI29" s="111"/>
      <c r="AJ29" s="111"/>
      <c r="AK29" s="111"/>
      <c r="AL29" s="135"/>
      <c r="AM29" s="111"/>
      <c r="AN29" s="111"/>
      <c r="AO29" s="111"/>
      <c r="AP29" s="111"/>
      <c r="AQ29" s="2509"/>
      <c r="AR29" s="4688"/>
    </row>
    <row r="30" spans="1:44" ht="14.1" customHeight="1" x14ac:dyDescent="0.15">
      <c r="A30" s="1265"/>
      <c r="B30" s="4670"/>
      <c r="C30" s="2558"/>
      <c r="D30" s="2558"/>
      <c r="E30" s="2558"/>
      <c r="F30" s="4671"/>
      <c r="G30" s="2509" t="s">
        <v>77</v>
      </c>
      <c r="H30" s="4669"/>
      <c r="I30" s="4669"/>
      <c r="J30" s="2510"/>
      <c r="K30" s="114"/>
      <c r="L30" s="111"/>
      <c r="M30" s="111"/>
      <c r="N30" s="111"/>
      <c r="O30" s="111"/>
      <c r="P30" s="111"/>
      <c r="Q30" s="135"/>
      <c r="R30" s="111"/>
      <c r="S30" s="111"/>
      <c r="T30" s="111"/>
      <c r="U30" s="111"/>
      <c r="V30" s="111"/>
      <c r="W30" s="111"/>
      <c r="X30" s="111"/>
      <c r="Y30" s="111"/>
      <c r="Z30" s="111"/>
      <c r="AA30" s="111"/>
      <c r="AB30" s="111"/>
      <c r="AC30" s="111"/>
      <c r="AD30" s="111"/>
      <c r="AE30" s="111"/>
      <c r="AF30" s="111"/>
      <c r="AG30" s="111"/>
      <c r="AH30" s="111"/>
      <c r="AI30" s="111"/>
      <c r="AJ30" s="111"/>
      <c r="AK30" s="111"/>
      <c r="AL30" s="135"/>
      <c r="AM30" s="111"/>
      <c r="AN30" s="111"/>
      <c r="AO30" s="111"/>
      <c r="AP30" s="111"/>
      <c r="AQ30" s="2509"/>
      <c r="AR30" s="4688"/>
    </row>
    <row r="31" spans="1:44" ht="14.1" customHeight="1" x14ac:dyDescent="0.15">
      <c r="A31" s="1265"/>
      <c r="B31" s="4670"/>
      <c r="C31" s="2558"/>
      <c r="D31" s="2558"/>
      <c r="E31" s="2558"/>
      <c r="F31" s="4671"/>
      <c r="G31" s="2509" t="s">
        <v>75</v>
      </c>
      <c r="H31" s="4669"/>
      <c r="I31" s="4669"/>
      <c r="J31" s="2510"/>
      <c r="K31" s="110"/>
      <c r="L31" s="111"/>
      <c r="M31" s="111"/>
      <c r="N31" s="111"/>
      <c r="O31" s="111"/>
      <c r="P31" s="111"/>
      <c r="Q31" s="111"/>
      <c r="R31" s="111"/>
      <c r="S31" s="111"/>
      <c r="T31" s="111"/>
      <c r="U31" s="111"/>
      <c r="V31" s="116"/>
      <c r="W31" s="111"/>
      <c r="X31" s="111"/>
      <c r="Y31" s="116"/>
      <c r="Z31" s="111"/>
      <c r="AA31" s="111"/>
      <c r="AB31" s="111"/>
      <c r="AC31" s="111"/>
      <c r="AD31" s="111"/>
      <c r="AE31" s="111"/>
      <c r="AF31" s="111"/>
      <c r="AG31" s="111"/>
      <c r="AH31" s="111"/>
      <c r="AI31" s="111"/>
      <c r="AJ31" s="111"/>
      <c r="AK31" s="111"/>
      <c r="AL31" s="135"/>
      <c r="AM31" s="111"/>
      <c r="AN31" s="111"/>
      <c r="AO31" s="111"/>
      <c r="AP31" s="111"/>
      <c r="AQ31" s="2509"/>
      <c r="AR31" s="4688"/>
    </row>
    <row r="32" spans="1:44" ht="14.1" customHeight="1" thickBot="1" x14ac:dyDescent="0.2">
      <c r="A32" s="1265"/>
      <c r="B32" s="4675"/>
      <c r="C32" s="4676"/>
      <c r="D32" s="4676"/>
      <c r="E32" s="4676"/>
      <c r="F32" s="4677"/>
      <c r="G32" s="4672"/>
      <c r="H32" s="4673"/>
      <c r="I32" s="4673"/>
      <c r="J32" s="4674"/>
      <c r="K32" s="118"/>
      <c r="L32" s="119"/>
      <c r="M32" s="119"/>
      <c r="N32" s="119"/>
      <c r="O32" s="119"/>
      <c r="P32" s="119"/>
      <c r="Q32" s="119"/>
      <c r="R32" s="119"/>
      <c r="S32" s="119"/>
      <c r="T32" s="119"/>
      <c r="U32" s="119"/>
      <c r="V32" s="119"/>
      <c r="W32" s="119"/>
      <c r="X32" s="119"/>
      <c r="Y32" s="120"/>
      <c r="Z32" s="119"/>
      <c r="AA32" s="119"/>
      <c r="AB32" s="119"/>
      <c r="AC32" s="119"/>
      <c r="AD32" s="119"/>
      <c r="AE32" s="119"/>
      <c r="AF32" s="119"/>
      <c r="AG32" s="119"/>
      <c r="AH32" s="119"/>
      <c r="AI32" s="119"/>
      <c r="AJ32" s="119"/>
      <c r="AK32" s="119"/>
      <c r="AL32" s="136"/>
      <c r="AM32" s="119"/>
      <c r="AN32" s="119"/>
      <c r="AO32" s="119"/>
      <c r="AP32" s="119"/>
      <c r="AQ32" s="4672"/>
      <c r="AR32" s="4697"/>
    </row>
    <row r="33" spans="1:48" ht="12" customHeight="1" thickBot="1" x14ac:dyDescent="0.2">
      <c r="A33" s="1265"/>
      <c r="B33" s="1265"/>
      <c r="C33" s="1265"/>
      <c r="D33" s="1265"/>
      <c r="E33" s="1265"/>
      <c r="F33" s="1265"/>
      <c r="G33" s="1265"/>
      <c r="H33" s="1265"/>
      <c r="I33" s="1265"/>
      <c r="J33" s="1265"/>
      <c r="K33" s="1265"/>
      <c r="L33" s="1265"/>
      <c r="M33" s="1265"/>
      <c r="N33" s="1265"/>
      <c r="O33" s="1265"/>
      <c r="P33" s="1265"/>
      <c r="Q33" s="21"/>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
      <c r="AM33" s="1265"/>
      <c r="AN33" s="1265"/>
      <c r="AO33" s="1265"/>
      <c r="AP33" s="1265"/>
      <c r="AQ33" s="1265"/>
      <c r="AR33" s="1265"/>
    </row>
    <row r="34" spans="1:48" ht="14.1" customHeight="1" thickTop="1" x14ac:dyDescent="0.15">
      <c r="A34" s="1265"/>
      <c r="B34" s="1224" t="s">
        <v>84</v>
      </c>
      <c r="C34" s="1262"/>
      <c r="D34" s="1262"/>
      <c r="E34" s="1224" t="s">
        <v>85</v>
      </c>
      <c r="F34" s="1262"/>
      <c r="G34" s="1262"/>
      <c r="H34" s="1262"/>
      <c r="I34" s="1262"/>
      <c r="J34" s="1262"/>
      <c r="K34" s="1225"/>
      <c r="L34" s="1224" t="s">
        <v>141</v>
      </c>
      <c r="M34" s="1262"/>
      <c r="N34" s="1262"/>
      <c r="O34" s="1262"/>
      <c r="P34" s="1262"/>
      <c r="Q34" s="1262"/>
      <c r="R34" s="1262"/>
      <c r="S34" s="1262"/>
      <c r="T34" s="1262"/>
      <c r="U34" s="1262"/>
      <c r="V34" s="1262"/>
      <c r="W34" s="1262"/>
      <c r="X34" s="1262"/>
      <c r="Y34" s="1224" t="s">
        <v>82</v>
      </c>
      <c r="Z34" s="1262"/>
      <c r="AA34" s="1262"/>
      <c r="AB34" s="1262"/>
      <c r="AC34" s="1262"/>
      <c r="AD34" s="1262"/>
      <c r="AE34" s="1262"/>
      <c r="AF34" s="1225"/>
      <c r="AH34" s="4700" t="s">
        <v>1657</v>
      </c>
      <c r="AI34" s="4701"/>
      <c r="AJ34" s="4701"/>
      <c r="AK34" s="4701"/>
      <c r="AL34" s="4701"/>
      <c r="AM34" s="4701"/>
      <c r="AN34" s="4701"/>
      <c r="AO34" s="4701"/>
      <c r="AP34" s="4701"/>
      <c r="AQ34" s="4701"/>
      <c r="AR34" s="4702"/>
      <c r="AS34" s="1536"/>
      <c r="AT34" s="1536"/>
      <c r="AU34" s="1536"/>
      <c r="AV34" s="1537"/>
    </row>
    <row r="35" spans="1:48" ht="12" customHeight="1" x14ac:dyDescent="0.15">
      <c r="A35" s="1265"/>
      <c r="B35" s="1319" t="s">
        <v>154</v>
      </c>
      <c r="C35" s="990" t="s">
        <v>129</v>
      </c>
      <c r="D35" s="991"/>
      <c r="E35" s="1319" t="s">
        <v>100</v>
      </c>
      <c r="F35" s="4678" t="s">
        <v>135</v>
      </c>
      <c r="G35" s="4679"/>
      <c r="H35" s="4679"/>
      <c r="I35" s="990" t="s">
        <v>101</v>
      </c>
      <c r="J35" s="990" t="s">
        <v>136</v>
      </c>
      <c r="K35" s="991"/>
      <c r="L35" s="992" t="s">
        <v>137</v>
      </c>
      <c r="M35" s="1315"/>
      <c r="N35" s="990"/>
      <c r="O35" s="990" t="s">
        <v>138</v>
      </c>
      <c r="P35" s="990"/>
      <c r="Q35" s="990" t="s">
        <v>139</v>
      </c>
      <c r="R35" s="990" t="s">
        <v>121</v>
      </c>
      <c r="S35" s="1315" t="s">
        <v>140</v>
      </c>
      <c r="T35" s="1315"/>
      <c r="U35" s="990"/>
      <c r="V35" s="990" t="s">
        <v>138</v>
      </c>
      <c r="W35" s="990"/>
      <c r="X35" s="991" t="s">
        <v>139</v>
      </c>
      <c r="Y35" s="4712" t="s">
        <v>142</v>
      </c>
      <c r="Z35" s="4713"/>
      <c r="AA35" s="994" t="s">
        <v>100</v>
      </c>
      <c r="AB35" s="1315"/>
      <c r="AC35" s="1315"/>
      <c r="AD35" s="990" t="s">
        <v>143</v>
      </c>
      <c r="AE35" s="990" t="s">
        <v>45</v>
      </c>
      <c r="AF35" s="991"/>
      <c r="AH35" s="4703"/>
      <c r="AI35" s="4704"/>
      <c r="AJ35" s="4704"/>
      <c r="AK35" s="4704"/>
      <c r="AL35" s="4704"/>
      <c r="AM35" s="4704"/>
      <c r="AN35" s="4704"/>
      <c r="AO35" s="4704"/>
      <c r="AP35" s="4704"/>
      <c r="AQ35" s="4704"/>
      <c r="AR35" s="4705"/>
      <c r="AS35" s="1271"/>
      <c r="AT35" s="1271"/>
      <c r="AU35" s="1271"/>
      <c r="AV35" s="1537"/>
    </row>
    <row r="36" spans="1:48" ht="12" customHeight="1" x14ac:dyDescent="0.15">
      <c r="A36" s="1265"/>
      <c r="B36" s="1318" t="s">
        <v>154</v>
      </c>
      <c r="C36" s="988" t="s">
        <v>130</v>
      </c>
      <c r="D36" s="989"/>
      <c r="E36" s="1318" t="s">
        <v>100</v>
      </c>
      <c r="F36" s="987"/>
      <c r="G36" s="987"/>
      <c r="H36" s="987"/>
      <c r="I36" s="988" t="s">
        <v>101</v>
      </c>
      <c r="J36" s="988" t="s">
        <v>136</v>
      </c>
      <c r="K36" s="989"/>
      <c r="L36" s="993" t="s">
        <v>137</v>
      </c>
      <c r="M36" s="987"/>
      <c r="N36" s="988"/>
      <c r="O36" s="988" t="s">
        <v>138</v>
      </c>
      <c r="P36" s="988"/>
      <c r="Q36" s="988" t="s">
        <v>139</v>
      </c>
      <c r="R36" s="988" t="s">
        <v>121</v>
      </c>
      <c r="S36" s="987" t="s">
        <v>140</v>
      </c>
      <c r="T36" s="987"/>
      <c r="U36" s="988"/>
      <c r="V36" s="988" t="s">
        <v>138</v>
      </c>
      <c r="W36" s="988"/>
      <c r="X36" s="989" t="s">
        <v>139</v>
      </c>
      <c r="Y36" s="4698" t="s">
        <v>142</v>
      </c>
      <c r="Z36" s="4699"/>
      <c r="AA36" s="986" t="s">
        <v>100</v>
      </c>
      <c r="AB36" s="987"/>
      <c r="AC36" s="987"/>
      <c r="AD36" s="988" t="s">
        <v>143</v>
      </c>
      <c r="AE36" s="988" t="s">
        <v>45</v>
      </c>
      <c r="AF36" s="989"/>
      <c r="AH36" s="4703"/>
      <c r="AI36" s="4704"/>
      <c r="AJ36" s="4704"/>
      <c r="AK36" s="4704"/>
      <c r="AL36" s="4704"/>
      <c r="AM36" s="4704"/>
      <c r="AN36" s="4704"/>
      <c r="AO36" s="4704"/>
      <c r="AP36" s="4704"/>
      <c r="AQ36" s="4704"/>
      <c r="AR36" s="4705"/>
      <c r="AS36" s="1271"/>
      <c r="AT36" s="1271"/>
      <c r="AU36" s="1271"/>
      <c r="AV36" s="1537"/>
    </row>
    <row r="37" spans="1:48" ht="12" customHeight="1" x14ac:dyDescent="0.15">
      <c r="A37" s="1265"/>
      <c r="B37" s="1318" t="s">
        <v>154</v>
      </c>
      <c r="C37" s="988" t="s">
        <v>131</v>
      </c>
      <c r="D37" s="989"/>
      <c r="E37" s="1318" t="s">
        <v>100</v>
      </c>
      <c r="F37" s="987"/>
      <c r="G37" s="987"/>
      <c r="H37" s="987"/>
      <c r="I37" s="988" t="s">
        <v>101</v>
      </c>
      <c r="J37" s="988" t="s">
        <v>136</v>
      </c>
      <c r="K37" s="989"/>
      <c r="L37" s="993" t="s">
        <v>137</v>
      </c>
      <c r="M37" s="987"/>
      <c r="N37" s="988"/>
      <c r="O37" s="988" t="s">
        <v>138</v>
      </c>
      <c r="P37" s="988"/>
      <c r="Q37" s="988" t="s">
        <v>139</v>
      </c>
      <c r="R37" s="988" t="s">
        <v>121</v>
      </c>
      <c r="S37" s="987" t="s">
        <v>140</v>
      </c>
      <c r="T37" s="987"/>
      <c r="U37" s="988"/>
      <c r="V37" s="988" t="s">
        <v>138</v>
      </c>
      <c r="W37" s="988"/>
      <c r="X37" s="989" t="s">
        <v>139</v>
      </c>
      <c r="Y37" s="4698" t="s">
        <v>142</v>
      </c>
      <c r="Z37" s="4699"/>
      <c r="AA37" s="986" t="s">
        <v>100</v>
      </c>
      <c r="AB37" s="987"/>
      <c r="AC37" s="987"/>
      <c r="AD37" s="988" t="s">
        <v>143</v>
      </c>
      <c r="AE37" s="988" t="s">
        <v>45</v>
      </c>
      <c r="AF37" s="989"/>
      <c r="AH37" s="4703"/>
      <c r="AI37" s="4704"/>
      <c r="AJ37" s="4704"/>
      <c r="AK37" s="4704"/>
      <c r="AL37" s="4704"/>
      <c r="AM37" s="4704"/>
      <c r="AN37" s="4704"/>
      <c r="AO37" s="4704"/>
      <c r="AP37" s="4704"/>
      <c r="AQ37" s="4704"/>
      <c r="AR37" s="4705"/>
      <c r="AS37" s="1271"/>
      <c r="AT37" s="1271"/>
      <c r="AU37" s="1271"/>
      <c r="AV37" s="1537"/>
    </row>
    <row r="38" spans="1:48" ht="12" customHeight="1" x14ac:dyDescent="0.15">
      <c r="A38" s="1265"/>
      <c r="B38" s="1318" t="s">
        <v>154</v>
      </c>
      <c r="C38" s="988" t="s">
        <v>132</v>
      </c>
      <c r="D38" s="989"/>
      <c r="E38" s="1318" t="s">
        <v>100</v>
      </c>
      <c r="F38" s="987"/>
      <c r="G38" s="987"/>
      <c r="H38" s="987"/>
      <c r="I38" s="988" t="s">
        <v>101</v>
      </c>
      <c r="J38" s="988" t="s">
        <v>136</v>
      </c>
      <c r="K38" s="989"/>
      <c r="L38" s="993" t="s">
        <v>137</v>
      </c>
      <c r="M38" s="987"/>
      <c r="N38" s="988"/>
      <c r="O38" s="988" t="s">
        <v>138</v>
      </c>
      <c r="P38" s="988"/>
      <c r="Q38" s="988" t="s">
        <v>139</v>
      </c>
      <c r="R38" s="988" t="s">
        <v>121</v>
      </c>
      <c r="S38" s="987" t="s">
        <v>140</v>
      </c>
      <c r="T38" s="987"/>
      <c r="U38" s="988"/>
      <c r="V38" s="988" t="s">
        <v>138</v>
      </c>
      <c r="W38" s="988"/>
      <c r="X38" s="989" t="s">
        <v>139</v>
      </c>
      <c r="Y38" s="4698" t="s">
        <v>142</v>
      </c>
      <c r="Z38" s="4699"/>
      <c r="AA38" s="986" t="s">
        <v>100</v>
      </c>
      <c r="AB38" s="987"/>
      <c r="AC38" s="987"/>
      <c r="AD38" s="988" t="s">
        <v>143</v>
      </c>
      <c r="AE38" s="988" t="s">
        <v>45</v>
      </c>
      <c r="AF38" s="989"/>
      <c r="AH38" s="4703"/>
      <c r="AI38" s="4704"/>
      <c r="AJ38" s="4704"/>
      <c r="AK38" s="4704"/>
      <c r="AL38" s="4704"/>
      <c r="AM38" s="4704"/>
      <c r="AN38" s="4704"/>
      <c r="AO38" s="4704"/>
      <c r="AP38" s="4704"/>
      <c r="AQ38" s="4704"/>
      <c r="AR38" s="4705"/>
      <c r="AS38" s="1271"/>
      <c r="AT38" s="1271"/>
      <c r="AU38" s="1271"/>
      <c r="AV38" s="1537"/>
    </row>
    <row r="39" spans="1:48" ht="12" customHeight="1" x14ac:dyDescent="0.15">
      <c r="A39" s="1265"/>
      <c r="B39" s="1318" t="s">
        <v>154</v>
      </c>
      <c r="C39" s="988" t="s">
        <v>133</v>
      </c>
      <c r="D39" s="989"/>
      <c r="E39" s="1318" t="s">
        <v>100</v>
      </c>
      <c r="F39" s="987"/>
      <c r="G39" s="987"/>
      <c r="H39" s="987"/>
      <c r="I39" s="988" t="s">
        <v>101</v>
      </c>
      <c r="J39" s="988" t="s">
        <v>136</v>
      </c>
      <c r="K39" s="989"/>
      <c r="L39" s="993" t="s">
        <v>137</v>
      </c>
      <c r="M39" s="987"/>
      <c r="N39" s="988"/>
      <c r="O39" s="988" t="s">
        <v>138</v>
      </c>
      <c r="P39" s="988"/>
      <c r="Q39" s="988" t="s">
        <v>139</v>
      </c>
      <c r="R39" s="988" t="s">
        <v>121</v>
      </c>
      <c r="S39" s="987" t="s">
        <v>140</v>
      </c>
      <c r="T39" s="987"/>
      <c r="U39" s="988"/>
      <c r="V39" s="988" t="s">
        <v>138</v>
      </c>
      <c r="W39" s="988"/>
      <c r="X39" s="989" t="s">
        <v>139</v>
      </c>
      <c r="Y39" s="4698" t="s">
        <v>142</v>
      </c>
      <c r="Z39" s="4699"/>
      <c r="AA39" s="986" t="s">
        <v>100</v>
      </c>
      <c r="AB39" s="987"/>
      <c r="AC39" s="987"/>
      <c r="AD39" s="988" t="s">
        <v>143</v>
      </c>
      <c r="AE39" s="988" t="s">
        <v>45</v>
      </c>
      <c r="AF39" s="989"/>
      <c r="AH39" s="4703"/>
      <c r="AI39" s="4704"/>
      <c r="AJ39" s="4704"/>
      <c r="AK39" s="4704"/>
      <c r="AL39" s="4704"/>
      <c r="AM39" s="4704"/>
      <c r="AN39" s="4704"/>
      <c r="AO39" s="4704"/>
      <c r="AP39" s="4704"/>
      <c r="AQ39" s="4704"/>
      <c r="AR39" s="4705"/>
      <c r="AS39" s="1271"/>
      <c r="AT39" s="1271"/>
      <c r="AU39" s="1271"/>
      <c r="AV39" s="1537"/>
    </row>
    <row r="40" spans="1:48" ht="12" customHeight="1" x14ac:dyDescent="0.15">
      <c r="A40" s="1265"/>
      <c r="B40" s="1318" t="s">
        <v>154</v>
      </c>
      <c r="C40" s="988" t="s">
        <v>134</v>
      </c>
      <c r="D40" s="989"/>
      <c r="E40" s="1318" t="s">
        <v>100</v>
      </c>
      <c r="F40" s="987"/>
      <c r="G40" s="987"/>
      <c r="H40" s="987"/>
      <c r="I40" s="988" t="s">
        <v>101</v>
      </c>
      <c r="J40" s="988" t="s">
        <v>136</v>
      </c>
      <c r="K40" s="989"/>
      <c r="L40" s="993" t="s">
        <v>137</v>
      </c>
      <c r="M40" s="987"/>
      <c r="N40" s="988"/>
      <c r="O40" s="988" t="s">
        <v>138</v>
      </c>
      <c r="P40" s="988"/>
      <c r="Q40" s="988" t="s">
        <v>139</v>
      </c>
      <c r="R40" s="988" t="s">
        <v>121</v>
      </c>
      <c r="S40" s="987" t="s">
        <v>140</v>
      </c>
      <c r="T40" s="987"/>
      <c r="U40" s="988"/>
      <c r="V40" s="988" t="s">
        <v>138</v>
      </c>
      <c r="W40" s="988"/>
      <c r="X40" s="989" t="s">
        <v>139</v>
      </c>
      <c r="Y40" s="4698" t="s">
        <v>142</v>
      </c>
      <c r="Z40" s="4699"/>
      <c r="AA40" s="986" t="s">
        <v>100</v>
      </c>
      <c r="AB40" s="987"/>
      <c r="AC40" s="987"/>
      <c r="AD40" s="988" t="s">
        <v>143</v>
      </c>
      <c r="AE40" s="988" t="s">
        <v>45</v>
      </c>
      <c r="AF40" s="989"/>
      <c r="AH40" s="4703"/>
      <c r="AI40" s="4704"/>
      <c r="AJ40" s="4704"/>
      <c r="AK40" s="4704"/>
      <c r="AL40" s="4704"/>
      <c r="AM40" s="4704"/>
      <c r="AN40" s="4704"/>
      <c r="AO40" s="4704"/>
      <c r="AP40" s="4704"/>
      <c r="AQ40" s="4704"/>
      <c r="AR40" s="4705"/>
      <c r="AS40" s="1271"/>
      <c r="AT40" s="1271"/>
      <c r="AU40" s="1271"/>
      <c r="AV40" s="1537"/>
    </row>
    <row r="41" spans="1:48" ht="12" customHeight="1" thickBot="1" x14ac:dyDescent="0.2">
      <c r="A41" s="1265"/>
      <c r="B41" s="11"/>
      <c r="C41" s="74" t="s">
        <v>121</v>
      </c>
      <c r="D41" s="576"/>
      <c r="E41" s="576"/>
      <c r="F41" s="576"/>
      <c r="G41" s="576"/>
      <c r="H41" s="576"/>
      <c r="I41" s="576"/>
      <c r="J41" s="1438"/>
      <c r="K41" s="1438"/>
      <c r="L41" s="1438"/>
      <c r="M41" s="1438"/>
      <c r="N41" s="1438"/>
      <c r="O41" s="1438"/>
      <c r="P41" s="1438"/>
      <c r="Q41" s="1438"/>
      <c r="R41" s="1438"/>
      <c r="S41" s="1438"/>
      <c r="T41" s="1438"/>
      <c r="U41" s="29"/>
      <c r="V41" s="1438"/>
      <c r="W41" s="1438"/>
      <c r="X41" s="29"/>
      <c r="Y41" s="75"/>
      <c r="Z41" s="29"/>
      <c r="AA41" s="29"/>
      <c r="AB41" s="1438"/>
      <c r="AC41" s="1438"/>
      <c r="AD41" s="576"/>
      <c r="AE41" s="576"/>
      <c r="AF41" s="12"/>
      <c r="AH41" s="4706"/>
      <c r="AI41" s="4707"/>
      <c r="AJ41" s="4707"/>
      <c r="AK41" s="4707"/>
      <c r="AL41" s="4707"/>
      <c r="AM41" s="4707"/>
      <c r="AN41" s="4707"/>
      <c r="AO41" s="4707"/>
      <c r="AP41" s="4707"/>
      <c r="AQ41" s="4707"/>
      <c r="AR41" s="4708"/>
      <c r="AS41" s="1538"/>
      <c r="AT41" s="1538"/>
      <c r="AU41" s="1538"/>
      <c r="AV41" s="1537"/>
    </row>
    <row r="42" spans="1:48" ht="6" customHeight="1" thickTop="1" x14ac:dyDescent="0.15">
      <c r="A42" s="1265"/>
      <c r="B42" s="1265"/>
      <c r="C42" s="1265"/>
      <c r="E42" s="1265"/>
      <c r="F42" s="1265"/>
      <c r="G42" s="1265"/>
      <c r="H42" s="1265"/>
      <c r="I42" s="1265"/>
      <c r="J42" s="1265"/>
      <c r="K42" s="30"/>
      <c r="L42" s="30"/>
      <c r="M42" s="30"/>
      <c r="N42" s="498"/>
      <c r="O42" s="498"/>
      <c r="P42" s="498"/>
      <c r="Q42" s="498"/>
      <c r="R42" s="498"/>
      <c r="S42" s="498"/>
      <c r="T42" s="498"/>
      <c r="U42" s="498"/>
      <c r="V42" s="1265"/>
      <c r="W42" s="1265"/>
      <c r="X42" s="1265"/>
      <c r="Y42" s="4695"/>
      <c r="Z42" s="4696"/>
      <c r="AA42" s="4696"/>
      <c r="AB42" s="1265"/>
      <c r="AC42" s="1265"/>
      <c r="AD42" s="1265"/>
      <c r="AE42" s="1265"/>
      <c r="AF42" s="1265"/>
      <c r="AG42" s="1265"/>
      <c r="AH42" s="1265"/>
      <c r="AI42" s="1454"/>
      <c r="AJ42" s="177"/>
      <c r="AK42" s="177"/>
      <c r="AL42" s="21"/>
      <c r="AM42" s="177"/>
      <c r="AN42" s="1265"/>
      <c r="AO42" s="177"/>
      <c r="AP42" s="1265"/>
      <c r="AQ42" s="1265"/>
      <c r="AR42" s="1265"/>
    </row>
    <row r="43" spans="1:48" s="2378" customFormat="1" ht="12" customHeight="1" x14ac:dyDescent="0.15">
      <c r="B43" s="1314"/>
      <c r="C43" s="185"/>
      <c r="D43" s="1314" t="s">
        <v>144</v>
      </c>
      <c r="E43" s="185"/>
      <c r="F43" s="1314"/>
      <c r="G43" s="1314"/>
      <c r="H43" s="1314"/>
      <c r="I43" s="1314"/>
      <c r="J43" s="1314"/>
      <c r="K43" s="185"/>
      <c r="L43" s="185"/>
      <c r="M43" s="185"/>
      <c r="N43" s="185"/>
      <c r="O43" s="185"/>
      <c r="P43" s="185"/>
      <c r="Q43" s="185"/>
      <c r="R43" s="185"/>
      <c r="S43" s="185"/>
      <c r="T43" s="185"/>
      <c r="U43" s="185"/>
      <c r="V43" s="2463"/>
      <c r="W43" s="185"/>
      <c r="X43" s="185"/>
      <c r="Y43" s="2463"/>
      <c r="Z43" s="185"/>
      <c r="AA43" s="185"/>
      <c r="AB43" s="1314"/>
      <c r="AC43" s="1314"/>
      <c r="AD43" s="1314"/>
      <c r="AE43" s="1314"/>
      <c r="AF43" s="1314"/>
      <c r="AG43" s="1314"/>
      <c r="AH43" s="1314"/>
      <c r="AI43" s="185"/>
      <c r="AJ43" s="2464"/>
      <c r="AK43" s="2464"/>
      <c r="AL43" s="2465"/>
      <c r="AM43" s="2464"/>
      <c r="AN43" s="1314"/>
      <c r="AO43" s="2464"/>
      <c r="AP43" s="1314"/>
      <c r="AQ43" s="1314"/>
      <c r="AR43" s="1314"/>
    </row>
    <row r="44" spans="1:48" ht="12.95" customHeight="1" x14ac:dyDescent="0.15">
      <c r="A44" s="1265"/>
      <c r="B44" s="1265"/>
      <c r="C44" s="1265"/>
      <c r="D44" s="1265"/>
      <c r="E44" s="1265"/>
      <c r="F44" s="1265"/>
      <c r="G44" s="1265"/>
      <c r="H44" s="1265"/>
      <c r="I44" s="1265"/>
      <c r="J44" s="1265"/>
      <c r="K44" s="1265"/>
      <c r="L44" s="1265"/>
      <c r="M44" s="1265"/>
      <c r="N44" s="1265"/>
      <c r="O44" s="1265"/>
      <c r="P44" s="1265"/>
      <c r="Q44" s="21"/>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21"/>
      <c r="AM44" s="1265"/>
      <c r="AN44" s="1265"/>
      <c r="AO44" s="1265"/>
      <c r="AP44" s="1265"/>
      <c r="AQ44" s="1265"/>
      <c r="AR44" s="1265"/>
    </row>
  </sheetData>
  <mergeCells count="97">
    <mergeCell ref="AF2:AK2"/>
    <mergeCell ref="AL2:AM2"/>
    <mergeCell ref="AN2:AQ2"/>
    <mergeCell ref="Y35:Z35"/>
    <mergeCell ref="Y36:Z36"/>
    <mergeCell ref="AQ18:AR18"/>
    <mergeCell ref="AQ29:AR29"/>
    <mergeCell ref="AQ19:AR19"/>
    <mergeCell ref="AQ20:AR20"/>
    <mergeCell ref="AQ26:AR26"/>
    <mergeCell ref="AQ27:AR27"/>
    <mergeCell ref="AQ28:AR28"/>
    <mergeCell ref="AQ30:AR30"/>
    <mergeCell ref="Y37:Z37"/>
    <mergeCell ref="Y38:Z38"/>
    <mergeCell ref="Y39:Z39"/>
    <mergeCell ref="Y40:Z40"/>
    <mergeCell ref="AH34:AR41"/>
    <mergeCell ref="Y42:AA42"/>
    <mergeCell ref="AQ8:AR8"/>
    <mergeCell ref="AQ9:AR9"/>
    <mergeCell ref="AQ10:AR10"/>
    <mergeCell ref="AQ11:AR11"/>
    <mergeCell ref="AQ12:AR12"/>
    <mergeCell ref="AQ13:AR13"/>
    <mergeCell ref="AQ14:AR14"/>
    <mergeCell ref="AQ15:AR15"/>
    <mergeCell ref="AQ16:AR16"/>
    <mergeCell ref="AQ31:AR31"/>
    <mergeCell ref="AQ32:AR32"/>
    <mergeCell ref="AQ21:AR21"/>
    <mergeCell ref="AQ22:AR22"/>
    <mergeCell ref="AQ23:AR23"/>
    <mergeCell ref="AQ17:AR17"/>
    <mergeCell ref="F35:H35"/>
    <mergeCell ref="G23:J23"/>
    <mergeCell ref="G21:J21"/>
    <mergeCell ref="B22:F22"/>
    <mergeCell ref="B1:AU1"/>
    <mergeCell ref="G4:J5"/>
    <mergeCell ref="G6:J6"/>
    <mergeCell ref="G7:J7"/>
    <mergeCell ref="AQ6:AR6"/>
    <mergeCell ref="AQ7:AR7"/>
    <mergeCell ref="AQ4:AR5"/>
    <mergeCell ref="B4:F5"/>
    <mergeCell ref="B6:F6"/>
    <mergeCell ref="B7:F7"/>
    <mergeCell ref="AQ24:AR24"/>
    <mergeCell ref="AQ25:AR25"/>
    <mergeCell ref="G32:J32"/>
    <mergeCell ref="G29:J29"/>
    <mergeCell ref="G30:J30"/>
    <mergeCell ref="B23:F23"/>
    <mergeCell ref="B32:F32"/>
    <mergeCell ref="B25:F25"/>
    <mergeCell ref="B27:F27"/>
    <mergeCell ref="B28:F28"/>
    <mergeCell ref="B29:F29"/>
    <mergeCell ref="B30:F30"/>
    <mergeCell ref="B31:F31"/>
    <mergeCell ref="B26:F26"/>
    <mergeCell ref="G24:J24"/>
    <mergeCell ref="G25:J25"/>
    <mergeCell ref="G26:J26"/>
    <mergeCell ref="G31:J31"/>
    <mergeCell ref="B18:F18"/>
    <mergeCell ref="B20:F20"/>
    <mergeCell ref="B21:F21"/>
    <mergeCell ref="B19:F19"/>
    <mergeCell ref="B24:F24"/>
    <mergeCell ref="G22:J22"/>
    <mergeCell ref="G19:J19"/>
    <mergeCell ref="G20:J20"/>
    <mergeCell ref="G27:J27"/>
    <mergeCell ref="G28:J28"/>
    <mergeCell ref="G18:J18"/>
    <mergeCell ref="G17:J17"/>
    <mergeCell ref="G14:J14"/>
    <mergeCell ref="G15:J15"/>
    <mergeCell ref="G16:J16"/>
    <mergeCell ref="G13:J13"/>
    <mergeCell ref="B16:F16"/>
    <mergeCell ref="B17:F17"/>
    <mergeCell ref="B13:F13"/>
    <mergeCell ref="B8:F8"/>
    <mergeCell ref="B9:F9"/>
    <mergeCell ref="B10:F10"/>
    <mergeCell ref="B11:F11"/>
    <mergeCell ref="G8:J8"/>
    <mergeCell ref="B12:F12"/>
    <mergeCell ref="G9:J9"/>
    <mergeCell ref="G10:J10"/>
    <mergeCell ref="G11:J11"/>
    <mergeCell ref="G12:J12"/>
    <mergeCell ref="B14:F14"/>
    <mergeCell ref="B15:F15"/>
  </mergeCells>
  <phoneticPr fontId="9"/>
  <dataValidations count="1">
    <dataValidation type="list" allowBlank="1" showInputMessage="1" showErrorMessage="1" sqref="AL2:AM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67"/>
  <sheetViews>
    <sheetView showGridLines="0" zoomScaleNormal="100" zoomScaleSheetLayoutView="100" workbookViewId="0">
      <selection activeCell="Y22" sqref="Y22:AB23"/>
    </sheetView>
  </sheetViews>
  <sheetFormatPr defaultColWidth="8" defaultRowHeight="12" x14ac:dyDescent="0.15"/>
  <cols>
    <col min="1" max="1" width="1.5" style="17" customWidth="1"/>
    <col min="2" max="12" width="2.375" style="17" customWidth="1"/>
    <col min="13" max="13" width="2.375" style="130" customWidth="1"/>
    <col min="14" max="101" width="2.375" style="17" customWidth="1"/>
    <col min="102" max="16384" width="8" style="17"/>
  </cols>
  <sheetData>
    <row r="1" spans="1:61" ht="14.1" customHeight="1" x14ac:dyDescent="0.15">
      <c r="A1" s="3214" t="s">
        <v>1842</v>
      </c>
      <c r="B1" s="3215"/>
      <c r="C1" s="3215"/>
      <c r="D1" s="3215"/>
      <c r="E1" s="3215"/>
      <c r="F1" s="3215"/>
      <c r="G1" s="3215"/>
      <c r="H1" s="3215"/>
      <c r="I1" s="3215"/>
      <c r="J1" s="3215"/>
      <c r="K1" s="3215"/>
      <c r="L1" s="3215"/>
      <c r="M1" s="3215"/>
      <c r="N1" s="3215"/>
      <c r="O1" s="3215"/>
      <c r="P1" s="3215"/>
      <c r="Q1" s="3215"/>
      <c r="R1" s="3215"/>
      <c r="S1" s="3215"/>
      <c r="T1" s="3215"/>
      <c r="U1" s="3215"/>
      <c r="V1" s="3215"/>
      <c r="W1" s="3215"/>
      <c r="X1" s="3215"/>
      <c r="Y1" s="3215"/>
      <c r="Z1" s="3215"/>
      <c r="AA1" s="3215"/>
      <c r="AB1" s="3215"/>
      <c r="AC1" s="3215"/>
      <c r="AD1" s="3215"/>
      <c r="AE1" s="3215"/>
      <c r="AF1" s="3215"/>
      <c r="AG1" s="3215"/>
      <c r="AH1" s="3215"/>
      <c r="AI1" s="3215"/>
      <c r="AJ1" s="3215"/>
      <c r="AK1" s="3215"/>
      <c r="AL1" s="3215"/>
      <c r="AM1" s="3215"/>
      <c r="AN1" s="1304"/>
      <c r="AO1" s="1304"/>
      <c r="AP1" s="1304"/>
      <c r="AQ1" s="1304"/>
      <c r="AR1" s="1304"/>
      <c r="AS1" s="1304"/>
      <c r="AT1" s="1304"/>
      <c r="AU1" s="1304"/>
    </row>
    <row r="2" spans="1:61" ht="5.0999999999999996" customHeight="1" thickBot="1" x14ac:dyDescent="0.2"/>
    <row r="3" spans="1:61" ht="14.1" customHeight="1" x14ac:dyDescent="0.15">
      <c r="B3" s="3102" t="s">
        <v>352</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4"/>
      <c r="AB3" s="3103" t="s">
        <v>844</v>
      </c>
      <c r="AC3" s="3103"/>
      <c r="AD3" s="3103"/>
      <c r="AE3" s="3103"/>
      <c r="AF3" s="3103"/>
      <c r="AG3" s="3103"/>
      <c r="AH3" s="3103"/>
      <c r="AI3" s="3103"/>
      <c r="AJ3" s="3103"/>
      <c r="AK3" s="3103"/>
      <c r="AL3" s="3103"/>
      <c r="AM3" s="3217"/>
      <c r="AN3" s="88"/>
      <c r="AO3" s="278"/>
    </row>
    <row r="4" spans="1:61" ht="14.1" customHeight="1" x14ac:dyDescent="0.15">
      <c r="A4" s="34"/>
      <c r="B4" s="3" t="s">
        <v>2205</v>
      </c>
      <c r="C4" s="34"/>
      <c r="D4" s="1814"/>
      <c r="E4" s="1814"/>
      <c r="F4" s="1814"/>
      <c r="G4" s="1814"/>
      <c r="H4" s="1814"/>
      <c r="I4" s="1814"/>
      <c r="J4" s="1814"/>
      <c r="K4" s="1814"/>
      <c r="L4" s="1814"/>
      <c r="M4" s="1815"/>
      <c r="N4" s="1814"/>
      <c r="O4" s="1814"/>
      <c r="P4" s="1814"/>
      <c r="Q4" s="1814"/>
      <c r="R4" s="1814"/>
      <c r="S4" s="1814"/>
      <c r="T4" s="1814"/>
      <c r="U4" s="1814"/>
      <c r="V4" s="1814"/>
      <c r="W4" s="1814"/>
      <c r="X4" s="1814"/>
      <c r="Y4" s="1814"/>
      <c r="Z4" s="1814"/>
      <c r="AA4" s="337"/>
      <c r="AB4" s="34"/>
      <c r="AC4" s="34"/>
      <c r="AD4" s="88"/>
      <c r="AE4" s="88"/>
      <c r="AF4" s="88"/>
      <c r="AG4" s="88"/>
      <c r="AH4" s="88"/>
      <c r="AI4" s="88"/>
      <c r="AJ4" s="88"/>
      <c r="AK4" s="88"/>
      <c r="AL4" s="88"/>
      <c r="AM4" s="172"/>
      <c r="AN4" s="88"/>
      <c r="AO4" s="278"/>
    </row>
    <row r="5" spans="1:61" ht="14.1" customHeight="1" x14ac:dyDescent="0.15">
      <c r="A5" s="34"/>
      <c r="B5" s="3"/>
      <c r="C5" s="1850" t="s">
        <v>1267</v>
      </c>
      <c r="D5" s="1814"/>
      <c r="E5" s="1814"/>
      <c r="F5" s="1814"/>
      <c r="G5" s="1814"/>
      <c r="H5" s="1814"/>
      <c r="I5" s="1814"/>
      <c r="J5" s="1814"/>
      <c r="K5" s="1814"/>
      <c r="L5" s="1814"/>
      <c r="M5" s="1815"/>
      <c r="N5" s="1814"/>
      <c r="O5" s="1814"/>
      <c r="P5" s="1814"/>
      <c r="Q5" s="1814"/>
      <c r="R5" s="1814"/>
      <c r="S5" s="1814"/>
      <c r="T5" s="1814"/>
      <c r="U5" s="1814"/>
      <c r="V5" s="1814"/>
      <c r="W5" s="1814"/>
      <c r="X5" s="1814"/>
      <c r="Y5" s="1814"/>
      <c r="Z5" s="1814"/>
      <c r="AA5" s="337"/>
      <c r="AB5" s="34"/>
      <c r="AC5" s="34"/>
      <c r="AD5" s="88"/>
      <c r="AE5" s="88"/>
      <c r="AF5" s="88"/>
      <c r="AG5" s="88"/>
      <c r="AH5" s="88"/>
      <c r="AI5" s="88"/>
      <c r="AJ5" s="88"/>
      <c r="AK5" s="88"/>
      <c r="AL5" s="88"/>
      <c r="AM5" s="172"/>
      <c r="AN5" s="88"/>
      <c r="AO5" s="278"/>
    </row>
    <row r="6" spans="1:61" ht="14.1" customHeight="1" x14ac:dyDescent="0.15">
      <c r="A6" s="34"/>
      <c r="B6" s="43"/>
      <c r="C6" s="1311" t="s">
        <v>1658</v>
      </c>
      <c r="D6" s="88"/>
      <c r="E6" s="88"/>
      <c r="F6" s="88"/>
      <c r="G6" s="88"/>
      <c r="H6" s="88"/>
      <c r="I6" s="88"/>
      <c r="J6" s="88"/>
      <c r="K6" s="88"/>
      <c r="L6" s="88"/>
      <c r="M6" s="88"/>
      <c r="N6" s="88"/>
      <c r="O6" s="88"/>
      <c r="P6" s="88"/>
      <c r="Q6" s="88"/>
      <c r="R6" s="88"/>
      <c r="S6" s="88"/>
      <c r="T6" s="88"/>
      <c r="U6" s="88"/>
      <c r="V6" s="88"/>
      <c r="W6" s="88"/>
      <c r="X6" s="88"/>
      <c r="Y6" s="88"/>
      <c r="Z6" s="88"/>
      <c r="AA6" s="310"/>
      <c r="AB6" s="88"/>
      <c r="AC6" s="88"/>
      <c r="AD6" s="88"/>
      <c r="AE6" s="88"/>
      <c r="AF6" s="88"/>
      <c r="AG6" s="88"/>
      <c r="AH6" s="88"/>
      <c r="AI6" s="88"/>
      <c r="AJ6" s="88"/>
      <c r="AK6" s="88"/>
      <c r="AL6" s="88"/>
      <c r="AM6" s="172"/>
      <c r="AN6" s="88"/>
      <c r="AO6" s="278"/>
    </row>
    <row r="7" spans="1:61" ht="14.1" customHeight="1" x14ac:dyDescent="0.15">
      <c r="A7" s="1265"/>
      <c r="B7" s="3" t="s">
        <v>1952</v>
      </c>
      <c r="C7" s="34"/>
      <c r="D7" s="1814"/>
      <c r="E7" s="1814"/>
      <c r="F7" s="1814"/>
      <c r="G7" s="1814"/>
      <c r="H7" s="1814"/>
      <c r="I7" s="1814"/>
      <c r="J7" s="1814"/>
      <c r="K7" s="1814"/>
      <c r="L7" s="1814"/>
      <c r="M7" s="1815"/>
      <c r="N7" s="1814"/>
      <c r="O7" s="1814"/>
      <c r="P7" s="1814"/>
      <c r="Q7" s="1814"/>
      <c r="R7" s="1814"/>
      <c r="S7" s="1814"/>
      <c r="T7" s="1814"/>
      <c r="U7" s="1814"/>
      <c r="V7" s="1814"/>
      <c r="W7" s="1814"/>
      <c r="X7" s="1814"/>
      <c r="Y7" s="1814"/>
      <c r="Z7" s="1814"/>
      <c r="AA7" s="1861"/>
      <c r="AB7" s="152"/>
      <c r="AC7" s="1814"/>
      <c r="AD7" s="1814"/>
      <c r="AE7" s="1814"/>
      <c r="AF7" s="1814"/>
      <c r="AG7" s="1265"/>
      <c r="AH7" s="1265"/>
      <c r="AI7" s="1265"/>
      <c r="AJ7" s="1265"/>
      <c r="AK7" s="1265"/>
      <c r="AL7" s="1265"/>
      <c r="AM7" s="1296"/>
      <c r="AN7" s="3"/>
    </row>
    <row r="8" spans="1:61" ht="14.1" customHeight="1" x14ac:dyDescent="0.15">
      <c r="A8" s="1265"/>
      <c r="B8" s="3"/>
      <c r="C8" s="1814" t="s">
        <v>685</v>
      </c>
      <c r="D8" s="1814"/>
      <c r="E8" s="1814"/>
      <c r="F8" s="1814"/>
      <c r="G8" s="1814"/>
      <c r="H8" s="1814"/>
      <c r="I8" s="1814"/>
      <c r="J8" s="1814"/>
      <c r="K8" s="1814"/>
      <c r="L8" s="1814"/>
      <c r="M8" s="1815"/>
      <c r="N8" s="1814"/>
      <c r="O8" s="1814"/>
      <c r="P8" s="1814"/>
      <c r="Q8" s="1814"/>
      <c r="R8" s="1814"/>
      <c r="S8" s="1814"/>
      <c r="T8" s="1814"/>
      <c r="U8" s="1814"/>
      <c r="V8" s="1814"/>
      <c r="W8" s="13"/>
      <c r="X8" s="13"/>
      <c r="Y8" s="1814"/>
      <c r="Z8" s="13"/>
      <c r="AA8" s="13"/>
      <c r="AB8" s="14"/>
      <c r="AC8" s="576"/>
      <c r="AD8" s="576"/>
      <c r="AE8" s="576"/>
      <c r="AF8" s="1814"/>
      <c r="AG8" s="1265"/>
      <c r="AH8" s="1265"/>
      <c r="AI8" s="1265"/>
      <c r="AJ8" s="1265"/>
      <c r="AK8" s="1265"/>
      <c r="AL8" s="1265"/>
      <c r="AM8" s="1296"/>
      <c r="AN8" s="3" t="s">
        <v>412</v>
      </c>
    </row>
    <row r="9" spans="1:61" ht="14.1" customHeight="1" x14ac:dyDescent="0.15">
      <c r="A9" s="1265"/>
      <c r="B9" s="3"/>
      <c r="C9" s="4734" t="s">
        <v>403</v>
      </c>
      <c r="D9" s="4735"/>
      <c r="E9" s="4736"/>
      <c r="F9" s="4740" t="s">
        <v>401</v>
      </c>
      <c r="G9" s="4741"/>
      <c r="H9" s="4741"/>
      <c r="I9" s="4741"/>
      <c r="J9" s="4742"/>
      <c r="K9" s="4746" t="s">
        <v>61</v>
      </c>
      <c r="L9" s="4747"/>
      <c r="M9" s="4748"/>
      <c r="N9" s="4750" t="s">
        <v>402</v>
      </c>
      <c r="O9" s="4751"/>
      <c r="P9" s="4751"/>
      <c r="Q9" s="4752"/>
      <c r="R9" s="4432" t="s">
        <v>58</v>
      </c>
      <c r="S9" s="4433"/>
      <c r="T9" s="4433"/>
      <c r="U9" s="4433"/>
      <c r="V9" s="4433"/>
      <c r="W9" s="4433"/>
      <c r="X9" s="4433"/>
      <c r="Y9" s="4433"/>
      <c r="Z9" s="4434"/>
      <c r="AA9" s="4756" t="s">
        <v>405</v>
      </c>
      <c r="AB9" s="4757"/>
      <c r="AC9" s="4757"/>
      <c r="AD9" s="4757"/>
      <c r="AE9" s="4757"/>
      <c r="AF9" s="4757"/>
      <c r="AG9" s="4758"/>
      <c r="AH9" s="4734" t="s">
        <v>351</v>
      </c>
      <c r="AI9" s="4735"/>
      <c r="AJ9" s="4735"/>
      <c r="AK9" s="4735"/>
      <c r="AL9" s="4736"/>
      <c r="AM9" s="137"/>
      <c r="AN9" s="316"/>
      <c r="AO9" s="4759" t="s">
        <v>411</v>
      </c>
      <c r="AP9" s="4759"/>
      <c r="AQ9" s="4759"/>
      <c r="AR9" s="4759"/>
      <c r="AS9" s="4759"/>
      <c r="AT9" s="4759"/>
      <c r="AU9" s="4759"/>
      <c r="AV9" s="4760" t="s">
        <v>845</v>
      </c>
      <c r="AW9" s="4761"/>
      <c r="AX9" s="4761"/>
      <c r="AY9" s="4761"/>
      <c r="AZ9" s="4761"/>
      <c r="BA9" s="4761"/>
      <c r="BB9" s="4761"/>
      <c r="BC9" s="4761"/>
      <c r="BD9" s="4761"/>
      <c r="BE9" s="4761"/>
      <c r="BF9" s="4761"/>
      <c r="BG9" s="4761"/>
      <c r="BH9" s="4761"/>
      <c r="BI9" s="4762"/>
    </row>
    <row r="10" spans="1:61" ht="14.1" customHeight="1" x14ac:dyDescent="0.15">
      <c r="A10" s="1265"/>
      <c r="B10" s="3"/>
      <c r="C10" s="4737"/>
      <c r="D10" s="4738"/>
      <c r="E10" s="4739"/>
      <c r="F10" s="4743"/>
      <c r="G10" s="4744"/>
      <c r="H10" s="4744"/>
      <c r="I10" s="4744"/>
      <c r="J10" s="4745"/>
      <c r="K10" s="4749"/>
      <c r="L10" s="2979"/>
      <c r="M10" s="2980"/>
      <c r="N10" s="4753"/>
      <c r="O10" s="4754"/>
      <c r="P10" s="4754"/>
      <c r="Q10" s="4755"/>
      <c r="R10" s="4435"/>
      <c r="S10" s="4436"/>
      <c r="T10" s="4436"/>
      <c r="U10" s="4436"/>
      <c r="V10" s="4436"/>
      <c r="W10" s="4436"/>
      <c r="X10" s="4436"/>
      <c r="Y10" s="4436"/>
      <c r="Z10" s="4437"/>
      <c r="AA10" s="4763" t="s">
        <v>404</v>
      </c>
      <c r="AB10" s="4764"/>
      <c r="AC10" s="4765" t="s">
        <v>406</v>
      </c>
      <c r="AD10" s="4436"/>
      <c r="AE10" s="4436"/>
      <c r="AF10" s="4436"/>
      <c r="AG10" s="4437"/>
      <c r="AH10" s="4737"/>
      <c r="AI10" s="4738"/>
      <c r="AJ10" s="4738"/>
      <c r="AK10" s="4738"/>
      <c r="AL10" s="4739"/>
      <c r="AM10" s="137"/>
      <c r="AN10" s="316"/>
      <c r="AO10" s="4766" t="s">
        <v>410</v>
      </c>
      <c r="AP10" s="4766"/>
      <c r="AQ10" s="4766"/>
      <c r="AR10" s="4766"/>
      <c r="AS10" s="4767"/>
      <c r="AT10" s="333"/>
      <c r="AU10" s="4768" t="s">
        <v>407</v>
      </c>
      <c r="AV10" s="4771" t="s">
        <v>846</v>
      </c>
      <c r="AW10" s="4772"/>
      <c r="AX10" s="4772"/>
      <c r="AY10" s="4772"/>
      <c r="AZ10" s="4772"/>
      <c r="BA10" s="4772"/>
      <c r="BB10" s="4772"/>
      <c r="BC10" s="4772"/>
      <c r="BD10" s="4772"/>
      <c r="BE10" s="4772"/>
      <c r="BF10" s="4772"/>
      <c r="BG10" s="4772"/>
      <c r="BH10" s="4772"/>
      <c r="BI10" s="4773"/>
    </row>
    <row r="11" spans="1:61" ht="14.1" customHeight="1" x14ac:dyDescent="0.15">
      <c r="A11" s="1265"/>
      <c r="B11" s="3"/>
      <c r="C11" s="4789"/>
      <c r="D11" s="4790"/>
      <c r="E11" s="4791"/>
      <c r="F11" s="4438"/>
      <c r="G11" s="4439"/>
      <c r="H11" s="4439"/>
      <c r="I11" s="4439"/>
      <c r="J11" s="4440"/>
      <c r="K11" s="4795"/>
      <c r="L11" s="4795"/>
      <c r="M11" s="4795"/>
      <c r="N11" s="4726"/>
      <c r="O11" s="4727"/>
      <c r="P11" s="4727"/>
      <c r="Q11" s="4728"/>
      <c r="R11" s="4792"/>
      <c r="S11" s="4793"/>
      <c r="T11" s="4793"/>
      <c r="U11" s="4793"/>
      <c r="V11" s="331" t="s">
        <v>11</v>
      </c>
      <c r="W11" s="4794"/>
      <c r="X11" s="4794"/>
      <c r="Y11" s="4794"/>
      <c r="Z11" s="4794"/>
      <c r="AA11" s="4756"/>
      <c r="AB11" s="4774"/>
      <c r="AC11" s="4775"/>
      <c r="AD11" s="4439"/>
      <c r="AE11" s="4439"/>
      <c r="AF11" s="4439"/>
      <c r="AG11" s="4440"/>
      <c r="AH11" s="4776"/>
      <c r="AI11" s="4777"/>
      <c r="AJ11" s="4777"/>
      <c r="AK11" s="4777"/>
      <c r="AL11" s="4778"/>
      <c r="AM11" s="137"/>
      <c r="AN11" s="87"/>
      <c r="AO11" s="4779" t="s">
        <v>409</v>
      </c>
      <c r="AP11" s="4779"/>
      <c r="AQ11" s="4779"/>
      <c r="AR11" s="4779"/>
      <c r="AS11" s="4780"/>
      <c r="AT11" s="334"/>
      <c r="AU11" s="4769"/>
      <c r="AV11" s="4781" t="s">
        <v>847</v>
      </c>
      <c r="AW11" s="4782"/>
      <c r="AX11" s="4782"/>
      <c r="AY11" s="4782"/>
      <c r="AZ11" s="4782"/>
      <c r="BA11" s="4782"/>
      <c r="BB11" s="4782"/>
      <c r="BC11" s="4782"/>
      <c r="BD11" s="4782"/>
      <c r="BE11" s="4782"/>
      <c r="BF11" s="4782"/>
      <c r="BG11" s="4782"/>
      <c r="BH11" s="4782"/>
      <c r="BI11" s="4783"/>
    </row>
    <row r="12" spans="1:61" ht="14.1" customHeight="1" x14ac:dyDescent="0.15">
      <c r="A12" s="1265"/>
      <c r="B12" s="3"/>
      <c r="C12" s="4789"/>
      <c r="D12" s="4790"/>
      <c r="E12" s="4791"/>
      <c r="F12" s="4438"/>
      <c r="G12" s="4439"/>
      <c r="H12" s="4439"/>
      <c r="I12" s="4439"/>
      <c r="J12" s="4440"/>
      <c r="K12" s="4726"/>
      <c r="L12" s="4727"/>
      <c r="M12" s="4728"/>
      <c r="N12" s="4726"/>
      <c r="O12" s="4727"/>
      <c r="P12" s="4727"/>
      <c r="Q12" s="4728"/>
      <c r="R12" s="4792"/>
      <c r="S12" s="4793"/>
      <c r="T12" s="4793"/>
      <c r="U12" s="4793"/>
      <c r="V12" s="331" t="s">
        <v>11</v>
      </c>
      <c r="W12" s="4794"/>
      <c r="X12" s="4794"/>
      <c r="Y12" s="4794"/>
      <c r="Z12" s="4794"/>
      <c r="AA12" s="4756"/>
      <c r="AB12" s="4774"/>
      <c r="AC12" s="4775"/>
      <c r="AD12" s="4439"/>
      <c r="AE12" s="4439"/>
      <c r="AF12" s="4439"/>
      <c r="AG12" s="4440"/>
      <c r="AH12" s="4776" t="s">
        <v>218</v>
      </c>
      <c r="AI12" s="4777"/>
      <c r="AJ12" s="4777"/>
      <c r="AK12" s="4777"/>
      <c r="AL12" s="4778"/>
      <c r="AM12" s="137"/>
      <c r="AN12" s="87"/>
      <c r="AO12" s="4784" t="s">
        <v>408</v>
      </c>
      <c r="AP12" s="4784"/>
      <c r="AQ12" s="4784"/>
      <c r="AR12" s="4784"/>
      <c r="AS12" s="4785"/>
      <c r="AT12" s="335"/>
      <c r="AU12" s="4770"/>
      <c r="AV12" s="4786" t="s">
        <v>848</v>
      </c>
      <c r="AW12" s="4787"/>
      <c r="AX12" s="4787"/>
      <c r="AY12" s="4787"/>
      <c r="AZ12" s="4787"/>
      <c r="BA12" s="4787"/>
      <c r="BB12" s="4787"/>
      <c r="BC12" s="4787"/>
      <c r="BD12" s="4787"/>
      <c r="BE12" s="4787"/>
      <c r="BF12" s="4787"/>
      <c r="BG12" s="4787"/>
      <c r="BH12" s="4787"/>
      <c r="BI12" s="4788"/>
    </row>
    <row r="13" spans="1:61" ht="14.1" customHeight="1" x14ac:dyDescent="0.15">
      <c r="A13" s="1265"/>
      <c r="B13" s="3"/>
      <c r="C13" s="4789"/>
      <c r="D13" s="4790"/>
      <c r="E13" s="4791"/>
      <c r="F13" s="4438"/>
      <c r="G13" s="4439"/>
      <c r="H13" s="4439"/>
      <c r="I13" s="4439"/>
      <c r="J13" s="4440"/>
      <c r="K13" s="4726"/>
      <c r="L13" s="4727"/>
      <c r="M13" s="4728"/>
      <c r="N13" s="4726"/>
      <c r="O13" s="4727"/>
      <c r="P13" s="4727"/>
      <c r="Q13" s="4728"/>
      <c r="R13" s="4792"/>
      <c r="S13" s="4793"/>
      <c r="T13" s="4793"/>
      <c r="U13" s="4793"/>
      <c r="V13" s="331" t="s">
        <v>11</v>
      </c>
      <c r="W13" s="4794"/>
      <c r="X13" s="4794"/>
      <c r="Y13" s="4794"/>
      <c r="Z13" s="4794"/>
      <c r="AA13" s="4756"/>
      <c r="AB13" s="4774"/>
      <c r="AC13" s="4775"/>
      <c r="AD13" s="4439"/>
      <c r="AE13" s="4439"/>
      <c r="AF13" s="4439"/>
      <c r="AG13" s="4440"/>
      <c r="AH13" s="4776"/>
      <c r="AI13" s="4777"/>
      <c r="AJ13" s="4777"/>
      <c r="AK13" s="4777"/>
      <c r="AL13" s="4778"/>
      <c r="AM13" s="137"/>
      <c r="AN13" s="87"/>
    </row>
    <row r="14" spans="1:61" ht="14.1" customHeight="1" x14ac:dyDescent="0.15">
      <c r="A14" s="1265"/>
      <c r="B14" s="3"/>
      <c r="C14" s="4789"/>
      <c r="D14" s="4790"/>
      <c r="E14" s="4791"/>
      <c r="F14" s="4438"/>
      <c r="G14" s="4439"/>
      <c r="H14" s="4439"/>
      <c r="I14" s="4439"/>
      <c r="J14" s="4440"/>
      <c r="K14" s="4726"/>
      <c r="L14" s="4727"/>
      <c r="M14" s="4728"/>
      <c r="N14" s="4726"/>
      <c r="O14" s="4727"/>
      <c r="P14" s="4727"/>
      <c r="Q14" s="4728"/>
      <c r="R14" s="4792"/>
      <c r="S14" s="4793"/>
      <c r="T14" s="4793"/>
      <c r="U14" s="4793"/>
      <c r="V14" s="331" t="s">
        <v>11</v>
      </c>
      <c r="W14" s="4794"/>
      <c r="X14" s="4794"/>
      <c r="Y14" s="4794"/>
      <c r="Z14" s="4794"/>
      <c r="AA14" s="4756"/>
      <c r="AB14" s="4774"/>
      <c r="AC14" s="4775"/>
      <c r="AD14" s="4439"/>
      <c r="AE14" s="4439"/>
      <c r="AF14" s="4439"/>
      <c r="AG14" s="4440"/>
      <c r="AH14" s="4776"/>
      <c r="AI14" s="4777"/>
      <c r="AJ14" s="4777"/>
      <c r="AK14" s="4777"/>
      <c r="AL14" s="4778"/>
      <c r="AM14" s="137"/>
      <c r="AN14" s="87"/>
      <c r="AO14" s="303"/>
      <c r="AP14" s="69"/>
    </row>
    <row r="15" spans="1:61" ht="14.1" customHeight="1" x14ac:dyDescent="0.15">
      <c r="A15" s="1265"/>
      <c r="B15" s="3"/>
      <c r="C15" s="4789"/>
      <c r="D15" s="4790"/>
      <c r="E15" s="4791"/>
      <c r="F15" s="4438"/>
      <c r="G15" s="4439"/>
      <c r="H15" s="4439"/>
      <c r="I15" s="4439"/>
      <c r="J15" s="4440"/>
      <c r="K15" s="4726"/>
      <c r="L15" s="4727"/>
      <c r="M15" s="4728"/>
      <c r="N15" s="4726"/>
      <c r="O15" s="4727"/>
      <c r="P15" s="4727"/>
      <c r="Q15" s="4728"/>
      <c r="R15" s="4792"/>
      <c r="S15" s="4793"/>
      <c r="T15" s="4793"/>
      <c r="U15" s="4793"/>
      <c r="V15" s="331" t="s">
        <v>11</v>
      </c>
      <c r="W15" s="4794"/>
      <c r="X15" s="4794"/>
      <c r="Y15" s="4794"/>
      <c r="Z15" s="4794"/>
      <c r="AA15" s="4756"/>
      <c r="AB15" s="4774"/>
      <c r="AC15" s="4775"/>
      <c r="AD15" s="4439"/>
      <c r="AE15" s="4439"/>
      <c r="AF15" s="4439"/>
      <c r="AG15" s="4440"/>
      <c r="AH15" s="4776"/>
      <c r="AI15" s="4777"/>
      <c r="AJ15" s="4777"/>
      <c r="AK15" s="4777"/>
      <c r="AL15" s="4778"/>
      <c r="AM15" s="137"/>
      <c r="AN15" s="87"/>
      <c r="AO15" s="303"/>
      <c r="AP15" s="69"/>
    </row>
    <row r="16" spans="1:61" ht="14.1" customHeight="1" x14ac:dyDescent="0.15">
      <c r="A16" s="1265"/>
      <c r="B16" s="3"/>
      <c r="C16" s="4789"/>
      <c r="D16" s="4790"/>
      <c r="E16" s="4791"/>
      <c r="F16" s="4438"/>
      <c r="G16" s="4439"/>
      <c r="H16" s="4439"/>
      <c r="I16" s="4439"/>
      <c r="J16" s="4440"/>
      <c r="K16" s="4726"/>
      <c r="L16" s="4727"/>
      <c r="M16" s="4728"/>
      <c r="N16" s="4726"/>
      <c r="O16" s="4727"/>
      <c r="P16" s="4727"/>
      <c r="Q16" s="4728"/>
      <c r="R16" s="4792"/>
      <c r="S16" s="4793"/>
      <c r="T16" s="4793"/>
      <c r="U16" s="4793"/>
      <c r="V16" s="331" t="s">
        <v>11</v>
      </c>
      <c r="W16" s="4794"/>
      <c r="X16" s="4794"/>
      <c r="Y16" s="4794"/>
      <c r="Z16" s="4794"/>
      <c r="AA16" s="4756"/>
      <c r="AB16" s="4774"/>
      <c r="AC16" s="4775"/>
      <c r="AD16" s="4439"/>
      <c r="AE16" s="4439"/>
      <c r="AF16" s="4439"/>
      <c r="AG16" s="4440"/>
      <c r="AH16" s="4776"/>
      <c r="AI16" s="4777"/>
      <c r="AJ16" s="4777"/>
      <c r="AK16" s="4777"/>
      <c r="AL16" s="4778"/>
      <c r="AM16" s="137"/>
      <c r="AN16" s="87"/>
      <c r="AO16" s="303"/>
      <c r="AP16" s="69"/>
    </row>
    <row r="17" spans="1:61" ht="14.1" customHeight="1" x14ac:dyDescent="0.15">
      <c r="A17" s="1265"/>
      <c r="B17" s="3"/>
      <c r="C17" s="4789"/>
      <c r="D17" s="4790"/>
      <c r="E17" s="4791"/>
      <c r="F17" s="4438"/>
      <c r="G17" s="4439"/>
      <c r="H17" s="4439"/>
      <c r="I17" s="4439"/>
      <c r="J17" s="4440"/>
      <c r="K17" s="4726"/>
      <c r="L17" s="4727"/>
      <c r="M17" s="4728"/>
      <c r="N17" s="4726"/>
      <c r="O17" s="4727"/>
      <c r="P17" s="4727"/>
      <c r="Q17" s="4728"/>
      <c r="R17" s="4792"/>
      <c r="S17" s="4793"/>
      <c r="T17" s="4793"/>
      <c r="U17" s="4793"/>
      <c r="V17" s="331" t="s">
        <v>11</v>
      </c>
      <c r="W17" s="4794"/>
      <c r="X17" s="4794"/>
      <c r="Y17" s="4794"/>
      <c r="Z17" s="4794"/>
      <c r="AA17" s="4756"/>
      <c r="AB17" s="4774"/>
      <c r="AC17" s="4775"/>
      <c r="AD17" s="4439"/>
      <c r="AE17" s="4439"/>
      <c r="AF17" s="4439"/>
      <c r="AG17" s="4440"/>
      <c r="AH17" s="4776"/>
      <c r="AI17" s="4777"/>
      <c r="AJ17" s="4777"/>
      <c r="AK17" s="4777"/>
      <c r="AL17" s="4778"/>
      <c r="AM17" s="137"/>
      <c r="AN17" s="87"/>
      <c r="AO17" s="303"/>
      <c r="AP17" s="69"/>
    </row>
    <row r="18" spans="1:61" ht="14.1" customHeight="1" x14ac:dyDescent="0.15">
      <c r="A18" s="1265"/>
      <c r="B18" s="3"/>
      <c r="C18" s="4789"/>
      <c r="D18" s="4790"/>
      <c r="E18" s="4791"/>
      <c r="F18" s="4438"/>
      <c r="G18" s="4439"/>
      <c r="H18" s="4439"/>
      <c r="I18" s="4439"/>
      <c r="J18" s="4440"/>
      <c r="K18" s="4726"/>
      <c r="L18" s="4727"/>
      <c r="M18" s="4728"/>
      <c r="N18" s="4726"/>
      <c r="O18" s="4727"/>
      <c r="P18" s="4727"/>
      <c r="Q18" s="4728"/>
      <c r="R18" s="4792"/>
      <c r="S18" s="4793"/>
      <c r="T18" s="4793"/>
      <c r="U18" s="4793"/>
      <c r="V18" s="331" t="s">
        <v>11</v>
      </c>
      <c r="W18" s="4794"/>
      <c r="X18" s="4794"/>
      <c r="Y18" s="4794"/>
      <c r="Z18" s="4794"/>
      <c r="AA18" s="4756"/>
      <c r="AB18" s="4774"/>
      <c r="AC18" s="4775"/>
      <c r="AD18" s="4439"/>
      <c r="AE18" s="4439"/>
      <c r="AF18" s="4439"/>
      <c r="AG18" s="4440"/>
      <c r="AH18" s="4776"/>
      <c r="AI18" s="4777"/>
      <c r="AJ18" s="4777"/>
      <c r="AK18" s="4777"/>
      <c r="AL18" s="4778"/>
      <c r="AM18" s="137"/>
      <c r="AN18" s="87"/>
      <c r="AO18" s="303"/>
      <c r="AP18" s="69"/>
    </row>
    <row r="19" spans="1:61" ht="14.1" customHeight="1" x14ac:dyDescent="0.15">
      <c r="A19" s="1265"/>
      <c r="B19" s="3"/>
      <c r="C19" s="4789"/>
      <c r="D19" s="4790"/>
      <c r="E19" s="4791"/>
      <c r="F19" s="4438"/>
      <c r="G19" s="4439"/>
      <c r="H19" s="4439"/>
      <c r="I19" s="4439"/>
      <c r="J19" s="4440"/>
      <c r="K19" s="4726"/>
      <c r="L19" s="4727"/>
      <c r="M19" s="4728"/>
      <c r="N19" s="4726"/>
      <c r="O19" s="4727"/>
      <c r="P19" s="4727"/>
      <c r="Q19" s="4728"/>
      <c r="R19" s="4792"/>
      <c r="S19" s="4793"/>
      <c r="T19" s="4793"/>
      <c r="U19" s="4793"/>
      <c r="V19" s="331" t="s">
        <v>11</v>
      </c>
      <c r="W19" s="4794"/>
      <c r="X19" s="4794"/>
      <c r="Y19" s="4794"/>
      <c r="Z19" s="4794"/>
      <c r="AA19" s="4756"/>
      <c r="AB19" s="4774"/>
      <c r="AC19" s="4775"/>
      <c r="AD19" s="4439"/>
      <c r="AE19" s="4439"/>
      <c r="AF19" s="4439"/>
      <c r="AG19" s="4440"/>
      <c r="AH19" s="4776"/>
      <c r="AI19" s="4777"/>
      <c r="AJ19" s="4777"/>
      <c r="AK19" s="4777"/>
      <c r="AL19" s="4778"/>
      <c r="AM19" s="137"/>
      <c r="AN19" s="87"/>
      <c r="AO19" s="303"/>
      <c r="AP19" s="69"/>
    </row>
    <row r="20" spans="1:61" ht="14.1" customHeight="1" x14ac:dyDescent="0.15">
      <c r="A20" s="1265"/>
      <c r="B20" s="3"/>
      <c r="C20" s="2380"/>
      <c r="D20" s="2380"/>
      <c r="E20" s="2380"/>
      <c r="F20" s="2380"/>
      <c r="G20" s="2380"/>
      <c r="H20" s="2380"/>
      <c r="I20" s="2380"/>
      <c r="J20" s="498"/>
      <c r="K20" s="498"/>
      <c r="L20" s="498"/>
      <c r="M20" s="2385"/>
      <c r="N20" s="498"/>
      <c r="O20" s="498"/>
      <c r="P20" s="498"/>
      <c r="Q20" s="498"/>
      <c r="R20" s="498"/>
      <c r="S20" s="498"/>
      <c r="T20" s="498"/>
      <c r="U20" s="498"/>
      <c r="V20" s="498"/>
      <c r="W20" s="46"/>
      <c r="X20" s="46"/>
      <c r="Y20" s="46"/>
      <c r="Z20" s="46"/>
      <c r="AA20" s="46"/>
      <c r="AB20" s="46"/>
      <c r="AC20" s="46"/>
      <c r="AD20" s="46"/>
      <c r="AE20" s="46"/>
      <c r="AF20" s="46"/>
      <c r="AG20" s="47"/>
      <c r="AH20" s="47"/>
      <c r="AI20" s="22"/>
      <c r="AJ20" s="1454"/>
      <c r="AK20" s="1454"/>
      <c r="AL20" s="1454"/>
      <c r="AM20" s="15"/>
      <c r="AN20" s="44"/>
    </row>
    <row r="21" spans="1:61" ht="14.1" customHeight="1" x14ac:dyDescent="0.15">
      <c r="A21" s="1265"/>
      <c r="B21" s="87"/>
      <c r="C21" s="2382" t="s">
        <v>686</v>
      </c>
      <c r="D21" s="2382"/>
      <c r="E21" s="2382"/>
      <c r="F21" s="2382"/>
      <c r="G21" s="2382"/>
      <c r="H21" s="2382"/>
      <c r="I21" s="2382"/>
      <c r="J21" s="2382"/>
      <c r="K21" s="2382"/>
      <c r="L21" s="2382"/>
      <c r="M21" s="1985"/>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1296"/>
      <c r="AN21" s="3"/>
    </row>
    <row r="22" spans="1:61" ht="14.1" customHeight="1" x14ac:dyDescent="0.15">
      <c r="A22" s="1745"/>
      <c r="B22" s="3"/>
      <c r="C22" s="4734" t="s">
        <v>403</v>
      </c>
      <c r="D22" s="4735"/>
      <c r="E22" s="4736"/>
      <c r="F22" s="4740" t="s">
        <v>1879</v>
      </c>
      <c r="G22" s="4741"/>
      <c r="H22" s="4741"/>
      <c r="I22" s="4741"/>
      <c r="J22" s="4796"/>
      <c r="K22" s="4432" t="s">
        <v>1880</v>
      </c>
      <c r="L22" s="4797"/>
      <c r="M22" s="4797"/>
      <c r="N22" s="4797"/>
      <c r="O22" s="4797"/>
      <c r="P22" s="4797"/>
      <c r="Q22" s="4797"/>
      <c r="R22" s="4798"/>
      <c r="S22" s="4801" t="s">
        <v>61</v>
      </c>
      <c r="T22" s="4801"/>
      <c r="U22" s="4801"/>
      <c r="V22" s="4801"/>
      <c r="W22" s="4802" t="s">
        <v>155</v>
      </c>
      <c r="X22" s="4434"/>
      <c r="Y22" s="4750" t="s">
        <v>402</v>
      </c>
      <c r="Z22" s="4751"/>
      <c r="AA22" s="4751"/>
      <c r="AB22" s="4752"/>
      <c r="AC22" s="4432" t="s">
        <v>62</v>
      </c>
      <c r="AD22" s="4433"/>
      <c r="AE22" s="4433"/>
      <c r="AF22" s="4433"/>
      <c r="AG22" s="4433"/>
      <c r="AH22" s="4433"/>
      <c r="AI22" s="4433"/>
      <c r="AJ22" s="4433"/>
      <c r="AK22" s="4433"/>
      <c r="AL22" s="4434"/>
      <c r="AM22" s="137"/>
      <c r="AN22" s="316"/>
      <c r="AO22" s="1746"/>
      <c r="AP22" s="1746"/>
      <c r="AQ22" s="1746"/>
      <c r="AR22" s="1746"/>
      <c r="AS22" s="1746"/>
      <c r="AT22" s="1746"/>
      <c r="AU22" s="1746"/>
      <c r="AV22" s="1746"/>
      <c r="AW22" s="1746"/>
      <c r="AX22" s="1746"/>
      <c r="AY22" s="1746"/>
      <c r="AZ22" s="1746"/>
      <c r="BA22" s="1746"/>
      <c r="BB22" s="1746"/>
      <c r="BC22" s="1746"/>
      <c r="BD22" s="1746"/>
      <c r="BE22" s="1746"/>
      <c r="BF22" s="1746"/>
      <c r="BG22" s="1746"/>
      <c r="BH22" s="1746"/>
      <c r="BI22" s="1746"/>
    </row>
    <row r="23" spans="1:61" ht="14.1" customHeight="1" x14ac:dyDescent="0.15">
      <c r="A23" s="1745"/>
      <c r="B23" s="3"/>
      <c r="C23" s="4737"/>
      <c r="D23" s="4738"/>
      <c r="E23" s="4739"/>
      <c r="F23" s="4743"/>
      <c r="G23" s="4744"/>
      <c r="H23" s="4744"/>
      <c r="I23" s="4744"/>
      <c r="J23" s="3293"/>
      <c r="K23" s="4799"/>
      <c r="L23" s="3199"/>
      <c r="M23" s="3199"/>
      <c r="N23" s="3199"/>
      <c r="O23" s="3199"/>
      <c r="P23" s="3199"/>
      <c r="Q23" s="3199"/>
      <c r="R23" s="4800"/>
      <c r="S23" s="4801"/>
      <c r="T23" s="4801"/>
      <c r="U23" s="4801"/>
      <c r="V23" s="4801"/>
      <c r="W23" s="4435"/>
      <c r="X23" s="4437"/>
      <c r="Y23" s="4753"/>
      <c r="Z23" s="4754"/>
      <c r="AA23" s="4754"/>
      <c r="AB23" s="4755"/>
      <c r="AC23" s="4435"/>
      <c r="AD23" s="4436"/>
      <c r="AE23" s="4436"/>
      <c r="AF23" s="4436"/>
      <c r="AG23" s="4436"/>
      <c r="AH23" s="4436"/>
      <c r="AI23" s="4436"/>
      <c r="AJ23" s="4436"/>
      <c r="AK23" s="4436"/>
      <c r="AL23" s="4437"/>
      <c r="AM23" s="137"/>
      <c r="AN23" s="316"/>
      <c r="AO23" s="1746"/>
      <c r="AP23" s="1746"/>
      <c r="AQ23" s="1746"/>
      <c r="AR23" s="1746"/>
      <c r="AS23" s="1746"/>
      <c r="AT23" s="1746"/>
      <c r="AU23" s="336"/>
      <c r="AV23" s="1746"/>
      <c r="AW23" s="1746"/>
      <c r="AX23" s="1746"/>
      <c r="AY23" s="1746"/>
      <c r="AZ23" s="1746"/>
      <c r="BA23" s="1746"/>
      <c r="BB23" s="1746"/>
      <c r="BC23" s="1746"/>
      <c r="BD23" s="1746"/>
      <c r="BE23" s="1746"/>
      <c r="BF23" s="1746"/>
      <c r="BG23" s="1746"/>
      <c r="BH23" s="1746"/>
      <c r="BI23" s="1746"/>
    </row>
    <row r="24" spans="1:61" ht="14.1" customHeight="1" x14ac:dyDescent="0.15">
      <c r="A24" s="1745"/>
      <c r="B24" s="3"/>
      <c r="C24" s="4715"/>
      <c r="D24" s="4716"/>
      <c r="E24" s="4717"/>
      <c r="F24" s="4718"/>
      <c r="G24" s="4719"/>
      <c r="H24" s="4719"/>
      <c r="I24" s="4719"/>
      <c r="J24" s="4722"/>
      <c r="K24" s="4721"/>
      <c r="L24" s="4722"/>
      <c r="M24" s="4722"/>
      <c r="N24" s="4722"/>
      <c r="O24" s="4722"/>
      <c r="P24" s="4722"/>
      <c r="Q24" s="4722"/>
      <c r="R24" s="4720"/>
      <c r="S24" s="4723"/>
      <c r="T24" s="4723"/>
      <c r="U24" s="4723"/>
      <c r="V24" s="4723"/>
      <c r="W24" s="4724"/>
      <c r="X24" s="4725"/>
      <c r="Y24" s="4726"/>
      <c r="Z24" s="4727"/>
      <c r="AA24" s="4727"/>
      <c r="AB24" s="4728"/>
      <c r="AC24" s="4729"/>
      <c r="AD24" s="4730"/>
      <c r="AE24" s="4730"/>
      <c r="AF24" s="4730"/>
      <c r="AG24" s="4730"/>
      <c r="AH24" s="4730"/>
      <c r="AI24" s="4730"/>
      <c r="AJ24" s="4730"/>
      <c r="AK24" s="4730"/>
      <c r="AL24" s="4731"/>
      <c r="AM24" s="137"/>
      <c r="AN24" s="87"/>
      <c r="AO24" s="1746"/>
      <c r="AP24" s="1746"/>
      <c r="AQ24" s="1746"/>
      <c r="AR24" s="1746"/>
      <c r="AS24" s="1746"/>
      <c r="AT24" s="1746"/>
      <c r="AU24" s="336"/>
      <c r="AV24" s="1746"/>
      <c r="AW24" s="1746"/>
      <c r="AX24" s="1746"/>
      <c r="AY24" s="1746"/>
      <c r="AZ24" s="1746"/>
      <c r="BA24" s="1746"/>
      <c r="BB24" s="1746"/>
      <c r="BC24" s="1746"/>
      <c r="BD24" s="1746"/>
      <c r="BE24" s="1746"/>
      <c r="BF24" s="1746"/>
      <c r="BG24" s="1746"/>
      <c r="BH24" s="1746"/>
      <c r="BI24" s="1746"/>
    </row>
    <row r="25" spans="1:61" ht="14.1" customHeight="1" x14ac:dyDescent="0.15">
      <c r="A25" s="1745"/>
      <c r="B25" s="3"/>
      <c r="C25" s="4715"/>
      <c r="D25" s="4716"/>
      <c r="E25" s="4717"/>
      <c r="F25" s="4718"/>
      <c r="G25" s="4719"/>
      <c r="H25" s="4719"/>
      <c r="I25" s="4719"/>
      <c r="J25" s="4720"/>
      <c r="K25" s="4721"/>
      <c r="L25" s="4722"/>
      <c r="M25" s="4722"/>
      <c r="N25" s="4722"/>
      <c r="O25" s="4722"/>
      <c r="P25" s="4722"/>
      <c r="Q25" s="4722"/>
      <c r="R25" s="4720"/>
      <c r="S25" s="4723"/>
      <c r="T25" s="4723"/>
      <c r="U25" s="4723"/>
      <c r="V25" s="4723"/>
      <c r="W25" s="4724"/>
      <c r="X25" s="4725"/>
      <c r="Y25" s="4726"/>
      <c r="Z25" s="4727"/>
      <c r="AA25" s="4727"/>
      <c r="AB25" s="4728"/>
      <c r="AC25" s="4729"/>
      <c r="AD25" s="4730"/>
      <c r="AE25" s="4730"/>
      <c r="AF25" s="4730"/>
      <c r="AG25" s="4730"/>
      <c r="AH25" s="4730"/>
      <c r="AI25" s="4730"/>
      <c r="AJ25" s="4730"/>
      <c r="AK25" s="4730"/>
      <c r="AL25" s="4731"/>
      <c r="AM25" s="137"/>
      <c r="AN25" s="87"/>
      <c r="AO25" s="1746"/>
      <c r="AP25" s="1746"/>
      <c r="AQ25" s="1746"/>
      <c r="AR25" s="1746"/>
      <c r="AS25" s="1746"/>
      <c r="AT25" s="1746"/>
      <c r="AU25" s="336"/>
      <c r="AV25" s="1746"/>
      <c r="AW25" s="1746"/>
      <c r="AX25" s="1746"/>
      <c r="AY25" s="1746"/>
      <c r="AZ25" s="1746"/>
      <c r="BA25" s="1746"/>
      <c r="BB25" s="1746"/>
      <c r="BC25" s="1746"/>
      <c r="BD25" s="1746"/>
      <c r="BE25" s="1746"/>
      <c r="BF25" s="1746"/>
      <c r="BG25" s="1746"/>
      <c r="BH25" s="1746"/>
      <c r="BI25" s="1746"/>
    </row>
    <row r="26" spans="1:61" ht="14.1" customHeight="1" x14ac:dyDescent="0.15">
      <c r="A26" s="1745"/>
      <c r="B26" s="3"/>
      <c r="C26" s="4715"/>
      <c r="D26" s="4716"/>
      <c r="E26" s="4717"/>
      <c r="F26" s="4718"/>
      <c r="G26" s="4719"/>
      <c r="H26" s="4719"/>
      <c r="I26" s="4719"/>
      <c r="J26" s="4720"/>
      <c r="K26" s="4721"/>
      <c r="L26" s="4722"/>
      <c r="M26" s="4722"/>
      <c r="N26" s="4722"/>
      <c r="O26" s="4722"/>
      <c r="P26" s="4722"/>
      <c r="Q26" s="4722"/>
      <c r="R26" s="4720"/>
      <c r="S26" s="4723"/>
      <c r="T26" s="4723"/>
      <c r="U26" s="4723"/>
      <c r="V26" s="4723"/>
      <c r="W26" s="4724"/>
      <c r="X26" s="4725"/>
      <c r="Y26" s="4726"/>
      <c r="Z26" s="4727"/>
      <c r="AA26" s="4727"/>
      <c r="AB26" s="4728"/>
      <c r="AC26" s="4729"/>
      <c r="AD26" s="4730"/>
      <c r="AE26" s="4730"/>
      <c r="AF26" s="4730"/>
      <c r="AG26" s="4730"/>
      <c r="AH26" s="4730"/>
      <c r="AI26" s="4730"/>
      <c r="AJ26" s="4730"/>
      <c r="AK26" s="4730"/>
      <c r="AL26" s="4731"/>
      <c r="AM26" s="137"/>
      <c r="AN26" s="87"/>
    </row>
    <row r="27" spans="1:61" ht="14.1" customHeight="1" x14ac:dyDescent="0.15">
      <c r="A27" s="1745"/>
      <c r="B27" s="3"/>
      <c r="C27" s="4715"/>
      <c r="D27" s="4716"/>
      <c r="E27" s="4717"/>
      <c r="F27" s="4718"/>
      <c r="G27" s="4719"/>
      <c r="H27" s="4719"/>
      <c r="I27" s="4719"/>
      <c r="J27" s="4720"/>
      <c r="K27" s="4721"/>
      <c r="L27" s="4722"/>
      <c r="M27" s="4722"/>
      <c r="N27" s="4722"/>
      <c r="O27" s="4722"/>
      <c r="P27" s="4722"/>
      <c r="Q27" s="4722"/>
      <c r="R27" s="4720"/>
      <c r="S27" s="4723"/>
      <c r="T27" s="4723"/>
      <c r="U27" s="4723"/>
      <c r="V27" s="4723"/>
      <c r="W27" s="4724"/>
      <c r="X27" s="4725"/>
      <c r="Y27" s="4726"/>
      <c r="Z27" s="4727"/>
      <c r="AA27" s="4727"/>
      <c r="AB27" s="4728"/>
      <c r="AC27" s="4729"/>
      <c r="AD27" s="4730"/>
      <c r="AE27" s="4730"/>
      <c r="AF27" s="4730"/>
      <c r="AG27" s="4730"/>
      <c r="AH27" s="4730"/>
      <c r="AI27" s="4730"/>
      <c r="AJ27" s="4730"/>
      <c r="AK27" s="4730"/>
      <c r="AL27" s="4731"/>
      <c r="AM27" s="137"/>
      <c r="AN27" s="87"/>
      <c r="AO27" s="206"/>
      <c r="AP27" s="1629"/>
      <c r="AQ27" s="206"/>
      <c r="AR27" s="206"/>
      <c r="AS27" s="206"/>
      <c r="AT27" s="206"/>
      <c r="AU27" s="206"/>
      <c r="AV27" s="206"/>
      <c r="AW27" s="206"/>
    </row>
    <row r="28" spans="1:61" ht="14.1" customHeight="1" x14ac:dyDescent="0.15">
      <c r="A28" s="1745"/>
      <c r="B28" s="3"/>
      <c r="C28" s="4715"/>
      <c r="D28" s="4716"/>
      <c r="E28" s="4717"/>
      <c r="F28" s="4718"/>
      <c r="G28" s="4719"/>
      <c r="H28" s="4719"/>
      <c r="I28" s="4719"/>
      <c r="J28" s="4720"/>
      <c r="K28" s="4721"/>
      <c r="L28" s="4722"/>
      <c r="M28" s="4722"/>
      <c r="N28" s="4722"/>
      <c r="O28" s="4722"/>
      <c r="P28" s="4722"/>
      <c r="Q28" s="4722"/>
      <c r="R28" s="4720"/>
      <c r="S28" s="4723"/>
      <c r="T28" s="4723"/>
      <c r="U28" s="4723"/>
      <c r="V28" s="4723"/>
      <c r="W28" s="4724"/>
      <c r="X28" s="4725"/>
      <c r="Y28" s="4726"/>
      <c r="Z28" s="4727"/>
      <c r="AA28" s="4727"/>
      <c r="AB28" s="4728"/>
      <c r="AC28" s="4729"/>
      <c r="AD28" s="4730"/>
      <c r="AE28" s="4730"/>
      <c r="AF28" s="4730"/>
      <c r="AG28" s="4730"/>
      <c r="AH28" s="4730"/>
      <c r="AI28" s="4730"/>
      <c r="AJ28" s="4730"/>
      <c r="AK28" s="4730"/>
      <c r="AL28" s="4731"/>
      <c r="AM28" s="137"/>
      <c r="AN28" s="87"/>
    </row>
    <row r="29" spans="1:61" ht="13.5" x14ac:dyDescent="0.15">
      <c r="A29" s="1745"/>
      <c r="B29" s="3"/>
      <c r="C29" s="4715"/>
      <c r="D29" s="4716"/>
      <c r="E29" s="4717"/>
      <c r="F29" s="4718"/>
      <c r="G29" s="4719"/>
      <c r="H29" s="4719"/>
      <c r="I29" s="4719"/>
      <c r="J29" s="4720"/>
      <c r="K29" s="4721"/>
      <c r="L29" s="4722"/>
      <c r="M29" s="4722"/>
      <c r="N29" s="4722"/>
      <c r="O29" s="4722"/>
      <c r="P29" s="4722"/>
      <c r="Q29" s="4722"/>
      <c r="R29" s="4720"/>
      <c r="S29" s="4723"/>
      <c r="T29" s="4723"/>
      <c r="U29" s="4723"/>
      <c r="V29" s="4723"/>
      <c r="W29" s="4724"/>
      <c r="X29" s="4725"/>
      <c r="Y29" s="4726"/>
      <c r="Z29" s="4727"/>
      <c r="AA29" s="4727"/>
      <c r="AB29" s="4728"/>
      <c r="AC29" s="4729"/>
      <c r="AD29" s="4730"/>
      <c r="AE29" s="4730"/>
      <c r="AF29" s="4730"/>
      <c r="AG29" s="4730"/>
      <c r="AH29" s="4730"/>
      <c r="AI29" s="4730"/>
      <c r="AJ29" s="4730"/>
      <c r="AK29" s="4730"/>
      <c r="AL29" s="4731"/>
      <c r="AM29" s="137"/>
      <c r="AN29" s="87"/>
    </row>
    <row r="30" spans="1:61" ht="14.1" customHeight="1" x14ac:dyDescent="0.15">
      <c r="A30" s="1983"/>
      <c r="B30" s="3"/>
      <c r="C30" s="4715"/>
      <c r="D30" s="4716"/>
      <c r="E30" s="4717"/>
      <c r="F30" s="4718"/>
      <c r="G30" s="4719"/>
      <c r="H30" s="4719"/>
      <c r="I30" s="4719"/>
      <c r="J30" s="4720"/>
      <c r="K30" s="4721"/>
      <c r="L30" s="4722"/>
      <c r="M30" s="4722"/>
      <c r="N30" s="4722"/>
      <c r="O30" s="4722"/>
      <c r="P30" s="4722"/>
      <c r="Q30" s="4722"/>
      <c r="R30" s="4720"/>
      <c r="S30" s="4723"/>
      <c r="T30" s="4723"/>
      <c r="U30" s="4723"/>
      <c r="V30" s="4723"/>
      <c r="W30" s="4724"/>
      <c r="X30" s="4725"/>
      <c r="Y30" s="4726"/>
      <c r="Z30" s="4727"/>
      <c r="AA30" s="4727"/>
      <c r="AB30" s="4728"/>
      <c r="AC30" s="4729"/>
      <c r="AD30" s="4730"/>
      <c r="AE30" s="4730"/>
      <c r="AF30" s="4730"/>
      <c r="AG30" s="4730"/>
      <c r="AH30" s="4730"/>
      <c r="AI30" s="4730"/>
      <c r="AJ30" s="4730"/>
      <c r="AK30" s="4730"/>
      <c r="AL30" s="4731"/>
      <c r="AM30" s="137"/>
      <c r="AN30" s="87"/>
    </row>
    <row r="31" spans="1:61" ht="14.1" customHeight="1" x14ac:dyDescent="0.15">
      <c r="A31" s="1745"/>
      <c r="B31" s="3"/>
      <c r="C31" s="4715"/>
      <c r="D31" s="4716"/>
      <c r="E31" s="4717"/>
      <c r="F31" s="4718"/>
      <c r="G31" s="4719"/>
      <c r="H31" s="4719"/>
      <c r="I31" s="4719"/>
      <c r="J31" s="4720"/>
      <c r="K31" s="4721"/>
      <c r="L31" s="4722"/>
      <c r="M31" s="4722"/>
      <c r="N31" s="4722"/>
      <c r="O31" s="4722"/>
      <c r="P31" s="4722"/>
      <c r="Q31" s="4722"/>
      <c r="R31" s="4720"/>
      <c r="S31" s="4723"/>
      <c r="T31" s="4723"/>
      <c r="U31" s="4723"/>
      <c r="V31" s="4723"/>
      <c r="W31" s="4724"/>
      <c r="X31" s="4725"/>
      <c r="Y31" s="4726"/>
      <c r="Z31" s="4727"/>
      <c r="AA31" s="4727"/>
      <c r="AB31" s="4728"/>
      <c r="AC31" s="4729"/>
      <c r="AD31" s="4730"/>
      <c r="AE31" s="4730"/>
      <c r="AF31" s="4730"/>
      <c r="AG31" s="4730"/>
      <c r="AH31" s="4730"/>
      <c r="AI31" s="4730"/>
      <c r="AJ31" s="4730"/>
      <c r="AK31" s="4730"/>
      <c r="AL31" s="4731"/>
      <c r="AM31" s="137"/>
      <c r="AN31" s="87"/>
    </row>
    <row r="32" spans="1:61" ht="14.1" customHeight="1" x14ac:dyDescent="0.15">
      <c r="A32" s="1745"/>
      <c r="B32" s="3"/>
      <c r="C32" s="4715"/>
      <c r="D32" s="4716"/>
      <c r="E32" s="4717"/>
      <c r="F32" s="4718"/>
      <c r="G32" s="4719"/>
      <c r="H32" s="4719"/>
      <c r="I32" s="4719"/>
      <c r="J32" s="4720"/>
      <c r="K32" s="4721"/>
      <c r="L32" s="4722"/>
      <c r="M32" s="4722"/>
      <c r="N32" s="4722"/>
      <c r="O32" s="4722"/>
      <c r="P32" s="4722"/>
      <c r="Q32" s="4722"/>
      <c r="R32" s="4720"/>
      <c r="S32" s="4723"/>
      <c r="T32" s="4723"/>
      <c r="U32" s="4723"/>
      <c r="V32" s="4723"/>
      <c r="W32" s="4724"/>
      <c r="X32" s="4725"/>
      <c r="Y32" s="4726"/>
      <c r="Z32" s="4727"/>
      <c r="AA32" s="4727"/>
      <c r="AB32" s="4728"/>
      <c r="AC32" s="4729"/>
      <c r="AD32" s="4730"/>
      <c r="AE32" s="4730"/>
      <c r="AF32" s="4730"/>
      <c r="AG32" s="4730"/>
      <c r="AH32" s="4730"/>
      <c r="AI32" s="4730"/>
      <c r="AJ32" s="4730"/>
      <c r="AK32" s="4730"/>
      <c r="AL32" s="4731"/>
      <c r="AM32" s="137"/>
      <c r="AN32" s="87"/>
    </row>
    <row r="33" spans="1:66" ht="14.1" customHeight="1" x14ac:dyDescent="0.15">
      <c r="A33" s="1745"/>
      <c r="B33" s="3"/>
      <c r="C33" s="4715"/>
      <c r="D33" s="4716"/>
      <c r="E33" s="4717"/>
      <c r="F33" s="4718"/>
      <c r="G33" s="4719"/>
      <c r="H33" s="4719"/>
      <c r="I33" s="4719"/>
      <c r="J33" s="4720"/>
      <c r="K33" s="4721"/>
      <c r="L33" s="4722"/>
      <c r="M33" s="4722"/>
      <c r="N33" s="4722"/>
      <c r="O33" s="4722"/>
      <c r="P33" s="4722"/>
      <c r="Q33" s="4722"/>
      <c r="R33" s="4720"/>
      <c r="S33" s="4723"/>
      <c r="T33" s="4723"/>
      <c r="U33" s="4723"/>
      <c r="V33" s="4723"/>
      <c r="W33" s="4724"/>
      <c r="X33" s="4725"/>
      <c r="Y33" s="4726"/>
      <c r="Z33" s="4727"/>
      <c r="AA33" s="4727"/>
      <c r="AB33" s="4728"/>
      <c r="AC33" s="4729"/>
      <c r="AD33" s="4730"/>
      <c r="AE33" s="4730"/>
      <c r="AF33" s="4730"/>
      <c r="AG33" s="4730"/>
      <c r="AH33" s="4730"/>
      <c r="AI33" s="4730"/>
      <c r="AJ33" s="4730"/>
      <c r="AK33" s="4730"/>
      <c r="AL33" s="4731"/>
      <c r="AM33" s="137"/>
      <c r="AN33" s="87"/>
    </row>
    <row r="34" spans="1:66" ht="14.1" customHeight="1" x14ac:dyDescent="0.15">
      <c r="A34" s="1745"/>
      <c r="B34" s="3"/>
      <c r="C34" s="4715"/>
      <c r="D34" s="4716"/>
      <c r="E34" s="4717"/>
      <c r="F34" s="4718"/>
      <c r="G34" s="4719"/>
      <c r="H34" s="4719"/>
      <c r="I34" s="4719"/>
      <c r="J34" s="4720"/>
      <c r="K34" s="4721"/>
      <c r="L34" s="4722"/>
      <c r="M34" s="4722"/>
      <c r="N34" s="4722"/>
      <c r="O34" s="4722"/>
      <c r="P34" s="4722"/>
      <c r="Q34" s="4722"/>
      <c r="R34" s="4720"/>
      <c r="S34" s="4723"/>
      <c r="T34" s="4723"/>
      <c r="U34" s="4723"/>
      <c r="V34" s="4723"/>
      <c r="W34" s="4724"/>
      <c r="X34" s="4725"/>
      <c r="Y34" s="4726"/>
      <c r="Z34" s="4727"/>
      <c r="AA34" s="4727"/>
      <c r="AB34" s="4728"/>
      <c r="AC34" s="4729"/>
      <c r="AD34" s="4730"/>
      <c r="AE34" s="4730"/>
      <c r="AF34" s="4730"/>
      <c r="AG34" s="4730"/>
      <c r="AH34" s="4730"/>
      <c r="AI34" s="4730"/>
      <c r="AJ34" s="4730"/>
      <c r="AK34" s="4730"/>
      <c r="AL34" s="4731"/>
      <c r="AM34" s="137"/>
      <c r="AN34" s="87"/>
    </row>
    <row r="35" spans="1:66" s="34" customFormat="1" ht="14.1" customHeight="1" x14ac:dyDescent="0.15">
      <c r="A35" s="1983"/>
      <c r="B35" s="3"/>
      <c r="C35" s="1981"/>
      <c r="D35" s="1981"/>
      <c r="E35" s="1981"/>
      <c r="F35" s="1994"/>
      <c r="G35" s="1994"/>
      <c r="H35" s="1994"/>
      <c r="I35" s="1994"/>
      <c r="J35" s="1994"/>
      <c r="K35" s="1985"/>
      <c r="L35" s="1985"/>
      <c r="M35" s="1985"/>
      <c r="N35" s="1985"/>
      <c r="O35" s="1985"/>
      <c r="P35" s="1985"/>
      <c r="Q35" s="1981"/>
      <c r="R35" s="1981"/>
      <c r="S35" s="1981"/>
      <c r="T35" s="1981"/>
      <c r="U35" s="1981"/>
      <c r="V35" s="1981"/>
      <c r="W35" s="1981"/>
      <c r="X35" s="311"/>
      <c r="Y35" s="311"/>
      <c r="Z35" s="332"/>
      <c r="AA35" s="332"/>
      <c r="AB35" s="1984"/>
      <c r="AC35" s="1984"/>
      <c r="AD35" s="1984"/>
      <c r="AE35" s="1982"/>
      <c r="AF35" s="312"/>
      <c r="AG35" s="312"/>
      <c r="AH35" s="312"/>
      <c r="AI35" s="312"/>
      <c r="AJ35" s="312"/>
      <c r="AK35" s="312"/>
      <c r="AL35" s="312"/>
      <c r="AM35" s="137"/>
      <c r="AN35" s="87"/>
    </row>
    <row r="36" spans="1:66" ht="14.1" customHeight="1" x14ac:dyDescent="0.15">
      <c r="A36" s="1983"/>
      <c r="B36" s="44" t="s">
        <v>1953</v>
      </c>
      <c r="C36" s="1454"/>
      <c r="D36" s="177"/>
      <c r="E36" s="177"/>
      <c r="F36" s="1454"/>
      <c r="G36" s="1454"/>
      <c r="H36" s="1454"/>
      <c r="I36" s="1454"/>
      <c r="J36" s="1454"/>
      <c r="K36" s="1996"/>
      <c r="L36" s="48"/>
      <c r="M36" s="48"/>
      <c r="N36" s="1991"/>
      <c r="O36" s="1991"/>
      <c r="P36" s="48"/>
      <c r="Q36" s="48"/>
      <c r="R36" s="48"/>
      <c r="S36" s="13"/>
      <c r="T36" s="31"/>
      <c r="U36" s="13"/>
      <c r="V36" s="13"/>
      <c r="W36" s="13"/>
      <c r="X36" s="1983"/>
      <c r="Y36" s="34"/>
      <c r="Z36" s="34"/>
      <c r="AA36" s="34"/>
      <c r="AB36" s="154"/>
      <c r="AC36" s="34"/>
      <c r="AD36" s="34"/>
      <c r="AE36" s="34"/>
      <c r="AF36" s="34"/>
      <c r="AG36" s="34"/>
      <c r="AH36" s="34"/>
      <c r="AI36" s="34"/>
      <c r="AJ36" s="34"/>
      <c r="AK36" s="34"/>
      <c r="AL36" s="34"/>
      <c r="AM36" s="137"/>
      <c r="AO36" s="1992"/>
      <c r="AP36" s="1992"/>
      <c r="AQ36" s="1992"/>
      <c r="AR36" s="1992"/>
      <c r="AS36" s="1992"/>
      <c r="AT36" s="1992"/>
      <c r="AU36" s="1992"/>
      <c r="AV36" s="1992"/>
      <c r="AW36" s="1992"/>
      <c r="AX36" s="1992"/>
      <c r="AY36" s="1992"/>
      <c r="AZ36" s="1992"/>
      <c r="BA36" s="1992"/>
      <c r="BB36" s="1992"/>
      <c r="BC36" s="1992"/>
    </row>
    <row r="37" spans="1:66" ht="14.1" customHeight="1" x14ac:dyDescent="0.15">
      <c r="A37" s="1983"/>
      <c r="B37" s="3"/>
      <c r="C37" s="1454" t="s">
        <v>2289</v>
      </c>
      <c r="D37" s="34"/>
      <c r="E37" s="177"/>
      <c r="F37" s="177"/>
      <c r="G37" s="177"/>
      <c r="H37" s="177"/>
      <c r="I37" s="177"/>
      <c r="J37" s="177"/>
      <c r="K37" s="177"/>
      <c r="L37" s="177"/>
      <c r="M37" s="177"/>
      <c r="N37" s="177"/>
      <c r="O37" s="177"/>
      <c r="P37" s="177"/>
      <c r="Q37" s="177"/>
      <c r="R37" s="2414"/>
      <c r="S37" s="2436"/>
      <c r="T37" s="2436"/>
      <c r="U37" s="2414"/>
      <c r="V37" s="2436"/>
      <c r="W37" s="2436"/>
      <c r="X37" s="2414"/>
      <c r="Y37" s="34"/>
      <c r="Z37" s="34"/>
      <c r="AA37" s="34"/>
      <c r="AB37" s="1990" t="s">
        <v>346</v>
      </c>
      <c r="AC37" s="287" t="s">
        <v>414</v>
      </c>
      <c r="AD37" s="34"/>
      <c r="AE37" s="34"/>
      <c r="AF37" s="34"/>
      <c r="AG37" s="34"/>
      <c r="AH37" s="34"/>
      <c r="AI37" s="34"/>
      <c r="AJ37" s="34"/>
      <c r="AK37" s="34"/>
      <c r="AL37" s="34"/>
      <c r="AM37" s="137"/>
      <c r="AO37" s="57" t="s">
        <v>345</v>
      </c>
      <c r="AP37" s="57"/>
      <c r="BI37" s="1986"/>
      <c r="BJ37" s="1986"/>
      <c r="BK37" s="1986"/>
      <c r="BL37" s="1986"/>
      <c r="BM37" s="1986"/>
      <c r="BN37" s="1986"/>
    </row>
    <row r="38" spans="1:66" ht="14.1" customHeight="1" x14ac:dyDescent="0.15">
      <c r="A38" s="1983"/>
      <c r="B38" s="3"/>
      <c r="C38" s="34"/>
      <c r="D38" s="34"/>
      <c r="E38" s="177"/>
      <c r="F38" s="177"/>
      <c r="G38" s="177"/>
      <c r="H38" s="177"/>
      <c r="I38" s="177"/>
      <c r="J38" s="177"/>
      <c r="K38" s="177"/>
      <c r="L38" s="177"/>
      <c r="M38" s="177"/>
      <c r="N38" s="177"/>
      <c r="O38" s="1454"/>
      <c r="P38" s="1454"/>
      <c r="Q38" s="31"/>
      <c r="R38" s="13"/>
      <c r="S38" s="13"/>
      <c r="T38" s="31"/>
      <c r="U38" s="13"/>
      <c r="V38" s="13"/>
      <c r="W38" s="13"/>
      <c r="X38" s="2414"/>
      <c r="Y38" s="34"/>
      <c r="Z38" s="34"/>
      <c r="AA38" s="183"/>
      <c r="AB38" s="1898"/>
      <c r="AC38" s="287" t="s">
        <v>762</v>
      </c>
      <c r="AD38" s="287"/>
      <c r="AE38" s="287"/>
      <c r="AF38" s="287"/>
      <c r="AG38" s="287"/>
      <c r="AH38" s="287"/>
      <c r="AI38" s="287"/>
      <c r="AJ38" s="287"/>
      <c r="AK38" s="287"/>
      <c r="AL38" s="287"/>
      <c r="AM38" s="281"/>
      <c r="AN38" s="344"/>
      <c r="AO38" s="339"/>
      <c r="AP38" s="318"/>
      <c r="AQ38" s="340"/>
      <c r="AR38" s="340"/>
      <c r="AS38" s="340"/>
      <c r="AT38" s="340"/>
      <c r="AU38" s="340"/>
      <c r="AV38" s="340" t="s">
        <v>348</v>
      </c>
      <c r="AW38" s="340"/>
      <c r="AX38" s="340"/>
      <c r="AY38" s="340"/>
      <c r="AZ38" s="340"/>
      <c r="BA38" s="340"/>
      <c r="BB38" s="340"/>
      <c r="BC38" s="340"/>
      <c r="BD38" s="340"/>
      <c r="BE38" s="340"/>
      <c r="BF38" s="340"/>
      <c r="BG38" s="340"/>
      <c r="BH38" s="340"/>
      <c r="BI38" s="313"/>
      <c r="BJ38" s="313"/>
      <c r="BK38" s="313"/>
      <c r="BL38" s="313"/>
      <c r="BM38" s="314"/>
      <c r="BN38" s="1986"/>
    </row>
    <row r="39" spans="1:66" ht="14.1" customHeight="1" x14ac:dyDescent="0.15">
      <c r="A39" s="1983"/>
      <c r="B39" s="3"/>
      <c r="C39" s="34"/>
      <c r="D39" s="34"/>
      <c r="E39" s="177"/>
      <c r="F39" s="177"/>
      <c r="G39" s="177"/>
      <c r="H39" s="177"/>
      <c r="I39" s="177"/>
      <c r="J39" s="177"/>
      <c r="K39" s="177"/>
      <c r="L39" s="177"/>
      <c r="M39" s="177"/>
      <c r="N39" s="177"/>
      <c r="O39" s="1454"/>
      <c r="P39" s="1454"/>
      <c r="Q39" s="31"/>
      <c r="R39" s="13"/>
      <c r="S39" s="13"/>
      <c r="T39" s="31"/>
      <c r="U39" s="13"/>
      <c r="V39" s="13"/>
      <c r="W39" s="13"/>
      <c r="X39" s="2414"/>
      <c r="Y39" s="34"/>
      <c r="Z39" s="34"/>
      <c r="AA39" s="183"/>
      <c r="AB39" s="1988"/>
      <c r="AC39" s="287"/>
      <c r="AD39" s="287"/>
      <c r="AE39" s="287"/>
      <c r="AF39" s="287"/>
      <c r="AG39" s="287"/>
      <c r="AH39" s="287"/>
      <c r="AI39" s="287"/>
      <c r="AJ39" s="287"/>
      <c r="AK39" s="287"/>
      <c r="AL39" s="287"/>
      <c r="AM39" s="281"/>
      <c r="AN39" s="344"/>
      <c r="AO39" s="322" t="s">
        <v>197</v>
      </c>
      <c r="AP39" s="305" t="s">
        <v>347</v>
      </c>
      <c r="AQ39" s="67"/>
      <c r="AR39" s="67"/>
      <c r="AS39" s="67"/>
      <c r="AT39" s="67"/>
      <c r="AU39" s="67"/>
      <c r="AV39" s="67"/>
      <c r="AW39" s="67"/>
      <c r="AX39" s="67"/>
      <c r="AY39" s="67"/>
      <c r="AZ39" s="67"/>
      <c r="BA39" s="67"/>
      <c r="BB39" s="67"/>
      <c r="BC39" s="67"/>
      <c r="BD39" s="67"/>
      <c r="BE39" s="67"/>
      <c r="BF39" s="67"/>
      <c r="BG39" s="67"/>
      <c r="BH39" s="67"/>
      <c r="BI39" s="1993"/>
      <c r="BJ39" s="1993"/>
      <c r="BK39" s="1993"/>
      <c r="BL39" s="1993"/>
      <c r="BM39" s="315"/>
      <c r="BN39" s="1986"/>
    </row>
    <row r="40" spans="1:66" ht="14.1" customHeight="1" x14ac:dyDescent="0.15">
      <c r="A40" s="1983"/>
      <c r="B40" s="87"/>
      <c r="C40" s="1310" t="s">
        <v>849</v>
      </c>
      <c r="D40" s="2422"/>
      <c r="E40" s="177"/>
      <c r="F40" s="177"/>
      <c r="G40" s="177"/>
      <c r="H40" s="177"/>
      <c r="I40" s="177"/>
      <c r="J40" s="177"/>
      <c r="K40" s="177"/>
      <c r="L40" s="177"/>
      <c r="M40" s="177"/>
      <c r="N40" s="177"/>
      <c r="O40" s="1454"/>
      <c r="P40" s="1454"/>
      <c r="Q40" s="31"/>
      <c r="R40" s="13"/>
      <c r="S40" s="13"/>
      <c r="T40" s="31"/>
      <c r="U40" s="13"/>
      <c r="V40" s="13"/>
      <c r="W40" s="13"/>
      <c r="X40" s="2414"/>
      <c r="Y40" s="34"/>
      <c r="Z40" s="34"/>
      <c r="AA40" s="183"/>
      <c r="AB40" s="34"/>
      <c r="AC40" s="34"/>
      <c r="AD40" s="34"/>
      <c r="AE40" s="34"/>
      <c r="AF40" s="34"/>
      <c r="AG40" s="34"/>
      <c r="AH40" s="34"/>
      <c r="AI40" s="34"/>
      <c r="AJ40" s="34"/>
      <c r="AK40" s="34"/>
      <c r="AL40" s="34"/>
      <c r="AM40" s="137"/>
      <c r="AN40" s="344"/>
      <c r="AO40" s="147"/>
      <c r="AP40" s="4732" t="s">
        <v>1659</v>
      </c>
      <c r="AQ40" s="4732"/>
      <c r="AR40" s="4732"/>
      <c r="AS40" s="4732"/>
      <c r="AT40" s="4732"/>
      <c r="AU40" s="4732"/>
      <c r="AV40" s="4732"/>
      <c r="AW40" s="4732"/>
      <c r="AX40" s="4732"/>
      <c r="AY40" s="4732"/>
      <c r="AZ40" s="4732"/>
      <c r="BA40" s="4732"/>
      <c r="BB40" s="4732"/>
      <c r="BC40" s="4732"/>
      <c r="BD40" s="4732"/>
      <c r="BE40" s="4732"/>
      <c r="BF40" s="4732"/>
      <c r="BG40" s="4732"/>
      <c r="BH40" s="4732"/>
      <c r="BI40" s="4732"/>
      <c r="BJ40" s="4732"/>
      <c r="BK40" s="4732"/>
      <c r="BL40" s="4732"/>
      <c r="BM40" s="4733"/>
      <c r="BN40" s="1986"/>
    </row>
    <row r="41" spans="1:66" ht="14.1" customHeight="1" x14ac:dyDescent="0.15">
      <c r="A41" s="1983"/>
      <c r="B41" s="87"/>
      <c r="C41" s="1310" t="s">
        <v>2030</v>
      </c>
      <c r="D41" s="2422"/>
      <c r="E41" s="177"/>
      <c r="F41" s="177"/>
      <c r="G41" s="177"/>
      <c r="H41" s="177"/>
      <c r="I41" s="177"/>
      <c r="J41" s="177"/>
      <c r="K41" s="177"/>
      <c r="L41" s="177"/>
      <c r="M41" s="177"/>
      <c r="N41" s="177"/>
      <c r="O41" s="1454"/>
      <c r="P41" s="1454"/>
      <c r="Q41" s="31"/>
      <c r="R41" s="13"/>
      <c r="S41" s="13"/>
      <c r="T41" s="31"/>
      <c r="U41" s="13"/>
      <c r="V41" s="13"/>
      <c r="W41" s="13"/>
      <c r="X41" s="2414"/>
      <c r="Y41" s="34"/>
      <c r="Z41" s="34"/>
      <c r="AA41" s="183"/>
      <c r="AB41" s="1990" t="s">
        <v>246</v>
      </c>
      <c r="AC41" s="3331" t="s">
        <v>2031</v>
      </c>
      <c r="AD41" s="3331"/>
      <c r="AE41" s="3331"/>
      <c r="AF41" s="3331"/>
      <c r="AG41" s="3331"/>
      <c r="AH41" s="3331"/>
      <c r="AI41" s="3331"/>
      <c r="AJ41" s="3331"/>
      <c r="AK41" s="3331"/>
      <c r="AL41" s="3331"/>
      <c r="AM41" s="3332"/>
      <c r="AO41" s="147"/>
      <c r="AP41" s="4732"/>
      <c r="AQ41" s="4732"/>
      <c r="AR41" s="4732"/>
      <c r="AS41" s="4732"/>
      <c r="AT41" s="4732"/>
      <c r="AU41" s="4732"/>
      <c r="AV41" s="4732"/>
      <c r="AW41" s="4732"/>
      <c r="AX41" s="4732"/>
      <c r="AY41" s="4732"/>
      <c r="AZ41" s="4732"/>
      <c r="BA41" s="4732"/>
      <c r="BB41" s="4732"/>
      <c r="BC41" s="4732"/>
      <c r="BD41" s="4732"/>
      <c r="BE41" s="4732"/>
      <c r="BF41" s="4732"/>
      <c r="BG41" s="4732"/>
      <c r="BH41" s="4732"/>
      <c r="BI41" s="4732"/>
      <c r="BJ41" s="4732"/>
      <c r="BK41" s="4732"/>
      <c r="BL41" s="4732"/>
      <c r="BM41" s="4733"/>
      <c r="BN41" s="1986"/>
    </row>
    <row r="42" spans="1:66" ht="14.1" customHeight="1" x14ac:dyDescent="0.15">
      <c r="A42" s="1983"/>
      <c r="B42" s="87"/>
      <c r="C42" s="2414"/>
      <c r="D42" s="2414" t="s">
        <v>2032</v>
      </c>
      <c r="E42" s="177"/>
      <c r="F42" s="177"/>
      <c r="G42" s="177"/>
      <c r="H42" s="177"/>
      <c r="I42" s="177"/>
      <c r="J42" s="177"/>
      <c r="K42" s="177"/>
      <c r="L42" s="177"/>
      <c r="M42" s="177"/>
      <c r="N42" s="177"/>
      <c r="O42" s="1454"/>
      <c r="P42" s="1454"/>
      <c r="Q42" s="31"/>
      <c r="R42" s="13"/>
      <c r="S42" s="13"/>
      <c r="T42" s="31"/>
      <c r="U42" s="13"/>
      <c r="V42" s="13"/>
      <c r="W42" s="13"/>
      <c r="X42" s="2414"/>
      <c r="Y42" s="34"/>
      <c r="Z42" s="34"/>
      <c r="AA42" s="183"/>
      <c r="AB42" s="1988"/>
      <c r="AC42" s="3331"/>
      <c r="AD42" s="3331"/>
      <c r="AE42" s="3331"/>
      <c r="AF42" s="3331"/>
      <c r="AG42" s="3331"/>
      <c r="AH42" s="3331"/>
      <c r="AI42" s="3331"/>
      <c r="AJ42" s="3331"/>
      <c r="AK42" s="3331"/>
      <c r="AL42" s="3331"/>
      <c r="AM42" s="3332"/>
      <c r="AO42" s="147"/>
      <c r="AP42" s="4732"/>
      <c r="AQ42" s="4732"/>
      <c r="AR42" s="4732"/>
      <c r="AS42" s="4732"/>
      <c r="AT42" s="4732"/>
      <c r="AU42" s="4732"/>
      <c r="AV42" s="4732"/>
      <c r="AW42" s="4732"/>
      <c r="AX42" s="4732"/>
      <c r="AY42" s="4732"/>
      <c r="AZ42" s="4732"/>
      <c r="BA42" s="4732"/>
      <c r="BB42" s="4732"/>
      <c r="BC42" s="4732"/>
      <c r="BD42" s="4732"/>
      <c r="BE42" s="4732"/>
      <c r="BF42" s="4732"/>
      <c r="BG42" s="4732"/>
      <c r="BH42" s="4732"/>
      <c r="BI42" s="4732"/>
      <c r="BJ42" s="4732"/>
      <c r="BK42" s="4732"/>
      <c r="BL42" s="4732"/>
      <c r="BM42" s="4733"/>
      <c r="BN42" s="1986"/>
    </row>
    <row r="43" spans="1:66" ht="14.1" customHeight="1" x14ac:dyDescent="0.15">
      <c r="A43" s="1983"/>
      <c r="B43" s="3"/>
      <c r="C43" s="2414"/>
      <c r="D43" s="177"/>
      <c r="E43" s="177"/>
      <c r="F43" s="177"/>
      <c r="G43" s="177"/>
      <c r="H43" s="177"/>
      <c r="I43" s="177"/>
      <c r="J43" s="177"/>
      <c r="K43" s="177"/>
      <c r="L43" s="177"/>
      <c r="M43" s="177"/>
      <c r="N43" s="177"/>
      <c r="O43" s="1454"/>
      <c r="P43" s="1454"/>
      <c r="Q43" s="31"/>
      <c r="R43" s="13"/>
      <c r="S43" s="13"/>
      <c r="T43" s="31"/>
      <c r="U43" s="13"/>
      <c r="V43" s="13"/>
      <c r="W43" s="13"/>
      <c r="X43" s="2414"/>
      <c r="Y43" s="34"/>
      <c r="Z43" s="34"/>
      <c r="AA43" s="183"/>
      <c r="AB43" s="1988"/>
      <c r="AC43" s="1995"/>
      <c r="AD43" s="1995"/>
      <c r="AE43" s="1995"/>
      <c r="AF43" s="1995"/>
      <c r="AG43" s="1995"/>
      <c r="AH43" s="1995"/>
      <c r="AI43" s="1995"/>
      <c r="AJ43" s="1995"/>
      <c r="AK43" s="1995"/>
      <c r="AL43" s="1995"/>
      <c r="AM43" s="1987"/>
      <c r="AO43" s="147"/>
      <c r="AP43" s="4732"/>
      <c r="AQ43" s="4732"/>
      <c r="AR43" s="4732"/>
      <c r="AS43" s="4732"/>
      <c r="AT43" s="4732"/>
      <c r="AU43" s="4732"/>
      <c r="AV43" s="4732"/>
      <c r="AW43" s="4732"/>
      <c r="AX43" s="4732"/>
      <c r="AY43" s="4732"/>
      <c r="AZ43" s="4732"/>
      <c r="BA43" s="4732"/>
      <c r="BB43" s="4732"/>
      <c r="BC43" s="4732"/>
      <c r="BD43" s="4732"/>
      <c r="BE43" s="4732"/>
      <c r="BF43" s="4732"/>
      <c r="BG43" s="4732"/>
      <c r="BH43" s="4732"/>
      <c r="BI43" s="4732"/>
      <c r="BJ43" s="4732"/>
      <c r="BK43" s="4732"/>
      <c r="BL43" s="4732"/>
      <c r="BM43" s="4733"/>
      <c r="BN43" s="1986"/>
    </row>
    <row r="44" spans="1:66" ht="14.1" customHeight="1" x14ac:dyDescent="0.15">
      <c r="A44" s="1983"/>
      <c r="B44" s="87"/>
      <c r="C44" s="1454" t="s">
        <v>2290</v>
      </c>
      <c r="D44" s="1454"/>
      <c r="E44" s="177"/>
      <c r="F44" s="177"/>
      <c r="G44" s="177"/>
      <c r="H44" s="177"/>
      <c r="I44" s="177"/>
      <c r="J44" s="177"/>
      <c r="K44" s="177"/>
      <c r="L44" s="177"/>
      <c r="M44" s="177"/>
      <c r="N44" s="177"/>
      <c r="O44" s="177"/>
      <c r="P44" s="177"/>
      <c r="Q44" s="177"/>
      <c r="R44" s="2414"/>
      <c r="S44" s="2436"/>
      <c r="T44" s="2436"/>
      <c r="U44" s="2414"/>
      <c r="V44" s="2436"/>
      <c r="W44" s="2436"/>
      <c r="X44" s="13"/>
      <c r="Y44" s="34"/>
      <c r="Z44" s="34"/>
      <c r="AA44" s="183"/>
      <c r="AB44" s="1990" t="s">
        <v>346</v>
      </c>
      <c r="AC44" s="287" t="s">
        <v>850</v>
      </c>
      <c r="AD44" s="287"/>
      <c r="AE44" s="287"/>
      <c r="AF44" s="287"/>
      <c r="AG44" s="287"/>
      <c r="AH44" s="287"/>
      <c r="AI44" s="287"/>
      <c r="AJ44" s="287"/>
      <c r="AK44" s="287"/>
      <c r="AL44" s="287"/>
      <c r="AM44" s="281"/>
      <c r="AO44" s="147"/>
      <c r="AP44" s="4732"/>
      <c r="AQ44" s="4732"/>
      <c r="AR44" s="4732"/>
      <c r="AS44" s="4732"/>
      <c r="AT44" s="4732"/>
      <c r="AU44" s="4732"/>
      <c r="AV44" s="4732"/>
      <c r="AW44" s="4732"/>
      <c r="AX44" s="4732"/>
      <c r="AY44" s="4732"/>
      <c r="AZ44" s="4732"/>
      <c r="BA44" s="4732"/>
      <c r="BB44" s="4732"/>
      <c r="BC44" s="4732"/>
      <c r="BD44" s="4732"/>
      <c r="BE44" s="4732"/>
      <c r="BF44" s="4732"/>
      <c r="BG44" s="4732"/>
      <c r="BH44" s="4732"/>
      <c r="BI44" s="4732"/>
      <c r="BJ44" s="4732"/>
      <c r="BK44" s="4732"/>
      <c r="BL44" s="4732"/>
      <c r="BM44" s="4733"/>
      <c r="BN44" s="1986"/>
    </row>
    <row r="45" spans="1:66" ht="14.1" customHeight="1" x14ac:dyDescent="0.15">
      <c r="A45" s="1983"/>
      <c r="B45" s="87"/>
      <c r="C45" s="2414"/>
      <c r="D45" s="2414" t="s">
        <v>2033</v>
      </c>
      <c r="E45" s="177"/>
      <c r="F45" s="177"/>
      <c r="G45" s="177"/>
      <c r="H45" s="177"/>
      <c r="I45" s="177"/>
      <c r="J45" s="177"/>
      <c r="K45" s="177"/>
      <c r="L45" s="177"/>
      <c r="M45" s="177"/>
      <c r="N45" s="177"/>
      <c r="O45" s="1454"/>
      <c r="P45" s="177"/>
      <c r="Q45" s="177"/>
      <c r="R45" s="2424"/>
      <c r="S45" s="2424"/>
      <c r="T45" s="2424"/>
      <c r="U45" s="2431"/>
      <c r="V45" s="2431"/>
      <c r="W45" s="2431"/>
      <c r="X45" s="13"/>
      <c r="Y45" s="34"/>
      <c r="Z45" s="34"/>
      <c r="AA45" s="183"/>
      <c r="AB45" s="1988"/>
      <c r="AC45" s="287" t="s">
        <v>413</v>
      </c>
      <c r="AD45" s="287"/>
      <c r="AE45" s="287"/>
      <c r="AF45" s="287"/>
      <c r="AG45" s="287"/>
      <c r="AH45" s="287"/>
      <c r="AI45" s="287"/>
      <c r="AJ45" s="287"/>
      <c r="AK45" s="287"/>
      <c r="AL45" s="287"/>
      <c r="AM45" s="281"/>
      <c r="AO45" s="147"/>
      <c r="AP45" s="4732"/>
      <c r="AQ45" s="4732"/>
      <c r="AR45" s="4732"/>
      <c r="AS45" s="4732"/>
      <c r="AT45" s="4732"/>
      <c r="AU45" s="4732"/>
      <c r="AV45" s="4732"/>
      <c r="AW45" s="4732"/>
      <c r="AX45" s="4732"/>
      <c r="AY45" s="4732"/>
      <c r="AZ45" s="4732"/>
      <c r="BA45" s="4732"/>
      <c r="BB45" s="4732"/>
      <c r="BC45" s="4732"/>
      <c r="BD45" s="4732"/>
      <c r="BE45" s="4732"/>
      <c r="BF45" s="4732"/>
      <c r="BG45" s="4732"/>
      <c r="BH45" s="4732"/>
      <c r="BI45" s="4732"/>
      <c r="BJ45" s="4732"/>
      <c r="BK45" s="4732"/>
      <c r="BL45" s="4732"/>
      <c r="BM45" s="4733"/>
      <c r="BN45" s="1986"/>
    </row>
    <row r="46" spans="1:66" ht="14.1" customHeight="1" x14ac:dyDescent="0.15">
      <c r="A46" s="1983"/>
      <c r="B46" s="87"/>
      <c r="C46" s="2414"/>
      <c r="D46" s="2414"/>
      <c r="E46" s="177"/>
      <c r="F46" s="177"/>
      <c r="G46" s="177"/>
      <c r="H46" s="177"/>
      <c r="I46" s="177"/>
      <c r="J46" s="177"/>
      <c r="K46" s="177"/>
      <c r="L46" s="177"/>
      <c r="M46" s="177"/>
      <c r="N46" s="177"/>
      <c r="O46" s="1454"/>
      <c r="P46" s="2414"/>
      <c r="Q46" s="2431"/>
      <c r="R46" s="2431"/>
      <c r="S46" s="5"/>
      <c r="T46" s="2425"/>
      <c r="U46" s="2425"/>
      <c r="V46" s="2414"/>
      <c r="W46" s="2414"/>
      <c r="X46" s="2414"/>
      <c r="Y46" s="34"/>
      <c r="Z46" s="34"/>
      <c r="AA46" s="183"/>
      <c r="AB46" s="1988"/>
      <c r="AC46" s="204"/>
      <c r="AD46" s="204"/>
      <c r="AE46" s="204"/>
      <c r="AF46" s="204"/>
      <c r="AG46" s="204"/>
      <c r="AH46" s="204"/>
      <c r="AI46" s="204"/>
      <c r="AJ46" s="204"/>
      <c r="AK46" s="204"/>
      <c r="AL46" s="204"/>
      <c r="AM46" s="271"/>
      <c r="AO46" s="147"/>
      <c r="AP46" s="4732"/>
      <c r="AQ46" s="4732"/>
      <c r="AR46" s="4732"/>
      <c r="AS46" s="4732"/>
      <c r="AT46" s="4732"/>
      <c r="AU46" s="4732"/>
      <c r="AV46" s="4732"/>
      <c r="AW46" s="4732"/>
      <c r="AX46" s="4732"/>
      <c r="AY46" s="4732"/>
      <c r="AZ46" s="4732"/>
      <c r="BA46" s="4732"/>
      <c r="BB46" s="4732"/>
      <c r="BC46" s="4732"/>
      <c r="BD46" s="4732"/>
      <c r="BE46" s="4732"/>
      <c r="BF46" s="4732"/>
      <c r="BG46" s="4732"/>
      <c r="BH46" s="4732"/>
      <c r="BI46" s="4732"/>
      <c r="BJ46" s="4732"/>
      <c r="BK46" s="4732"/>
      <c r="BL46" s="4732"/>
      <c r="BM46" s="4733"/>
    </row>
    <row r="47" spans="1:66" ht="14.1" customHeight="1" x14ac:dyDescent="0.15">
      <c r="A47" s="1983"/>
      <c r="B47" s="87"/>
      <c r="C47" s="1454" t="s">
        <v>2291</v>
      </c>
      <c r="D47" s="1454"/>
      <c r="E47" s="1454"/>
      <c r="F47" s="1454"/>
      <c r="G47" s="1454"/>
      <c r="H47" s="1454"/>
      <c r="I47" s="1454"/>
      <c r="J47" s="2414"/>
      <c r="K47" s="2414"/>
      <c r="L47" s="2414"/>
      <c r="M47" s="2414"/>
      <c r="N47" s="2414"/>
      <c r="O47" s="2414"/>
      <c r="P47" s="2414"/>
      <c r="Q47" s="2414"/>
      <c r="R47" s="2414"/>
      <c r="S47" s="2414" t="s">
        <v>158</v>
      </c>
      <c r="T47" s="4684"/>
      <c r="U47" s="4684"/>
      <c r="V47" s="2414" t="s">
        <v>127</v>
      </c>
      <c r="W47" s="2414"/>
      <c r="X47" s="2414"/>
      <c r="Y47" s="34"/>
      <c r="Z47" s="34"/>
      <c r="AA47" s="183"/>
      <c r="AB47" s="1990" t="s">
        <v>16</v>
      </c>
      <c r="AC47" s="287" t="s">
        <v>851</v>
      </c>
      <c r="AD47" s="287"/>
      <c r="AE47" s="287"/>
      <c r="AF47" s="287"/>
      <c r="AG47" s="287"/>
      <c r="AH47" s="287"/>
      <c r="AI47" s="287"/>
      <c r="AJ47" s="287"/>
      <c r="AK47" s="287"/>
      <c r="AL47" s="287"/>
      <c r="AM47" s="281"/>
      <c r="AO47" s="147"/>
      <c r="AP47" s="4732"/>
      <c r="AQ47" s="4732"/>
      <c r="AR47" s="4732"/>
      <c r="AS47" s="4732"/>
      <c r="AT47" s="4732"/>
      <c r="AU47" s="4732"/>
      <c r="AV47" s="4732"/>
      <c r="AW47" s="4732"/>
      <c r="AX47" s="4732"/>
      <c r="AY47" s="4732"/>
      <c r="AZ47" s="4732"/>
      <c r="BA47" s="4732"/>
      <c r="BB47" s="4732"/>
      <c r="BC47" s="4732"/>
      <c r="BD47" s="4732"/>
      <c r="BE47" s="4732"/>
      <c r="BF47" s="4732"/>
      <c r="BG47" s="4732"/>
      <c r="BH47" s="4732"/>
      <c r="BI47" s="4732"/>
      <c r="BJ47" s="4732"/>
      <c r="BK47" s="4732"/>
      <c r="BL47" s="4732"/>
      <c r="BM47" s="4733"/>
    </row>
    <row r="48" spans="1:66" ht="14.1" customHeight="1" x14ac:dyDescent="0.15">
      <c r="A48" s="1983"/>
      <c r="B48" s="3"/>
      <c r="C48" s="2412"/>
      <c r="D48" s="2412"/>
      <c r="E48" s="2412"/>
      <c r="F48" s="2412"/>
      <c r="G48" s="2412"/>
      <c r="H48" s="2412"/>
      <c r="I48" s="2412"/>
      <c r="J48" s="2412"/>
      <c r="K48" s="2412"/>
      <c r="L48" s="2412"/>
      <c r="M48" s="2412"/>
      <c r="N48" s="2412"/>
      <c r="O48" s="2412"/>
      <c r="P48" s="2412"/>
      <c r="Q48" s="2412"/>
      <c r="R48" s="2412"/>
      <c r="S48" s="2412"/>
      <c r="T48" s="2412"/>
      <c r="U48" s="2412"/>
      <c r="V48" s="2412"/>
      <c r="W48" s="2412"/>
      <c r="X48" s="2414"/>
      <c r="Y48" s="34"/>
      <c r="Z48" s="34"/>
      <c r="AA48" s="183"/>
      <c r="AB48" s="1988"/>
      <c r="AC48" s="287" t="s">
        <v>2034</v>
      </c>
      <c r="AD48" s="287"/>
      <c r="AE48" s="287"/>
      <c r="AF48" s="287"/>
      <c r="AG48" s="287"/>
      <c r="AH48" s="287"/>
      <c r="AI48" s="287"/>
      <c r="AJ48" s="287"/>
      <c r="AK48" s="287"/>
      <c r="AL48" s="287"/>
      <c r="AM48" s="281"/>
      <c r="AO48" s="147"/>
      <c r="AP48" s="4732"/>
      <c r="AQ48" s="4732"/>
      <c r="AR48" s="4732"/>
      <c r="AS48" s="4732"/>
      <c r="AT48" s="4732"/>
      <c r="AU48" s="4732"/>
      <c r="AV48" s="4732"/>
      <c r="AW48" s="4732"/>
      <c r="AX48" s="4732"/>
      <c r="AY48" s="4732"/>
      <c r="AZ48" s="4732"/>
      <c r="BA48" s="4732"/>
      <c r="BB48" s="4732"/>
      <c r="BC48" s="4732"/>
      <c r="BD48" s="4732"/>
      <c r="BE48" s="4732"/>
      <c r="BF48" s="4732"/>
      <c r="BG48" s="4732"/>
      <c r="BH48" s="4732"/>
      <c r="BI48" s="4732"/>
      <c r="BJ48" s="4732"/>
      <c r="BK48" s="4732"/>
      <c r="BL48" s="4732"/>
      <c r="BM48" s="4733"/>
    </row>
    <row r="49" spans="1:65" ht="14.1" customHeight="1" x14ac:dyDescent="0.15">
      <c r="A49" s="1983"/>
      <c r="B49" s="87"/>
      <c r="C49" s="2414"/>
      <c r="D49" s="34"/>
      <c r="E49" s="1454"/>
      <c r="F49" s="1454"/>
      <c r="G49" s="1454"/>
      <c r="H49" s="1454"/>
      <c r="I49" s="1454"/>
      <c r="J49" s="2414"/>
      <c r="K49" s="1454"/>
      <c r="L49" s="1454"/>
      <c r="M49" s="2414"/>
      <c r="N49" s="2414"/>
      <c r="O49" s="34"/>
      <c r="P49" s="34"/>
      <c r="Q49" s="2414"/>
      <c r="R49" s="2414"/>
      <c r="S49" s="2414"/>
      <c r="T49" s="2414"/>
      <c r="U49" s="2414"/>
      <c r="V49" s="2414"/>
      <c r="W49" s="2414"/>
      <c r="X49" s="6"/>
      <c r="Y49" s="34"/>
      <c r="Z49" s="34"/>
      <c r="AA49" s="183"/>
      <c r="AB49" s="154"/>
      <c r="AC49" s="34"/>
      <c r="AD49" s="34"/>
      <c r="AE49" s="34"/>
      <c r="AF49" s="34"/>
      <c r="AG49" s="34"/>
      <c r="AH49" s="34"/>
      <c r="AI49" s="34"/>
      <c r="AJ49" s="34"/>
      <c r="AK49" s="34"/>
      <c r="AL49" s="34"/>
      <c r="AM49" s="137"/>
      <c r="AO49" s="147"/>
      <c r="AP49" s="4732"/>
      <c r="AQ49" s="4732"/>
      <c r="AR49" s="4732"/>
      <c r="AS49" s="4732"/>
      <c r="AT49" s="4732"/>
      <c r="AU49" s="4732"/>
      <c r="AV49" s="4732"/>
      <c r="AW49" s="4732"/>
      <c r="AX49" s="4732"/>
      <c r="AY49" s="4732"/>
      <c r="AZ49" s="4732"/>
      <c r="BA49" s="4732"/>
      <c r="BB49" s="4732"/>
      <c r="BC49" s="4732"/>
      <c r="BD49" s="4732"/>
      <c r="BE49" s="4732"/>
      <c r="BF49" s="4732"/>
      <c r="BG49" s="4732"/>
      <c r="BH49" s="4732"/>
      <c r="BI49" s="4732"/>
      <c r="BJ49" s="4732"/>
      <c r="BK49" s="4732"/>
      <c r="BL49" s="4732"/>
      <c r="BM49" s="4733"/>
    </row>
    <row r="50" spans="1:65" ht="14.1" customHeight="1" x14ac:dyDescent="0.15">
      <c r="A50" s="1983"/>
      <c r="B50" s="87"/>
      <c r="C50" s="2414" t="s">
        <v>2199</v>
      </c>
      <c r="D50" s="2414"/>
      <c r="E50" s="2414"/>
      <c r="F50" s="2414"/>
      <c r="G50" s="2414"/>
      <c r="H50" s="2414"/>
      <c r="I50" s="2414"/>
      <c r="J50" s="2414"/>
      <c r="K50" s="2414"/>
      <c r="L50" s="2375"/>
      <c r="M50" s="2375"/>
      <c r="N50" s="2375"/>
      <c r="O50" s="2375"/>
      <c r="P50" s="2375"/>
      <c r="Q50" s="2375"/>
      <c r="R50" s="2375"/>
      <c r="S50" s="2375"/>
      <c r="T50" s="2375"/>
      <c r="U50" s="2375"/>
      <c r="V50" s="2375"/>
      <c r="W50" s="2375"/>
      <c r="X50" s="2375"/>
      <c r="Y50" s="2375"/>
      <c r="Z50" s="2375"/>
      <c r="AA50" s="34"/>
      <c r="AB50" s="2370" t="s">
        <v>16</v>
      </c>
      <c r="AC50" s="3331" t="s">
        <v>2035</v>
      </c>
      <c r="AD50" s="4618"/>
      <c r="AE50" s="4618"/>
      <c r="AF50" s="4618"/>
      <c r="AG50" s="4618"/>
      <c r="AH50" s="4618"/>
      <c r="AI50" s="4618"/>
      <c r="AJ50" s="4618"/>
      <c r="AK50" s="4618"/>
      <c r="AL50" s="4618"/>
      <c r="AM50" s="4619"/>
      <c r="AO50" s="147"/>
      <c r="AP50" s="4732"/>
      <c r="AQ50" s="4732"/>
      <c r="AR50" s="4732"/>
      <c r="AS50" s="4732"/>
      <c r="AT50" s="4732"/>
      <c r="AU50" s="4732"/>
      <c r="AV50" s="4732"/>
      <c r="AW50" s="4732"/>
      <c r="AX50" s="4732"/>
      <c r="AY50" s="4732"/>
      <c r="AZ50" s="4732"/>
      <c r="BA50" s="4732"/>
      <c r="BB50" s="4732"/>
      <c r="BC50" s="4732"/>
      <c r="BD50" s="4732"/>
      <c r="BE50" s="4732"/>
      <c r="BF50" s="4732"/>
      <c r="BG50" s="4732"/>
      <c r="BH50" s="4732"/>
      <c r="BI50" s="4732"/>
      <c r="BJ50" s="4732"/>
      <c r="BK50" s="4732"/>
      <c r="BL50" s="4732"/>
      <c r="BM50" s="4733"/>
    </row>
    <row r="51" spans="1:65" ht="14.1" customHeight="1" x14ac:dyDescent="0.15">
      <c r="A51" s="1983"/>
      <c r="B51" s="87"/>
      <c r="C51" s="2414"/>
      <c r="D51" s="2414" t="s">
        <v>2200</v>
      </c>
      <c r="E51" s="2414"/>
      <c r="F51" s="2414"/>
      <c r="G51" s="2414"/>
      <c r="H51" s="2414"/>
      <c r="I51" s="2414"/>
      <c r="J51" s="2414"/>
      <c r="K51" s="2414"/>
      <c r="L51" s="2375"/>
      <c r="M51" s="2375"/>
      <c r="N51" s="2375"/>
      <c r="O51" s="2375"/>
      <c r="P51" s="2375"/>
      <c r="Q51" s="2375"/>
      <c r="R51" s="2375"/>
      <c r="S51" s="2375"/>
      <c r="T51" s="2375"/>
      <c r="U51" s="2375"/>
      <c r="V51" s="2375"/>
      <c r="W51" s="2375"/>
      <c r="X51" s="2375"/>
      <c r="Y51" s="2375"/>
      <c r="Z51" s="2375"/>
      <c r="AA51" s="34"/>
      <c r="AB51" s="154"/>
      <c r="AC51" s="4618"/>
      <c r="AD51" s="4618"/>
      <c r="AE51" s="4618"/>
      <c r="AF51" s="4618"/>
      <c r="AG51" s="4618"/>
      <c r="AH51" s="4618"/>
      <c r="AI51" s="4618"/>
      <c r="AJ51" s="4618"/>
      <c r="AK51" s="4618"/>
      <c r="AL51" s="4618"/>
      <c r="AM51" s="4619"/>
      <c r="AO51" s="147"/>
      <c r="AP51" s="4732"/>
      <c r="AQ51" s="4732"/>
      <c r="AR51" s="4732"/>
      <c r="AS51" s="4732"/>
      <c r="AT51" s="4732"/>
      <c r="AU51" s="4732"/>
      <c r="AV51" s="4732"/>
      <c r="AW51" s="4732"/>
      <c r="AX51" s="4732"/>
      <c r="AY51" s="4732"/>
      <c r="AZ51" s="4732"/>
      <c r="BA51" s="4732"/>
      <c r="BB51" s="4732"/>
      <c r="BC51" s="4732"/>
      <c r="BD51" s="4732"/>
      <c r="BE51" s="4732"/>
      <c r="BF51" s="4732"/>
      <c r="BG51" s="4732"/>
      <c r="BH51" s="4732"/>
      <c r="BI51" s="4732"/>
      <c r="BJ51" s="4732"/>
      <c r="BK51" s="4732"/>
      <c r="BL51" s="4732"/>
      <c r="BM51" s="4733"/>
    </row>
    <row r="52" spans="1:65" ht="14.1" customHeight="1" x14ac:dyDescent="0.15">
      <c r="A52" s="1983"/>
      <c r="B52" s="87"/>
      <c r="C52" s="1310"/>
      <c r="D52" s="34"/>
      <c r="E52" s="1454"/>
      <c r="F52" s="1454"/>
      <c r="G52" s="1454"/>
      <c r="H52" s="1454"/>
      <c r="I52" s="34"/>
      <c r="J52" s="34"/>
      <c r="K52" s="34"/>
      <c r="L52" s="1454"/>
      <c r="M52" s="2414"/>
      <c r="N52" s="34"/>
      <c r="O52" s="34"/>
      <c r="P52" s="34"/>
      <c r="Q52" s="34"/>
      <c r="R52" s="34"/>
      <c r="S52" s="34"/>
      <c r="T52" s="503"/>
      <c r="U52" s="503"/>
      <c r="V52" s="503"/>
      <c r="W52" s="503"/>
      <c r="X52" s="34"/>
      <c r="Y52" s="34"/>
      <c r="Z52" s="34"/>
      <c r="AA52" s="34"/>
      <c r="AB52" s="154"/>
      <c r="AC52" s="34"/>
      <c r="AD52" s="34"/>
      <c r="AE52" s="34"/>
      <c r="AF52" s="34"/>
      <c r="AG52" s="34"/>
      <c r="AH52" s="34"/>
      <c r="AI52" s="34"/>
      <c r="AJ52" s="34"/>
      <c r="AK52" s="34"/>
      <c r="AL52" s="34"/>
      <c r="AM52" s="137"/>
      <c r="AO52" s="147"/>
      <c r="AP52" s="4732"/>
      <c r="AQ52" s="4732"/>
      <c r="AR52" s="4732"/>
      <c r="AS52" s="4732"/>
      <c r="AT52" s="4732"/>
      <c r="AU52" s="4732"/>
      <c r="AV52" s="4732"/>
      <c r="AW52" s="4732"/>
      <c r="AX52" s="4732"/>
      <c r="AY52" s="4732"/>
      <c r="AZ52" s="4732"/>
      <c r="BA52" s="4732"/>
      <c r="BB52" s="4732"/>
      <c r="BC52" s="4732"/>
      <c r="BD52" s="4732"/>
      <c r="BE52" s="4732"/>
      <c r="BF52" s="4732"/>
      <c r="BG52" s="4732"/>
      <c r="BH52" s="4732"/>
      <c r="BI52" s="4732"/>
      <c r="BJ52" s="4732"/>
      <c r="BK52" s="4732"/>
      <c r="BL52" s="4732"/>
      <c r="BM52" s="4733"/>
    </row>
    <row r="53" spans="1:65" ht="14.1" customHeight="1" x14ac:dyDescent="0.15">
      <c r="A53" s="1983"/>
      <c r="B53" s="3"/>
      <c r="C53" s="34"/>
      <c r="D53" s="34"/>
      <c r="E53" s="34"/>
      <c r="F53" s="34"/>
      <c r="G53" s="34"/>
      <c r="H53" s="34"/>
      <c r="I53" s="34"/>
      <c r="J53" s="34"/>
      <c r="K53" s="34"/>
      <c r="L53" s="2412"/>
      <c r="M53" s="2412"/>
      <c r="N53" s="2412"/>
      <c r="O53" s="2427"/>
      <c r="P53" s="2725"/>
      <c r="Q53" s="2725"/>
      <c r="R53" s="2414"/>
      <c r="S53" s="2427"/>
      <c r="T53" s="2427"/>
      <c r="U53" s="2427"/>
      <c r="V53" s="2427"/>
      <c r="W53" s="2434"/>
      <c r="X53" s="2725"/>
      <c r="Y53" s="2725"/>
      <c r="Z53" s="2414"/>
      <c r="AA53" s="1997"/>
      <c r="AB53" s="154"/>
      <c r="AC53" s="34"/>
      <c r="AD53" s="34"/>
      <c r="AE53" s="34"/>
      <c r="AF53" s="34"/>
      <c r="AG53" s="34"/>
      <c r="AH53" s="34"/>
      <c r="AI53" s="34"/>
      <c r="AJ53" s="34"/>
      <c r="AK53" s="34"/>
      <c r="AL53" s="34"/>
      <c r="AM53" s="104"/>
      <c r="AO53" s="147"/>
      <c r="AP53" s="4732"/>
      <c r="AQ53" s="4732"/>
      <c r="AR53" s="4732"/>
      <c r="AS53" s="4732"/>
      <c r="AT53" s="4732"/>
      <c r="AU53" s="4732"/>
      <c r="AV53" s="4732"/>
      <c r="AW53" s="4732"/>
      <c r="AX53" s="4732"/>
      <c r="AY53" s="4732"/>
      <c r="AZ53" s="4732"/>
      <c r="BA53" s="4732"/>
      <c r="BB53" s="4732"/>
      <c r="BC53" s="4732"/>
      <c r="BD53" s="4732"/>
      <c r="BE53" s="4732"/>
      <c r="BF53" s="4732"/>
      <c r="BG53" s="4732"/>
      <c r="BH53" s="4732"/>
      <c r="BI53" s="4732"/>
      <c r="BJ53" s="4732"/>
      <c r="BK53" s="4732"/>
      <c r="BL53" s="4732"/>
      <c r="BM53" s="4733"/>
    </row>
    <row r="54" spans="1:65" ht="14.1" customHeight="1" x14ac:dyDescent="0.15">
      <c r="A54" s="1983"/>
      <c r="B54" s="3"/>
      <c r="C54" s="2414" t="s">
        <v>2292</v>
      </c>
      <c r="D54" s="2414"/>
      <c r="E54" s="2414"/>
      <c r="F54" s="2414"/>
      <c r="G54" s="2414"/>
      <c r="H54" s="2414"/>
      <c r="I54" s="2414"/>
      <c r="J54" s="2414"/>
      <c r="K54" s="2414"/>
      <c r="L54" s="2414"/>
      <c r="M54" s="2414"/>
      <c r="N54" s="2414"/>
      <c r="O54" s="2414"/>
      <c r="P54" s="2414"/>
      <c r="Q54" s="2414"/>
      <c r="R54" s="2414"/>
      <c r="S54" s="1454"/>
      <c r="T54" s="1454"/>
      <c r="U54" s="1454"/>
      <c r="V54" s="1454"/>
      <c r="W54" s="2412"/>
      <c r="X54" s="1454"/>
      <c r="Y54" s="34"/>
      <c r="Z54" s="34"/>
      <c r="AA54" s="34"/>
      <c r="AB54" s="2356" t="s">
        <v>16</v>
      </c>
      <c r="AC54" s="287" t="s">
        <v>415</v>
      </c>
      <c r="AD54" s="2350"/>
      <c r="AE54" s="2353"/>
      <c r="AF54" s="2353"/>
      <c r="AG54" s="2353"/>
      <c r="AH54" s="2353"/>
      <c r="AI54" s="2353"/>
      <c r="AJ54" s="2353"/>
      <c r="AK54" s="2350"/>
      <c r="AL54" s="2357"/>
      <c r="AM54" s="104"/>
      <c r="AO54" s="322" t="s">
        <v>197</v>
      </c>
      <c r="AP54" s="305" t="s">
        <v>349</v>
      </c>
      <c r="AQ54" s="67"/>
      <c r="AR54" s="67"/>
      <c r="AS54" s="67"/>
      <c r="AT54" s="67"/>
      <c r="AU54" s="67"/>
      <c r="AV54" s="67"/>
      <c r="AW54" s="67"/>
      <c r="AX54" s="67"/>
      <c r="AY54" s="67"/>
      <c r="AZ54" s="67"/>
      <c r="BA54" s="67"/>
      <c r="BB54" s="67"/>
      <c r="BC54" s="67"/>
      <c r="BD54" s="67"/>
      <c r="BE54" s="67"/>
      <c r="BF54" s="67"/>
      <c r="BG54" s="67"/>
      <c r="BH54" s="67"/>
      <c r="BI54" s="34"/>
      <c r="BJ54" s="34"/>
      <c r="BK54" s="34"/>
      <c r="BL54" s="34"/>
      <c r="BM54" s="146"/>
    </row>
    <row r="55" spans="1:65" ht="14.1" customHeight="1" x14ac:dyDescent="0.15">
      <c r="A55" s="1983"/>
      <c r="B55" s="87"/>
      <c r="C55" s="2414"/>
      <c r="D55" s="2414" t="s">
        <v>416</v>
      </c>
      <c r="E55" s="2414"/>
      <c r="F55" s="2414"/>
      <c r="G55" s="2414"/>
      <c r="H55" s="2414"/>
      <c r="I55" s="2414"/>
      <c r="J55" s="2414"/>
      <c r="K55" s="2414"/>
      <c r="L55" s="2414"/>
      <c r="M55" s="2414"/>
      <c r="N55" s="2414"/>
      <c r="O55" s="2414"/>
      <c r="P55" s="2414"/>
      <c r="Q55" s="2431"/>
      <c r="R55" s="2431"/>
      <c r="S55" s="5"/>
      <c r="T55" s="2425"/>
      <c r="U55" s="2425"/>
      <c r="V55" s="2414"/>
      <c r="W55" s="2414"/>
      <c r="X55" s="2414"/>
      <c r="Y55" s="34"/>
      <c r="Z55" s="34"/>
      <c r="AA55" s="34"/>
      <c r="AB55" s="154"/>
      <c r="AC55" s="34" t="s">
        <v>1888</v>
      </c>
      <c r="AD55" s="2354"/>
      <c r="AE55" s="2354"/>
      <c r="AF55" s="2354"/>
      <c r="AG55" s="2354"/>
      <c r="AH55" s="2354"/>
      <c r="AI55" s="2354"/>
      <c r="AJ55" s="2354"/>
      <c r="AK55" s="2354"/>
      <c r="AL55" s="2354"/>
      <c r="AM55" s="104"/>
      <c r="AO55" s="147"/>
      <c r="AP55" s="3331" t="s">
        <v>687</v>
      </c>
      <c r="AQ55" s="3331"/>
      <c r="AR55" s="3331"/>
      <c r="AS55" s="3331"/>
      <c r="AT55" s="3331"/>
      <c r="AU55" s="3331"/>
      <c r="AV55" s="3331"/>
      <c r="AW55" s="3331"/>
      <c r="AX55" s="3331"/>
      <c r="AY55" s="3331"/>
      <c r="AZ55" s="3331"/>
      <c r="BA55" s="3331"/>
      <c r="BB55" s="3331"/>
      <c r="BC55" s="3331"/>
      <c r="BD55" s="3331"/>
      <c r="BE55" s="3331"/>
      <c r="BF55" s="3331"/>
      <c r="BG55" s="3331"/>
      <c r="BH55" s="3331"/>
      <c r="BI55" s="3331"/>
      <c r="BJ55" s="3331"/>
      <c r="BK55" s="3331"/>
      <c r="BL55" s="3331"/>
      <c r="BM55" s="146"/>
    </row>
    <row r="56" spans="1:65" ht="14.1" customHeight="1" x14ac:dyDescent="0.15">
      <c r="A56" s="1983"/>
      <c r="B56" s="87"/>
      <c r="C56" s="2414"/>
      <c r="D56" s="2414"/>
      <c r="E56" s="2414"/>
      <c r="F56" s="2414"/>
      <c r="G56" s="2414"/>
      <c r="H56" s="2414"/>
      <c r="I56" s="2414"/>
      <c r="J56" s="2414"/>
      <c r="K56" s="2414"/>
      <c r="L56" s="2414"/>
      <c r="M56" s="2414"/>
      <c r="N56" s="2414"/>
      <c r="O56" s="2414"/>
      <c r="P56" s="2414"/>
      <c r="Q56" s="2431"/>
      <c r="R56" s="2431"/>
      <c r="S56" s="5"/>
      <c r="T56" s="2425"/>
      <c r="U56" s="2425"/>
      <c r="V56" s="2414"/>
      <c r="W56" s="2414"/>
      <c r="X56" s="2414"/>
      <c r="Y56" s="34"/>
      <c r="Z56" s="34"/>
      <c r="AA56" s="34"/>
      <c r="AB56" s="154"/>
      <c r="AC56" s="34"/>
      <c r="AD56" s="34"/>
      <c r="AE56" s="34"/>
      <c r="AF56" s="34"/>
      <c r="AG56" s="34"/>
      <c r="AH56" s="34"/>
      <c r="AI56" s="34"/>
      <c r="AJ56" s="34"/>
      <c r="AK56" s="34"/>
      <c r="AL56" s="2354"/>
      <c r="AM56" s="104"/>
      <c r="AO56" s="147"/>
      <c r="AP56" s="3331"/>
      <c r="AQ56" s="3331"/>
      <c r="AR56" s="3331"/>
      <c r="AS56" s="3331"/>
      <c r="AT56" s="3331"/>
      <c r="AU56" s="3331"/>
      <c r="AV56" s="3331"/>
      <c r="AW56" s="3331"/>
      <c r="AX56" s="3331"/>
      <c r="AY56" s="3331"/>
      <c r="AZ56" s="3331"/>
      <c r="BA56" s="3331"/>
      <c r="BB56" s="3331"/>
      <c r="BC56" s="3331"/>
      <c r="BD56" s="3331"/>
      <c r="BE56" s="3331"/>
      <c r="BF56" s="3331"/>
      <c r="BG56" s="3331"/>
      <c r="BH56" s="3331"/>
      <c r="BI56" s="3331"/>
      <c r="BJ56" s="3331"/>
      <c r="BK56" s="3331"/>
      <c r="BL56" s="3331"/>
      <c r="BM56" s="146"/>
    </row>
    <row r="57" spans="1:65" ht="14.1" customHeight="1" x14ac:dyDescent="0.15">
      <c r="A57" s="1983"/>
      <c r="B57" s="87"/>
      <c r="C57" s="2414"/>
      <c r="D57" s="2414"/>
      <c r="E57" s="2414"/>
      <c r="F57" s="2414"/>
      <c r="G57" s="2414"/>
      <c r="H57" s="2414"/>
      <c r="I57" s="2414"/>
      <c r="J57" s="2414"/>
      <c r="K57" s="2414"/>
      <c r="L57" s="2414"/>
      <c r="M57" s="2414"/>
      <c r="N57" s="2414"/>
      <c r="O57" s="2414"/>
      <c r="P57" s="2414"/>
      <c r="Q57" s="2414"/>
      <c r="R57" s="2414"/>
      <c r="S57" s="1454"/>
      <c r="T57" s="1454"/>
      <c r="U57" s="1454"/>
      <c r="V57" s="1454"/>
      <c r="W57" s="2412"/>
      <c r="X57" s="1454"/>
      <c r="Y57" s="34"/>
      <c r="Z57" s="34"/>
      <c r="AA57" s="34"/>
      <c r="AB57" s="154"/>
      <c r="AC57" s="34"/>
      <c r="AD57" s="1989"/>
      <c r="AE57" s="1989"/>
      <c r="AF57" s="1989"/>
      <c r="AG57" s="1989"/>
      <c r="AH57" s="1989"/>
      <c r="AI57" s="1989"/>
      <c r="AJ57" s="1989"/>
      <c r="AK57" s="1989"/>
      <c r="AL57" s="1989"/>
      <c r="AM57" s="104"/>
      <c r="AO57" s="207"/>
      <c r="AP57" s="4714"/>
      <c r="AQ57" s="4714"/>
      <c r="AR57" s="4714"/>
      <c r="AS57" s="4714"/>
      <c r="AT57" s="4714"/>
      <c r="AU57" s="4714"/>
      <c r="AV57" s="4714"/>
      <c r="AW57" s="4714"/>
      <c r="AX57" s="4714"/>
      <c r="AY57" s="4714"/>
      <c r="AZ57" s="4714"/>
      <c r="BA57" s="4714"/>
      <c r="BB57" s="4714"/>
      <c r="BC57" s="4714"/>
      <c r="BD57" s="4714"/>
      <c r="BE57" s="4714"/>
      <c r="BF57" s="4714"/>
      <c r="BG57" s="4714"/>
      <c r="BH57" s="4714"/>
      <c r="BI57" s="4714"/>
      <c r="BJ57" s="4714"/>
      <c r="BK57" s="4714"/>
      <c r="BL57" s="4714"/>
      <c r="BM57" s="182"/>
    </row>
    <row r="58" spans="1:65" ht="14.1" customHeight="1" thickBot="1" x14ac:dyDescent="0.2">
      <c r="A58" s="1983"/>
      <c r="B58" s="8"/>
      <c r="C58" s="7"/>
      <c r="D58" s="7"/>
      <c r="E58" s="7"/>
      <c r="F58" s="7"/>
      <c r="G58" s="7"/>
      <c r="H58" s="7"/>
      <c r="I58" s="7"/>
      <c r="J58" s="7"/>
      <c r="K58" s="7"/>
      <c r="L58" s="7"/>
      <c r="M58" s="131"/>
      <c r="N58" s="77"/>
      <c r="O58" s="127"/>
      <c r="P58" s="7"/>
      <c r="Q58" s="7"/>
      <c r="R58" s="7"/>
      <c r="S58" s="7"/>
      <c r="T58" s="7"/>
      <c r="U58" s="7"/>
      <c r="V58" s="7"/>
      <c r="W58" s="7"/>
      <c r="X58" s="7"/>
      <c r="Y58" s="7"/>
      <c r="Z58" s="7"/>
      <c r="AA58" s="77"/>
      <c r="AB58" s="155"/>
      <c r="AC58" s="7"/>
      <c r="AD58" s="7"/>
      <c r="AE58" s="7"/>
      <c r="AF58" s="7"/>
      <c r="AG58" s="7"/>
      <c r="AH58" s="7"/>
      <c r="AI58" s="7"/>
      <c r="AJ58" s="7"/>
      <c r="AK58" s="7"/>
      <c r="AL58" s="7"/>
      <c r="AM58" s="187"/>
      <c r="AN58" s="3"/>
      <c r="AO58" s="1992"/>
      <c r="AP58" s="1992"/>
      <c r="AQ58" s="1992"/>
      <c r="AR58" s="1992"/>
      <c r="AS58" s="1992"/>
      <c r="AT58" s="1992"/>
      <c r="AU58" s="1992"/>
      <c r="AV58" s="1992"/>
      <c r="AW58" s="1992"/>
      <c r="AX58" s="1992"/>
      <c r="AY58" s="1992"/>
      <c r="AZ58" s="1992"/>
      <c r="BA58" s="1992"/>
      <c r="BB58" s="1992"/>
      <c r="BC58" s="1992"/>
    </row>
    <row r="59" spans="1:65" x14ac:dyDescent="0.15">
      <c r="AA59" s="205"/>
      <c r="AO59" s="1445"/>
      <c r="AP59" s="1445"/>
      <c r="AQ59" s="1445"/>
      <c r="AR59" s="1445"/>
      <c r="AS59" s="1445"/>
      <c r="AT59" s="1445"/>
      <c r="AU59" s="1445"/>
      <c r="AV59" s="1445"/>
      <c r="AW59" s="1445"/>
      <c r="AX59" s="1445"/>
      <c r="AY59" s="1445"/>
      <c r="AZ59" s="1445"/>
      <c r="BA59" s="1445"/>
      <c r="BB59" s="1445"/>
      <c r="BC59" s="1445"/>
    </row>
    <row r="60" spans="1:65" x14ac:dyDescent="0.15">
      <c r="AO60" s="1445"/>
      <c r="AP60" s="1445"/>
      <c r="AQ60" s="1445"/>
      <c r="AR60" s="1445"/>
      <c r="AS60" s="1445"/>
      <c r="AT60" s="1445"/>
      <c r="AU60" s="1445"/>
      <c r="AV60" s="1445"/>
      <c r="AW60" s="1445"/>
      <c r="AX60" s="1445"/>
      <c r="AY60" s="1445"/>
      <c r="AZ60" s="1445"/>
      <c r="BA60" s="1445"/>
      <c r="BB60" s="1445"/>
      <c r="BC60" s="1445"/>
    </row>
    <row r="61" spans="1:65" x14ac:dyDescent="0.15">
      <c r="D61" s="1445"/>
      <c r="E61" s="1445"/>
      <c r="F61" s="1445"/>
      <c r="G61" s="1299"/>
      <c r="H61" s="1299"/>
      <c r="I61" s="1299"/>
      <c r="J61" s="1299"/>
      <c r="K61" s="1299"/>
      <c r="L61" s="1299"/>
      <c r="M61" s="1299"/>
      <c r="N61" s="1299"/>
      <c r="O61" s="1299"/>
      <c r="P61" s="1299"/>
      <c r="Q61" s="1299"/>
      <c r="R61" s="1299"/>
      <c r="S61" s="1299"/>
      <c r="T61" s="1299"/>
      <c r="U61" s="1299"/>
      <c r="V61" s="1445"/>
      <c r="W61" s="1445"/>
      <c r="X61" s="1445"/>
      <c r="Y61" s="1445"/>
      <c r="Z61" s="1445"/>
    </row>
    <row r="62" spans="1:65" x14ac:dyDescent="0.15">
      <c r="D62" s="1299"/>
      <c r="E62" s="1299"/>
      <c r="F62" s="1299"/>
      <c r="G62" s="1299"/>
      <c r="H62" s="1299"/>
      <c r="I62" s="338"/>
      <c r="J62" s="1299"/>
      <c r="K62" s="1299"/>
      <c r="L62" s="1299"/>
      <c r="M62" s="1299"/>
      <c r="N62" s="1299"/>
      <c r="O62" s="1299"/>
      <c r="P62" s="1299"/>
      <c r="Q62" s="1299"/>
      <c r="R62" s="1299"/>
      <c r="S62" s="1299"/>
      <c r="T62" s="1299"/>
      <c r="U62" s="1299"/>
      <c r="V62" s="1445"/>
      <c r="W62" s="1445"/>
      <c r="X62" s="1445"/>
      <c r="Y62" s="1445"/>
      <c r="Z62" s="1445"/>
    </row>
    <row r="63" spans="1:65" x14ac:dyDescent="0.15">
      <c r="D63" s="1299"/>
      <c r="M63" s="17"/>
      <c r="Q63" s="4803"/>
      <c r="R63" s="4803"/>
      <c r="S63" s="4803"/>
      <c r="T63" s="4803"/>
      <c r="U63" s="4803"/>
      <c r="V63" s="4803"/>
      <c r="W63" s="4803"/>
      <c r="X63" s="4803"/>
    </row>
    <row r="64" spans="1:65" x14ac:dyDescent="0.15">
      <c r="D64" s="1299"/>
      <c r="E64" s="1299"/>
      <c r="F64" s="1299"/>
      <c r="G64" s="1299"/>
      <c r="H64" s="1299"/>
      <c r="I64" s="1445"/>
      <c r="J64" s="1445"/>
      <c r="K64" s="1445"/>
      <c r="L64" s="1445"/>
      <c r="M64" s="1299"/>
      <c r="N64" s="1445"/>
      <c r="O64" s="1445"/>
      <c r="P64" s="1445"/>
      <c r="Q64" s="1445"/>
      <c r="R64" s="1445"/>
      <c r="S64" s="1445"/>
      <c r="T64" s="1445"/>
      <c r="U64" s="1445"/>
      <c r="V64" s="1445"/>
      <c r="W64" s="1445"/>
      <c r="X64" s="1445"/>
      <c r="Y64" s="1445"/>
      <c r="Z64" s="1445"/>
    </row>
    <row r="65" spans="4:26" x14ac:dyDescent="0.15">
      <c r="D65" s="1299"/>
      <c r="E65" s="1299"/>
      <c r="F65" s="1299"/>
      <c r="G65" s="1299"/>
      <c r="H65" s="1299"/>
      <c r="I65" s="1445"/>
      <c r="J65" s="1445"/>
      <c r="K65" s="1445"/>
      <c r="L65" s="1445"/>
      <c r="M65" s="1299"/>
      <c r="N65" s="1445"/>
      <c r="O65" s="1445"/>
      <c r="P65" s="1445"/>
      <c r="Q65" s="1445"/>
      <c r="R65" s="1445"/>
      <c r="S65" s="1445"/>
      <c r="T65" s="1445"/>
      <c r="U65" s="1445"/>
      <c r="V65" s="1445"/>
      <c r="W65" s="1445"/>
      <c r="X65" s="1445"/>
      <c r="Y65" s="1445"/>
      <c r="Z65" s="1445"/>
    </row>
    <row r="66" spans="4:26" x14ac:dyDescent="0.15">
      <c r="D66" s="1299"/>
      <c r="E66" s="1299"/>
      <c r="F66" s="1299"/>
      <c r="G66" s="1299"/>
      <c r="H66" s="1299"/>
      <c r="I66" s="1445"/>
      <c r="J66" s="1445"/>
      <c r="K66" s="1445"/>
      <c r="L66" s="1445"/>
      <c r="M66" s="1299"/>
      <c r="N66" s="1445"/>
      <c r="O66" s="1445"/>
      <c r="P66" s="1445"/>
      <c r="Q66" s="1445"/>
      <c r="R66" s="1445"/>
      <c r="S66" s="1445"/>
      <c r="T66" s="1445"/>
      <c r="U66" s="1445"/>
      <c r="V66" s="1445"/>
      <c r="W66" s="1445"/>
      <c r="X66" s="1445"/>
      <c r="Y66" s="1445"/>
      <c r="Z66" s="1445"/>
    </row>
    <row r="67" spans="4:26" x14ac:dyDescent="0.15">
      <c r="D67" s="1445"/>
      <c r="E67" s="1445"/>
      <c r="F67" s="1445"/>
      <c r="G67" s="1445"/>
      <c r="H67" s="1445"/>
      <c r="I67" s="1445"/>
      <c r="J67" s="1445"/>
      <c r="K67" s="1445"/>
      <c r="L67" s="1445"/>
      <c r="M67" s="1299"/>
      <c r="N67" s="1445"/>
      <c r="O67" s="1445"/>
      <c r="P67" s="1445"/>
      <c r="Q67" s="1445"/>
      <c r="R67" s="1445"/>
      <c r="S67" s="1445"/>
      <c r="T67" s="1445"/>
      <c r="U67" s="1445"/>
      <c r="V67" s="1445"/>
      <c r="W67" s="1445"/>
      <c r="X67" s="1445"/>
      <c r="Y67" s="1445"/>
      <c r="Z67" s="1445"/>
    </row>
  </sheetData>
  <mergeCells count="194">
    <mergeCell ref="S32:V32"/>
    <mergeCell ref="W32:X32"/>
    <mergeCell ref="Y32:AB32"/>
    <mergeCell ref="AC32:AL32"/>
    <mergeCell ref="C33:E33"/>
    <mergeCell ref="F33:J33"/>
    <mergeCell ref="K33:R33"/>
    <mergeCell ref="S33:V33"/>
    <mergeCell ref="W33:X33"/>
    <mergeCell ref="Y33:AB33"/>
    <mergeCell ref="AC33:AL33"/>
    <mergeCell ref="C29:E29"/>
    <mergeCell ref="F29:J29"/>
    <mergeCell ref="K29:R29"/>
    <mergeCell ref="S29:V29"/>
    <mergeCell ref="W29:X29"/>
    <mergeCell ref="Y29:AB29"/>
    <mergeCell ref="AC29:AL29"/>
    <mergeCell ref="C31:E31"/>
    <mergeCell ref="F31:J31"/>
    <mergeCell ref="K31:R31"/>
    <mergeCell ref="S31:V31"/>
    <mergeCell ref="W31:X31"/>
    <mergeCell ref="Y31:AB31"/>
    <mergeCell ref="AC31:AL31"/>
    <mergeCell ref="Y27:AB27"/>
    <mergeCell ref="AC27:AL27"/>
    <mergeCell ref="C28:E28"/>
    <mergeCell ref="F28:J28"/>
    <mergeCell ref="K28:R28"/>
    <mergeCell ref="S28:V28"/>
    <mergeCell ref="W28:X28"/>
    <mergeCell ref="Y28:AB28"/>
    <mergeCell ref="AC28:AL28"/>
    <mergeCell ref="Q63:X63"/>
    <mergeCell ref="S24:V24"/>
    <mergeCell ref="W24:X24"/>
    <mergeCell ref="Y24:AB24"/>
    <mergeCell ref="AC24:AL24"/>
    <mergeCell ref="C25:E25"/>
    <mergeCell ref="F25:J25"/>
    <mergeCell ref="K25:R25"/>
    <mergeCell ref="S25:V25"/>
    <mergeCell ref="W25:X25"/>
    <mergeCell ref="Y25:AB25"/>
    <mergeCell ref="AC25:AL25"/>
    <mergeCell ref="C26:E26"/>
    <mergeCell ref="F26:J26"/>
    <mergeCell ref="K26:R26"/>
    <mergeCell ref="S26:V26"/>
    <mergeCell ref="W26:X26"/>
    <mergeCell ref="Y26:AB26"/>
    <mergeCell ref="AC26:AL26"/>
    <mergeCell ref="C27:E27"/>
    <mergeCell ref="F27:J27"/>
    <mergeCell ref="K27:R27"/>
    <mergeCell ref="S27:V27"/>
    <mergeCell ref="W27:X27"/>
    <mergeCell ref="C22:E23"/>
    <mergeCell ref="F22:J23"/>
    <mergeCell ref="K22:R23"/>
    <mergeCell ref="S22:V23"/>
    <mergeCell ref="W22:X23"/>
    <mergeCell ref="Y22:AB23"/>
    <mergeCell ref="AC22:AL23"/>
    <mergeCell ref="C24:E24"/>
    <mergeCell ref="F24:J24"/>
    <mergeCell ref="K24:R24"/>
    <mergeCell ref="C19:E19"/>
    <mergeCell ref="F19:J19"/>
    <mergeCell ref="K19:M19"/>
    <mergeCell ref="N19:Q19"/>
    <mergeCell ref="R19:U19"/>
    <mergeCell ref="W19:Z19"/>
    <mergeCell ref="AA19:AB19"/>
    <mergeCell ref="AC19:AG19"/>
    <mergeCell ref="AH19:AL19"/>
    <mergeCell ref="C18:E18"/>
    <mergeCell ref="F18:J18"/>
    <mergeCell ref="K18:M18"/>
    <mergeCell ref="N18:Q18"/>
    <mergeCell ref="R18:U18"/>
    <mergeCell ref="W18:Z18"/>
    <mergeCell ref="AA18:AB18"/>
    <mergeCell ref="AC18:AG18"/>
    <mergeCell ref="AH18:AL18"/>
    <mergeCell ref="AA16:AB16"/>
    <mergeCell ref="AC16:AG16"/>
    <mergeCell ref="AH16:AL16"/>
    <mergeCell ref="C17:E17"/>
    <mergeCell ref="F17:J17"/>
    <mergeCell ref="K17:M17"/>
    <mergeCell ref="N17:Q17"/>
    <mergeCell ref="R17:U17"/>
    <mergeCell ref="W17:Z17"/>
    <mergeCell ref="AA17:AB17"/>
    <mergeCell ref="C16:E16"/>
    <mergeCell ref="F16:J16"/>
    <mergeCell ref="K16:M16"/>
    <mergeCell ref="N16:Q16"/>
    <mergeCell ref="R16:U16"/>
    <mergeCell ref="W16:Z16"/>
    <mergeCell ref="AC17:AG17"/>
    <mergeCell ref="AH17:AL17"/>
    <mergeCell ref="C15:E15"/>
    <mergeCell ref="F15:J15"/>
    <mergeCell ref="K15:M15"/>
    <mergeCell ref="N15:Q15"/>
    <mergeCell ref="R15:U15"/>
    <mergeCell ref="W15:Z15"/>
    <mergeCell ref="AA15:AB15"/>
    <mergeCell ref="AC15:AG15"/>
    <mergeCell ref="AH15:AL15"/>
    <mergeCell ref="AA13:AB13"/>
    <mergeCell ref="AC13:AG13"/>
    <mergeCell ref="AH13:AL13"/>
    <mergeCell ref="C14:E14"/>
    <mergeCell ref="F14:J14"/>
    <mergeCell ref="K14:M14"/>
    <mergeCell ref="N14:Q14"/>
    <mergeCell ref="R14:U14"/>
    <mergeCell ref="W14:Z14"/>
    <mergeCell ref="AA14:AB14"/>
    <mergeCell ref="AC14:AG14"/>
    <mergeCell ref="AH14:AL14"/>
    <mergeCell ref="C11:E11"/>
    <mergeCell ref="F11:J11"/>
    <mergeCell ref="K11:M11"/>
    <mergeCell ref="N11:Q11"/>
    <mergeCell ref="R11:U11"/>
    <mergeCell ref="W11:Z11"/>
    <mergeCell ref="C13:E13"/>
    <mergeCell ref="F13:J13"/>
    <mergeCell ref="K13:M13"/>
    <mergeCell ref="N13:Q13"/>
    <mergeCell ref="R13:U13"/>
    <mergeCell ref="W13:Z13"/>
    <mergeCell ref="AO9:AU9"/>
    <mergeCell ref="A1:AM1"/>
    <mergeCell ref="AV9:BI9"/>
    <mergeCell ref="AA10:AB10"/>
    <mergeCell ref="AC10:AG10"/>
    <mergeCell ref="AO10:AS10"/>
    <mergeCell ref="AU10:AU12"/>
    <mergeCell ref="AV10:BI10"/>
    <mergeCell ref="AA11:AB11"/>
    <mergeCell ref="AC11:AG11"/>
    <mergeCell ref="AH11:AL11"/>
    <mergeCell ref="AO11:AS11"/>
    <mergeCell ref="AV11:BI11"/>
    <mergeCell ref="AH12:AL12"/>
    <mergeCell ref="AO12:AS12"/>
    <mergeCell ref="AV12:BI12"/>
    <mergeCell ref="C12:E12"/>
    <mergeCell ref="F12:J12"/>
    <mergeCell ref="K12:M12"/>
    <mergeCell ref="N12:Q12"/>
    <mergeCell ref="R12:U12"/>
    <mergeCell ref="W12:Z12"/>
    <mergeCell ref="AA12:AB12"/>
    <mergeCell ref="AC12:AG12"/>
    <mergeCell ref="B3:AA3"/>
    <mergeCell ref="AB3:AM3"/>
    <mergeCell ref="C9:E10"/>
    <mergeCell ref="F9:J10"/>
    <mergeCell ref="K9:M10"/>
    <mergeCell ref="N9:Q10"/>
    <mergeCell ref="R9:Z10"/>
    <mergeCell ref="AA9:AG9"/>
    <mergeCell ref="AH9:AL10"/>
    <mergeCell ref="AP55:BL57"/>
    <mergeCell ref="C30:E30"/>
    <mergeCell ref="F30:J30"/>
    <mergeCell ref="K30:R30"/>
    <mergeCell ref="S30:V30"/>
    <mergeCell ref="W30:X30"/>
    <mergeCell ref="Y30:AB30"/>
    <mergeCell ref="AC30:AL30"/>
    <mergeCell ref="AP40:BM53"/>
    <mergeCell ref="AC41:AM42"/>
    <mergeCell ref="T47:U47"/>
    <mergeCell ref="P53:Q53"/>
    <mergeCell ref="X53:Y53"/>
    <mergeCell ref="C32:E32"/>
    <mergeCell ref="F32:J32"/>
    <mergeCell ref="K32:R32"/>
    <mergeCell ref="C34:E34"/>
    <mergeCell ref="F34:J34"/>
    <mergeCell ref="K34:R34"/>
    <mergeCell ref="S34:V34"/>
    <mergeCell ref="W34:X34"/>
    <mergeCell ref="Y34:AB34"/>
    <mergeCell ref="AC34:AL34"/>
    <mergeCell ref="AC50:AM51"/>
  </mergeCells>
  <phoneticPr fontId="3"/>
  <dataValidations count="5">
    <dataValidation type="list" allowBlank="1" showInputMessage="1" showErrorMessage="1" sqref="AA11:AB19">
      <formula1>"　,有,無"</formula1>
    </dataValidation>
    <dataValidation type="list" errorStyle="information" allowBlank="1" showInputMessage="1" sqref="K11:M19 S24:V34">
      <formula1>"　,保育士,看護師,調理員,栄養士,事務員,用務員,保育助手,副園長,園長"</formula1>
    </dataValidation>
    <dataValidation type="list" errorStyle="information" allowBlank="1" showInputMessage="1" sqref="N11:Q19 Y24:AB34">
      <formula1>"　,正規職員,常勤(非正規),常勤的非常勤,短時間"</formula1>
    </dataValidation>
    <dataValidation type="list" allowBlank="1" showInputMessage="1" sqref="C11:E19">
      <formula1>"　,産休,育休,介護休,病休,その他"</formula1>
    </dataValidation>
    <dataValidation type="list" allowBlank="1" showInputMessage="1" sqref="C24:E34">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3646" r:id="rId4" name="Check Box 30">
              <controlPr defaultSize="0" autoFill="0" autoLine="0" autoPict="0" altText="両方なし">
                <anchor moveWithCells="1">
                  <from>
                    <xdr:col>22</xdr:col>
                    <xdr:colOff>38100</xdr:colOff>
                    <xdr:row>37</xdr:row>
                    <xdr:rowOff>0</xdr:rowOff>
                  </from>
                  <to>
                    <xdr:col>25</xdr:col>
                    <xdr:colOff>171450</xdr:colOff>
                    <xdr:row>37</xdr:row>
                    <xdr:rowOff>152400</xdr:rowOff>
                  </to>
                </anchor>
              </controlPr>
            </control>
          </mc:Choice>
        </mc:AlternateContent>
        <mc:AlternateContent xmlns:mc="http://schemas.openxmlformats.org/markup-compatibility/2006">
          <mc:Choice Requires="x14">
            <control shapeId="623647" r:id="rId5" name="Check Box 31">
              <controlPr defaultSize="0" autoFill="0" autoLine="0" autoPict="0" altText="採用時健康診断実施・">
                <anchor moveWithCells="1">
                  <from>
                    <xdr:col>6</xdr:col>
                    <xdr:colOff>152400</xdr:colOff>
                    <xdr:row>37</xdr:row>
                    <xdr:rowOff>0</xdr:rowOff>
                  </from>
                  <to>
                    <xdr:col>12</xdr:col>
                    <xdr:colOff>161925</xdr:colOff>
                    <xdr:row>37</xdr:row>
                    <xdr:rowOff>152400</xdr:rowOff>
                  </to>
                </anchor>
              </controlPr>
            </control>
          </mc:Choice>
        </mc:AlternateContent>
        <mc:AlternateContent xmlns:mc="http://schemas.openxmlformats.org/markup-compatibility/2006">
          <mc:Choice Requires="x14">
            <control shapeId="623648" r:id="rId6" name="Check Box 32">
              <controlPr defaultSize="0" autoFill="0" autoLine="0" autoPict="0" altText="健康診断書徴取・">
                <anchor moveWithCells="1">
                  <from>
                    <xdr:col>13</xdr:col>
                    <xdr:colOff>152400</xdr:colOff>
                    <xdr:row>37</xdr:row>
                    <xdr:rowOff>0</xdr:rowOff>
                  </from>
                  <to>
                    <xdr:col>21</xdr:col>
                    <xdr:colOff>114300</xdr:colOff>
                    <xdr:row>37</xdr:row>
                    <xdr:rowOff>152400</xdr:rowOff>
                  </to>
                </anchor>
              </controlPr>
            </control>
          </mc:Choice>
        </mc:AlternateContent>
        <mc:AlternateContent xmlns:mc="http://schemas.openxmlformats.org/markup-compatibility/2006">
          <mc:Choice Requires="x14">
            <control shapeId="623649" r:id="rId7" name="Check Box 33">
              <controlPr defaultSize="0" autoFill="0" autoLine="0" autoPict="0" altText="両方なし">
                <anchor moveWithCells="1">
                  <from>
                    <xdr:col>3</xdr:col>
                    <xdr:colOff>19050</xdr:colOff>
                    <xdr:row>37</xdr:row>
                    <xdr:rowOff>0</xdr:rowOff>
                  </from>
                  <to>
                    <xdr:col>6</xdr:col>
                    <xdr:colOff>152400</xdr:colOff>
                    <xdr:row>37</xdr:row>
                    <xdr:rowOff>152400</xdr:rowOff>
                  </to>
                </anchor>
              </controlPr>
            </control>
          </mc:Choice>
        </mc:AlternateContent>
        <mc:AlternateContent xmlns:mc="http://schemas.openxmlformats.org/markup-compatibility/2006">
          <mc:Choice Requires="x14">
            <control shapeId="623652" r:id="rId8" name="Check Box 36">
              <controlPr defaultSize="0" autoFill="0" autoLine="0" autoPict="0">
                <anchor moveWithCells="1">
                  <from>
                    <xdr:col>19</xdr:col>
                    <xdr:colOff>0</xdr:colOff>
                    <xdr:row>44</xdr:row>
                    <xdr:rowOff>0</xdr:rowOff>
                  </from>
                  <to>
                    <xdr:col>22</xdr:col>
                    <xdr:colOff>123825</xdr:colOff>
                    <xdr:row>45</xdr:row>
                    <xdr:rowOff>38100</xdr:rowOff>
                  </to>
                </anchor>
              </controlPr>
            </control>
          </mc:Choice>
        </mc:AlternateContent>
        <mc:AlternateContent xmlns:mc="http://schemas.openxmlformats.org/markup-compatibility/2006">
          <mc:Choice Requires="x14">
            <control shapeId="623653" r:id="rId9" name="Check Box 37">
              <controlPr defaultSize="0" autoFill="0" autoLine="0" autoPict="0">
                <anchor moveWithCells="1">
                  <from>
                    <xdr:col>23</xdr:col>
                    <xdr:colOff>47625</xdr:colOff>
                    <xdr:row>44</xdr:row>
                    <xdr:rowOff>0</xdr:rowOff>
                  </from>
                  <to>
                    <xdr:col>27</xdr:col>
                    <xdr:colOff>0</xdr:colOff>
                    <xdr:row>45</xdr:row>
                    <xdr:rowOff>38100</xdr:rowOff>
                  </to>
                </anchor>
              </controlPr>
            </control>
          </mc:Choice>
        </mc:AlternateContent>
        <mc:AlternateContent xmlns:mc="http://schemas.openxmlformats.org/markup-compatibility/2006">
          <mc:Choice Requires="x14">
            <control shapeId="623656" r:id="rId10" name="Check Box 40">
              <controlPr defaultSize="0" autoFill="0" autoLine="0" autoPict="0">
                <anchor moveWithCells="1">
                  <from>
                    <xdr:col>19</xdr:col>
                    <xdr:colOff>0</xdr:colOff>
                    <xdr:row>41</xdr:row>
                    <xdr:rowOff>0</xdr:rowOff>
                  </from>
                  <to>
                    <xdr:col>22</xdr:col>
                    <xdr:colOff>123825</xdr:colOff>
                    <xdr:row>42</xdr:row>
                    <xdr:rowOff>38100</xdr:rowOff>
                  </to>
                </anchor>
              </controlPr>
            </control>
          </mc:Choice>
        </mc:AlternateContent>
        <mc:AlternateContent xmlns:mc="http://schemas.openxmlformats.org/markup-compatibility/2006">
          <mc:Choice Requires="x14">
            <control shapeId="623657" r:id="rId11" name="Check Box 41">
              <controlPr defaultSize="0" autoFill="0" autoLine="0" autoPict="0">
                <anchor moveWithCells="1">
                  <from>
                    <xdr:col>23</xdr:col>
                    <xdr:colOff>47625</xdr:colOff>
                    <xdr:row>41</xdr:row>
                    <xdr:rowOff>0</xdr:rowOff>
                  </from>
                  <to>
                    <xdr:col>27</xdr:col>
                    <xdr:colOff>0</xdr:colOff>
                    <xdr:row>42</xdr:row>
                    <xdr:rowOff>38100</xdr:rowOff>
                  </to>
                </anchor>
              </controlPr>
            </control>
          </mc:Choice>
        </mc:AlternateContent>
        <mc:AlternateContent xmlns:mc="http://schemas.openxmlformats.org/markup-compatibility/2006">
          <mc:Choice Requires="x14">
            <control shapeId="623658" r:id="rId12" name="Check Box 42">
              <controlPr defaultSize="0" autoFill="0" autoLine="0" autoPict="0">
                <anchor moveWithCells="1">
                  <from>
                    <xdr:col>19</xdr:col>
                    <xdr:colOff>0</xdr:colOff>
                    <xdr:row>39</xdr:row>
                    <xdr:rowOff>0</xdr:rowOff>
                  </from>
                  <to>
                    <xdr:col>22</xdr:col>
                    <xdr:colOff>123825</xdr:colOff>
                    <xdr:row>40</xdr:row>
                    <xdr:rowOff>19050</xdr:rowOff>
                  </to>
                </anchor>
              </controlPr>
            </control>
          </mc:Choice>
        </mc:AlternateContent>
        <mc:AlternateContent xmlns:mc="http://schemas.openxmlformats.org/markup-compatibility/2006">
          <mc:Choice Requires="x14">
            <control shapeId="623659" r:id="rId13" name="Check Box 43">
              <controlPr defaultSize="0" autoFill="0" autoLine="0" autoPict="0">
                <anchor moveWithCells="1">
                  <from>
                    <xdr:col>23</xdr:col>
                    <xdr:colOff>47625</xdr:colOff>
                    <xdr:row>39</xdr:row>
                    <xdr:rowOff>0</xdr:rowOff>
                  </from>
                  <to>
                    <xdr:col>27</xdr:col>
                    <xdr:colOff>0</xdr:colOff>
                    <xdr:row>40</xdr:row>
                    <xdr:rowOff>19050</xdr:rowOff>
                  </to>
                </anchor>
              </controlPr>
            </control>
          </mc:Choice>
        </mc:AlternateContent>
        <mc:AlternateContent xmlns:mc="http://schemas.openxmlformats.org/markup-compatibility/2006">
          <mc:Choice Requires="x14">
            <control shapeId="623660" r:id="rId14" name="Check Box 44">
              <controlPr defaultSize="0" autoFill="0" autoLine="0" autoPict="0" altText="ない">
                <anchor moveWithCells="1">
                  <from>
                    <xdr:col>19</xdr:col>
                    <xdr:colOff>0</xdr:colOff>
                    <xdr:row>50</xdr:row>
                    <xdr:rowOff>0</xdr:rowOff>
                  </from>
                  <to>
                    <xdr:col>21</xdr:col>
                    <xdr:colOff>123825</xdr:colOff>
                    <xdr:row>51</xdr:row>
                    <xdr:rowOff>114300</xdr:rowOff>
                  </to>
                </anchor>
              </controlPr>
            </control>
          </mc:Choice>
        </mc:AlternateContent>
        <mc:AlternateContent xmlns:mc="http://schemas.openxmlformats.org/markup-compatibility/2006">
          <mc:Choice Requires="x14">
            <control shapeId="623661" r:id="rId15" name="Check Box 45">
              <controlPr defaultSize="0" autoFill="0" autoLine="0" autoPict="0" altText="ない">
                <anchor moveWithCells="1">
                  <from>
                    <xdr:col>22</xdr:col>
                    <xdr:colOff>104775</xdr:colOff>
                    <xdr:row>50</xdr:row>
                    <xdr:rowOff>0</xdr:rowOff>
                  </from>
                  <to>
                    <xdr:col>25</xdr:col>
                    <xdr:colOff>47625</xdr:colOff>
                    <xdr:row>51</xdr:row>
                    <xdr:rowOff>114300</xdr:rowOff>
                  </to>
                </anchor>
              </controlPr>
            </control>
          </mc:Choice>
        </mc:AlternateContent>
        <mc:AlternateContent xmlns:mc="http://schemas.openxmlformats.org/markup-compatibility/2006">
          <mc:Choice Requires="x14">
            <control shapeId="623664" r:id="rId16" name="Check Box 48">
              <controlPr defaultSize="0" autoFill="0" autoLine="0" autoPict="0">
                <anchor moveWithCells="1">
                  <from>
                    <xdr:col>19</xdr:col>
                    <xdr:colOff>0</xdr:colOff>
                    <xdr:row>54</xdr:row>
                    <xdr:rowOff>0</xdr:rowOff>
                  </from>
                  <to>
                    <xdr:col>22</xdr:col>
                    <xdr:colOff>123825</xdr:colOff>
                    <xdr:row>55</xdr:row>
                    <xdr:rowOff>0</xdr:rowOff>
                  </to>
                </anchor>
              </controlPr>
            </control>
          </mc:Choice>
        </mc:AlternateContent>
        <mc:AlternateContent xmlns:mc="http://schemas.openxmlformats.org/markup-compatibility/2006">
          <mc:Choice Requires="x14">
            <control shapeId="623665" r:id="rId17" name="Check Box 49">
              <controlPr defaultSize="0" autoFill="0" autoLine="0" autoPict="0">
                <anchor moveWithCells="1">
                  <from>
                    <xdr:col>23</xdr:col>
                    <xdr:colOff>47625</xdr:colOff>
                    <xdr:row>54</xdr:row>
                    <xdr:rowOff>0</xdr:rowOff>
                  </from>
                  <to>
                    <xdr:col>27</xdr:col>
                    <xdr:colOff>0</xdr:colOff>
                    <xdr:row>55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127"/>
  <sheetViews>
    <sheetView showGridLines="0" zoomScaleNormal="100" zoomScaleSheetLayoutView="85" workbookViewId="0">
      <selection activeCell="M14" sqref="M14:M16"/>
    </sheetView>
  </sheetViews>
  <sheetFormatPr defaultColWidth="8" defaultRowHeight="12" x14ac:dyDescent="0.15"/>
  <cols>
    <col min="1" max="1" width="2.375" style="759" customWidth="1"/>
    <col min="2" max="4" width="1.875" style="759" customWidth="1"/>
    <col min="5" max="12" width="2" style="759" customWidth="1"/>
    <col min="13" max="13" width="2.125" style="759" customWidth="1"/>
    <col min="14" max="15" width="2.625" style="759" customWidth="1"/>
    <col min="16" max="17" width="1.875" style="759" customWidth="1"/>
    <col min="18" max="19" width="2.125" style="759" customWidth="1"/>
    <col min="20" max="20" width="2.625" style="759" customWidth="1"/>
    <col min="21" max="21" width="2.25" style="759" customWidth="1"/>
    <col min="22" max="22" width="2.625" style="759" customWidth="1"/>
    <col min="23" max="23" width="2.25" style="759" customWidth="1"/>
    <col min="24" max="24" width="2.625" style="759" customWidth="1"/>
    <col min="25" max="25" width="2.25" style="759" customWidth="1"/>
    <col min="26" max="27" width="1.875" style="759" customWidth="1"/>
    <col min="28" max="28" width="2.875" style="759" customWidth="1"/>
    <col min="29" max="31" width="1.875" style="759" customWidth="1"/>
    <col min="32" max="32" width="2.875" style="759" customWidth="1"/>
    <col min="33" max="33" width="1.875" style="759" customWidth="1"/>
    <col min="34" max="54" width="2" style="759" customWidth="1"/>
    <col min="55" max="60" width="2.125" style="759" customWidth="1"/>
    <col min="61" max="61" width="2.625" style="759" customWidth="1"/>
    <col min="62" max="63" width="1.875" style="759" customWidth="1"/>
    <col min="64" max="64" width="3.125" style="759" customWidth="1"/>
    <col min="65" max="72" width="1.125" style="759" customWidth="1"/>
    <col min="73" max="16384" width="8" style="759"/>
  </cols>
  <sheetData>
    <row r="1" spans="1:72" ht="14.1" customHeight="1" x14ac:dyDescent="0.15">
      <c r="A1" s="3625" t="s">
        <v>1843</v>
      </c>
      <c r="B1" s="4896"/>
      <c r="C1" s="4896"/>
      <c r="D1" s="4896"/>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c r="AD1" s="4896"/>
      <c r="AE1" s="4896"/>
      <c r="AF1" s="4896"/>
      <c r="AG1" s="4896"/>
      <c r="AH1" s="4896"/>
      <c r="AI1" s="4896"/>
      <c r="AJ1" s="4896"/>
      <c r="AK1" s="4896"/>
      <c r="AL1" s="4896"/>
      <c r="AM1" s="4896"/>
      <c r="AN1" s="4896"/>
      <c r="AO1" s="4896"/>
      <c r="AP1" s="4896"/>
      <c r="AQ1" s="4896"/>
      <c r="AR1" s="4896"/>
      <c r="AS1" s="4896"/>
      <c r="AT1" s="4896"/>
      <c r="AU1" s="4896"/>
      <c r="AV1" s="4896"/>
      <c r="AW1" s="4896"/>
      <c r="AX1" s="4896"/>
      <c r="AY1" s="4896"/>
      <c r="AZ1" s="4896"/>
      <c r="BA1" s="4896"/>
      <c r="BB1" s="4896"/>
      <c r="BC1" s="4896"/>
      <c r="BD1" s="4896"/>
      <c r="BE1" s="4896"/>
      <c r="BF1" s="4896"/>
      <c r="BG1" s="4896"/>
      <c r="BH1" s="4896"/>
      <c r="BI1" s="4896"/>
      <c r="BJ1" s="4896"/>
      <c r="BK1" s="4896"/>
      <c r="BL1" s="4896"/>
      <c r="BM1" s="4896"/>
      <c r="BN1" s="4896"/>
      <c r="BO1" s="4896"/>
      <c r="BP1" s="4896"/>
      <c r="BQ1" s="4896"/>
    </row>
    <row r="2" spans="1:72" ht="5.0999999999999996" customHeight="1" x14ac:dyDescent="0.15"/>
    <row r="3" spans="1:72" ht="14.1" customHeight="1" x14ac:dyDescent="0.15">
      <c r="A3" s="1000" t="s">
        <v>1409</v>
      </c>
      <c r="B3" s="1000"/>
      <c r="C3" s="1001"/>
      <c r="D3" s="1001"/>
      <c r="E3" s="1001"/>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BE3" s="4897" t="s">
        <v>1410</v>
      </c>
      <c r="BF3" s="4897"/>
      <c r="BG3" s="4897"/>
      <c r="BH3" s="4897"/>
      <c r="BI3" s="4897"/>
      <c r="BJ3" s="4897"/>
      <c r="BK3" s="4897"/>
      <c r="BL3" s="4710"/>
      <c r="BM3" s="4710"/>
      <c r="BN3" s="4898" t="s">
        <v>1407</v>
      </c>
      <c r="BO3" s="4898"/>
      <c r="BP3" s="4898"/>
      <c r="BQ3" s="4898"/>
      <c r="BR3" s="4898"/>
      <c r="BS3" s="4898"/>
    </row>
    <row r="4" spans="1:72" ht="6.95" customHeight="1" thickBot="1" x14ac:dyDescent="0.2">
      <c r="A4" s="1000"/>
      <c r="B4" s="1000"/>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row>
    <row r="5" spans="1:72" s="794" customFormat="1" ht="12.95" customHeight="1" x14ac:dyDescent="0.15">
      <c r="A5" s="4899" t="s">
        <v>1268</v>
      </c>
      <c r="B5" s="4902" t="s">
        <v>1560</v>
      </c>
      <c r="C5" s="4903"/>
      <c r="D5" s="4904"/>
      <c r="E5" s="4911" t="s">
        <v>63</v>
      </c>
      <c r="F5" s="4912"/>
      <c r="G5" s="4913"/>
      <c r="H5" s="4911" t="s">
        <v>59</v>
      </c>
      <c r="I5" s="4912"/>
      <c r="J5" s="4912"/>
      <c r="K5" s="4912"/>
      <c r="L5" s="4913"/>
      <c r="M5" s="5339" t="s">
        <v>60</v>
      </c>
      <c r="N5" s="4914" t="s">
        <v>1269</v>
      </c>
      <c r="O5" s="4915"/>
      <c r="P5" s="4916"/>
      <c r="Q5" s="4964" t="s">
        <v>1270</v>
      </c>
      <c r="R5" s="4964" t="s">
        <v>1271</v>
      </c>
      <c r="S5" s="5021" t="s">
        <v>1272</v>
      </c>
      <c r="T5" s="5022"/>
      <c r="U5" s="4911" t="s">
        <v>66</v>
      </c>
      <c r="V5" s="4912"/>
      <c r="W5" s="4912"/>
      <c r="X5" s="4912"/>
      <c r="Y5" s="4912"/>
      <c r="Z5" s="4912"/>
      <c r="AA5" s="4912"/>
      <c r="AB5" s="5027"/>
      <c r="AC5" s="5029" t="s">
        <v>1408</v>
      </c>
      <c r="AD5" s="4912"/>
      <c r="AE5" s="4912"/>
      <c r="AF5" s="4912"/>
      <c r="AG5" s="4912"/>
      <c r="AH5" s="4912"/>
      <c r="AI5" s="4912"/>
      <c r="AJ5" s="4912"/>
      <c r="AK5" s="4912"/>
      <c r="AL5" s="4912"/>
      <c r="AM5" s="4912"/>
      <c r="AN5" s="4912"/>
      <c r="AO5" s="4912"/>
      <c r="AP5" s="4912"/>
      <c r="AQ5" s="4912"/>
      <c r="AR5" s="4912"/>
      <c r="AS5" s="4912"/>
      <c r="AT5" s="4912"/>
      <c r="AU5" s="4912"/>
      <c r="AV5" s="4912"/>
      <c r="AW5" s="4912"/>
      <c r="AX5" s="4912"/>
      <c r="AY5" s="4912"/>
      <c r="AZ5" s="4912"/>
      <c r="BA5" s="4912"/>
      <c r="BB5" s="4912"/>
      <c r="BC5" s="4912"/>
      <c r="BD5" s="4912"/>
      <c r="BE5" s="4912"/>
      <c r="BF5" s="4912"/>
      <c r="BG5" s="4912"/>
      <c r="BH5" s="5027"/>
      <c r="BI5" s="4819" t="s">
        <v>424</v>
      </c>
      <c r="BJ5" s="4820"/>
      <c r="BK5" s="4821"/>
      <c r="BL5" s="4920" t="s">
        <v>71</v>
      </c>
      <c r="BM5" s="4914" t="s">
        <v>55</v>
      </c>
      <c r="BN5" s="4923"/>
      <c r="BO5" s="4923"/>
      <c r="BP5" s="4923"/>
      <c r="BQ5" s="4923"/>
      <c r="BR5" s="4923"/>
      <c r="BS5" s="4923"/>
      <c r="BT5" s="4924"/>
    </row>
    <row r="6" spans="1:72" s="794" customFormat="1" ht="12.95" customHeight="1" x14ac:dyDescent="0.15">
      <c r="A6" s="4900"/>
      <c r="B6" s="4905"/>
      <c r="C6" s="4906"/>
      <c r="D6" s="4907"/>
      <c r="E6" s="4840"/>
      <c r="F6" s="4841"/>
      <c r="G6" s="4842"/>
      <c r="H6" s="4840"/>
      <c r="I6" s="4841"/>
      <c r="J6" s="4841"/>
      <c r="K6" s="4841"/>
      <c r="L6" s="4842"/>
      <c r="M6" s="5340"/>
      <c r="N6" s="4826"/>
      <c r="O6" s="4895"/>
      <c r="P6" s="4827"/>
      <c r="Q6" s="4965"/>
      <c r="R6" s="4965"/>
      <c r="S6" s="5023"/>
      <c r="T6" s="5024"/>
      <c r="U6" s="4435"/>
      <c r="V6" s="4436"/>
      <c r="W6" s="4436"/>
      <c r="X6" s="4436"/>
      <c r="Y6" s="4436"/>
      <c r="Z6" s="4436"/>
      <c r="AA6" s="4436"/>
      <c r="AB6" s="5028"/>
      <c r="AC6" s="5030"/>
      <c r="AD6" s="4436"/>
      <c r="AE6" s="4436"/>
      <c r="AF6" s="4436"/>
      <c r="AG6" s="4436"/>
      <c r="AH6" s="4436"/>
      <c r="AI6" s="4436"/>
      <c r="AJ6" s="4436"/>
      <c r="AK6" s="4436"/>
      <c r="AL6" s="4436"/>
      <c r="AM6" s="4436"/>
      <c r="AN6" s="4436"/>
      <c r="AO6" s="4436"/>
      <c r="AP6" s="4436"/>
      <c r="AQ6" s="4436"/>
      <c r="AR6" s="4436"/>
      <c r="AS6" s="4436"/>
      <c r="AT6" s="4436"/>
      <c r="AU6" s="4436"/>
      <c r="AV6" s="4436"/>
      <c r="AW6" s="4436"/>
      <c r="AX6" s="4436"/>
      <c r="AY6" s="4436"/>
      <c r="AZ6" s="4436"/>
      <c r="BA6" s="4436"/>
      <c r="BB6" s="4436"/>
      <c r="BC6" s="4436"/>
      <c r="BD6" s="4436"/>
      <c r="BE6" s="4436"/>
      <c r="BF6" s="4436"/>
      <c r="BG6" s="4436"/>
      <c r="BH6" s="5028"/>
      <c r="BI6" s="4822"/>
      <c r="BJ6" s="4823"/>
      <c r="BK6" s="4824"/>
      <c r="BL6" s="4921"/>
      <c r="BM6" s="4925"/>
      <c r="BN6" s="4926"/>
      <c r="BO6" s="4926"/>
      <c r="BP6" s="4926"/>
      <c r="BQ6" s="4926"/>
      <c r="BR6" s="4926"/>
      <c r="BS6" s="4926"/>
      <c r="BT6" s="4927"/>
    </row>
    <row r="7" spans="1:72" s="794" customFormat="1" ht="15" customHeight="1" x14ac:dyDescent="0.15">
      <c r="A7" s="4900"/>
      <c r="B7" s="4905"/>
      <c r="C7" s="4906"/>
      <c r="D7" s="4907"/>
      <c r="E7" s="4840"/>
      <c r="F7" s="4841"/>
      <c r="G7" s="4842"/>
      <c r="H7" s="4840"/>
      <c r="I7" s="4841"/>
      <c r="J7" s="4841"/>
      <c r="K7" s="4841"/>
      <c r="L7" s="4842"/>
      <c r="M7" s="5340"/>
      <c r="N7" s="4826"/>
      <c r="O7" s="4895"/>
      <c r="P7" s="4827"/>
      <c r="Q7" s="4965"/>
      <c r="R7" s="4965"/>
      <c r="S7" s="5023"/>
      <c r="T7" s="5024"/>
      <c r="U7" s="4928" t="s">
        <v>67</v>
      </c>
      <c r="V7" s="4929"/>
      <c r="W7" s="4929"/>
      <c r="X7" s="4930"/>
      <c r="Y7" s="4852" t="s">
        <v>1570</v>
      </c>
      <c r="Z7" s="4931"/>
      <c r="AA7" s="4852" t="s">
        <v>1571</v>
      </c>
      <c r="AB7" s="4936"/>
      <c r="AC7" s="4939" t="s">
        <v>157</v>
      </c>
      <c r="AD7" s="4439"/>
      <c r="AE7" s="4439"/>
      <c r="AF7" s="4439"/>
      <c r="AG7" s="4439"/>
      <c r="AH7" s="4439"/>
      <c r="AI7" s="4439"/>
      <c r="AJ7" s="4440"/>
      <c r="AK7" s="4438" t="s">
        <v>442</v>
      </c>
      <c r="AL7" s="4439"/>
      <c r="AM7" s="4439"/>
      <c r="AN7" s="4439"/>
      <c r="AO7" s="4439"/>
      <c r="AP7" s="4439"/>
      <c r="AQ7" s="4439"/>
      <c r="AR7" s="4439"/>
      <c r="AS7" s="4439"/>
      <c r="AT7" s="4439"/>
      <c r="AU7" s="4439"/>
      <c r="AV7" s="4439"/>
      <c r="AW7" s="4439"/>
      <c r="AX7" s="4439"/>
      <c r="AY7" s="4439"/>
      <c r="AZ7" s="4439"/>
      <c r="BA7" s="4439"/>
      <c r="BB7" s="4439"/>
      <c r="BC7" s="4439"/>
      <c r="BD7" s="4439"/>
      <c r="BE7" s="4440"/>
      <c r="BF7" s="4946" t="s">
        <v>221</v>
      </c>
      <c r="BG7" s="4947"/>
      <c r="BH7" s="4948"/>
      <c r="BI7" s="4952" t="s">
        <v>425</v>
      </c>
      <c r="BJ7" s="4953"/>
      <c r="BK7" s="4954"/>
      <c r="BL7" s="4921"/>
      <c r="BM7" s="4955" t="s">
        <v>1411</v>
      </c>
      <c r="BN7" s="4956"/>
      <c r="BO7" s="4956"/>
      <c r="BP7" s="4956"/>
      <c r="BQ7" s="4956"/>
      <c r="BR7" s="4956"/>
      <c r="BS7" s="4956"/>
      <c r="BT7" s="4957"/>
    </row>
    <row r="8" spans="1:72" s="794" customFormat="1" ht="15" customHeight="1" x14ac:dyDescent="0.15">
      <c r="A8" s="4900"/>
      <c r="B8" s="4905"/>
      <c r="C8" s="4906"/>
      <c r="D8" s="4907"/>
      <c r="E8" s="4840"/>
      <c r="F8" s="4841"/>
      <c r="G8" s="4842"/>
      <c r="H8" s="4840"/>
      <c r="I8" s="4841"/>
      <c r="J8" s="4841"/>
      <c r="K8" s="4841"/>
      <c r="L8" s="4842"/>
      <c r="M8" s="5340"/>
      <c r="N8" s="4917"/>
      <c r="O8" s="4918"/>
      <c r="P8" s="4919"/>
      <c r="Q8" s="4965"/>
      <c r="R8" s="4965"/>
      <c r="S8" s="5023"/>
      <c r="T8" s="5024"/>
      <c r="U8" s="4802" t="s">
        <v>1273</v>
      </c>
      <c r="V8" s="4825"/>
      <c r="W8" s="4802" t="s">
        <v>1274</v>
      </c>
      <c r="X8" s="4825"/>
      <c r="Y8" s="4932"/>
      <c r="Z8" s="4933"/>
      <c r="AA8" s="4932"/>
      <c r="AB8" s="4937"/>
      <c r="AC8" s="5019" t="s">
        <v>1660</v>
      </c>
      <c r="AD8" s="4433"/>
      <c r="AE8" s="4433"/>
      <c r="AF8" s="4434"/>
      <c r="AG8" s="4802" t="s">
        <v>1661</v>
      </c>
      <c r="AH8" s="4433"/>
      <c r="AI8" s="4433"/>
      <c r="AJ8" s="4434"/>
      <c r="AK8" s="4846" t="s">
        <v>1275</v>
      </c>
      <c r="AL8" s="4847"/>
      <c r="AM8" s="4848"/>
      <c r="AN8" s="4852" t="s">
        <v>1276</v>
      </c>
      <c r="AO8" s="4853"/>
      <c r="AP8" s="4854"/>
      <c r="AQ8" s="4432" t="s">
        <v>422</v>
      </c>
      <c r="AR8" s="4433"/>
      <c r="AS8" s="4434"/>
      <c r="AT8" s="4970" t="s">
        <v>1412</v>
      </c>
      <c r="AU8" s="4971"/>
      <c r="AV8" s="4972"/>
      <c r="AW8" s="4970" t="s">
        <v>421</v>
      </c>
      <c r="AX8" s="4971"/>
      <c r="AY8" s="4972"/>
      <c r="AZ8" s="4970" t="s">
        <v>1413</v>
      </c>
      <c r="BA8" s="4971"/>
      <c r="BB8" s="4972"/>
      <c r="BC8" s="4802" t="s">
        <v>422</v>
      </c>
      <c r="BD8" s="4894"/>
      <c r="BE8" s="4825"/>
      <c r="BF8" s="4949"/>
      <c r="BG8" s="4950"/>
      <c r="BH8" s="4951"/>
      <c r="BI8" s="4830"/>
      <c r="BJ8" s="4831"/>
      <c r="BK8" s="4832"/>
      <c r="BL8" s="4921"/>
      <c r="BM8" s="4958"/>
      <c r="BN8" s="4959"/>
      <c r="BO8" s="4959"/>
      <c r="BP8" s="4959"/>
      <c r="BQ8" s="4959"/>
      <c r="BR8" s="4959"/>
      <c r="BS8" s="4959"/>
      <c r="BT8" s="4960"/>
    </row>
    <row r="9" spans="1:72" s="794" customFormat="1" ht="15" customHeight="1" x14ac:dyDescent="0.15">
      <c r="A9" s="4900"/>
      <c r="B9" s="4905"/>
      <c r="C9" s="4906"/>
      <c r="D9" s="4907"/>
      <c r="E9" s="4840"/>
      <c r="F9" s="4841"/>
      <c r="G9" s="4842"/>
      <c r="H9" s="4840"/>
      <c r="I9" s="4841"/>
      <c r="J9" s="4841"/>
      <c r="K9" s="4841"/>
      <c r="L9" s="4842"/>
      <c r="M9" s="5340"/>
      <c r="N9" s="5012" t="s">
        <v>1414</v>
      </c>
      <c r="O9" s="5013"/>
      <c r="P9" s="5014"/>
      <c r="Q9" s="4965"/>
      <c r="R9" s="4965"/>
      <c r="S9" s="5023"/>
      <c r="T9" s="5024"/>
      <c r="U9" s="4826"/>
      <c r="V9" s="4827"/>
      <c r="W9" s="4826"/>
      <c r="X9" s="4827"/>
      <c r="Y9" s="4932"/>
      <c r="Z9" s="4933"/>
      <c r="AA9" s="4932"/>
      <c r="AB9" s="4937"/>
      <c r="AC9" s="5020"/>
      <c r="AD9" s="4841"/>
      <c r="AE9" s="4841"/>
      <c r="AF9" s="4842"/>
      <c r="AG9" s="4840"/>
      <c r="AH9" s="4841"/>
      <c r="AI9" s="4841"/>
      <c r="AJ9" s="4842"/>
      <c r="AK9" s="4849"/>
      <c r="AL9" s="4850"/>
      <c r="AM9" s="4851"/>
      <c r="AN9" s="4855"/>
      <c r="AO9" s="4856"/>
      <c r="AP9" s="4857"/>
      <c r="AQ9" s="4840"/>
      <c r="AR9" s="4841"/>
      <c r="AS9" s="4842"/>
      <c r="AT9" s="4843" t="s">
        <v>439</v>
      </c>
      <c r="AU9" s="4844"/>
      <c r="AV9" s="4845"/>
      <c r="AW9" s="5016" t="s">
        <v>1415</v>
      </c>
      <c r="AX9" s="5017"/>
      <c r="AY9" s="5018"/>
      <c r="AZ9" s="4843" t="s">
        <v>1277</v>
      </c>
      <c r="BA9" s="4844"/>
      <c r="BB9" s="4845"/>
      <c r="BC9" s="4826"/>
      <c r="BD9" s="4895"/>
      <c r="BE9" s="4827"/>
      <c r="BF9" s="4949"/>
      <c r="BG9" s="4950"/>
      <c r="BH9" s="4951"/>
      <c r="BI9" s="4830" t="s">
        <v>426</v>
      </c>
      <c r="BJ9" s="4831"/>
      <c r="BK9" s="4832"/>
      <c r="BL9" s="4921"/>
      <c r="BM9" s="4958"/>
      <c r="BN9" s="4959"/>
      <c r="BO9" s="4959"/>
      <c r="BP9" s="4959"/>
      <c r="BQ9" s="4959"/>
      <c r="BR9" s="4959"/>
      <c r="BS9" s="4959"/>
      <c r="BT9" s="4960"/>
    </row>
    <row r="10" spans="1:72" s="794" customFormat="1" ht="15" customHeight="1" thickBot="1" x14ac:dyDescent="0.2">
      <c r="A10" s="4901"/>
      <c r="B10" s="4908"/>
      <c r="C10" s="4909"/>
      <c r="D10" s="4910"/>
      <c r="E10" s="4467"/>
      <c r="F10" s="4468"/>
      <c r="G10" s="4469"/>
      <c r="H10" s="4467"/>
      <c r="I10" s="4468"/>
      <c r="J10" s="4468"/>
      <c r="K10" s="4468"/>
      <c r="L10" s="4469"/>
      <c r="M10" s="5341"/>
      <c r="N10" s="4828"/>
      <c r="O10" s="5015"/>
      <c r="P10" s="4829"/>
      <c r="Q10" s="4966"/>
      <c r="R10" s="4966"/>
      <c r="S10" s="5025"/>
      <c r="T10" s="5026"/>
      <c r="U10" s="4828"/>
      <c r="V10" s="4829"/>
      <c r="W10" s="4828"/>
      <c r="X10" s="4829"/>
      <c r="Y10" s="4934"/>
      <c r="Z10" s="4935"/>
      <c r="AA10" s="4934"/>
      <c r="AB10" s="4938"/>
      <c r="AC10" s="1064" t="s">
        <v>1416</v>
      </c>
      <c r="AD10" s="4836" t="s">
        <v>446</v>
      </c>
      <c r="AE10" s="4836"/>
      <c r="AF10" s="1065" t="s">
        <v>1417</v>
      </c>
      <c r="AG10" s="1066" t="s">
        <v>1418</v>
      </c>
      <c r="AH10" s="4836" t="s">
        <v>446</v>
      </c>
      <c r="AI10" s="4836"/>
      <c r="AJ10" s="1067" t="s">
        <v>1417</v>
      </c>
      <c r="AK10" s="4837" t="s">
        <v>1278</v>
      </c>
      <c r="AL10" s="4838"/>
      <c r="AM10" s="4839"/>
      <c r="AN10" s="4837" t="s">
        <v>1419</v>
      </c>
      <c r="AO10" s="4838"/>
      <c r="AP10" s="4839"/>
      <c r="AQ10" s="4467" t="s">
        <v>1420</v>
      </c>
      <c r="AR10" s="4468"/>
      <c r="AS10" s="4469"/>
      <c r="AT10" s="5009" t="s">
        <v>420</v>
      </c>
      <c r="AU10" s="5010"/>
      <c r="AV10" s="5011"/>
      <c r="AW10" s="4864" t="s">
        <v>69</v>
      </c>
      <c r="AX10" s="4865"/>
      <c r="AY10" s="4866"/>
      <c r="AZ10" s="4864" t="s">
        <v>70</v>
      </c>
      <c r="BA10" s="4865"/>
      <c r="BB10" s="4866"/>
      <c r="BC10" s="4467" t="s">
        <v>1421</v>
      </c>
      <c r="BD10" s="4468"/>
      <c r="BE10" s="4469"/>
      <c r="BF10" s="4967" t="s">
        <v>1422</v>
      </c>
      <c r="BG10" s="4968"/>
      <c r="BH10" s="4969"/>
      <c r="BI10" s="4833"/>
      <c r="BJ10" s="4834"/>
      <c r="BK10" s="4835"/>
      <c r="BL10" s="4922"/>
      <c r="BM10" s="4961"/>
      <c r="BN10" s="4962"/>
      <c r="BO10" s="4962"/>
      <c r="BP10" s="4962"/>
      <c r="BQ10" s="4962"/>
      <c r="BR10" s="4962"/>
      <c r="BS10" s="4962"/>
      <c r="BT10" s="4963"/>
    </row>
    <row r="11" spans="1:72" ht="12" customHeight="1" thickTop="1" x14ac:dyDescent="0.15">
      <c r="A11" s="1068"/>
      <c r="B11" s="5031"/>
      <c r="C11" s="5032"/>
      <c r="D11" s="5033"/>
      <c r="E11" s="4973" t="s">
        <v>350</v>
      </c>
      <c r="F11" s="4974"/>
      <c r="G11" s="4975"/>
      <c r="H11" s="1069" t="s">
        <v>74</v>
      </c>
      <c r="I11" s="1052"/>
      <c r="J11" s="1052"/>
      <c r="K11" s="1052"/>
      <c r="L11" s="1070"/>
      <c r="M11" s="5343">
        <v>34</v>
      </c>
      <c r="N11" s="4982" t="s">
        <v>1279</v>
      </c>
      <c r="O11" s="4983"/>
      <c r="P11" s="4984"/>
      <c r="Q11" s="4988" t="s">
        <v>1280</v>
      </c>
      <c r="R11" s="4988" t="s">
        <v>1280</v>
      </c>
      <c r="S11" s="4991" t="s">
        <v>419</v>
      </c>
      <c r="T11" s="4992"/>
      <c r="U11" s="4867" t="s">
        <v>1423</v>
      </c>
      <c r="V11" s="4868"/>
      <c r="W11" s="4871">
        <v>8</v>
      </c>
      <c r="X11" s="4873" t="s">
        <v>32</v>
      </c>
      <c r="Y11" s="4871">
        <v>2</v>
      </c>
      <c r="Z11" s="4873" t="s">
        <v>32</v>
      </c>
      <c r="AA11" s="4875">
        <v>10</v>
      </c>
      <c r="AB11" s="4877" t="s">
        <v>32</v>
      </c>
      <c r="AC11" s="1071" t="s">
        <v>74</v>
      </c>
      <c r="AD11" s="1072"/>
      <c r="AE11" s="1073"/>
      <c r="AF11" s="1073"/>
      <c r="AG11" s="1328"/>
      <c r="AH11" s="1073"/>
      <c r="AI11" s="1073"/>
      <c r="AJ11" s="1329"/>
      <c r="AK11" s="4879">
        <v>7200</v>
      </c>
      <c r="AL11" s="4880"/>
      <c r="AM11" s="4881"/>
      <c r="AN11" s="4879"/>
      <c r="AO11" s="4880"/>
      <c r="AP11" s="4881"/>
      <c r="AQ11" s="4997">
        <f>SUM(AK11:AP13)</f>
        <v>21200</v>
      </c>
      <c r="AR11" s="4998"/>
      <c r="AS11" s="4999"/>
      <c r="AT11" s="5006"/>
      <c r="AU11" s="5007"/>
      <c r="AV11" s="5008"/>
      <c r="AW11" s="5006">
        <v>6000</v>
      </c>
      <c r="AX11" s="5007"/>
      <c r="AY11" s="5008"/>
      <c r="AZ11" s="5006"/>
      <c r="BA11" s="5007"/>
      <c r="BB11" s="5008"/>
      <c r="BC11" s="4885">
        <f>SUM(AT11:BB13)</f>
        <v>33500</v>
      </c>
      <c r="BD11" s="4886"/>
      <c r="BE11" s="4887"/>
      <c r="BF11" s="5075">
        <f>AG12+AQ11+BC11</f>
        <v>239200</v>
      </c>
      <c r="BG11" s="5076"/>
      <c r="BH11" s="5077"/>
      <c r="BI11" s="5084">
        <v>2</v>
      </c>
      <c r="BJ11" s="5085"/>
      <c r="BK11" s="5086"/>
      <c r="BL11" s="5087" t="s">
        <v>423</v>
      </c>
      <c r="BM11" s="5089" t="s">
        <v>1281</v>
      </c>
      <c r="BN11" s="5090"/>
      <c r="BO11" s="5090"/>
      <c r="BP11" s="5090"/>
      <c r="BQ11" s="5090"/>
      <c r="BR11" s="5090"/>
      <c r="BS11" s="5090"/>
      <c r="BT11" s="5091"/>
    </row>
    <row r="12" spans="1:72" s="794" customFormat="1" ht="14.1" customHeight="1" x14ac:dyDescent="0.15">
      <c r="A12" s="5095">
        <v>0</v>
      </c>
      <c r="B12" s="5034"/>
      <c r="C12" s="5035"/>
      <c r="D12" s="5036"/>
      <c r="E12" s="4976"/>
      <c r="F12" s="4977"/>
      <c r="G12" s="4978"/>
      <c r="H12" s="5097" t="s">
        <v>72</v>
      </c>
      <c r="I12" s="5098"/>
      <c r="J12" s="5098"/>
      <c r="K12" s="5098"/>
      <c r="L12" s="5099"/>
      <c r="M12" s="5344"/>
      <c r="N12" s="4985"/>
      <c r="O12" s="4986"/>
      <c r="P12" s="4987"/>
      <c r="Q12" s="4989"/>
      <c r="R12" s="4989"/>
      <c r="S12" s="4993"/>
      <c r="T12" s="4994"/>
      <c r="U12" s="4869"/>
      <c r="V12" s="4870"/>
      <c r="W12" s="4872"/>
      <c r="X12" s="4874"/>
      <c r="Y12" s="4872"/>
      <c r="Z12" s="4874"/>
      <c r="AA12" s="4876"/>
      <c r="AB12" s="4878"/>
      <c r="AC12" s="5103">
        <v>182000</v>
      </c>
      <c r="AD12" s="5093"/>
      <c r="AE12" s="5093"/>
      <c r="AF12" s="5094"/>
      <c r="AG12" s="5092">
        <v>184500</v>
      </c>
      <c r="AH12" s="5093"/>
      <c r="AI12" s="5093"/>
      <c r="AJ12" s="5094"/>
      <c r="AK12" s="4882"/>
      <c r="AL12" s="4883"/>
      <c r="AM12" s="4884"/>
      <c r="AN12" s="4882"/>
      <c r="AO12" s="4883"/>
      <c r="AP12" s="4884"/>
      <c r="AQ12" s="5000"/>
      <c r="AR12" s="5001"/>
      <c r="AS12" s="5002"/>
      <c r="AT12" s="4858"/>
      <c r="AU12" s="4859"/>
      <c r="AV12" s="4860"/>
      <c r="AW12" s="4858">
        <v>10000</v>
      </c>
      <c r="AX12" s="4859"/>
      <c r="AY12" s="4860"/>
      <c r="AZ12" s="4858">
        <v>3000</v>
      </c>
      <c r="BA12" s="4859"/>
      <c r="BB12" s="4860"/>
      <c r="BC12" s="4888"/>
      <c r="BD12" s="4889"/>
      <c r="BE12" s="4890"/>
      <c r="BF12" s="5078"/>
      <c r="BG12" s="5079"/>
      <c r="BH12" s="5080"/>
      <c r="BI12" s="5084"/>
      <c r="BJ12" s="5085"/>
      <c r="BK12" s="5086"/>
      <c r="BL12" s="5087"/>
      <c r="BM12" s="5060"/>
      <c r="BN12" s="5061"/>
      <c r="BO12" s="5061"/>
      <c r="BP12" s="5061"/>
      <c r="BQ12" s="5061"/>
      <c r="BR12" s="5061"/>
      <c r="BS12" s="5061"/>
      <c r="BT12" s="5062"/>
    </row>
    <row r="13" spans="1:72" s="794" customFormat="1" ht="14.1" customHeight="1" x14ac:dyDescent="0.15">
      <c r="A13" s="5096"/>
      <c r="B13" s="4663"/>
      <c r="C13" s="4664"/>
      <c r="D13" s="4665"/>
      <c r="E13" s="4979"/>
      <c r="F13" s="4980"/>
      <c r="G13" s="4981"/>
      <c r="H13" s="5100"/>
      <c r="I13" s="5101"/>
      <c r="J13" s="5101"/>
      <c r="K13" s="5101"/>
      <c r="L13" s="5102"/>
      <c r="M13" s="5333"/>
      <c r="N13" s="5063" t="s">
        <v>1282</v>
      </c>
      <c r="O13" s="5064"/>
      <c r="P13" s="5065"/>
      <c r="Q13" s="4990"/>
      <c r="R13" s="4990"/>
      <c r="S13" s="4995"/>
      <c r="T13" s="4996"/>
      <c r="U13" s="5066">
        <v>42367</v>
      </c>
      <c r="V13" s="5067"/>
      <c r="W13" s="1074">
        <v>0</v>
      </c>
      <c r="X13" s="1075" t="s">
        <v>36</v>
      </c>
      <c r="Y13" s="1076">
        <v>8</v>
      </c>
      <c r="Z13" s="1075" t="s">
        <v>36</v>
      </c>
      <c r="AA13" s="1074">
        <v>8</v>
      </c>
      <c r="AB13" s="1075" t="s">
        <v>36</v>
      </c>
      <c r="AC13" s="1077" t="s">
        <v>1424</v>
      </c>
      <c r="AD13" s="5068" t="s">
        <v>1425</v>
      </c>
      <c r="AE13" s="5068"/>
      <c r="AF13" s="1078" t="s">
        <v>1426</v>
      </c>
      <c r="AG13" s="1074" t="s">
        <v>1424</v>
      </c>
      <c r="AH13" s="5068" t="s">
        <v>1427</v>
      </c>
      <c r="AI13" s="5068"/>
      <c r="AJ13" s="1079" t="s">
        <v>1426</v>
      </c>
      <c r="AK13" s="5069">
        <v>7000</v>
      </c>
      <c r="AL13" s="5070"/>
      <c r="AM13" s="5071"/>
      <c r="AN13" s="5069">
        <v>7000</v>
      </c>
      <c r="AO13" s="5070"/>
      <c r="AP13" s="5071"/>
      <c r="AQ13" s="5003"/>
      <c r="AR13" s="5004"/>
      <c r="AS13" s="5005"/>
      <c r="AT13" s="5072">
        <v>10000</v>
      </c>
      <c r="AU13" s="5073"/>
      <c r="AV13" s="5074"/>
      <c r="AW13" s="4861">
        <v>4500</v>
      </c>
      <c r="AX13" s="4862"/>
      <c r="AY13" s="4863"/>
      <c r="AZ13" s="4861"/>
      <c r="BA13" s="4862"/>
      <c r="BB13" s="4863"/>
      <c r="BC13" s="4891"/>
      <c r="BD13" s="4892"/>
      <c r="BE13" s="4893"/>
      <c r="BF13" s="5081"/>
      <c r="BG13" s="5082"/>
      <c r="BH13" s="5083"/>
      <c r="BI13" s="4940">
        <v>20</v>
      </c>
      <c r="BJ13" s="4941"/>
      <c r="BK13" s="4942"/>
      <c r="BL13" s="5088"/>
      <c r="BM13" s="4943"/>
      <c r="BN13" s="4944"/>
      <c r="BO13" s="4944"/>
      <c r="BP13" s="4944"/>
      <c r="BQ13" s="4944"/>
      <c r="BR13" s="4944"/>
      <c r="BS13" s="4944"/>
      <c r="BT13" s="4945"/>
    </row>
    <row r="14" spans="1:72" s="794" customFormat="1" ht="14.1" customHeight="1" x14ac:dyDescent="0.15">
      <c r="A14" s="5037">
        <v>1</v>
      </c>
      <c r="B14" s="4804"/>
      <c r="C14" s="4805"/>
      <c r="D14" s="4806"/>
      <c r="E14" s="5040" t="s">
        <v>2209</v>
      </c>
      <c r="F14" s="5041"/>
      <c r="G14" s="5042"/>
      <c r="H14" s="5049"/>
      <c r="I14" s="5050"/>
      <c r="J14" s="5050"/>
      <c r="K14" s="5050"/>
      <c r="L14" s="5051"/>
      <c r="M14" s="5297"/>
      <c r="N14" s="4802"/>
      <c r="O14" s="4894"/>
      <c r="P14" s="4825"/>
      <c r="Q14" s="5057"/>
      <c r="R14" s="5057"/>
      <c r="S14" s="5125"/>
      <c r="T14" s="5126"/>
      <c r="U14" s="5170"/>
      <c r="V14" s="5171"/>
      <c r="W14" s="5168"/>
      <c r="X14" s="5186" t="s">
        <v>158</v>
      </c>
      <c r="Y14" s="5184"/>
      <c r="Z14" s="5186" t="s">
        <v>158</v>
      </c>
      <c r="AA14" s="4432"/>
      <c r="AB14" s="5188" t="s">
        <v>158</v>
      </c>
      <c r="AC14" s="5190"/>
      <c r="AD14" s="5191"/>
      <c r="AE14" s="5191"/>
      <c r="AF14" s="5192"/>
      <c r="AG14" s="5196"/>
      <c r="AH14" s="5191"/>
      <c r="AI14" s="5191"/>
      <c r="AJ14" s="5192"/>
      <c r="AK14" s="5178"/>
      <c r="AL14" s="5179"/>
      <c r="AM14" s="5180"/>
      <c r="AN14" s="5178"/>
      <c r="AO14" s="5179"/>
      <c r="AP14" s="5180"/>
      <c r="AQ14" s="5156">
        <f t="shared" ref="AQ14" si="0">SUM(AK14:AP16)</f>
        <v>0</v>
      </c>
      <c r="AR14" s="5157"/>
      <c r="AS14" s="5158"/>
      <c r="AT14" s="5165"/>
      <c r="AU14" s="5166"/>
      <c r="AV14" s="5167"/>
      <c r="AW14" s="5165"/>
      <c r="AX14" s="5166"/>
      <c r="AY14" s="5167"/>
      <c r="AZ14" s="5165"/>
      <c r="BA14" s="5166"/>
      <c r="BB14" s="5167"/>
      <c r="BC14" s="5113">
        <f t="shared" ref="BC14" si="1">SUM(AT14:BB16)</f>
        <v>0</v>
      </c>
      <c r="BD14" s="5114"/>
      <c r="BE14" s="5115"/>
      <c r="BF14" s="5113" t="str">
        <f t="shared" ref="BF14" si="2">IF(AG14+AQ14+BC14=0,"",AG14+AQ14+BC14)</f>
        <v/>
      </c>
      <c r="BG14" s="5114"/>
      <c r="BH14" s="5122"/>
      <c r="BI14" s="5138"/>
      <c r="BJ14" s="5139"/>
      <c r="BK14" s="5140"/>
      <c r="BL14" s="5144"/>
      <c r="BM14" s="5147"/>
      <c r="BN14" s="5148"/>
      <c r="BO14" s="5148"/>
      <c r="BP14" s="5148"/>
      <c r="BQ14" s="5148"/>
      <c r="BR14" s="5148"/>
      <c r="BS14" s="5148"/>
      <c r="BT14" s="5149"/>
    </row>
    <row r="15" spans="1:72" s="794" customFormat="1" ht="14.1" customHeight="1" x14ac:dyDescent="0.15">
      <c r="A15" s="5038"/>
      <c r="B15" s="4807"/>
      <c r="C15" s="4808"/>
      <c r="D15" s="4809"/>
      <c r="E15" s="5043"/>
      <c r="F15" s="5044"/>
      <c r="G15" s="5045"/>
      <c r="H15" s="5052"/>
      <c r="I15" s="4562"/>
      <c r="J15" s="4562"/>
      <c r="K15" s="4562"/>
      <c r="L15" s="5053"/>
      <c r="M15" s="5332"/>
      <c r="N15" s="4917"/>
      <c r="O15" s="4918"/>
      <c r="P15" s="4919"/>
      <c r="Q15" s="5058"/>
      <c r="R15" s="5058"/>
      <c r="S15" s="5127"/>
      <c r="T15" s="5128"/>
      <c r="U15" s="5172"/>
      <c r="V15" s="5173"/>
      <c r="W15" s="5169"/>
      <c r="X15" s="5187"/>
      <c r="Y15" s="5185"/>
      <c r="Z15" s="5187"/>
      <c r="AA15" s="4840"/>
      <c r="AB15" s="5189"/>
      <c r="AC15" s="5193"/>
      <c r="AD15" s="5194"/>
      <c r="AE15" s="5194"/>
      <c r="AF15" s="5195"/>
      <c r="AG15" s="5197"/>
      <c r="AH15" s="5194"/>
      <c r="AI15" s="5194"/>
      <c r="AJ15" s="5195"/>
      <c r="AK15" s="5181"/>
      <c r="AL15" s="5182"/>
      <c r="AM15" s="5183"/>
      <c r="AN15" s="5181"/>
      <c r="AO15" s="5182"/>
      <c r="AP15" s="5183"/>
      <c r="AQ15" s="5159"/>
      <c r="AR15" s="5160"/>
      <c r="AS15" s="5161"/>
      <c r="AT15" s="5150"/>
      <c r="AU15" s="5151"/>
      <c r="AV15" s="5152"/>
      <c r="AW15" s="5150"/>
      <c r="AX15" s="5151"/>
      <c r="AY15" s="5152"/>
      <c r="AZ15" s="5150"/>
      <c r="BA15" s="5151"/>
      <c r="BB15" s="5152"/>
      <c r="BC15" s="5116"/>
      <c r="BD15" s="5117"/>
      <c r="BE15" s="5118"/>
      <c r="BF15" s="5116"/>
      <c r="BG15" s="5117"/>
      <c r="BH15" s="5123"/>
      <c r="BI15" s="5141"/>
      <c r="BJ15" s="5142"/>
      <c r="BK15" s="5143"/>
      <c r="BL15" s="5145"/>
      <c r="BM15" s="5153"/>
      <c r="BN15" s="5154"/>
      <c r="BO15" s="5154"/>
      <c r="BP15" s="5154"/>
      <c r="BQ15" s="5154"/>
      <c r="BR15" s="5154"/>
      <c r="BS15" s="5154"/>
      <c r="BT15" s="5155"/>
    </row>
    <row r="16" spans="1:72" s="794" customFormat="1" ht="14.1" customHeight="1" x14ac:dyDescent="0.15">
      <c r="A16" s="5039"/>
      <c r="B16" s="4813"/>
      <c r="C16" s="4814"/>
      <c r="D16" s="4815"/>
      <c r="E16" s="5046"/>
      <c r="F16" s="5047"/>
      <c r="G16" s="5048"/>
      <c r="H16" s="5054"/>
      <c r="I16" s="5055"/>
      <c r="J16" s="5055"/>
      <c r="K16" s="5055"/>
      <c r="L16" s="5056"/>
      <c r="M16" s="5333"/>
      <c r="N16" s="5131"/>
      <c r="O16" s="5132"/>
      <c r="P16" s="5133"/>
      <c r="Q16" s="5059"/>
      <c r="R16" s="5059"/>
      <c r="S16" s="5129"/>
      <c r="T16" s="5130"/>
      <c r="U16" s="5174"/>
      <c r="V16" s="2536"/>
      <c r="W16" s="1081"/>
      <c r="X16" s="1082" t="s">
        <v>36</v>
      </c>
      <c r="Y16" s="2384"/>
      <c r="Z16" s="1082" t="s">
        <v>36</v>
      </c>
      <c r="AA16" s="2384"/>
      <c r="AB16" s="1082" t="s">
        <v>36</v>
      </c>
      <c r="AC16" s="1083" t="s">
        <v>100</v>
      </c>
      <c r="AD16" s="5137"/>
      <c r="AE16" s="5137"/>
      <c r="AF16" s="1084" t="s">
        <v>101</v>
      </c>
      <c r="AG16" s="1085" t="s">
        <v>100</v>
      </c>
      <c r="AH16" s="5137"/>
      <c r="AI16" s="5137"/>
      <c r="AJ16" s="1086" t="s">
        <v>101</v>
      </c>
      <c r="AK16" s="5104"/>
      <c r="AL16" s="5105"/>
      <c r="AM16" s="5106"/>
      <c r="AN16" s="5104"/>
      <c r="AO16" s="5105"/>
      <c r="AP16" s="5106"/>
      <c r="AQ16" s="5162"/>
      <c r="AR16" s="5163"/>
      <c r="AS16" s="5164"/>
      <c r="AT16" s="5107"/>
      <c r="AU16" s="5108"/>
      <c r="AV16" s="5109"/>
      <c r="AW16" s="5107"/>
      <c r="AX16" s="5108"/>
      <c r="AY16" s="5109"/>
      <c r="AZ16" s="5107"/>
      <c r="BA16" s="5108"/>
      <c r="BB16" s="5109"/>
      <c r="BC16" s="5119"/>
      <c r="BD16" s="5120"/>
      <c r="BE16" s="5121"/>
      <c r="BF16" s="5119"/>
      <c r="BG16" s="5120"/>
      <c r="BH16" s="5124"/>
      <c r="BI16" s="5110"/>
      <c r="BJ16" s="5111"/>
      <c r="BK16" s="5112"/>
      <c r="BL16" s="5146"/>
      <c r="BM16" s="5134"/>
      <c r="BN16" s="5135"/>
      <c r="BO16" s="5135"/>
      <c r="BP16" s="5135"/>
      <c r="BQ16" s="5135"/>
      <c r="BR16" s="5135"/>
      <c r="BS16" s="5135"/>
      <c r="BT16" s="5136"/>
    </row>
    <row r="17" spans="1:72" s="794" customFormat="1" ht="14.1" customHeight="1" x14ac:dyDescent="0.15">
      <c r="A17" s="5037">
        <v>2</v>
      </c>
      <c r="B17" s="4804"/>
      <c r="C17" s="4805"/>
      <c r="D17" s="4806"/>
      <c r="E17" s="5040" t="s">
        <v>2209</v>
      </c>
      <c r="F17" s="5041"/>
      <c r="G17" s="5042"/>
      <c r="H17" s="5049"/>
      <c r="I17" s="5050"/>
      <c r="J17" s="5050"/>
      <c r="K17" s="5050"/>
      <c r="L17" s="5051"/>
      <c r="M17" s="5297"/>
      <c r="N17" s="4802"/>
      <c r="O17" s="4894"/>
      <c r="P17" s="4825"/>
      <c r="Q17" s="5057"/>
      <c r="R17" s="5057"/>
      <c r="S17" s="5125"/>
      <c r="T17" s="5126"/>
      <c r="U17" s="5170"/>
      <c r="V17" s="5171"/>
      <c r="W17" s="5168"/>
      <c r="X17" s="5186" t="s">
        <v>158</v>
      </c>
      <c r="Y17" s="5184"/>
      <c r="Z17" s="5186" t="s">
        <v>158</v>
      </c>
      <c r="AA17" s="4432"/>
      <c r="AB17" s="5188" t="s">
        <v>158</v>
      </c>
      <c r="AC17" s="5190"/>
      <c r="AD17" s="5191"/>
      <c r="AE17" s="5191"/>
      <c r="AF17" s="5192"/>
      <c r="AG17" s="5196"/>
      <c r="AH17" s="5191"/>
      <c r="AI17" s="5191"/>
      <c r="AJ17" s="5192"/>
      <c r="AK17" s="5178"/>
      <c r="AL17" s="5179"/>
      <c r="AM17" s="5180"/>
      <c r="AN17" s="5178"/>
      <c r="AO17" s="5179"/>
      <c r="AP17" s="5180"/>
      <c r="AQ17" s="5156">
        <f t="shared" ref="AQ17" si="3">SUM(AK17:AP19)</f>
        <v>0</v>
      </c>
      <c r="AR17" s="5157"/>
      <c r="AS17" s="5158"/>
      <c r="AT17" s="5165"/>
      <c r="AU17" s="5166"/>
      <c r="AV17" s="5167"/>
      <c r="AW17" s="5165"/>
      <c r="AX17" s="5166"/>
      <c r="AY17" s="5167"/>
      <c r="AZ17" s="5165"/>
      <c r="BA17" s="5166"/>
      <c r="BB17" s="5167"/>
      <c r="BC17" s="5113">
        <f t="shared" ref="BC17" si="4">SUM(AT17:BB19)</f>
        <v>0</v>
      </c>
      <c r="BD17" s="5114"/>
      <c r="BE17" s="5115"/>
      <c r="BF17" s="5113" t="str">
        <f t="shared" ref="BF17" si="5">IF(AG17+AQ17+BC17=0,"",AG17+AQ17+BC17)</f>
        <v/>
      </c>
      <c r="BG17" s="5114"/>
      <c r="BH17" s="5122"/>
      <c r="BI17" s="5198"/>
      <c r="BJ17" s="5199"/>
      <c r="BK17" s="5200"/>
      <c r="BL17" s="5144"/>
      <c r="BM17" s="5147"/>
      <c r="BN17" s="5148"/>
      <c r="BO17" s="5148"/>
      <c r="BP17" s="5148"/>
      <c r="BQ17" s="5148"/>
      <c r="BR17" s="5148"/>
      <c r="BS17" s="5148"/>
      <c r="BT17" s="5149"/>
    </row>
    <row r="18" spans="1:72" s="794" customFormat="1" ht="14.1" customHeight="1" x14ac:dyDescent="0.15">
      <c r="A18" s="5038"/>
      <c r="B18" s="4807"/>
      <c r="C18" s="4808"/>
      <c r="D18" s="4809"/>
      <c r="E18" s="5043"/>
      <c r="F18" s="5044"/>
      <c r="G18" s="5045"/>
      <c r="H18" s="5052"/>
      <c r="I18" s="4562"/>
      <c r="J18" s="4562"/>
      <c r="K18" s="4562"/>
      <c r="L18" s="5053"/>
      <c r="M18" s="5332"/>
      <c r="N18" s="4917"/>
      <c r="O18" s="4918"/>
      <c r="P18" s="4919"/>
      <c r="Q18" s="5058"/>
      <c r="R18" s="5058"/>
      <c r="S18" s="5127"/>
      <c r="T18" s="5128"/>
      <c r="U18" s="5172"/>
      <c r="V18" s="5173"/>
      <c r="W18" s="5169"/>
      <c r="X18" s="5187"/>
      <c r="Y18" s="5185"/>
      <c r="Z18" s="5187"/>
      <c r="AA18" s="4840"/>
      <c r="AB18" s="5189"/>
      <c r="AC18" s="5193"/>
      <c r="AD18" s="5194"/>
      <c r="AE18" s="5194"/>
      <c r="AF18" s="5195"/>
      <c r="AG18" s="5197"/>
      <c r="AH18" s="5194"/>
      <c r="AI18" s="5194"/>
      <c r="AJ18" s="5195"/>
      <c r="AK18" s="5181"/>
      <c r="AL18" s="5182"/>
      <c r="AM18" s="5183"/>
      <c r="AN18" s="5181"/>
      <c r="AO18" s="5182"/>
      <c r="AP18" s="5183"/>
      <c r="AQ18" s="5159"/>
      <c r="AR18" s="5160"/>
      <c r="AS18" s="5161"/>
      <c r="AT18" s="5150"/>
      <c r="AU18" s="5151"/>
      <c r="AV18" s="5152"/>
      <c r="AW18" s="5150"/>
      <c r="AX18" s="5151"/>
      <c r="AY18" s="5152"/>
      <c r="AZ18" s="5150"/>
      <c r="BA18" s="5151"/>
      <c r="BB18" s="5152"/>
      <c r="BC18" s="5116"/>
      <c r="BD18" s="5117"/>
      <c r="BE18" s="5118"/>
      <c r="BF18" s="5116"/>
      <c r="BG18" s="5117"/>
      <c r="BH18" s="5123"/>
      <c r="BI18" s="5201"/>
      <c r="BJ18" s="5202"/>
      <c r="BK18" s="5203"/>
      <c r="BL18" s="5145"/>
      <c r="BM18" s="5153"/>
      <c r="BN18" s="5154"/>
      <c r="BO18" s="5154"/>
      <c r="BP18" s="5154"/>
      <c r="BQ18" s="5154"/>
      <c r="BR18" s="5154"/>
      <c r="BS18" s="5154"/>
      <c r="BT18" s="5155"/>
    </row>
    <row r="19" spans="1:72" s="794" customFormat="1" ht="14.1" customHeight="1" x14ac:dyDescent="0.15">
      <c r="A19" s="5039"/>
      <c r="B19" s="4813"/>
      <c r="C19" s="4814"/>
      <c r="D19" s="4815"/>
      <c r="E19" s="5046"/>
      <c r="F19" s="5047"/>
      <c r="G19" s="5048"/>
      <c r="H19" s="5054"/>
      <c r="I19" s="5055"/>
      <c r="J19" s="5055"/>
      <c r="K19" s="5055"/>
      <c r="L19" s="5056"/>
      <c r="M19" s="5333"/>
      <c r="N19" s="5131"/>
      <c r="O19" s="5132"/>
      <c r="P19" s="5133"/>
      <c r="Q19" s="5059"/>
      <c r="R19" s="5059"/>
      <c r="S19" s="5129"/>
      <c r="T19" s="5130"/>
      <c r="U19" s="5174"/>
      <c r="V19" s="2536"/>
      <c r="W19" s="1081"/>
      <c r="X19" s="1082" t="s">
        <v>36</v>
      </c>
      <c r="Y19" s="2384"/>
      <c r="Z19" s="1082" t="s">
        <v>36</v>
      </c>
      <c r="AA19" s="2384"/>
      <c r="AB19" s="1082" t="s">
        <v>36</v>
      </c>
      <c r="AC19" s="1083" t="s">
        <v>100</v>
      </c>
      <c r="AD19" s="5137"/>
      <c r="AE19" s="5137"/>
      <c r="AF19" s="1084" t="s">
        <v>101</v>
      </c>
      <c r="AG19" s="1085" t="s">
        <v>100</v>
      </c>
      <c r="AH19" s="5137"/>
      <c r="AI19" s="5137"/>
      <c r="AJ19" s="1086" t="s">
        <v>101</v>
      </c>
      <c r="AK19" s="5104"/>
      <c r="AL19" s="5105"/>
      <c r="AM19" s="5106"/>
      <c r="AN19" s="5104"/>
      <c r="AO19" s="5105"/>
      <c r="AP19" s="5106"/>
      <c r="AQ19" s="5162"/>
      <c r="AR19" s="5163"/>
      <c r="AS19" s="5164"/>
      <c r="AT19" s="5107"/>
      <c r="AU19" s="5108"/>
      <c r="AV19" s="5109"/>
      <c r="AW19" s="5107"/>
      <c r="AX19" s="5108"/>
      <c r="AY19" s="5109"/>
      <c r="AZ19" s="5107"/>
      <c r="BA19" s="5108"/>
      <c r="BB19" s="5109"/>
      <c r="BC19" s="5119"/>
      <c r="BD19" s="5120"/>
      <c r="BE19" s="5121"/>
      <c r="BF19" s="5119"/>
      <c r="BG19" s="5120"/>
      <c r="BH19" s="5124"/>
      <c r="BI19" s="5175"/>
      <c r="BJ19" s="5176"/>
      <c r="BK19" s="5177"/>
      <c r="BL19" s="5146"/>
      <c r="BM19" s="5134"/>
      <c r="BN19" s="5135"/>
      <c r="BO19" s="5135"/>
      <c r="BP19" s="5135"/>
      <c r="BQ19" s="5135"/>
      <c r="BR19" s="5135"/>
      <c r="BS19" s="5135"/>
      <c r="BT19" s="5136"/>
    </row>
    <row r="20" spans="1:72" s="794" customFormat="1" ht="14.1" customHeight="1" x14ac:dyDescent="0.15">
      <c r="A20" s="5037">
        <v>3</v>
      </c>
      <c r="B20" s="4804"/>
      <c r="C20" s="4805"/>
      <c r="D20" s="4806"/>
      <c r="E20" s="5040" t="s">
        <v>2209</v>
      </c>
      <c r="F20" s="5041"/>
      <c r="G20" s="5042"/>
      <c r="H20" s="5049"/>
      <c r="I20" s="5050"/>
      <c r="J20" s="5050"/>
      <c r="K20" s="5050"/>
      <c r="L20" s="5051"/>
      <c r="M20" s="5297"/>
      <c r="N20" s="4802"/>
      <c r="O20" s="4894"/>
      <c r="P20" s="4825"/>
      <c r="Q20" s="5057"/>
      <c r="R20" s="5057"/>
      <c r="S20" s="5125"/>
      <c r="T20" s="5126"/>
      <c r="U20" s="5170"/>
      <c r="V20" s="5171"/>
      <c r="W20" s="5168"/>
      <c r="X20" s="5186" t="s">
        <v>158</v>
      </c>
      <c r="Y20" s="5184"/>
      <c r="Z20" s="5186" t="s">
        <v>158</v>
      </c>
      <c r="AA20" s="4432"/>
      <c r="AB20" s="5188" t="s">
        <v>158</v>
      </c>
      <c r="AC20" s="5190"/>
      <c r="AD20" s="5191"/>
      <c r="AE20" s="5191"/>
      <c r="AF20" s="5192"/>
      <c r="AG20" s="5196"/>
      <c r="AH20" s="5191"/>
      <c r="AI20" s="5191"/>
      <c r="AJ20" s="5192"/>
      <c r="AK20" s="5178"/>
      <c r="AL20" s="5179"/>
      <c r="AM20" s="5180"/>
      <c r="AN20" s="5178"/>
      <c r="AO20" s="5179"/>
      <c r="AP20" s="5180"/>
      <c r="AQ20" s="5156">
        <f t="shared" ref="AQ20" si="6">SUM(AK20:AP22)</f>
        <v>0</v>
      </c>
      <c r="AR20" s="5157"/>
      <c r="AS20" s="5158"/>
      <c r="AT20" s="5165"/>
      <c r="AU20" s="5166"/>
      <c r="AV20" s="5167"/>
      <c r="AW20" s="5165"/>
      <c r="AX20" s="5166"/>
      <c r="AY20" s="5167"/>
      <c r="AZ20" s="5165"/>
      <c r="BA20" s="5166"/>
      <c r="BB20" s="5167"/>
      <c r="BC20" s="5113">
        <f t="shared" ref="BC20" si="7">SUM(AT20:BB22)</f>
        <v>0</v>
      </c>
      <c r="BD20" s="5114"/>
      <c r="BE20" s="5115"/>
      <c r="BF20" s="5113" t="str">
        <f t="shared" ref="BF20" si="8">IF(AG20+AQ20+BC20=0,"",AG20+AQ20+BC20)</f>
        <v/>
      </c>
      <c r="BG20" s="5114"/>
      <c r="BH20" s="5122"/>
      <c r="BI20" s="5198"/>
      <c r="BJ20" s="5199"/>
      <c r="BK20" s="5200"/>
      <c r="BL20" s="5144"/>
      <c r="BM20" s="5147"/>
      <c r="BN20" s="5148"/>
      <c r="BO20" s="5148"/>
      <c r="BP20" s="5148"/>
      <c r="BQ20" s="5148"/>
      <c r="BR20" s="5148"/>
      <c r="BS20" s="5148"/>
      <c r="BT20" s="5149"/>
    </row>
    <row r="21" spans="1:72" s="794" customFormat="1" ht="14.1" customHeight="1" x14ac:dyDescent="0.15">
      <c r="A21" s="5038"/>
      <c r="B21" s="4807"/>
      <c r="C21" s="4808"/>
      <c r="D21" s="4809"/>
      <c r="E21" s="5043"/>
      <c r="F21" s="5044"/>
      <c r="G21" s="5045"/>
      <c r="H21" s="5052"/>
      <c r="I21" s="4562"/>
      <c r="J21" s="4562"/>
      <c r="K21" s="4562"/>
      <c r="L21" s="5053"/>
      <c r="M21" s="5332"/>
      <c r="N21" s="4917"/>
      <c r="O21" s="4918"/>
      <c r="P21" s="4919"/>
      <c r="Q21" s="5058"/>
      <c r="R21" s="5058"/>
      <c r="S21" s="5127"/>
      <c r="T21" s="5128"/>
      <c r="U21" s="5172"/>
      <c r="V21" s="5173"/>
      <c r="W21" s="5169"/>
      <c r="X21" s="5187"/>
      <c r="Y21" s="5185"/>
      <c r="Z21" s="5187"/>
      <c r="AA21" s="4840"/>
      <c r="AB21" s="5189"/>
      <c r="AC21" s="5193"/>
      <c r="AD21" s="5194"/>
      <c r="AE21" s="5194"/>
      <c r="AF21" s="5195"/>
      <c r="AG21" s="5197"/>
      <c r="AH21" s="5194"/>
      <c r="AI21" s="5194"/>
      <c r="AJ21" s="5195"/>
      <c r="AK21" s="5181"/>
      <c r="AL21" s="5182"/>
      <c r="AM21" s="5183"/>
      <c r="AN21" s="5181"/>
      <c r="AO21" s="5182"/>
      <c r="AP21" s="5183"/>
      <c r="AQ21" s="5159"/>
      <c r="AR21" s="5160"/>
      <c r="AS21" s="5161"/>
      <c r="AT21" s="5150"/>
      <c r="AU21" s="5151"/>
      <c r="AV21" s="5152"/>
      <c r="AW21" s="5150"/>
      <c r="AX21" s="5151"/>
      <c r="AY21" s="5152"/>
      <c r="AZ21" s="5150"/>
      <c r="BA21" s="5151"/>
      <c r="BB21" s="5152"/>
      <c r="BC21" s="5116"/>
      <c r="BD21" s="5117"/>
      <c r="BE21" s="5118"/>
      <c r="BF21" s="5116"/>
      <c r="BG21" s="5117"/>
      <c r="BH21" s="5123"/>
      <c r="BI21" s="5201"/>
      <c r="BJ21" s="5202"/>
      <c r="BK21" s="5203"/>
      <c r="BL21" s="5145"/>
      <c r="BM21" s="5153"/>
      <c r="BN21" s="5154"/>
      <c r="BO21" s="5154"/>
      <c r="BP21" s="5154"/>
      <c r="BQ21" s="5154"/>
      <c r="BR21" s="5154"/>
      <c r="BS21" s="5154"/>
      <c r="BT21" s="5155"/>
    </row>
    <row r="22" spans="1:72" s="794" customFormat="1" ht="14.1" customHeight="1" x14ac:dyDescent="0.15">
      <c r="A22" s="5039"/>
      <c r="B22" s="4813"/>
      <c r="C22" s="4814"/>
      <c r="D22" s="4815"/>
      <c r="E22" s="5046"/>
      <c r="F22" s="5047"/>
      <c r="G22" s="5048"/>
      <c r="H22" s="5054"/>
      <c r="I22" s="5055"/>
      <c r="J22" s="5055"/>
      <c r="K22" s="5055"/>
      <c r="L22" s="5056"/>
      <c r="M22" s="5333"/>
      <c r="N22" s="5131"/>
      <c r="O22" s="5132"/>
      <c r="P22" s="5133"/>
      <c r="Q22" s="5059"/>
      <c r="R22" s="5059"/>
      <c r="S22" s="5129"/>
      <c r="T22" s="5130"/>
      <c r="U22" s="5174"/>
      <c r="V22" s="2536"/>
      <c r="W22" s="1081"/>
      <c r="X22" s="1082" t="s">
        <v>36</v>
      </c>
      <c r="Y22" s="2384"/>
      <c r="Z22" s="1082" t="s">
        <v>36</v>
      </c>
      <c r="AA22" s="2384"/>
      <c r="AB22" s="1082" t="s">
        <v>36</v>
      </c>
      <c r="AC22" s="1083" t="s">
        <v>100</v>
      </c>
      <c r="AD22" s="5137"/>
      <c r="AE22" s="5137"/>
      <c r="AF22" s="1084" t="s">
        <v>101</v>
      </c>
      <c r="AG22" s="1085" t="s">
        <v>100</v>
      </c>
      <c r="AH22" s="5137"/>
      <c r="AI22" s="5137"/>
      <c r="AJ22" s="1086" t="s">
        <v>101</v>
      </c>
      <c r="AK22" s="5104"/>
      <c r="AL22" s="5105"/>
      <c r="AM22" s="5106"/>
      <c r="AN22" s="5104"/>
      <c r="AO22" s="5105"/>
      <c r="AP22" s="5106"/>
      <c r="AQ22" s="5162"/>
      <c r="AR22" s="5163"/>
      <c r="AS22" s="5164"/>
      <c r="AT22" s="5107"/>
      <c r="AU22" s="5108"/>
      <c r="AV22" s="5109"/>
      <c r="AW22" s="5107"/>
      <c r="AX22" s="5108"/>
      <c r="AY22" s="5109"/>
      <c r="AZ22" s="5107"/>
      <c r="BA22" s="5108"/>
      <c r="BB22" s="5109"/>
      <c r="BC22" s="5119"/>
      <c r="BD22" s="5120"/>
      <c r="BE22" s="5121"/>
      <c r="BF22" s="5119"/>
      <c r="BG22" s="5120"/>
      <c r="BH22" s="5124"/>
      <c r="BI22" s="5175"/>
      <c r="BJ22" s="5176"/>
      <c r="BK22" s="5177"/>
      <c r="BL22" s="5146"/>
      <c r="BM22" s="5134"/>
      <c r="BN22" s="5135"/>
      <c r="BO22" s="5135"/>
      <c r="BP22" s="5135"/>
      <c r="BQ22" s="5135"/>
      <c r="BR22" s="5135"/>
      <c r="BS22" s="5135"/>
      <c r="BT22" s="5136"/>
    </row>
    <row r="23" spans="1:72" s="794" customFormat="1" ht="14.1" customHeight="1" x14ac:dyDescent="0.15">
      <c r="A23" s="5037">
        <v>4</v>
      </c>
      <c r="B23" s="4804"/>
      <c r="C23" s="4805"/>
      <c r="D23" s="4806"/>
      <c r="E23" s="5040" t="s">
        <v>2209</v>
      </c>
      <c r="F23" s="5041"/>
      <c r="G23" s="5042"/>
      <c r="H23" s="5049"/>
      <c r="I23" s="5050"/>
      <c r="J23" s="5050"/>
      <c r="K23" s="5050"/>
      <c r="L23" s="5051"/>
      <c r="M23" s="5297"/>
      <c r="N23" s="4802"/>
      <c r="O23" s="4894"/>
      <c r="P23" s="4825"/>
      <c r="Q23" s="5057"/>
      <c r="R23" s="5057"/>
      <c r="S23" s="5125"/>
      <c r="T23" s="5126"/>
      <c r="U23" s="5170"/>
      <c r="V23" s="5171"/>
      <c r="W23" s="5168"/>
      <c r="X23" s="5186" t="s">
        <v>158</v>
      </c>
      <c r="Y23" s="5184"/>
      <c r="Z23" s="5186" t="s">
        <v>158</v>
      </c>
      <c r="AA23" s="4432"/>
      <c r="AB23" s="5188" t="s">
        <v>158</v>
      </c>
      <c r="AC23" s="5190"/>
      <c r="AD23" s="5191"/>
      <c r="AE23" s="5191"/>
      <c r="AF23" s="5192"/>
      <c r="AG23" s="5196"/>
      <c r="AH23" s="5191"/>
      <c r="AI23" s="5191"/>
      <c r="AJ23" s="5192"/>
      <c r="AK23" s="5178"/>
      <c r="AL23" s="5179"/>
      <c r="AM23" s="5180"/>
      <c r="AN23" s="5178"/>
      <c r="AO23" s="5179"/>
      <c r="AP23" s="5180"/>
      <c r="AQ23" s="5156">
        <f t="shared" ref="AQ23" si="9">SUM(AK23:AP25)</f>
        <v>0</v>
      </c>
      <c r="AR23" s="5157"/>
      <c r="AS23" s="5158"/>
      <c r="AT23" s="5165"/>
      <c r="AU23" s="5166"/>
      <c r="AV23" s="5167"/>
      <c r="AW23" s="5165"/>
      <c r="AX23" s="5166"/>
      <c r="AY23" s="5167"/>
      <c r="AZ23" s="5165"/>
      <c r="BA23" s="5166"/>
      <c r="BB23" s="5167"/>
      <c r="BC23" s="5113">
        <f t="shared" ref="BC23" si="10">SUM(AT23:BB25)</f>
        <v>0</v>
      </c>
      <c r="BD23" s="5114"/>
      <c r="BE23" s="5115"/>
      <c r="BF23" s="5113" t="str">
        <f t="shared" ref="BF23" si="11">IF(AG23+AQ23+BC23=0,"",AG23+AQ23+BC23)</f>
        <v/>
      </c>
      <c r="BG23" s="5114"/>
      <c r="BH23" s="5122"/>
      <c r="BI23" s="5198"/>
      <c r="BJ23" s="5199"/>
      <c r="BK23" s="5200"/>
      <c r="BL23" s="5144"/>
      <c r="BM23" s="5147"/>
      <c r="BN23" s="5148"/>
      <c r="BO23" s="5148"/>
      <c r="BP23" s="5148"/>
      <c r="BQ23" s="5148"/>
      <c r="BR23" s="5148"/>
      <c r="BS23" s="5148"/>
      <c r="BT23" s="5149"/>
    </row>
    <row r="24" spans="1:72" s="794" customFormat="1" ht="14.1" customHeight="1" x14ac:dyDescent="0.15">
      <c r="A24" s="5038"/>
      <c r="B24" s="4807"/>
      <c r="C24" s="4808"/>
      <c r="D24" s="4809"/>
      <c r="E24" s="5043"/>
      <c r="F24" s="5044"/>
      <c r="G24" s="5045"/>
      <c r="H24" s="5052"/>
      <c r="I24" s="4562"/>
      <c r="J24" s="4562"/>
      <c r="K24" s="4562"/>
      <c r="L24" s="5053"/>
      <c r="M24" s="5332"/>
      <c r="N24" s="4917"/>
      <c r="O24" s="4918"/>
      <c r="P24" s="4919"/>
      <c r="Q24" s="5058"/>
      <c r="R24" s="5058"/>
      <c r="S24" s="5127"/>
      <c r="T24" s="5128"/>
      <c r="U24" s="5172"/>
      <c r="V24" s="5173"/>
      <c r="W24" s="5169"/>
      <c r="X24" s="5187"/>
      <c r="Y24" s="5185"/>
      <c r="Z24" s="5187"/>
      <c r="AA24" s="4840"/>
      <c r="AB24" s="5189"/>
      <c r="AC24" s="5193"/>
      <c r="AD24" s="5194"/>
      <c r="AE24" s="5194"/>
      <c r="AF24" s="5195"/>
      <c r="AG24" s="5197"/>
      <c r="AH24" s="5194"/>
      <c r="AI24" s="5194"/>
      <c r="AJ24" s="5195"/>
      <c r="AK24" s="5181"/>
      <c r="AL24" s="5182"/>
      <c r="AM24" s="5183"/>
      <c r="AN24" s="5181"/>
      <c r="AO24" s="5182"/>
      <c r="AP24" s="5183"/>
      <c r="AQ24" s="5159"/>
      <c r="AR24" s="5160"/>
      <c r="AS24" s="5161"/>
      <c r="AT24" s="5150"/>
      <c r="AU24" s="5151"/>
      <c r="AV24" s="5152"/>
      <c r="AW24" s="5150"/>
      <c r="AX24" s="5151"/>
      <c r="AY24" s="5152"/>
      <c r="AZ24" s="5150"/>
      <c r="BA24" s="5151"/>
      <c r="BB24" s="5152"/>
      <c r="BC24" s="5116"/>
      <c r="BD24" s="5117"/>
      <c r="BE24" s="5118"/>
      <c r="BF24" s="5116"/>
      <c r="BG24" s="5117"/>
      <c r="BH24" s="5123"/>
      <c r="BI24" s="5201"/>
      <c r="BJ24" s="5202"/>
      <c r="BK24" s="5203"/>
      <c r="BL24" s="5145"/>
      <c r="BM24" s="5153"/>
      <c r="BN24" s="5154"/>
      <c r="BO24" s="5154"/>
      <c r="BP24" s="5154"/>
      <c r="BQ24" s="5154"/>
      <c r="BR24" s="5154"/>
      <c r="BS24" s="5154"/>
      <c r="BT24" s="5155"/>
    </row>
    <row r="25" spans="1:72" s="794" customFormat="1" ht="14.1" customHeight="1" x14ac:dyDescent="0.15">
      <c r="A25" s="5039"/>
      <c r="B25" s="4813"/>
      <c r="C25" s="4814"/>
      <c r="D25" s="4815"/>
      <c r="E25" s="5046"/>
      <c r="F25" s="5047"/>
      <c r="G25" s="5048"/>
      <c r="H25" s="5054"/>
      <c r="I25" s="5055"/>
      <c r="J25" s="5055"/>
      <c r="K25" s="5055"/>
      <c r="L25" s="5056"/>
      <c r="M25" s="5333"/>
      <c r="N25" s="5131"/>
      <c r="O25" s="5132"/>
      <c r="P25" s="5133"/>
      <c r="Q25" s="5059"/>
      <c r="R25" s="5059"/>
      <c r="S25" s="5129"/>
      <c r="T25" s="5130"/>
      <c r="U25" s="5174"/>
      <c r="V25" s="2536"/>
      <c r="W25" s="1081"/>
      <c r="X25" s="1082" t="s">
        <v>36</v>
      </c>
      <c r="Y25" s="2384"/>
      <c r="Z25" s="1082" t="s">
        <v>36</v>
      </c>
      <c r="AA25" s="2384"/>
      <c r="AB25" s="1082" t="s">
        <v>36</v>
      </c>
      <c r="AC25" s="1083" t="s">
        <v>100</v>
      </c>
      <c r="AD25" s="5137"/>
      <c r="AE25" s="5137"/>
      <c r="AF25" s="1084" t="s">
        <v>101</v>
      </c>
      <c r="AG25" s="1085" t="s">
        <v>100</v>
      </c>
      <c r="AH25" s="5137"/>
      <c r="AI25" s="5137"/>
      <c r="AJ25" s="1086" t="s">
        <v>101</v>
      </c>
      <c r="AK25" s="5104"/>
      <c r="AL25" s="5105"/>
      <c r="AM25" s="5106"/>
      <c r="AN25" s="5104"/>
      <c r="AO25" s="5105"/>
      <c r="AP25" s="5106"/>
      <c r="AQ25" s="5162"/>
      <c r="AR25" s="5163"/>
      <c r="AS25" s="5164"/>
      <c r="AT25" s="5107"/>
      <c r="AU25" s="5108"/>
      <c r="AV25" s="5109"/>
      <c r="AW25" s="5107"/>
      <c r="AX25" s="5108"/>
      <c r="AY25" s="5109"/>
      <c r="AZ25" s="5107"/>
      <c r="BA25" s="5108"/>
      <c r="BB25" s="5109"/>
      <c r="BC25" s="5119"/>
      <c r="BD25" s="5120"/>
      <c r="BE25" s="5121"/>
      <c r="BF25" s="5119"/>
      <c r="BG25" s="5120"/>
      <c r="BH25" s="5124"/>
      <c r="BI25" s="5175"/>
      <c r="BJ25" s="5176"/>
      <c r="BK25" s="5177"/>
      <c r="BL25" s="5146"/>
      <c r="BM25" s="5134"/>
      <c r="BN25" s="5135"/>
      <c r="BO25" s="5135"/>
      <c r="BP25" s="5135"/>
      <c r="BQ25" s="5135"/>
      <c r="BR25" s="5135"/>
      <c r="BS25" s="5135"/>
      <c r="BT25" s="5136"/>
    </row>
    <row r="26" spans="1:72" s="794" customFormat="1" ht="14.1" customHeight="1" x14ac:dyDescent="0.15">
      <c r="A26" s="5037">
        <v>5</v>
      </c>
      <c r="B26" s="4804"/>
      <c r="C26" s="4805"/>
      <c r="D26" s="4806"/>
      <c r="E26" s="5040" t="s">
        <v>2209</v>
      </c>
      <c r="F26" s="5041"/>
      <c r="G26" s="5042"/>
      <c r="H26" s="5049"/>
      <c r="I26" s="5050"/>
      <c r="J26" s="5050"/>
      <c r="K26" s="5050"/>
      <c r="L26" s="5051"/>
      <c r="M26" s="5297"/>
      <c r="N26" s="4802"/>
      <c r="O26" s="4894"/>
      <c r="P26" s="4825"/>
      <c r="Q26" s="5057"/>
      <c r="R26" s="5057"/>
      <c r="S26" s="5125"/>
      <c r="T26" s="5126"/>
      <c r="U26" s="5170"/>
      <c r="V26" s="5171"/>
      <c r="W26" s="5168"/>
      <c r="X26" s="5186" t="s">
        <v>158</v>
      </c>
      <c r="Y26" s="5184"/>
      <c r="Z26" s="5186" t="s">
        <v>158</v>
      </c>
      <c r="AA26" s="4432"/>
      <c r="AB26" s="5188" t="s">
        <v>158</v>
      </c>
      <c r="AC26" s="5190"/>
      <c r="AD26" s="5191"/>
      <c r="AE26" s="5191"/>
      <c r="AF26" s="5192"/>
      <c r="AG26" s="5196"/>
      <c r="AH26" s="5191"/>
      <c r="AI26" s="5191"/>
      <c r="AJ26" s="5192"/>
      <c r="AK26" s="5178"/>
      <c r="AL26" s="5179"/>
      <c r="AM26" s="5180"/>
      <c r="AN26" s="5178"/>
      <c r="AO26" s="5179"/>
      <c r="AP26" s="5180"/>
      <c r="AQ26" s="5156">
        <f t="shared" ref="AQ26" si="12">SUM(AK26:AP28)</f>
        <v>0</v>
      </c>
      <c r="AR26" s="5157"/>
      <c r="AS26" s="5158"/>
      <c r="AT26" s="5165"/>
      <c r="AU26" s="5166"/>
      <c r="AV26" s="5167"/>
      <c r="AW26" s="5165"/>
      <c r="AX26" s="5166"/>
      <c r="AY26" s="5167"/>
      <c r="AZ26" s="5165"/>
      <c r="BA26" s="5166"/>
      <c r="BB26" s="5167"/>
      <c r="BC26" s="5113">
        <f t="shared" ref="BC26" si="13">SUM(AT26:BB28)</f>
        <v>0</v>
      </c>
      <c r="BD26" s="5114"/>
      <c r="BE26" s="5115"/>
      <c r="BF26" s="5113" t="str">
        <f t="shared" ref="BF26" si="14">IF(AG26+AQ26+BC26=0,"",AG26+AQ26+BC26)</f>
        <v/>
      </c>
      <c r="BG26" s="5114"/>
      <c r="BH26" s="5122"/>
      <c r="BI26" s="5198"/>
      <c r="BJ26" s="5199"/>
      <c r="BK26" s="5200"/>
      <c r="BL26" s="5144"/>
      <c r="BM26" s="5147"/>
      <c r="BN26" s="5148"/>
      <c r="BO26" s="5148"/>
      <c r="BP26" s="5148"/>
      <c r="BQ26" s="5148"/>
      <c r="BR26" s="5148"/>
      <c r="BS26" s="5148"/>
      <c r="BT26" s="5149"/>
    </row>
    <row r="27" spans="1:72" s="794" customFormat="1" ht="14.1" customHeight="1" x14ac:dyDescent="0.15">
      <c r="A27" s="5038"/>
      <c r="B27" s="4807"/>
      <c r="C27" s="4808"/>
      <c r="D27" s="4809"/>
      <c r="E27" s="5043"/>
      <c r="F27" s="5044"/>
      <c r="G27" s="5045"/>
      <c r="H27" s="5052"/>
      <c r="I27" s="4562"/>
      <c r="J27" s="4562"/>
      <c r="K27" s="4562"/>
      <c r="L27" s="5053"/>
      <c r="M27" s="5332"/>
      <c r="N27" s="4917"/>
      <c r="O27" s="4918"/>
      <c r="P27" s="4919"/>
      <c r="Q27" s="5058"/>
      <c r="R27" s="5058"/>
      <c r="S27" s="5127"/>
      <c r="T27" s="5128"/>
      <c r="U27" s="5172"/>
      <c r="V27" s="5173"/>
      <c r="W27" s="5169"/>
      <c r="X27" s="5187"/>
      <c r="Y27" s="5185"/>
      <c r="Z27" s="5187"/>
      <c r="AA27" s="4840"/>
      <c r="AB27" s="5189"/>
      <c r="AC27" s="5193"/>
      <c r="AD27" s="5194"/>
      <c r="AE27" s="5194"/>
      <c r="AF27" s="5195"/>
      <c r="AG27" s="5197"/>
      <c r="AH27" s="5194"/>
      <c r="AI27" s="5194"/>
      <c r="AJ27" s="5195"/>
      <c r="AK27" s="5181"/>
      <c r="AL27" s="5182"/>
      <c r="AM27" s="5183"/>
      <c r="AN27" s="5181"/>
      <c r="AO27" s="5182"/>
      <c r="AP27" s="5183"/>
      <c r="AQ27" s="5159"/>
      <c r="AR27" s="5160"/>
      <c r="AS27" s="5161"/>
      <c r="AT27" s="5150"/>
      <c r="AU27" s="5151"/>
      <c r="AV27" s="5152"/>
      <c r="AW27" s="5150"/>
      <c r="AX27" s="5151"/>
      <c r="AY27" s="5152"/>
      <c r="AZ27" s="5150"/>
      <c r="BA27" s="5151"/>
      <c r="BB27" s="5152"/>
      <c r="BC27" s="5116"/>
      <c r="BD27" s="5117"/>
      <c r="BE27" s="5118"/>
      <c r="BF27" s="5116"/>
      <c r="BG27" s="5117"/>
      <c r="BH27" s="5123"/>
      <c r="BI27" s="5201"/>
      <c r="BJ27" s="5202"/>
      <c r="BK27" s="5203"/>
      <c r="BL27" s="5145"/>
      <c r="BM27" s="5153"/>
      <c r="BN27" s="5154"/>
      <c r="BO27" s="5154"/>
      <c r="BP27" s="5154"/>
      <c r="BQ27" s="5154"/>
      <c r="BR27" s="5154"/>
      <c r="BS27" s="5154"/>
      <c r="BT27" s="5155"/>
    </row>
    <row r="28" spans="1:72" s="794" customFormat="1" ht="14.1" customHeight="1" x14ac:dyDescent="0.15">
      <c r="A28" s="5039"/>
      <c r="B28" s="4813"/>
      <c r="C28" s="4814"/>
      <c r="D28" s="4815"/>
      <c r="E28" s="5046"/>
      <c r="F28" s="5047"/>
      <c r="G28" s="5048"/>
      <c r="H28" s="5054"/>
      <c r="I28" s="5055"/>
      <c r="J28" s="5055"/>
      <c r="K28" s="5055"/>
      <c r="L28" s="5056"/>
      <c r="M28" s="5333"/>
      <c r="N28" s="5131"/>
      <c r="O28" s="5132"/>
      <c r="P28" s="5133"/>
      <c r="Q28" s="5059"/>
      <c r="R28" s="5059"/>
      <c r="S28" s="5129"/>
      <c r="T28" s="5130"/>
      <c r="U28" s="5174"/>
      <c r="V28" s="2536"/>
      <c r="W28" s="1081"/>
      <c r="X28" s="1082" t="s">
        <v>36</v>
      </c>
      <c r="Y28" s="2384"/>
      <c r="Z28" s="1082" t="s">
        <v>36</v>
      </c>
      <c r="AA28" s="2384"/>
      <c r="AB28" s="1082" t="s">
        <v>36</v>
      </c>
      <c r="AC28" s="1083" t="s">
        <v>100</v>
      </c>
      <c r="AD28" s="5137"/>
      <c r="AE28" s="5137"/>
      <c r="AF28" s="1084" t="s">
        <v>101</v>
      </c>
      <c r="AG28" s="1085" t="s">
        <v>100</v>
      </c>
      <c r="AH28" s="5137"/>
      <c r="AI28" s="5137"/>
      <c r="AJ28" s="1086" t="s">
        <v>101</v>
      </c>
      <c r="AK28" s="5104"/>
      <c r="AL28" s="5105"/>
      <c r="AM28" s="5106"/>
      <c r="AN28" s="5104"/>
      <c r="AO28" s="5105"/>
      <c r="AP28" s="5106"/>
      <c r="AQ28" s="5162"/>
      <c r="AR28" s="5163"/>
      <c r="AS28" s="5164"/>
      <c r="AT28" s="5107"/>
      <c r="AU28" s="5108"/>
      <c r="AV28" s="5109"/>
      <c r="AW28" s="5107"/>
      <c r="AX28" s="5108"/>
      <c r="AY28" s="5109"/>
      <c r="AZ28" s="5107"/>
      <c r="BA28" s="5108"/>
      <c r="BB28" s="5109"/>
      <c r="BC28" s="5119"/>
      <c r="BD28" s="5120"/>
      <c r="BE28" s="5121"/>
      <c r="BF28" s="5119"/>
      <c r="BG28" s="5120"/>
      <c r="BH28" s="5124"/>
      <c r="BI28" s="5175"/>
      <c r="BJ28" s="5176"/>
      <c r="BK28" s="5177"/>
      <c r="BL28" s="5146"/>
      <c r="BM28" s="5134"/>
      <c r="BN28" s="5135"/>
      <c r="BO28" s="5135"/>
      <c r="BP28" s="5135"/>
      <c r="BQ28" s="5135"/>
      <c r="BR28" s="5135"/>
      <c r="BS28" s="5135"/>
      <c r="BT28" s="5136"/>
    </row>
    <row r="29" spans="1:72" s="794" customFormat="1" ht="14.1" customHeight="1" x14ac:dyDescent="0.15">
      <c r="A29" s="5037">
        <v>6</v>
      </c>
      <c r="B29" s="4804"/>
      <c r="C29" s="4805"/>
      <c r="D29" s="4806"/>
      <c r="E29" s="5040" t="s">
        <v>2209</v>
      </c>
      <c r="F29" s="5041"/>
      <c r="G29" s="5042"/>
      <c r="H29" s="5049"/>
      <c r="I29" s="5050"/>
      <c r="J29" s="5050"/>
      <c r="K29" s="5050"/>
      <c r="L29" s="5051"/>
      <c r="M29" s="5297"/>
      <c r="N29" s="4802"/>
      <c r="O29" s="4894"/>
      <c r="P29" s="4825"/>
      <c r="Q29" s="5057"/>
      <c r="R29" s="5057"/>
      <c r="S29" s="5125"/>
      <c r="T29" s="5126"/>
      <c r="U29" s="5170"/>
      <c r="V29" s="5171"/>
      <c r="W29" s="5168"/>
      <c r="X29" s="5186" t="s">
        <v>158</v>
      </c>
      <c r="Y29" s="5184"/>
      <c r="Z29" s="5186" t="s">
        <v>158</v>
      </c>
      <c r="AA29" s="4432"/>
      <c r="AB29" s="5188" t="s">
        <v>158</v>
      </c>
      <c r="AC29" s="5190"/>
      <c r="AD29" s="5191"/>
      <c r="AE29" s="5191"/>
      <c r="AF29" s="5192"/>
      <c r="AG29" s="5196"/>
      <c r="AH29" s="5191"/>
      <c r="AI29" s="5191"/>
      <c r="AJ29" s="5192"/>
      <c r="AK29" s="5178"/>
      <c r="AL29" s="5179"/>
      <c r="AM29" s="5180"/>
      <c r="AN29" s="5178"/>
      <c r="AO29" s="5179"/>
      <c r="AP29" s="5180"/>
      <c r="AQ29" s="5156">
        <f t="shared" ref="AQ29" si="15">SUM(AK29:AP31)</f>
        <v>0</v>
      </c>
      <c r="AR29" s="5157"/>
      <c r="AS29" s="5158"/>
      <c r="AT29" s="5165"/>
      <c r="AU29" s="5166"/>
      <c r="AV29" s="5167"/>
      <c r="AW29" s="5165"/>
      <c r="AX29" s="5166"/>
      <c r="AY29" s="5167"/>
      <c r="AZ29" s="5165"/>
      <c r="BA29" s="5166"/>
      <c r="BB29" s="5167"/>
      <c r="BC29" s="5113">
        <f t="shared" ref="BC29" si="16">SUM(AT29:BB31)</f>
        <v>0</v>
      </c>
      <c r="BD29" s="5114"/>
      <c r="BE29" s="5115"/>
      <c r="BF29" s="5113" t="str">
        <f t="shared" ref="BF29" si="17">IF(AG29+AQ29+BC29=0,"",AG29+AQ29+BC29)</f>
        <v/>
      </c>
      <c r="BG29" s="5114"/>
      <c r="BH29" s="5122"/>
      <c r="BI29" s="5198"/>
      <c r="BJ29" s="5199"/>
      <c r="BK29" s="5200"/>
      <c r="BL29" s="5144"/>
      <c r="BM29" s="5147"/>
      <c r="BN29" s="5148"/>
      <c r="BO29" s="5148"/>
      <c r="BP29" s="5148"/>
      <c r="BQ29" s="5148"/>
      <c r="BR29" s="5148"/>
      <c r="BS29" s="5148"/>
      <c r="BT29" s="5149"/>
    </row>
    <row r="30" spans="1:72" s="794" customFormat="1" ht="14.1" customHeight="1" x14ac:dyDescent="0.15">
      <c r="A30" s="5038"/>
      <c r="B30" s="4807"/>
      <c r="C30" s="4808"/>
      <c r="D30" s="4809"/>
      <c r="E30" s="5043"/>
      <c r="F30" s="5044"/>
      <c r="G30" s="5045"/>
      <c r="H30" s="5052"/>
      <c r="I30" s="4562"/>
      <c r="J30" s="4562"/>
      <c r="K30" s="4562"/>
      <c r="L30" s="5053"/>
      <c r="M30" s="5332"/>
      <c r="N30" s="4917"/>
      <c r="O30" s="4918"/>
      <c r="P30" s="4919"/>
      <c r="Q30" s="5058"/>
      <c r="R30" s="5058"/>
      <c r="S30" s="5127"/>
      <c r="T30" s="5128"/>
      <c r="U30" s="5172"/>
      <c r="V30" s="5173"/>
      <c r="W30" s="5169"/>
      <c r="X30" s="5187"/>
      <c r="Y30" s="5185"/>
      <c r="Z30" s="5187"/>
      <c r="AA30" s="4840"/>
      <c r="AB30" s="5189"/>
      <c r="AC30" s="5193"/>
      <c r="AD30" s="5194"/>
      <c r="AE30" s="5194"/>
      <c r="AF30" s="5195"/>
      <c r="AG30" s="5197"/>
      <c r="AH30" s="5194"/>
      <c r="AI30" s="5194"/>
      <c r="AJ30" s="5195"/>
      <c r="AK30" s="5181"/>
      <c r="AL30" s="5182"/>
      <c r="AM30" s="5183"/>
      <c r="AN30" s="5181"/>
      <c r="AO30" s="5182"/>
      <c r="AP30" s="5183"/>
      <c r="AQ30" s="5159"/>
      <c r="AR30" s="5160"/>
      <c r="AS30" s="5161"/>
      <c r="AT30" s="5150"/>
      <c r="AU30" s="5151"/>
      <c r="AV30" s="5152"/>
      <c r="AW30" s="5150"/>
      <c r="AX30" s="5151"/>
      <c r="AY30" s="5152"/>
      <c r="AZ30" s="5150"/>
      <c r="BA30" s="5151"/>
      <c r="BB30" s="5152"/>
      <c r="BC30" s="5116"/>
      <c r="BD30" s="5117"/>
      <c r="BE30" s="5118"/>
      <c r="BF30" s="5116"/>
      <c r="BG30" s="5117"/>
      <c r="BH30" s="5123"/>
      <c r="BI30" s="5201"/>
      <c r="BJ30" s="5202"/>
      <c r="BK30" s="5203"/>
      <c r="BL30" s="5145"/>
      <c r="BM30" s="5153"/>
      <c r="BN30" s="5154"/>
      <c r="BO30" s="5154"/>
      <c r="BP30" s="5154"/>
      <c r="BQ30" s="5154"/>
      <c r="BR30" s="5154"/>
      <c r="BS30" s="5154"/>
      <c r="BT30" s="5155"/>
    </row>
    <row r="31" spans="1:72" s="794" customFormat="1" ht="13.5" customHeight="1" x14ac:dyDescent="0.15">
      <c r="A31" s="5039"/>
      <c r="B31" s="4813"/>
      <c r="C31" s="4814"/>
      <c r="D31" s="4815"/>
      <c r="E31" s="5046"/>
      <c r="F31" s="5047"/>
      <c r="G31" s="5048"/>
      <c r="H31" s="5054"/>
      <c r="I31" s="5055"/>
      <c r="J31" s="5055"/>
      <c r="K31" s="5055"/>
      <c r="L31" s="5056"/>
      <c r="M31" s="5333"/>
      <c r="N31" s="5131"/>
      <c r="O31" s="5132"/>
      <c r="P31" s="5133"/>
      <c r="Q31" s="5059"/>
      <c r="R31" s="5059"/>
      <c r="S31" s="5129"/>
      <c r="T31" s="5130"/>
      <c r="U31" s="5174"/>
      <c r="V31" s="2536"/>
      <c r="W31" s="1081"/>
      <c r="X31" s="1082" t="s">
        <v>36</v>
      </c>
      <c r="Y31" s="2384"/>
      <c r="Z31" s="1082" t="s">
        <v>36</v>
      </c>
      <c r="AA31" s="2384"/>
      <c r="AB31" s="1082" t="s">
        <v>36</v>
      </c>
      <c r="AC31" s="1083" t="s">
        <v>100</v>
      </c>
      <c r="AD31" s="5137"/>
      <c r="AE31" s="5137"/>
      <c r="AF31" s="1084" t="s">
        <v>101</v>
      </c>
      <c r="AG31" s="1085" t="s">
        <v>100</v>
      </c>
      <c r="AH31" s="5137"/>
      <c r="AI31" s="5137"/>
      <c r="AJ31" s="1086" t="s">
        <v>101</v>
      </c>
      <c r="AK31" s="5104"/>
      <c r="AL31" s="5105"/>
      <c r="AM31" s="5106"/>
      <c r="AN31" s="5104"/>
      <c r="AO31" s="5105"/>
      <c r="AP31" s="5106"/>
      <c r="AQ31" s="5162"/>
      <c r="AR31" s="5163"/>
      <c r="AS31" s="5164"/>
      <c r="AT31" s="5107"/>
      <c r="AU31" s="5108"/>
      <c r="AV31" s="5109"/>
      <c r="AW31" s="5107"/>
      <c r="AX31" s="5108"/>
      <c r="AY31" s="5109"/>
      <c r="AZ31" s="5107"/>
      <c r="BA31" s="5108"/>
      <c r="BB31" s="5109"/>
      <c r="BC31" s="5119"/>
      <c r="BD31" s="5120"/>
      <c r="BE31" s="5121"/>
      <c r="BF31" s="5119"/>
      <c r="BG31" s="5120"/>
      <c r="BH31" s="5124"/>
      <c r="BI31" s="5175"/>
      <c r="BJ31" s="5176"/>
      <c r="BK31" s="5177"/>
      <c r="BL31" s="5146"/>
      <c r="BM31" s="5134"/>
      <c r="BN31" s="5135"/>
      <c r="BO31" s="5135"/>
      <c r="BP31" s="5135"/>
      <c r="BQ31" s="5135"/>
      <c r="BR31" s="5135"/>
      <c r="BS31" s="5135"/>
      <c r="BT31" s="5136"/>
    </row>
    <row r="32" spans="1:72" s="794" customFormat="1" ht="14.1" customHeight="1" x14ac:dyDescent="0.15">
      <c r="A32" s="5037">
        <v>7</v>
      </c>
      <c r="B32" s="4804"/>
      <c r="C32" s="4805"/>
      <c r="D32" s="4806"/>
      <c r="E32" s="5040" t="s">
        <v>2209</v>
      </c>
      <c r="F32" s="5041"/>
      <c r="G32" s="5042"/>
      <c r="H32" s="5049"/>
      <c r="I32" s="5050"/>
      <c r="J32" s="5050"/>
      <c r="K32" s="5050"/>
      <c r="L32" s="5051"/>
      <c r="M32" s="5297"/>
      <c r="N32" s="4802"/>
      <c r="O32" s="4894"/>
      <c r="P32" s="4825"/>
      <c r="Q32" s="5057"/>
      <c r="R32" s="5057"/>
      <c r="S32" s="5125"/>
      <c r="T32" s="5126"/>
      <c r="U32" s="5170"/>
      <c r="V32" s="5171"/>
      <c r="W32" s="5168"/>
      <c r="X32" s="5186" t="s">
        <v>158</v>
      </c>
      <c r="Y32" s="5184"/>
      <c r="Z32" s="5186" t="s">
        <v>158</v>
      </c>
      <c r="AA32" s="4432"/>
      <c r="AB32" s="5188" t="s">
        <v>158</v>
      </c>
      <c r="AC32" s="5190"/>
      <c r="AD32" s="5191"/>
      <c r="AE32" s="5191"/>
      <c r="AF32" s="5192"/>
      <c r="AG32" s="5196"/>
      <c r="AH32" s="5191"/>
      <c r="AI32" s="5191"/>
      <c r="AJ32" s="5192"/>
      <c r="AK32" s="5178"/>
      <c r="AL32" s="5179"/>
      <c r="AM32" s="5180"/>
      <c r="AN32" s="5178"/>
      <c r="AO32" s="5179"/>
      <c r="AP32" s="5180"/>
      <c r="AQ32" s="5156">
        <f t="shared" ref="AQ32" si="18">SUM(AK32:AP34)</f>
        <v>0</v>
      </c>
      <c r="AR32" s="5157"/>
      <c r="AS32" s="5158"/>
      <c r="AT32" s="5165"/>
      <c r="AU32" s="5166"/>
      <c r="AV32" s="5167"/>
      <c r="AW32" s="5165"/>
      <c r="AX32" s="5166"/>
      <c r="AY32" s="5167"/>
      <c r="AZ32" s="5165"/>
      <c r="BA32" s="5166"/>
      <c r="BB32" s="5167"/>
      <c r="BC32" s="5113">
        <f t="shared" ref="BC32" si="19">SUM(AT32:BB34)</f>
        <v>0</v>
      </c>
      <c r="BD32" s="5114"/>
      <c r="BE32" s="5115"/>
      <c r="BF32" s="5113" t="str">
        <f t="shared" ref="BF32" si="20">IF(AG32+AQ32+BC32=0,"",AG32+AQ32+BC32)</f>
        <v/>
      </c>
      <c r="BG32" s="5114"/>
      <c r="BH32" s="5122"/>
      <c r="BI32" s="5198"/>
      <c r="BJ32" s="5199"/>
      <c r="BK32" s="5200"/>
      <c r="BL32" s="5144"/>
      <c r="BM32" s="5147"/>
      <c r="BN32" s="5148"/>
      <c r="BO32" s="5148"/>
      <c r="BP32" s="5148"/>
      <c r="BQ32" s="5148"/>
      <c r="BR32" s="5148"/>
      <c r="BS32" s="5148"/>
      <c r="BT32" s="5149"/>
    </row>
    <row r="33" spans="1:137" s="794" customFormat="1" ht="14.1" customHeight="1" x14ac:dyDescent="0.15">
      <c r="A33" s="5038"/>
      <c r="B33" s="4807"/>
      <c r="C33" s="4808"/>
      <c r="D33" s="4809"/>
      <c r="E33" s="5043"/>
      <c r="F33" s="5044"/>
      <c r="G33" s="5045"/>
      <c r="H33" s="5052"/>
      <c r="I33" s="4562"/>
      <c r="J33" s="4562"/>
      <c r="K33" s="4562"/>
      <c r="L33" s="5053"/>
      <c r="M33" s="5332"/>
      <c r="N33" s="4917"/>
      <c r="O33" s="4918"/>
      <c r="P33" s="4919"/>
      <c r="Q33" s="5058"/>
      <c r="R33" s="5058"/>
      <c r="S33" s="5127"/>
      <c r="T33" s="5128"/>
      <c r="U33" s="5172"/>
      <c r="V33" s="5173"/>
      <c r="W33" s="5169"/>
      <c r="X33" s="5187"/>
      <c r="Y33" s="5185"/>
      <c r="Z33" s="5187"/>
      <c r="AA33" s="4840"/>
      <c r="AB33" s="5189"/>
      <c r="AC33" s="5193"/>
      <c r="AD33" s="5194"/>
      <c r="AE33" s="5194"/>
      <c r="AF33" s="5195"/>
      <c r="AG33" s="5197"/>
      <c r="AH33" s="5194"/>
      <c r="AI33" s="5194"/>
      <c r="AJ33" s="5195"/>
      <c r="AK33" s="5181"/>
      <c r="AL33" s="5182"/>
      <c r="AM33" s="5183"/>
      <c r="AN33" s="5181"/>
      <c r="AO33" s="5182"/>
      <c r="AP33" s="5183"/>
      <c r="AQ33" s="5159"/>
      <c r="AR33" s="5160"/>
      <c r="AS33" s="5161"/>
      <c r="AT33" s="5150"/>
      <c r="AU33" s="5151"/>
      <c r="AV33" s="5152"/>
      <c r="AW33" s="5150"/>
      <c r="AX33" s="5151"/>
      <c r="AY33" s="5152"/>
      <c r="AZ33" s="5150"/>
      <c r="BA33" s="5151"/>
      <c r="BB33" s="5152"/>
      <c r="BC33" s="5116"/>
      <c r="BD33" s="5117"/>
      <c r="BE33" s="5118"/>
      <c r="BF33" s="5116"/>
      <c r="BG33" s="5117"/>
      <c r="BH33" s="5123"/>
      <c r="BI33" s="5201"/>
      <c r="BJ33" s="5202"/>
      <c r="BK33" s="5203"/>
      <c r="BL33" s="5145"/>
      <c r="BM33" s="5153"/>
      <c r="BN33" s="5154"/>
      <c r="BO33" s="5154"/>
      <c r="BP33" s="5154"/>
      <c r="BQ33" s="5154"/>
      <c r="BR33" s="5154"/>
      <c r="BS33" s="5154"/>
      <c r="BT33" s="5155"/>
    </row>
    <row r="34" spans="1:137" s="794" customFormat="1" ht="14.1" customHeight="1" thickBot="1" x14ac:dyDescent="0.2">
      <c r="A34" s="5204"/>
      <c r="B34" s="4810"/>
      <c r="C34" s="4811"/>
      <c r="D34" s="4812"/>
      <c r="E34" s="5205"/>
      <c r="F34" s="5206"/>
      <c r="G34" s="5207"/>
      <c r="H34" s="5208"/>
      <c r="I34" s="5209"/>
      <c r="J34" s="5209"/>
      <c r="K34" s="5209"/>
      <c r="L34" s="5210"/>
      <c r="M34" s="5338"/>
      <c r="N34" s="5224"/>
      <c r="O34" s="5225"/>
      <c r="P34" s="5226"/>
      <c r="Q34" s="5211"/>
      <c r="R34" s="5211"/>
      <c r="S34" s="5228"/>
      <c r="T34" s="5229"/>
      <c r="U34" s="5334"/>
      <c r="V34" s="5335"/>
      <c r="W34" s="1087"/>
      <c r="X34" s="1088" t="s">
        <v>36</v>
      </c>
      <c r="Y34" s="2383"/>
      <c r="Z34" s="1088" t="s">
        <v>36</v>
      </c>
      <c r="AA34" s="2383"/>
      <c r="AB34" s="1089" t="s">
        <v>36</v>
      </c>
      <c r="AC34" s="1090" t="s">
        <v>100</v>
      </c>
      <c r="AD34" s="5227"/>
      <c r="AE34" s="5227"/>
      <c r="AF34" s="1091" t="s">
        <v>101</v>
      </c>
      <c r="AG34" s="1092" t="s">
        <v>100</v>
      </c>
      <c r="AH34" s="5227"/>
      <c r="AI34" s="5227"/>
      <c r="AJ34" s="1093" t="s">
        <v>101</v>
      </c>
      <c r="AK34" s="5212"/>
      <c r="AL34" s="5213"/>
      <c r="AM34" s="5214"/>
      <c r="AN34" s="5212"/>
      <c r="AO34" s="5213"/>
      <c r="AP34" s="5214"/>
      <c r="AQ34" s="5235"/>
      <c r="AR34" s="5236"/>
      <c r="AS34" s="5237"/>
      <c r="AT34" s="5215"/>
      <c r="AU34" s="5216"/>
      <c r="AV34" s="5217"/>
      <c r="AW34" s="5215"/>
      <c r="AX34" s="5216"/>
      <c r="AY34" s="5217"/>
      <c r="AZ34" s="5215"/>
      <c r="BA34" s="5216"/>
      <c r="BB34" s="5217"/>
      <c r="BC34" s="5231"/>
      <c r="BD34" s="5232"/>
      <c r="BE34" s="5233"/>
      <c r="BF34" s="5231"/>
      <c r="BG34" s="5232"/>
      <c r="BH34" s="5234"/>
      <c r="BI34" s="5218"/>
      <c r="BJ34" s="5219"/>
      <c r="BK34" s="5220"/>
      <c r="BL34" s="5230"/>
      <c r="BM34" s="5221"/>
      <c r="BN34" s="5222"/>
      <c r="BO34" s="5222"/>
      <c r="BP34" s="5222"/>
      <c r="BQ34" s="5222"/>
      <c r="BR34" s="5222"/>
      <c r="BS34" s="5222"/>
      <c r="BT34" s="5223"/>
    </row>
    <row r="35" spans="1:137" ht="6.95" customHeight="1" x14ac:dyDescent="0.15">
      <c r="A35" s="1265"/>
      <c r="B35" s="1265"/>
      <c r="C35" s="1265"/>
      <c r="D35" s="1265"/>
      <c r="E35" s="1265"/>
      <c r="F35" s="1265"/>
      <c r="G35" s="1265"/>
      <c r="H35" s="1265"/>
      <c r="I35" s="1265"/>
      <c r="J35" s="1265"/>
      <c r="K35" s="1265"/>
      <c r="L35" s="1265"/>
      <c r="M35" s="1265"/>
      <c r="N35" s="1265"/>
      <c r="O35" s="1265"/>
      <c r="P35" s="1094"/>
      <c r="Q35" s="1094"/>
      <c r="R35" s="1300"/>
      <c r="S35" s="1300"/>
      <c r="T35" s="300"/>
      <c r="U35" s="17"/>
      <c r="V35" s="17"/>
      <c r="W35" s="17"/>
      <c r="X35" s="17"/>
      <c r="Y35" s="17"/>
      <c r="Z35" s="1265"/>
      <c r="AA35" s="1265"/>
      <c r="AB35" s="1265"/>
      <c r="AC35" s="1265"/>
      <c r="AD35" s="177"/>
      <c r="AE35" s="177"/>
      <c r="AF35" s="983"/>
      <c r="AG35" s="1265"/>
      <c r="AH35" s="1265"/>
      <c r="AI35" s="1265"/>
      <c r="AJ35" s="1265"/>
      <c r="AK35" s="1265"/>
      <c r="AL35" s="1265"/>
      <c r="AM35" s="1265"/>
      <c r="AN35" s="1265"/>
      <c r="AO35" s="1265"/>
      <c r="AP35" s="1265"/>
      <c r="AQ35" s="1265"/>
      <c r="AR35" s="1265"/>
      <c r="AS35" s="1265"/>
      <c r="AT35" s="1265"/>
      <c r="AU35" s="1265"/>
      <c r="AV35" s="1265"/>
      <c r="AW35" s="1265"/>
      <c r="AX35" s="1265"/>
      <c r="AY35" s="1265"/>
      <c r="AZ35" s="1265"/>
      <c r="BA35" s="177"/>
      <c r="BB35" s="177"/>
      <c r="BC35" s="177"/>
      <c r="BD35" s="983"/>
      <c r="BE35" s="1265"/>
      <c r="BF35" s="177"/>
      <c r="BG35" s="177"/>
      <c r="BH35" s="1265"/>
      <c r="BI35" s="177"/>
      <c r="BJ35" s="1265"/>
      <c r="BK35" s="1265"/>
      <c r="BL35" s="1265"/>
      <c r="BM35" s="1265"/>
      <c r="BN35" s="1265"/>
      <c r="BO35" s="1265"/>
      <c r="BP35" s="177"/>
      <c r="BQ35" s="177"/>
      <c r="BR35" s="17"/>
      <c r="BS35" s="17"/>
      <c r="BT35" s="17"/>
    </row>
    <row r="36" spans="1:137" ht="14.1" customHeight="1" thickBot="1" x14ac:dyDescent="0.2">
      <c r="A36" s="1265" t="s">
        <v>1283</v>
      </c>
      <c r="B36" s="1265"/>
      <c r="C36" s="1265"/>
      <c r="D36" s="1265"/>
      <c r="E36" s="1265"/>
      <c r="F36" s="1265"/>
      <c r="G36" s="1265"/>
      <c r="H36" s="1265"/>
      <c r="I36" s="1265"/>
      <c r="J36" s="1265"/>
      <c r="K36" s="1265"/>
      <c r="L36" s="1265"/>
      <c r="M36" s="1265"/>
      <c r="N36" s="1265"/>
      <c r="O36" s="1265"/>
      <c r="P36" s="1094"/>
      <c r="Q36" s="1094"/>
      <c r="R36" s="1300"/>
      <c r="S36" s="1300"/>
      <c r="T36" s="300"/>
      <c r="U36" s="1095"/>
      <c r="V36" s="1303"/>
      <c r="W36" s="1095"/>
      <c r="X36" s="1297"/>
      <c r="Y36" s="1095"/>
      <c r="Z36" s="1265"/>
      <c r="AA36" s="1265"/>
      <c r="AB36" s="1265"/>
      <c r="AC36" s="1265"/>
      <c r="AD36" s="1265"/>
      <c r="AE36" s="1265"/>
      <c r="AF36" s="983"/>
      <c r="AG36" s="1265"/>
      <c r="AH36" s="1265"/>
      <c r="AI36" s="1265"/>
      <c r="AJ36" s="1265"/>
      <c r="AK36" s="1265"/>
      <c r="AL36" s="1265"/>
      <c r="AM36" s="1265"/>
      <c r="AN36" s="1265"/>
      <c r="AO36" s="1265"/>
      <c r="AP36" s="1265"/>
      <c r="AQ36" s="1265"/>
      <c r="AR36" s="1265"/>
      <c r="AS36" s="1265"/>
      <c r="AT36" s="1265"/>
      <c r="AU36" s="1265"/>
      <c r="AV36" s="1265"/>
      <c r="AW36" s="1265"/>
      <c r="AX36" s="1265"/>
      <c r="AY36" s="1265"/>
      <c r="AZ36" s="1265"/>
      <c r="BA36" s="1265"/>
      <c r="BB36" s="1265"/>
      <c r="BC36" s="1265"/>
      <c r="BD36" s="983"/>
      <c r="BE36" s="1265"/>
      <c r="BF36" s="1265"/>
      <c r="BG36" s="1265"/>
      <c r="BH36" s="1265"/>
      <c r="BI36" s="1265"/>
      <c r="BJ36" s="1265"/>
      <c r="BK36" s="1265"/>
      <c r="BL36" s="1265"/>
      <c r="BM36" s="1265"/>
      <c r="BN36" s="1265"/>
      <c r="BO36" s="1265"/>
      <c r="BP36" s="1265"/>
      <c r="BQ36" s="1265"/>
      <c r="BR36" s="17"/>
      <c r="BS36" s="17"/>
      <c r="BT36" s="17"/>
    </row>
    <row r="37" spans="1:137" s="794" customFormat="1" ht="14.1" customHeight="1" x14ac:dyDescent="0.15">
      <c r="A37" s="5037"/>
      <c r="B37" s="4802"/>
      <c r="C37" s="4894"/>
      <c r="D37" s="4825"/>
      <c r="E37" s="1320"/>
      <c r="F37" s="1320"/>
      <c r="G37" s="1320"/>
      <c r="H37" s="5049"/>
      <c r="I37" s="5050"/>
      <c r="J37" s="5050"/>
      <c r="K37" s="5050"/>
      <c r="L37" s="5051"/>
      <c r="M37" s="1344"/>
      <c r="N37" s="4802"/>
      <c r="O37" s="4894"/>
      <c r="P37" s="4825"/>
      <c r="Q37" s="5297"/>
      <c r="R37" s="4432"/>
      <c r="S37" s="5248"/>
      <c r="T37" s="4854"/>
      <c r="U37" s="5248"/>
      <c r="V37" s="4854"/>
      <c r="W37" s="1096"/>
      <c r="X37" s="1324" t="s">
        <v>158</v>
      </c>
      <c r="Y37" s="1325"/>
      <c r="Z37" s="1097" t="s">
        <v>158</v>
      </c>
      <c r="AA37" s="1098"/>
      <c r="AB37" s="1099" t="s">
        <v>158</v>
      </c>
      <c r="AC37" s="5251"/>
      <c r="AD37" s="5252"/>
      <c r="AE37" s="5252"/>
      <c r="AF37" s="5253"/>
      <c r="AG37" s="5251"/>
      <c r="AH37" s="5252"/>
      <c r="AI37" s="5252"/>
      <c r="AJ37" s="5253"/>
      <c r="AK37" s="5268"/>
      <c r="AL37" s="5268"/>
      <c r="AM37" s="5269"/>
      <c r="AN37" s="1100"/>
      <c r="AO37" s="1100"/>
      <c r="AP37" s="1100"/>
      <c r="AQ37" s="5270">
        <f>SUM(AK37:AM38)</f>
        <v>0</v>
      </c>
      <c r="AR37" s="5271"/>
      <c r="AS37" s="5272"/>
      <c r="AT37" s="5282"/>
      <c r="AU37" s="5283"/>
      <c r="AV37" s="5284"/>
      <c r="AW37" s="5282"/>
      <c r="AX37" s="5283"/>
      <c r="AY37" s="5284"/>
      <c r="AZ37" s="5282"/>
      <c r="BA37" s="5283"/>
      <c r="BB37" s="5284"/>
      <c r="BC37" s="5285">
        <f>SUM(AT37:BB38)</f>
        <v>0</v>
      </c>
      <c r="BD37" s="5286"/>
      <c r="BE37" s="5287"/>
      <c r="BF37" s="5113"/>
      <c r="BG37" s="5114"/>
      <c r="BH37" s="5122"/>
      <c r="BI37" s="5291"/>
      <c r="BJ37" s="5292"/>
      <c r="BK37" s="5293"/>
      <c r="BL37" s="5144"/>
      <c r="BM37" s="5147"/>
      <c r="BN37" s="5148"/>
      <c r="BO37" s="5148"/>
      <c r="BP37" s="5148"/>
      <c r="BQ37" s="5148"/>
      <c r="BR37" s="5148"/>
      <c r="BS37" s="5148"/>
      <c r="BT37" s="5149"/>
      <c r="BU37" s="57"/>
      <c r="BV37" s="57"/>
      <c r="BW37" s="57"/>
    </row>
    <row r="38" spans="1:137" s="794" customFormat="1" ht="13.5" customHeight="1" thickBot="1" x14ac:dyDescent="0.2">
      <c r="A38" s="5039"/>
      <c r="B38" s="5263"/>
      <c r="C38" s="5111"/>
      <c r="D38" s="5264"/>
      <c r="E38" s="1321"/>
      <c r="F38" s="1321"/>
      <c r="G38" s="1321"/>
      <c r="H38" s="5054"/>
      <c r="I38" s="5055"/>
      <c r="J38" s="5055"/>
      <c r="K38" s="5055"/>
      <c r="L38" s="5056"/>
      <c r="M38" s="1080"/>
      <c r="N38" s="5131"/>
      <c r="O38" s="5132"/>
      <c r="P38" s="5133"/>
      <c r="Q38" s="5298"/>
      <c r="R38" s="4435"/>
      <c r="S38" s="5249"/>
      <c r="T38" s="5250"/>
      <c r="U38" s="5249"/>
      <c r="V38" s="5250"/>
      <c r="W38" s="1081"/>
      <c r="X38" s="1082" t="s">
        <v>36</v>
      </c>
      <c r="Y38" s="1081"/>
      <c r="Z38" s="1101" t="s">
        <v>36</v>
      </c>
      <c r="AA38" s="1375"/>
      <c r="AB38" s="1088" t="s">
        <v>36</v>
      </c>
      <c r="AC38" s="5254"/>
      <c r="AD38" s="5255"/>
      <c r="AE38" s="5255"/>
      <c r="AF38" s="5256"/>
      <c r="AG38" s="5254"/>
      <c r="AH38" s="5255"/>
      <c r="AI38" s="5255"/>
      <c r="AJ38" s="5256"/>
      <c r="AK38" s="5243"/>
      <c r="AL38" s="5243"/>
      <c r="AM38" s="5244"/>
      <c r="AN38" s="1102"/>
      <c r="AO38" s="1102"/>
      <c r="AP38" s="1102"/>
      <c r="AQ38" s="5273"/>
      <c r="AR38" s="5274"/>
      <c r="AS38" s="5275"/>
      <c r="AT38" s="5245"/>
      <c r="AU38" s="5246"/>
      <c r="AV38" s="5247"/>
      <c r="AW38" s="5245"/>
      <c r="AX38" s="5246"/>
      <c r="AY38" s="5247"/>
      <c r="AZ38" s="5245"/>
      <c r="BA38" s="5246"/>
      <c r="BB38" s="5247"/>
      <c r="BC38" s="5288"/>
      <c r="BD38" s="5289"/>
      <c r="BE38" s="5290"/>
      <c r="BF38" s="5119"/>
      <c r="BG38" s="5120"/>
      <c r="BH38" s="5124"/>
      <c r="BI38" s="5294"/>
      <c r="BJ38" s="5295"/>
      <c r="BK38" s="5296"/>
      <c r="BL38" s="5146"/>
      <c r="BM38" s="5134"/>
      <c r="BN38" s="5135"/>
      <c r="BO38" s="5135"/>
      <c r="BP38" s="5135"/>
      <c r="BQ38" s="5135"/>
      <c r="BR38" s="5135"/>
      <c r="BS38" s="5135"/>
      <c r="BT38" s="5136"/>
      <c r="BU38" s="57"/>
      <c r="BV38" s="57"/>
      <c r="BW38" s="57"/>
    </row>
    <row r="39" spans="1:137" s="794" customFormat="1" ht="12" customHeight="1" x14ac:dyDescent="0.15">
      <c r="A39" s="1059" t="s">
        <v>1428</v>
      </c>
      <c r="B39" s="1060"/>
      <c r="C39" s="1061" t="s">
        <v>1429</v>
      </c>
      <c r="D39" s="1062" t="s">
        <v>1559</v>
      </c>
      <c r="E39" s="1062"/>
      <c r="F39" s="1062"/>
      <c r="G39" s="1062"/>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1062"/>
      <c r="AS39" s="1062"/>
      <c r="AT39" s="1062"/>
      <c r="AU39" s="1062"/>
      <c r="AV39" s="1062"/>
      <c r="AW39" s="1062"/>
      <c r="AX39" s="1062"/>
      <c r="AY39" s="1062"/>
      <c r="AZ39" s="1062"/>
      <c r="BA39" s="1062"/>
      <c r="BB39" s="1062"/>
      <c r="BC39" s="1062"/>
      <c r="BD39" s="1062"/>
      <c r="BE39" s="1063"/>
      <c r="BF39" s="1063"/>
      <c r="BG39" s="1063"/>
      <c r="BH39" s="1063"/>
      <c r="BI39" s="1063"/>
      <c r="BJ39" s="1063"/>
      <c r="BK39" s="1063"/>
      <c r="BL39" s="1063"/>
      <c r="BM39" s="1063"/>
      <c r="BN39" s="1063"/>
      <c r="BO39" s="1063"/>
      <c r="BP39" s="1063"/>
      <c r="BQ39" s="1063"/>
      <c r="BR39" s="57"/>
      <c r="BS39" s="57"/>
      <c r="BT39" s="57"/>
    </row>
    <row r="40" spans="1:137" s="794" customFormat="1" ht="12" customHeight="1" x14ac:dyDescent="0.15">
      <c r="A40" s="57"/>
      <c r="B40" s="57"/>
      <c r="C40" s="1061" t="s">
        <v>1430</v>
      </c>
      <c r="D40" s="3195" t="s">
        <v>428</v>
      </c>
      <c r="E40" s="3195"/>
      <c r="F40" s="3195"/>
      <c r="G40" s="3195"/>
      <c r="H40" s="3195"/>
      <c r="I40" s="3195"/>
      <c r="J40" s="3195"/>
      <c r="K40" s="3195"/>
      <c r="L40" s="3195"/>
      <c r="M40" s="3195"/>
      <c r="N40" s="3195"/>
      <c r="O40" s="3195"/>
      <c r="P40" s="3195"/>
      <c r="Q40" s="3195"/>
      <c r="R40" s="3195"/>
      <c r="S40" s="3195"/>
      <c r="T40" s="3195"/>
      <c r="U40" s="3195"/>
      <c r="V40" s="3195"/>
      <c r="W40" s="3195"/>
      <c r="X40" s="3195"/>
      <c r="Y40" s="3195"/>
      <c r="Z40" s="3195"/>
      <c r="AA40" s="3195"/>
      <c r="AB40" s="3195"/>
      <c r="AC40" s="3195"/>
      <c r="AD40" s="3195"/>
      <c r="AE40" s="3195"/>
      <c r="AF40" s="3195"/>
      <c r="AG40" s="3195"/>
      <c r="AH40" s="3195"/>
      <c r="AI40" s="3195"/>
      <c r="AJ40" s="3195"/>
      <c r="AK40" s="3195"/>
      <c r="AL40" s="3195"/>
      <c r="AM40" s="3195"/>
      <c r="AN40" s="3195"/>
      <c r="AO40" s="3195"/>
      <c r="AP40" s="3195"/>
      <c r="AQ40" s="3195"/>
      <c r="AR40" s="3195"/>
      <c r="AS40" s="3195"/>
      <c r="AT40" s="3195"/>
      <c r="AU40" s="3195"/>
      <c r="AV40" s="3195"/>
      <c r="AW40" s="3195"/>
      <c r="AX40" s="3195"/>
      <c r="AY40" s="3195"/>
      <c r="AZ40" s="3195"/>
      <c r="BA40" s="3195"/>
      <c r="BB40" s="3195"/>
      <c r="BC40" s="3195"/>
      <c r="BD40" s="3195"/>
      <c r="BE40" s="3195"/>
      <c r="BF40" s="3195"/>
      <c r="BG40" s="3195"/>
      <c r="BH40" s="3195"/>
      <c r="BI40" s="3195"/>
      <c r="BJ40" s="3195"/>
      <c r="BK40" s="3195"/>
      <c r="BL40" s="3195"/>
      <c r="BM40" s="3195"/>
      <c r="BN40" s="3195"/>
      <c r="BO40" s="3195"/>
      <c r="BP40" s="3195"/>
      <c r="BQ40" s="3195"/>
    </row>
    <row r="41" spans="1:137" s="794" customFormat="1" ht="12" customHeight="1" x14ac:dyDescent="0.15">
      <c r="A41" s="57"/>
      <c r="B41" s="57"/>
      <c r="C41" s="1061"/>
      <c r="D41" s="3195"/>
      <c r="E41" s="3195"/>
      <c r="F41" s="3195"/>
      <c r="G41" s="3195"/>
      <c r="H41" s="3195"/>
      <c r="I41" s="3195"/>
      <c r="J41" s="3195"/>
      <c r="K41" s="3195"/>
      <c r="L41" s="3195"/>
      <c r="M41" s="3195"/>
      <c r="N41" s="3195"/>
      <c r="O41" s="3195"/>
      <c r="P41" s="3195"/>
      <c r="Q41" s="3195"/>
      <c r="R41" s="3195"/>
      <c r="S41" s="3195"/>
      <c r="T41" s="3195"/>
      <c r="U41" s="3195"/>
      <c r="V41" s="3195"/>
      <c r="W41" s="3195"/>
      <c r="X41" s="3195"/>
      <c r="Y41" s="3195"/>
      <c r="Z41" s="3195"/>
      <c r="AA41" s="3195"/>
      <c r="AB41" s="3195"/>
      <c r="AC41" s="3195"/>
      <c r="AD41" s="3195"/>
      <c r="AE41" s="3195"/>
      <c r="AF41" s="3195"/>
      <c r="AG41" s="3195"/>
      <c r="AH41" s="3195"/>
      <c r="AI41" s="3195"/>
      <c r="AJ41" s="3195"/>
      <c r="AK41" s="3195"/>
      <c r="AL41" s="3195"/>
      <c r="AM41" s="3195"/>
      <c r="AN41" s="3195"/>
      <c r="AO41" s="3195"/>
      <c r="AP41" s="3195"/>
      <c r="AQ41" s="3195"/>
      <c r="AR41" s="3195"/>
      <c r="AS41" s="3195"/>
      <c r="AT41" s="3195"/>
      <c r="AU41" s="3195"/>
      <c r="AV41" s="3195"/>
      <c r="AW41" s="3195"/>
      <c r="AX41" s="3195"/>
      <c r="AY41" s="3195"/>
      <c r="AZ41" s="3195"/>
      <c r="BA41" s="3195"/>
      <c r="BB41" s="3195"/>
      <c r="BC41" s="3195"/>
      <c r="BD41" s="3195"/>
      <c r="BE41" s="3195"/>
      <c r="BF41" s="3195"/>
      <c r="BG41" s="3195"/>
      <c r="BH41" s="3195"/>
      <c r="BI41" s="3195"/>
      <c r="BJ41" s="3195"/>
      <c r="BK41" s="3195"/>
      <c r="BL41" s="3195"/>
      <c r="BM41" s="3195"/>
      <c r="BN41" s="3195"/>
      <c r="BO41" s="3195"/>
      <c r="BP41" s="3195"/>
      <c r="BQ41" s="3195"/>
    </row>
    <row r="42" spans="1:137" s="794" customFormat="1" ht="12" customHeight="1" x14ac:dyDescent="0.15">
      <c r="A42" s="57"/>
      <c r="B42" s="57"/>
      <c r="C42" s="1061" t="s">
        <v>1431</v>
      </c>
      <c r="D42" s="3331" t="s">
        <v>1432</v>
      </c>
      <c r="E42" s="5281"/>
      <c r="F42" s="5281"/>
      <c r="G42" s="5281"/>
      <c r="H42" s="5281"/>
      <c r="I42" s="5281"/>
      <c r="J42" s="5281"/>
      <c r="K42" s="5281"/>
      <c r="L42" s="5281"/>
      <c r="M42" s="5281"/>
      <c r="N42" s="5281"/>
      <c r="O42" s="5281"/>
      <c r="P42" s="5281"/>
      <c r="Q42" s="5281"/>
      <c r="R42" s="5281"/>
      <c r="S42" s="5281"/>
      <c r="T42" s="5281"/>
      <c r="U42" s="5281"/>
      <c r="V42" s="5281"/>
      <c r="W42" s="5281"/>
      <c r="X42" s="5281"/>
      <c r="Y42" s="5281"/>
      <c r="Z42" s="5281"/>
      <c r="AA42" s="5281"/>
      <c r="AB42" s="5281"/>
      <c r="AC42" s="5281"/>
      <c r="AD42" s="5281"/>
      <c r="AE42" s="5281"/>
      <c r="AF42" s="5281"/>
      <c r="AG42" s="5281"/>
      <c r="AH42" s="5281"/>
      <c r="AI42" s="5281"/>
      <c r="AJ42" s="5281"/>
      <c r="AK42" s="5281"/>
      <c r="AL42" s="5281"/>
      <c r="AM42" s="5281"/>
      <c r="AN42" s="5281"/>
      <c r="AO42" s="5281"/>
      <c r="AP42" s="5281"/>
      <c r="AQ42" s="5281"/>
      <c r="AR42" s="5281"/>
      <c r="AS42" s="5281"/>
      <c r="AT42" s="5281"/>
      <c r="AU42" s="5281"/>
      <c r="AV42" s="5281"/>
      <c r="AW42" s="5281"/>
      <c r="AX42" s="5281"/>
      <c r="AY42" s="5281"/>
      <c r="AZ42" s="5281"/>
      <c r="BA42" s="5281"/>
      <c r="BB42" s="5281"/>
      <c r="BC42" s="5281"/>
      <c r="BD42" s="5281"/>
      <c r="BE42" s="5281"/>
      <c r="BF42" s="5281"/>
      <c r="BG42" s="5281"/>
      <c r="BH42" s="5281"/>
      <c r="BI42" s="5281"/>
      <c r="BJ42" s="5281"/>
      <c r="BK42" s="5281"/>
      <c r="BL42" s="5281"/>
      <c r="BM42" s="5281"/>
      <c r="BN42" s="5281"/>
      <c r="BO42" s="5281"/>
      <c r="BP42" s="5281"/>
      <c r="BQ42" s="1279"/>
    </row>
    <row r="43" spans="1:137" s="794" customFormat="1" ht="12" customHeight="1" x14ac:dyDescent="0.15">
      <c r="A43" s="57"/>
      <c r="B43" s="57"/>
      <c r="C43" s="1061" t="s">
        <v>1557</v>
      </c>
      <c r="D43" s="3331" t="s">
        <v>1558</v>
      </c>
      <c r="E43" s="5281"/>
      <c r="F43" s="5281"/>
      <c r="G43" s="5281"/>
      <c r="H43" s="5281"/>
      <c r="I43" s="5281"/>
      <c r="J43" s="5281"/>
      <c r="K43" s="5281"/>
      <c r="L43" s="5281"/>
      <c r="M43" s="5281"/>
      <c r="N43" s="5281"/>
      <c r="O43" s="5281"/>
      <c r="P43" s="5281"/>
      <c r="Q43" s="5281"/>
      <c r="R43" s="5281"/>
      <c r="S43" s="5281"/>
      <c r="T43" s="5281"/>
      <c r="U43" s="5281"/>
      <c r="V43" s="5281"/>
      <c r="W43" s="5281"/>
      <c r="X43" s="5281"/>
      <c r="Y43" s="5281"/>
      <c r="Z43" s="5281"/>
      <c r="AA43" s="5281"/>
      <c r="AB43" s="5281"/>
      <c r="AC43" s="5281"/>
      <c r="AD43" s="5281"/>
      <c r="AE43" s="5281"/>
      <c r="AF43" s="5281"/>
      <c r="AG43" s="5281"/>
      <c r="AH43" s="5281"/>
      <c r="AI43" s="5281"/>
      <c r="AJ43" s="5281"/>
      <c r="AK43" s="5281"/>
      <c r="AL43" s="5281"/>
      <c r="AM43" s="5281"/>
      <c r="AN43" s="5281"/>
      <c r="AO43" s="5281"/>
      <c r="AP43" s="5281"/>
      <c r="AQ43" s="5281"/>
      <c r="AR43" s="5281"/>
      <c r="AS43" s="5281"/>
      <c r="AT43" s="5281"/>
      <c r="AU43" s="5281"/>
      <c r="AV43" s="5281"/>
      <c r="AW43" s="5281"/>
      <c r="AX43" s="5281"/>
      <c r="AY43" s="5281"/>
      <c r="AZ43" s="5281"/>
      <c r="BA43" s="5281"/>
      <c r="BB43" s="5281"/>
      <c r="BC43" s="5281"/>
      <c r="BD43" s="1279"/>
      <c r="BE43" s="1279"/>
      <c r="BF43" s="1279"/>
      <c r="BG43" s="1279"/>
      <c r="BH43" s="1279"/>
      <c r="BI43" s="1279"/>
      <c r="BJ43" s="1279"/>
      <c r="BK43" s="1279"/>
      <c r="BL43" s="1279"/>
      <c r="BM43" s="1279"/>
      <c r="BN43" s="1279"/>
      <c r="BO43" s="1279"/>
      <c r="BP43" s="1279"/>
      <c r="BQ43" s="1279"/>
    </row>
    <row r="44" spans="1:137" s="57" customFormat="1" ht="12" customHeight="1" x14ac:dyDescent="0.15">
      <c r="C44" s="1061" t="s">
        <v>1530</v>
      </c>
      <c r="D44" s="3331" t="s">
        <v>1532</v>
      </c>
      <c r="E44" s="5281"/>
      <c r="F44" s="5281"/>
      <c r="G44" s="5281"/>
      <c r="H44" s="5281"/>
      <c r="I44" s="5281"/>
      <c r="J44" s="5281"/>
      <c r="K44" s="5281"/>
      <c r="L44" s="5281"/>
      <c r="M44" s="5281"/>
      <c r="N44" s="5281"/>
      <c r="O44" s="5281"/>
      <c r="P44" s="5281"/>
      <c r="Q44" s="5281"/>
      <c r="R44" s="5281"/>
      <c r="S44" s="5281"/>
      <c r="T44" s="5281"/>
      <c r="U44" s="5281"/>
      <c r="V44" s="5281"/>
      <c r="W44" s="5281"/>
      <c r="X44" s="5281"/>
      <c r="Y44" s="5281"/>
      <c r="Z44" s="5281"/>
      <c r="AA44" s="5281"/>
      <c r="AB44" s="5281"/>
      <c r="AC44" s="5281"/>
      <c r="AD44" s="5281"/>
      <c r="AE44" s="5281"/>
      <c r="AF44" s="5281"/>
      <c r="AG44" s="5281"/>
      <c r="AH44" s="5281"/>
      <c r="AI44" s="5281"/>
      <c r="AJ44" s="5281"/>
      <c r="AK44" s="5281"/>
      <c r="AL44" s="5281"/>
      <c r="AM44" s="5281"/>
      <c r="AN44" s="5281"/>
      <c r="AO44" s="5281"/>
      <c r="AP44" s="5281"/>
      <c r="AQ44" s="5281"/>
      <c r="AR44" s="5281"/>
      <c r="AS44" s="5281"/>
      <c r="AT44" s="5281"/>
      <c r="AU44" s="5281"/>
      <c r="AV44" s="5281"/>
      <c r="AW44" s="5281"/>
      <c r="AX44" s="5281"/>
      <c r="AY44" s="5281"/>
      <c r="AZ44" s="5281"/>
      <c r="BA44" s="5281"/>
      <c r="BB44" s="5281"/>
      <c r="BC44" s="5281"/>
      <c r="BD44" s="1373"/>
      <c r="BE44" s="1373"/>
      <c r="BF44" s="1373"/>
      <c r="BG44" s="1373"/>
      <c r="BH44" s="1373"/>
      <c r="BI44" s="1373"/>
      <c r="BJ44" s="1373"/>
      <c r="BK44" s="1373"/>
      <c r="BL44" s="1373"/>
      <c r="BM44" s="1373"/>
      <c r="BN44" s="1373"/>
      <c r="BO44" s="1373"/>
      <c r="BP44" s="1373"/>
      <c r="BT44" s="1274"/>
      <c r="BU44" s="1274"/>
      <c r="BV44" s="1274"/>
      <c r="BW44" s="1274"/>
      <c r="BX44" s="1274"/>
      <c r="BY44" s="1274"/>
      <c r="BZ44" s="1274"/>
      <c r="CA44" s="1274"/>
      <c r="CB44" s="1274"/>
      <c r="CC44" s="1274"/>
      <c r="CD44" s="1274"/>
      <c r="CE44" s="1274"/>
      <c r="CF44" s="1274"/>
      <c r="CG44" s="1274"/>
      <c r="CH44" s="1274"/>
      <c r="CI44" s="1274"/>
      <c r="CJ44" s="1274"/>
      <c r="CK44" s="1274"/>
      <c r="CL44" s="1274"/>
      <c r="CM44" s="1274"/>
      <c r="CN44" s="1274"/>
      <c r="CO44" s="1274"/>
      <c r="CP44" s="1274"/>
      <c r="CQ44" s="1274"/>
      <c r="CR44" s="1274"/>
      <c r="CS44" s="1274"/>
      <c r="CT44" s="1274"/>
      <c r="CU44" s="1274"/>
      <c r="CV44" s="1274"/>
      <c r="CW44" s="1274"/>
      <c r="CX44" s="1274"/>
      <c r="CY44" s="1274"/>
      <c r="CZ44" s="1274"/>
      <c r="DA44" s="1274"/>
      <c r="DB44" s="1274"/>
      <c r="DC44" s="1274"/>
      <c r="DD44" s="1274"/>
      <c r="DE44" s="1274"/>
      <c r="DF44" s="1274"/>
      <c r="DG44" s="1274"/>
      <c r="DH44" s="1274"/>
      <c r="DI44" s="1274"/>
      <c r="DJ44" s="1274"/>
      <c r="DK44" s="1274"/>
      <c r="DL44" s="1274"/>
      <c r="DM44" s="1274"/>
      <c r="DN44" s="1274"/>
      <c r="DO44" s="1274"/>
      <c r="DP44" s="1274"/>
      <c r="DQ44" s="1274"/>
      <c r="DR44" s="1274"/>
      <c r="DS44" s="1274"/>
      <c r="DT44" s="1274"/>
      <c r="DU44" s="1274"/>
      <c r="DV44" s="1274"/>
      <c r="DW44" s="1274"/>
      <c r="DX44" s="1274"/>
      <c r="DY44" s="1274"/>
      <c r="DZ44" s="1274"/>
      <c r="EA44" s="1274"/>
      <c r="EB44" s="1274"/>
      <c r="EC44" s="1274"/>
      <c r="ED44" s="1274"/>
      <c r="EE44" s="1274"/>
      <c r="EF44" s="1274"/>
      <c r="EG44" s="1274"/>
    </row>
    <row r="45" spans="1:137" s="794" customFormat="1" ht="12" customHeight="1" x14ac:dyDescent="0.15">
      <c r="C45" s="1002"/>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row>
    <row r="46" spans="1:137" ht="14.1" customHeight="1" x14ac:dyDescent="0.15">
      <c r="A46" s="3625" t="s">
        <v>1844</v>
      </c>
      <c r="B46" s="4896"/>
      <c r="C46" s="4896"/>
      <c r="D46" s="4896"/>
      <c r="E46" s="4896"/>
      <c r="F46" s="4896"/>
      <c r="G46" s="4896"/>
      <c r="H46" s="4896"/>
      <c r="I46" s="4896"/>
      <c r="J46" s="4896"/>
      <c r="K46" s="4896"/>
      <c r="L46" s="4896"/>
      <c r="M46" s="4896"/>
      <c r="N46" s="4896"/>
      <c r="O46" s="4896"/>
      <c r="P46" s="4896"/>
      <c r="Q46" s="4896"/>
      <c r="R46" s="4896"/>
      <c r="S46" s="4896"/>
      <c r="T46" s="4896"/>
      <c r="U46" s="4896"/>
      <c r="V46" s="4896"/>
      <c r="W46" s="4896"/>
      <c r="X46" s="4896"/>
      <c r="Y46" s="4896"/>
      <c r="Z46" s="4896"/>
      <c r="AA46" s="4896"/>
      <c r="AB46" s="4896"/>
      <c r="AC46" s="4896"/>
      <c r="AD46" s="4896"/>
      <c r="AE46" s="4896"/>
      <c r="AF46" s="4896"/>
      <c r="AG46" s="4896"/>
      <c r="AH46" s="4896"/>
      <c r="AI46" s="4896"/>
      <c r="AJ46" s="4896"/>
      <c r="AK46" s="4896"/>
      <c r="AL46" s="4896"/>
      <c r="AM46" s="4896"/>
      <c r="AN46" s="4896"/>
      <c r="AO46" s="4896"/>
      <c r="AP46" s="4896"/>
      <c r="AQ46" s="4896"/>
      <c r="AR46" s="4896"/>
      <c r="AS46" s="4896"/>
      <c r="AT46" s="4896"/>
      <c r="AU46" s="4896"/>
      <c r="AV46" s="4896"/>
      <c r="AW46" s="4896"/>
      <c r="AX46" s="4896"/>
      <c r="AY46" s="4896"/>
      <c r="AZ46" s="4896"/>
      <c r="BA46" s="4896"/>
      <c r="BB46" s="4896"/>
      <c r="BC46" s="4896"/>
      <c r="BD46" s="4896"/>
      <c r="BE46" s="4896"/>
      <c r="BF46" s="4896"/>
      <c r="BG46" s="4896"/>
      <c r="BH46" s="4896"/>
      <c r="BI46" s="4896"/>
      <c r="BJ46" s="4896"/>
      <c r="BK46" s="4896"/>
      <c r="BL46" s="4896"/>
      <c r="BM46" s="4896"/>
      <c r="BN46" s="4896"/>
      <c r="BO46" s="4896"/>
      <c r="BP46" s="4896"/>
      <c r="BQ46" s="4896"/>
    </row>
    <row r="47" spans="1:137" ht="5.0999999999999996" customHeight="1" x14ac:dyDescent="0.15">
      <c r="P47" s="778"/>
      <c r="Q47" s="778"/>
      <c r="R47" s="778"/>
      <c r="S47" s="778"/>
      <c r="T47" s="778"/>
      <c r="U47" s="778"/>
      <c r="V47" s="778"/>
      <c r="W47" s="778"/>
      <c r="X47" s="778"/>
      <c r="Y47" s="778"/>
    </row>
    <row r="48" spans="1:137" ht="14.1" customHeight="1" x14ac:dyDescent="0.15">
      <c r="A48" s="1000" t="s">
        <v>1409</v>
      </c>
      <c r="B48" s="1000"/>
      <c r="C48" s="1001"/>
      <c r="D48" s="1001"/>
      <c r="E48" s="1001"/>
      <c r="F48" s="1001"/>
      <c r="G48" s="1001"/>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1"/>
      <c r="AE48" s="1001"/>
      <c r="AF48" s="1001"/>
      <c r="BE48" s="5240" t="s">
        <v>1433</v>
      </c>
      <c r="BF48" s="5240"/>
      <c r="BG48" s="5240"/>
      <c r="BH48" s="5240"/>
      <c r="BI48" s="5240"/>
      <c r="BJ48" s="5240"/>
      <c r="BK48" s="5240"/>
      <c r="BL48" s="5241">
        <f>BL3</f>
        <v>0</v>
      </c>
      <c r="BM48" s="5241"/>
      <c r="BN48" s="5242" t="s">
        <v>1407</v>
      </c>
      <c r="BO48" s="5242"/>
      <c r="BP48" s="5242"/>
      <c r="BQ48" s="5242"/>
      <c r="BR48" s="5242"/>
      <c r="BS48" s="5242"/>
    </row>
    <row r="49" spans="1:72" ht="6.95" customHeight="1" thickBot="1" x14ac:dyDescent="0.2">
      <c r="A49" s="1000"/>
      <c r="B49" s="1000"/>
      <c r="C49" s="1001"/>
      <c r="D49" s="1001"/>
      <c r="E49" s="1001"/>
      <c r="F49" s="1001"/>
      <c r="G49" s="1001"/>
      <c r="H49" s="1001"/>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1"/>
      <c r="AE49" s="1001"/>
      <c r="AF49" s="1001"/>
    </row>
    <row r="50" spans="1:72" s="794" customFormat="1" ht="12.95" customHeight="1" x14ac:dyDescent="0.15">
      <c r="A50" s="4899" t="s">
        <v>1268</v>
      </c>
      <c r="B50" s="4902" t="s">
        <v>1560</v>
      </c>
      <c r="C50" s="4903"/>
      <c r="D50" s="4904"/>
      <c r="E50" s="4911" t="s">
        <v>63</v>
      </c>
      <c r="F50" s="4912"/>
      <c r="G50" s="4913"/>
      <c r="H50" s="4911" t="s">
        <v>59</v>
      </c>
      <c r="I50" s="4912"/>
      <c r="J50" s="4912"/>
      <c r="K50" s="4912"/>
      <c r="L50" s="4913"/>
      <c r="M50" s="5339" t="s">
        <v>60</v>
      </c>
      <c r="N50" s="4914" t="s">
        <v>1269</v>
      </c>
      <c r="O50" s="4915"/>
      <c r="P50" s="4916"/>
      <c r="Q50" s="4964" t="s">
        <v>1270</v>
      </c>
      <c r="R50" s="4964" t="s">
        <v>1271</v>
      </c>
      <c r="S50" s="5021" t="s">
        <v>1272</v>
      </c>
      <c r="T50" s="5022"/>
      <c r="U50" s="4911" t="s">
        <v>66</v>
      </c>
      <c r="V50" s="4912"/>
      <c r="W50" s="4912"/>
      <c r="X50" s="4912"/>
      <c r="Y50" s="4912"/>
      <c r="Z50" s="4912"/>
      <c r="AA50" s="4912"/>
      <c r="AB50" s="4912"/>
      <c r="AC50" s="5029" t="s">
        <v>1408</v>
      </c>
      <c r="AD50" s="4912"/>
      <c r="AE50" s="4912"/>
      <c r="AF50" s="4912"/>
      <c r="AG50" s="4912"/>
      <c r="AH50" s="4912"/>
      <c r="AI50" s="4912"/>
      <c r="AJ50" s="4912"/>
      <c r="AK50" s="4912"/>
      <c r="AL50" s="4912"/>
      <c r="AM50" s="4912"/>
      <c r="AN50" s="4912"/>
      <c r="AO50" s="4912"/>
      <c r="AP50" s="4912"/>
      <c r="AQ50" s="4912"/>
      <c r="AR50" s="4912"/>
      <c r="AS50" s="4912"/>
      <c r="AT50" s="4912"/>
      <c r="AU50" s="4912"/>
      <c r="AV50" s="4912"/>
      <c r="AW50" s="4912"/>
      <c r="AX50" s="4912"/>
      <c r="AY50" s="4912"/>
      <c r="AZ50" s="4912"/>
      <c r="BA50" s="4912"/>
      <c r="BB50" s="4912"/>
      <c r="BC50" s="4912"/>
      <c r="BD50" s="4912"/>
      <c r="BE50" s="4912"/>
      <c r="BF50" s="4912"/>
      <c r="BG50" s="4912"/>
      <c r="BH50" s="5027"/>
      <c r="BI50" s="5257" t="s">
        <v>424</v>
      </c>
      <c r="BJ50" s="5258"/>
      <c r="BK50" s="5259"/>
      <c r="BL50" s="4920" t="s">
        <v>71</v>
      </c>
      <c r="BM50" s="4914" t="s">
        <v>55</v>
      </c>
      <c r="BN50" s="4923"/>
      <c r="BO50" s="4923"/>
      <c r="BP50" s="4923"/>
      <c r="BQ50" s="4923"/>
      <c r="BR50" s="4923"/>
      <c r="BS50" s="4923"/>
      <c r="BT50" s="4924"/>
    </row>
    <row r="51" spans="1:72" s="794" customFormat="1" ht="12.95" customHeight="1" x14ac:dyDescent="0.15">
      <c r="A51" s="4900"/>
      <c r="B51" s="4905"/>
      <c r="C51" s="4906"/>
      <c r="D51" s="4907"/>
      <c r="E51" s="4840"/>
      <c r="F51" s="4841"/>
      <c r="G51" s="4842"/>
      <c r="H51" s="4840"/>
      <c r="I51" s="4841"/>
      <c r="J51" s="4841"/>
      <c r="K51" s="4841"/>
      <c r="L51" s="4842"/>
      <c r="M51" s="5340"/>
      <c r="N51" s="4826"/>
      <c r="O51" s="4895"/>
      <c r="P51" s="4827"/>
      <c r="Q51" s="5304"/>
      <c r="R51" s="5304"/>
      <c r="S51" s="5023"/>
      <c r="T51" s="5024"/>
      <c r="U51" s="4435"/>
      <c r="V51" s="4436"/>
      <c r="W51" s="4436"/>
      <c r="X51" s="4436"/>
      <c r="Y51" s="4436"/>
      <c r="Z51" s="4436"/>
      <c r="AA51" s="4436"/>
      <c r="AB51" s="4436"/>
      <c r="AC51" s="5030"/>
      <c r="AD51" s="4436"/>
      <c r="AE51" s="4436"/>
      <c r="AF51" s="4436"/>
      <c r="AG51" s="4436"/>
      <c r="AH51" s="4436"/>
      <c r="AI51" s="4436"/>
      <c r="AJ51" s="4436"/>
      <c r="AK51" s="4436"/>
      <c r="AL51" s="4436"/>
      <c r="AM51" s="4436"/>
      <c r="AN51" s="4436"/>
      <c r="AO51" s="4436"/>
      <c r="AP51" s="4436"/>
      <c r="AQ51" s="4436"/>
      <c r="AR51" s="4436"/>
      <c r="AS51" s="4436"/>
      <c r="AT51" s="4436"/>
      <c r="AU51" s="4436"/>
      <c r="AV51" s="4436"/>
      <c r="AW51" s="4436"/>
      <c r="AX51" s="4436"/>
      <c r="AY51" s="4436"/>
      <c r="AZ51" s="4436"/>
      <c r="BA51" s="4436"/>
      <c r="BB51" s="4436"/>
      <c r="BC51" s="4436"/>
      <c r="BD51" s="4436"/>
      <c r="BE51" s="4436"/>
      <c r="BF51" s="4436"/>
      <c r="BG51" s="4436"/>
      <c r="BH51" s="5028"/>
      <c r="BI51" s="5260"/>
      <c r="BJ51" s="5261"/>
      <c r="BK51" s="5262"/>
      <c r="BL51" s="4921"/>
      <c r="BM51" s="4925"/>
      <c r="BN51" s="4926"/>
      <c r="BO51" s="4926"/>
      <c r="BP51" s="4926"/>
      <c r="BQ51" s="4926"/>
      <c r="BR51" s="4926"/>
      <c r="BS51" s="4926"/>
      <c r="BT51" s="4927"/>
    </row>
    <row r="52" spans="1:72" s="794" customFormat="1" ht="15" customHeight="1" x14ac:dyDescent="0.15">
      <c r="A52" s="4900"/>
      <c r="B52" s="4905"/>
      <c r="C52" s="4906"/>
      <c r="D52" s="4907"/>
      <c r="E52" s="4840"/>
      <c r="F52" s="4841"/>
      <c r="G52" s="4842"/>
      <c r="H52" s="4840"/>
      <c r="I52" s="4841"/>
      <c r="J52" s="4841"/>
      <c r="K52" s="4841"/>
      <c r="L52" s="4842"/>
      <c r="M52" s="5340"/>
      <c r="N52" s="4826"/>
      <c r="O52" s="4895"/>
      <c r="P52" s="4827"/>
      <c r="Q52" s="5304"/>
      <c r="R52" s="5304"/>
      <c r="S52" s="5023"/>
      <c r="T52" s="5024"/>
      <c r="U52" s="4928" t="s">
        <v>67</v>
      </c>
      <c r="V52" s="4929"/>
      <c r="W52" s="4929"/>
      <c r="X52" s="4930"/>
      <c r="Y52" s="4852" t="s">
        <v>1570</v>
      </c>
      <c r="Z52" s="4931"/>
      <c r="AA52" s="4852" t="s">
        <v>1571</v>
      </c>
      <c r="AB52" s="4853"/>
      <c r="AC52" s="4939" t="s">
        <v>157</v>
      </c>
      <c r="AD52" s="4439"/>
      <c r="AE52" s="4439"/>
      <c r="AF52" s="4439"/>
      <c r="AG52" s="4439"/>
      <c r="AH52" s="4439"/>
      <c r="AI52" s="4439"/>
      <c r="AJ52" s="4440"/>
      <c r="AK52" s="4438" t="s">
        <v>442</v>
      </c>
      <c r="AL52" s="4439"/>
      <c r="AM52" s="4439"/>
      <c r="AN52" s="4439"/>
      <c r="AO52" s="4439"/>
      <c r="AP52" s="4439"/>
      <c r="AQ52" s="4439"/>
      <c r="AR52" s="4439"/>
      <c r="AS52" s="4439"/>
      <c r="AT52" s="4439"/>
      <c r="AU52" s="4439"/>
      <c r="AV52" s="4439"/>
      <c r="AW52" s="4439"/>
      <c r="AX52" s="4439"/>
      <c r="AY52" s="4439"/>
      <c r="AZ52" s="4439"/>
      <c r="BA52" s="4439"/>
      <c r="BB52" s="4439"/>
      <c r="BC52" s="4439"/>
      <c r="BD52" s="4439"/>
      <c r="BE52" s="4440"/>
      <c r="BF52" s="4946" t="s">
        <v>221</v>
      </c>
      <c r="BG52" s="4947"/>
      <c r="BH52" s="4948"/>
      <c r="BI52" s="4952" t="s">
        <v>425</v>
      </c>
      <c r="BJ52" s="4953"/>
      <c r="BK52" s="4954"/>
      <c r="BL52" s="4921"/>
      <c r="BM52" s="4955" t="s">
        <v>1411</v>
      </c>
      <c r="BN52" s="4956"/>
      <c r="BO52" s="4956"/>
      <c r="BP52" s="4956"/>
      <c r="BQ52" s="4956"/>
      <c r="BR52" s="4956"/>
      <c r="BS52" s="4956"/>
      <c r="BT52" s="4957"/>
    </row>
    <row r="53" spans="1:72" s="794" customFormat="1" ht="15" customHeight="1" x14ac:dyDescent="0.15">
      <c r="A53" s="4900"/>
      <c r="B53" s="4905"/>
      <c r="C53" s="4906"/>
      <c r="D53" s="4907"/>
      <c r="E53" s="4840"/>
      <c r="F53" s="4841"/>
      <c r="G53" s="4842"/>
      <c r="H53" s="4840"/>
      <c r="I53" s="4841"/>
      <c r="J53" s="4841"/>
      <c r="K53" s="4841"/>
      <c r="L53" s="4842"/>
      <c r="M53" s="5340"/>
      <c r="N53" s="4826"/>
      <c r="O53" s="4895"/>
      <c r="P53" s="4827"/>
      <c r="Q53" s="5304"/>
      <c r="R53" s="5304"/>
      <c r="S53" s="5023"/>
      <c r="T53" s="5024"/>
      <c r="U53" s="4802" t="s">
        <v>1273</v>
      </c>
      <c r="V53" s="4894"/>
      <c r="W53" s="4802" t="s">
        <v>1274</v>
      </c>
      <c r="X53" s="4825"/>
      <c r="Y53" s="4932"/>
      <c r="Z53" s="4933"/>
      <c r="AA53" s="4932"/>
      <c r="AB53" s="5279"/>
      <c r="AC53" s="5019" t="s">
        <v>1660</v>
      </c>
      <c r="AD53" s="4433"/>
      <c r="AE53" s="4433"/>
      <c r="AF53" s="4434"/>
      <c r="AG53" s="4802" t="s">
        <v>1661</v>
      </c>
      <c r="AH53" s="4433"/>
      <c r="AI53" s="4433"/>
      <c r="AJ53" s="4434"/>
      <c r="AK53" s="4846" t="s">
        <v>1275</v>
      </c>
      <c r="AL53" s="4847"/>
      <c r="AM53" s="4848"/>
      <c r="AN53" s="4852" t="s">
        <v>1276</v>
      </c>
      <c r="AO53" s="4853"/>
      <c r="AP53" s="4931"/>
      <c r="AQ53" s="4432" t="s">
        <v>422</v>
      </c>
      <c r="AR53" s="4433"/>
      <c r="AS53" s="4434"/>
      <c r="AT53" s="4970" t="s">
        <v>1412</v>
      </c>
      <c r="AU53" s="4971"/>
      <c r="AV53" s="4972"/>
      <c r="AW53" s="4970" t="s">
        <v>421</v>
      </c>
      <c r="AX53" s="4971"/>
      <c r="AY53" s="4972"/>
      <c r="AZ53" s="4970" t="s">
        <v>1413</v>
      </c>
      <c r="BA53" s="4971"/>
      <c r="BB53" s="4972"/>
      <c r="BC53" s="4802" t="s">
        <v>422</v>
      </c>
      <c r="BD53" s="4894"/>
      <c r="BE53" s="4894"/>
      <c r="BF53" s="4949"/>
      <c r="BG53" s="4950"/>
      <c r="BH53" s="4951"/>
      <c r="BI53" s="4830"/>
      <c r="BJ53" s="4831"/>
      <c r="BK53" s="4832"/>
      <c r="BL53" s="4921"/>
      <c r="BM53" s="4958"/>
      <c r="BN53" s="4959"/>
      <c r="BO53" s="4959"/>
      <c r="BP53" s="4959"/>
      <c r="BQ53" s="4959"/>
      <c r="BR53" s="4959"/>
      <c r="BS53" s="4959"/>
      <c r="BT53" s="4960"/>
    </row>
    <row r="54" spans="1:72" s="794" customFormat="1" ht="15" customHeight="1" x14ac:dyDescent="0.15">
      <c r="A54" s="4900"/>
      <c r="B54" s="4905"/>
      <c r="C54" s="4906"/>
      <c r="D54" s="4907"/>
      <c r="E54" s="4840"/>
      <c r="F54" s="4841"/>
      <c r="G54" s="4842"/>
      <c r="H54" s="4840"/>
      <c r="I54" s="4841"/>
      <c r="J54" s="4841"/>
      <c r="K54" s="4841"/>
      <c r="L54" s="4842"/>
      <c r="M54" s="5340"/>
      <c r="N54" s="5012" t="s">
        <v>1414</v>
      </c>
      <c r="O54" s="5013"/>
      <c r="P54" s="5014"/>
      <c r="Q54" s="5304"/>
      <c r="R54" s="5304"/>
      <c r="S54" s="5023"/>
      <c r="T54" s="5024"/>
      <c r="U54" s="4826"/>
      <c r="V54" s="4895"/>
      <c r="W54" s="4826"/>
      <c r="X54" s="4827"/>
      <c r="Y54" s="4932"/>
      <c r="Z54" s="4933"/>
      <c r="AA54" s="4932"/>
      <c r="AB54" s="5279"/>
      <c r="AC54" s="5020"/>
      <c r="AD54" s="4841"/>
      <c r="AE54" s="4841"/>
      <c r="AF54" s="4842"/>
      <c r="AG54" s="4840"/>
      <c r="AH54" s="4841"/>
      <c r="AI54" s="4841"/>
      <c r="AJ54" s="4842"/>
      <c r="AK54" s="4849"/>
      <c r="AL54" s="4850"/>
      <c r="AM54" s="4851"/>
      <c r="AN54" s="5276"/>
      <c r="AO54" s="5277"/>
      <c r="AP54" s="5278"/>
      <c r="AQ54" s="4840"/>
      <c r="AR54" s="4841"/>
      <c r="AS54" s="4842"/>
      <c r="AT54" s="4843" t="s">
        <v>439</v>
      </c>
      <c r="AU54" s="4844"/>
      <c r="AV54" s="4845"/>
      <c r="AW54" s="5016" t="s">
        <v>1415</v>
      </c>
      <c r="AX54" s="5017"/>
      <c r="AY54" s="5018"/>
      <c r="AZ54" s="4843" t="s">
        <v>1277</v>
      </c>
      <c r="BA54" s="4844"/>
      <c r="BB54" s="4845"/>
      <c r="BC54" s="4826"/>
      <c r="BD54" s="4895"/>
      <c r="BE54" s="4895"/>
      <c r="BF54" s="4949"/>
      <c r="BG54" s="4950"/>
      <c r="BH54" s="4951"/>
      <c r="BI54" s="4830" t="s">
        <v>426</v>
      </c>
      <c r="BJ54" s="4831"/>
      <c r="BK54" s="4832"/>
      <c r="BL54" s="4921"/>
      <c r="BM54" s="4958"/>
      <c r="BN54" s="4959"/>
      <c r="BO54" s="4959"/>
      <c r="BP54" s="4959"/>
      <c r="BQ54" s="4959"/>
      <c r="BR54" s="4959"/>
      <c r="BS54" s="4959"/>
      <c r="BT54" s="4960"/>
    </row>
    <row r="55" spans="1:72" s="794" customFormat="1" ht="15" customHeight="1" thickBot="1" x14ac:dyDescent="0.2">
      <c r="A55" s="4901"/>
      <c r="B55" s="4908"/>
      <c r="C55" s="4909"/>
      <c r="D55" s="4910"/>
      <c r="E55" s="4467"/>
      <c r="F55" s="4468"/>
      <c r="G55" s="4469"/>
      <c r="H55" s="5238"/>
      <c r="I55" s="5239"/>
      <c r="J55" s="4468"/>
      <c r="K55" s="4468"/>
      <c r="L55" s="4469"/>
      <c r="M55" s="5341"/>
      <c r="N55" s="4828"/>
      <c r="O55" s="5015"/>
      <c r="P55" s="4829"/>
      <c r="Q55" s="5305"/>
      <c r="R55" s="5305"/>
      <c r="S55" s="5025"/>
      <c r="T55" s="5026"/>
      <c r="U55" s="4828"/>
      <c r="V55" s="5015"/>
      <c r="W55" s="4828"/>
      <c r="X55" s="4829"/>
      <c r="Y55" s="4934"/>
      <c r="Z55" s="4935"/>
      <c r="AA55" s="4934"/>
      <c r="AB55" s="5280"/>
      <c r="AC55" s="1064" t="s">
        <v>1416</v>
      </c>
      <c r="AD55" s="4836" t="s">
        <v>446</v>
      </c>
      <c r="AE55" s="4836"/>
      <c r="AF55" s="1065" t="s">
        <v>1417</v>
      </c>
      <c r="AG55" s="1066" t="s">
        <v>1418</v>
      </c>
      <c r="AH55" s="4836" t="s">
        <v>446</v>
      </c>
      <c r="AI55" s="4836"/>
      <c r="AJ55" s="1067" t="s">
        <v>1417</v>
      </c>
      <c r="AK55" s="4837" t="s">
        <v>1278</v>
      </c>
      <c r="AL55" s="4838"/>
      <c r="AM55" s="4839"/>
      <c r="AN55" s="4837" t="s">
        <v>1419</v>
      </c>
      <c r="AO55" s="4838"/>
      <c r="AP55" s="4839"/>
      <c r="AQ55" s="4467" t="s">
        <v>1420</v>
      </c>
      <c r="AR55" s="4468"/>
      <c r="AS55" s="4469"/>
      <c r="AT55" s="5009" t="s">
        <v>420</v>
      </c>
      <c r="AU55" s="5010"/>
      <c r="AV55" s="5011"/>
      <c r="AW55" s="4864" t="s">
        <v>69</v>
      </c>
      <c r="AX55" s="4865"/>
      <c r="AY55" s="4866"/>
      <c r="AZ55" s="4864" t="s">
        <v>70</v>
      </c>
      <c r="BA55" s="4865"/>
      <c r="BB55" s="4866"/>
      <c r="BC55" s="4467" t="s">
        <v>1421</v>
      </c>
      <c r="BD55" s="4468"/>
      <c r="BE55" s="4469"/>
      <c r="BF55" s="4967" t="s">
        <v>1422</v>
      </c>
      <c r="BG55" s="4968"/>
      <c r="BH55" s="4969"/>
      <c r="BI55" s="4833"/>
      <c r="BJ55" s="4834"/>
      <c r="BK55" s="4835"/>
      <c r="BL55" s="4922"/>
      <c r="BM55" s="4961"/>
      <c r="BN55" s="4962"/>
      <c r="BO55" s="4962"/>
      <c r="BP55" s="4962"/>
      <c r="BQ55" s="4962"/>
      <c r="BR55" s="4962"/>
      <c r="BS55" s="4962"/>
      <c r="BT55" s="4963"/>
    </row>
    <row r="56" spans="1:72" s="794" customFormat="1" ht="14.1" customHeight="1" thickTop="1" x14ac:dyDescent="0.15">
      <c r="A56" s="5038">
        <v>8</v>
      </c>
      <c r="B56" s="4816"/>
      <c r="C56" s="4817"/>
      <c r="D56" s="4818"/>
      <c r="E56" s="5316" t="s">
        <v>2209</v>
      </c>
      <c r="F56" s="5317"/>
      <c r="G56" s="5318"/>
      <c r="H56" s="5319"/>
      <c r="I56" s="5320"/>
      <c r="J56" s="5320"/>
      <c r="K56" s="5320"/>
      <c r="L56" s="5321"/>
      <c r="M56" s="5342"/>
      <c r="N56" s="5322"/>
      <c r="O56" s="5323"/>
      <c r="P56" s="5324"/>
      <c r="Q56" s="5329"/>
      <c r="R56" s="5329"/>
      <c r="S56" s="5330"/>
      <c r="T56" s="5331"/>
      <c r="U56" s="5336"/>
      <c r="V56" s="5337"/>
      <c r="W56" s="5306"/>
      <c r="X56" s="5307" t="s">
        <v>158</v>
      </c>
      <c r="Y56" s="5308"/>
      <c r="Z56" s="5307" t="s">
        <v>158</v>
      </c>
      <c r="AA56" s="5325"/>
      <c r="AB56" s="5299" t="s">
        <v>158</v>
      </c>
      <c r="AC56" s="5300"/>
      <c r="AD56" s="5301"/>
      <c r="AE56" s="5301"/>
      <c r="AF56" s="5302"/>
      <c r="AG56" s="5303"/>
      <c r="AH56" s="5301"/>
      <c r="AI56" s="5301"/>
      <c r="AJ56" s="5302"/>
      <c r="AK56" s="5310"/>
      <c r="AL56" s="5311"/>
      <c r="AM56" s="5312"/>
      <c r="AN56" s="5310"/>
      <c r="AO56" s="5311"/>
      <c r="AP56" s="5312"/>
      <c r="AQ56" s="5313">
        <f t="shared" ref="AQ56" si="21">SUM(AK56:AP58)</f>
        <v>0</v>
      </c>
      <c r="AR56" s="5314"/>
      <c r="AS56" s="5315"/>
      <c r="AT56" s="5326"/>
      <c r="AU56" s="5327"/>
      <c r="AV56" s="5328"/>
      <c r="AW56" s="5326"/>
      <c r="AX56" s="5327"/>
      <c r="AY56" s="5328"/>
      <c r="AZ56" s="5326"/>
      <c r="BA56" s="5327"/>
      <c r="BB56" s="5328"/>
      <c r="BC56" s="5265">
        <f t="shared" ref="BC56" si="22">SUM(AT56:BB58)</f>
        <v>0</v>
      </c>
      <c r="BD56" s="5266"/>
      <c r="BE56" s="5309"/>
      <c r="BF56" s="5265" t="str">
        <f t="shared" ref="BF56" si="23">IF(AG56+AQ56+BC56=0,"",AG56+AQ56+BC56)</f>
        <v/>
      </c>
      <c r="BG56" s="5266"/>
      <c r="BH56" s="5267"/>
      <c r="BI56" s="5198"/>
      <c r="BJ56" s="5199"/>
      <c r="BK56" s="5200"/>
      <c r="BL56" s="5144"/>
      <c r="BM56" s="5147"/>
      <c r="BN56" s="5148"/>
      <c r="BO56" s="5148"/>
      <c r="BP56" s="5148"/>
      <c r="BQ56" s="5148"/>
      <c r="BR56" s="5148"/>
      <c r="BS56" s="5148"/>
      <c r="BT56" s="5149"/>
    </row>
    <row r="57" spans="1:72" s="794" customFormat="1" ht="14.1" customHeight="1" x14ac:dyDescent="0.15">
      <c r="A57" s="5038"/>
      <c r="B57" s="4807"/>
      <c r="C57" s="4808"/>
      <c r="D57" s="4809"/>
      <c r="E57" s="5043"/>
      <c r="F57" s="5044"/>
      <c r="G57" s="5045"/>
      <c r="H57" s="5052"/>
      <c r="I57" s="4562"/>
      <c r="J57" s="4562"/>
      <c r="K57" s="4562"/>
      <c r="L57" s="5053"/>
      <c r="M57" s="5332"/>
      <c r="N57" s="4917"/>
      <c r="O57" s="4918"/>
      <c r="P57" s="4919"/>
      <c r="Q57" s="5058"/>
      <c r="R57" s="5058"/>
      <c r="S57" s="5127"/>
      <c r="T57" s="5128"/>
      <c r="U57" s="5172"/>
      <c r="V57" s="5173"/>
      <c r="W57" s="5169"/>
      <c r="X57" s="5187"/>
      <c r="Y57" s="5185"/>
      <c r="Z57" s="5187"/>
      <c r="AA57" s="4840"/>
      <c r="AB57" s="5189"/>
      <c r="AC57" s="5193"/>
      <c r="AD57" s="5194"/>
      <c r="AE57" s="5194"/>
      <c r="AF57" s="5195"/>
      <c r="AG57" s="5197"/>
      <c r="AH57" s="5194"/>
      <c r="AI57" s="5194"/>
      <c r="AJ57" s="5195"/>
      <c r="AK57" s="5181"/>
      <c r="AL57" s="5182"/>
      <c r="AM57" s="5183"/>
      <c r="AN57" s="5181"/>
      <c r="AO57" s="5182"/>
      <c r="AP57" s="5183"/>
      <c r="AQ57" s="5159"/>
      <c r="AR57" s="5160"/>
      <c r="AS57" s="5161"/>
      <c r="AT57" s="5150"/>
      <c r="AU57" s="5151"/>
      <c r="AV57" s="5152"/>
      <c r="AW57" s="5150"/>
      <c r="AX57" s="5151"/>
      <c r="AY57" s="5152"/>
      <c r="AZ57" s="5150"/>
      <c r="BA57" s="5151"/>
      <c r="BB57" s="5152"/>
      <c r="BC57" s="5116"/>
      <c r="BD57" s="5117"/>
      <c r="BE57" s="5118"/>
      <c r="BF57" s="5116"/>
      <c r="BG57" s="5117"/>
      <c r="BH57" s="5123"/>
      <c r="BI57" s="5201"/>
      <c r="BJ57" s="5202"/>
      <c r="BK57" s="5203"/>
      <c r="BL57" s="5145"/>
      <c r="BM57" s="5153"/>
      <c r="BN57" s="5154"/>
      <c r="BO57" s="5154"/>
      <c r="BP57" s="5154"/>
      <c r="BQ57" s="5154"/>
      <c r="BR57" s="5154"/>
      <c r="BS57" s="5154"/>
      <c r="BT57" s="5155"/>
    </row>
    <row r="58" spans="1:72" s="794" customFormat="1" ht="14.1" customHeight="1" x14ac:dyDescent="0.15">
      <c r="A58" s="5039"/>
      <c r="B58" s="4813"/>
      <c r="C58" s="4814"/>
      <c r="D58" s="4815"/>
      <c r="E58" s="5046"/>
      <c r="F58" s="5047"/>
      <c r="G58" s="5048"/>
      <c r="H58" s="5054"/>
      <c r="I58" s="5055"/>
      <c r="J58" s="5055"/>
      <c r="K58" s="5055"/>
      <c r="L58" s="5056"/>
      <c r="M58" s="5333"/>
      <c r="N58" s="5131"/>
      <c r="O58" s="5132"/>
      <c r="P58" s="5133"/>
      <c r="Q58" s="5059"/>
      <c r="R58" s="5059"/>
      <c r="S58" s="5129"/>
      <c r="T58" s="5130"/>
      <c r="U58" s="5174"/>
      <c r="V58" s="2536"/>
      <c r="W58" s="1081"/>
      <c r="X58" s="1082" t="s">
        <v>36</v>
      </c>
      <c r="Y58" s="2384"/>
      <c r="Z58" s="1082" t="s">
        <v>36</v>
      </c>
      <c r="AA58" s="2384"/>
      <c r="AB58" s="1082" t="s">
        <v>36</v>
      </c>
      <c r="AC58" s="1083" t="s">
        <v>100</v>
      </c>
      <c r="AD58" s="5137"/>
      <c r="AE58" s="5137"/>
      <c r="AF58" s="1084" t="s">
        <v>101</v>
      </c>
      <c r="AG58" s="1085" t="s">
        <v>100</v>
      </c>
      <c r="AH58" s="5137"/>
      <c r="AI58" s="5137"/>
      <c r="AJ58" s="1086" t="s">
        <v>101</v>
      </c>
      <c r="AK58" s="5104"/>
      <c r="AL58" s="5105"/>
      <c r="AM58" s="5106"/>
      <c r="AN58" s="5104"/>
      <c r="AO58" s="5105"/>
      <c r="AP58" s="5106"/>
      <c r="AQ58" s="5162"/>
      <c r="AR58" s="5163"/>
      <c r="AS58" s="5164"/>
      <c r="AT58" s="5107"/>
      <c r="AU58" s="5108"/>
      <c r="AV58" s="5109"/>
      <c r="AW58" s="5107"/>
      <c r="AX58" s="5108"/>
      <c r="AY58" s="5109"/>
      <c r="AZ58" s="5107"/>
      <c r="BA58" s="5108"/>
      <c r="BB58" s="5109"/>
      <c r="BC58" s="5119"/>
      <c r="BD58" s="5120"/>
      <c r="BE58" s="5121"/>
      <c r="BF58" s="5119"/>
      <c r="BG58" s="5120"/>
      <c r="BH58" s="5124"/>
      <c r="BI58" s="5175"/>
      <c r="BJ58" s="5176"/>
      <c r="BK58" s="5177"/>
      <c r="BL58" s="5146"/>
      <c r="BM58" s="5134"/>
      <c r="BN58" s="5135"/>
      <c r="BO58" s="5135"/>
      <c r="BP58" s="5135"/>
      <c r="BQ58" s="5135"/>
      <c r="BR58" s="5135"/>
      <c r="BS58" s="5135"/>
      <c r="BT58" s="5136"/>
    </row>
    <row r="59" spans="1:72" s="794" customFormat="1" ht="14.1" customHeight="1" x14ac:dyDescent="0.15">
      <c r="A59" s="5037">
        <v>9</v>
      </c>
      <c r="B59" s="4804"/>
      <c r="C59" s="4805"/>
      <c r="D59" s="4806"/>
      <c r="E59" s="5040" t="s">
        <v>2209</v>
      </c>
      <c r="F59" s="5041"/>
      <c r="G59" s="5042"/>
      <c r="H59" s="5049"/>
      <c r="I59" s="5050"/>
      <c r="J59" s="5050"/>
      <c r="K59" s="5050"/>
      <c r="L59" s="5051"/>
      <c r="M59" s="5297"/>
      <c r="N59" s="4802"/>
      <c r="O59" s="4894"/>
      <c r="P59" s="4825"/>
      <c r="Q59" s="5057"/>
      <c r="R59" s="5057"/>
      <c r="S59" s="5125"/>
      <c r="T59" s="5126"/>
      <c r="U59" s="5170"/>
      <c r="V59" s="5171"/>
      <c r="W59" s="5168"/>
      <c r="X59" s="5186" t="s">
        <v>158</v>
      </c>
      <c r="Y59" s="5184"/>
      <c r="Z59" s="5186" t="s">
        <v>158</v>
      </c>
      <c r="AA59" s="4432"/>
      <c r="AB59" s="5188" t="s">
        <v>158</v>
      </c>
      <c r="AC59" s="5190"/>
      <c r="AD59" s="5191"/>
      <c r="AE59" s="5191"/>
      <c r="AF59" s="5192"/>
      <c r="AG59" s="5196"/>
      <c r="AH59" s="5191"/>
      <c r="AI59" s="5191"/>
      <c r="AJ59" s="5192"/>
      <c r="AK59" s="5178"/>
      <c r="AL59" s="5179"/>
      <c r="AM59" s="5180"/>
      <c r="AN59" s="5178"/>
      <c r="AO59" s="5179"/>
      <c r="AP59" s="5180"/>
      <c r="AQ59" s="5156">
        <f t="shared" ref="AQ59" si="24">SUM(AK59:AP61)</f>
        <v>0</v>
      </c>
      <c r="AR59" s="5157"/>
      <c r="AS59" s="5158"/>
      <c r="AT59" s="5165"/>
      <c r="AU59" s="5166"/>
      <c r="AV59" s="5167"/>
      <c r="AW59" s="5165"/>
      <c r="AX59" s="5166"/>
      <c r="AY59" s="5167"/>
      <c r="AZ59" s="5165"/>
      <c r="BA59" s="5166"/>
      <c r="BB59" s="5167"/>
      <c r="BC59" s="5113">
        <f t="shared" ref="BC59" si="25">SUM(AT59:BB61)</f>
        <v>0</v>
      </c>
      <c r="BD59" s="5114"/>
      <c r="BE59" s="5115"/>
      <c r="BF59" s="5113" t="str">
        <f t="shared" ref="BF59" si="26">IF(AG59+AQ59+BC59=0,"",AG59+AQ59+BC59)</f>
        <v/>
      </c>
      <c r="BG59" s="5114"/>
      <c r="BH59" s="5122"/>
      <c r="BI59" s="5198"/>
      <c r="BJ59" s="5199"/>
      <c r="BK59" s="5200"/>
      <c r="BL59" s="5144"/>
      <c r="BM59" s="5147"/>
      <c r="BN59" s="5148"/>
      <c r="BO59" s="5148"/>
      <c r="BP59" s="5148"/>
      <c r="BQ59" s="5148"/>
      <c r="BR59" s="5148"/>
      <c r="BS59" s="5148"/>
      <c r="BT59" s="5149"/>
    </row>
    <row r="60" spans="1:72" s="794" customFormat="1" ht="14.1" customHeight="1" x14ac:dyDescent="0.15">
      <c r="A60" s="5038"/>
      <c r="B60" s="4807"/>
      <c r="C60" s="4808"/>
      <c r="D60" s="4809"/>
      <c r="E60" s="5043"/>
      <c r="F60" s="5044"/>
      <c r="G60" s="5045"/>
      <c r="H60" s="5052"/>
      <c r="I60" s="4562"/>
      <c r="J60" s="4562"/>
      <c r="K60" s="4562"/>
      <c r="L60" s="5053"/>
      <c r="M60" s="5332"/>
      <c r="N60" s="4917"/>
      <c r="O60" s="4918"/>
      <c r="P60" s="4919"/>
      <c r="Q60" s="5058"/>
      <c r="R60" s="5058"/>
      <c r="S60" s="5127"/>
      <c r="T60" s="5128"/>
      <c r="U60" s="5172"/>
      <c r="V60" s="5173"/>
      <c r="W60" s="5169"/>
      <c r="X60" s="5187"/>
      <c r="Y60" s="5185"/>
      <c r="Z60" s="5187"/>
      <c r="AA60" s="4840"/>
      <c r="AB60" s="5189"/>
      <c r="AC60" s="5193"/>
      <c r="AD60" s="5194"/>
      <c r="AE60" s="5194"/>
      <c r="AF60" s="5195"/>
      <c r="AG60" s="5197"/>
      <c r="AH60" s="5194"/>
      <c r="AI60" s="5194"/>
      <c r="AJ60" s="5195"/>
      <c r="AK60" s="5181"/>
      <c r="AL60" s="5182"/>
      <c r="AM60" s="5183"/>
      <c r="AN60" s="5181"/>
      <c r="AO60" s="5182"/>
      <c r="AP60" s="5183"/>
      <c r="AQ60" s="5159"/>
      <c r="AR60" s="5160"/>
      <c r="AS60" s="5161"/>
      <c r="AT60" s="5150"/>
      <c r="AU60" s="5151"/>
      <c r="AV60" s="5152"/>
      <c r="AW60" s="5150"/>
      <c r="AX60" s="5151"/>
      <c r="AY60" s="5152"/>
      <c r="AZ60" s="5150"/>
      <c r="BA60" s="5151"/>
      <c r="BB60" s="5152"/>
      <c r="BC60" s="5116"/>
      <c r="BD60" s="5117"/>
      <c r="BE60" s="5118"/>
      <c r="BF60" s="5116"/>
      <c r="BG60" s="5117"/>
      <c r="BH60" s="5123"/>
      <c r="BI60" s="5201"/>
      <c r="BJ60" s="5202"/>
      <c r="BK60" s="5203"/>
      <c r="BL60" s="5145"/>
      <c r="BM60" s="5153"/>
      <c r="BN60" s="5154"/>
      <c r="BO60" s="5154"/>
      <c r="BP60" s="5154"/>
      <c r="BQ60" s="5154"/>
      <c r="BR60" s="5154"/>
      <c r="BS60" s="5154"/>
      <c r="BT60" s="5155"/>
    </row>
    <row r="61" spans="1:72" s="794" customFormat="1" ht="14.1" customHeight="1" x14ac:dyDescent="0.15">
      <c r="A61" s="5039"/>
      <c r="B61" s="4813"/>
      <c r="C61" s="4814"/>
      <c r="D61" s="4815"/>
      <c r="E61" s="5046"/>
      <c r="F61" s="5047"/>
      <c r="G61" s="5048"/>
      <c r="H61" s="5054"/>
      <c r="I61" s="5055"/>
      <c r="J61" s="5055"/>
      <c r="K61" s="5055"/>
      <c r="L61" s="5056"/>
      <c r="M61" s="5333"/>
      <c r="N61" s="5131"/>
      <c r="O61" s="5132"/>
      <c r="P61" s="5133"/>
      <c r="Q61" s="5059"/>
      <c r="R61" s="5059"/>
      <c r="S61" s="5129"/>
      <c r="T61" s="5130"/>
      <c r="U61" s="5174"/>
      <c r="V61" s="2536"/>
      <c r="W61" s="1081"/>
      <c r="X61" s="1082" t="s">
        <v>36</v>
      </c>
      <c r="Y61" s="2384"/>
      <c r="Z61" s="1082" t="s">
        <v>36</v>
      </c>
      <c r="AA61" s="2384"/>
      <c r="AB61" s="1082" t="s">
        <v>36</v>
      </c>
      <c r="AC61" s="1083" t="s">
        <v>100</v>
      </c>
      <c r="AD61" s="5137"/>
      <c r="AE61" s="5137"/>
      <c r="AF61" s="1084" t="s">
        <v>101</v>
      </c>
      <c r="AG61" s="1085" t="s">
        <v>100</v>
      </c>
      <c r="AH61" s="5137"/>
      <c r="AI61" s="5137"/>
      <c r="AJ61" s="1086" t="s">
        <v>101</v>
      </c>
      <c r="AK61" s="5104"/>
      <c r="AL61" s="5105"/>
      <c r="AM61" s="5106"/>
      <c r="AN61" s="5104"/>
      <c r="AO61" s="5105"/>
      <c r="AP61" s="5106"/>
      <c r="AQ61" s="5162"/>
      <c r="AR61" s="5163"/>
      <c r="AS61" s="5164"/>
      <c r="AT61" s="5107"/>
      <c r="AU61" s="5108"/>
      <c r="AV61" s="5109"/>
      <c r="AW61" s="5107"/>
      <c r="AX61" s="5108"/>
      <c r="AY61" s="5109"/>
      <c r="AZ61" s="5107"/>
      <c r="BA61" s="5108"/>
      <c r="BB61" s="5109"/>
      <c r="BC61" s="5119"/>
      <c r="BD61" s="5120"/>
      <c r="BE61" s="5121"/>
      <c r="BF61" s="5119"/>
      <c r="BG61" s="5120"/>
      <c r="BH61" s="5124"/>
      <c r="BI61" s="5175"/>
      <c r="BJ61" s="5176"/>
      <c r="BK61" s="5177"/>
      <c r="BL61" s="5146"/>
      <c r="BM61" s="5134"/>
      <c r="BN61" s="5135"/>
      <c r="BO61" s="5135"/>
      <c r="BP61" s="5135"/>
      <c r="BQ61" s="5135"/>
      <c r="BR61" s="5135"/>
      <c r="BS61" s="5135"/>
      <c r="BT61" s="5136"/>
    </row>
    <row r="62" spans="1:72" s="794" customFormat="1" ht="14.1" customHeight="1" x14ac:dyDescent="0.15">
      <c r="A62" s="5037">
        <v>10</v>
      </c>
      <c r="B62" s="4804"/>
      <c r="C62" s="4805"/>
      <c r="D62" s="4806"/>
      <c r="E62" s="5040" t="s">
        <v>2209</v>
      </c>
      <c r="F62" s="5041"/>
      <c r="G62" s="5042"/>
      <c r="H62" s="5049"/>
      <c r="I62" s="5050"/>
      <c r="J62" s="5050"/>
      <c r="K62" s="5050"/>
      <c r="L62" s="5051"/>
      <c r="M62" s="5297"/>
      <c r="N62" s="4802"/>
      <c r="O62" s="4894"/>
      <c r="P62" s="4825"/>
      <c r="Q62" s="5057"/>
      <c r="R62" s="5057"/>
      <c r="S62" s="5125"/>
      <c r="T62" s="5126"/>
      <c r="U62" s="5170"/>
      <c r="V62" s="5171"/>
      <c r="W62" s="5168"/>
      <c r="X62" s="5186" t="s">
        <v>158</v>
      </c>
      <c r="Y62" s="5184"/>
      <c r="Z62" s="5186" t="s">
        <v>158</v>
      </c>
      <c r="AA62" s="4432"/>
      <c r="AB62" s="5188" t="s">
        <v>158</v>
      </c>
      <c r="AC62" s="5190"/>
      <c r="AD62" s="5191"/>
      <c r="AE62" s="5191"/>
      <c r="AF62" s="5192"/>
      <c r="AG62" s="5196"/>
      <c r="AH62" s="5191"/>
      <c r="AI62" s="5191"/>
      <c r="AJ62" s="5192"/>
      <c r="AK62" s="5178"/>
      <c r="AL62" s="5179"/>
      <c r="AM62" s="5180"/>
      <c r="AN62" s="5178"/>
      <c r="AO62" s="5179"/>
      <c r="AP62" s="5180"/>
      <c r="AQ62" s="5156">
        <f t="shared" ref="AQ62" si="27">SUM(AK62:AP64)</f>
        <v>0</v>
      </c>
      <c r="AR62" s="5157"/>
      <c r="AS62" s="5158"/>
      <c r="AT62" s="5165"/>
      <c r="AU62" s="5166"/>
      <c r="AV62" s="5167"/>
      <c r="AW62" s="5165"/>
      <c r="AX62" s="5166"/>
      <c r="AY62" s="5167"/>
      <c r="AZ62" s="5165"/>
      <c r="BA62" s="5166"/>
      <c r="BB62" s="5167"/>
      <c r="BC62" s="5113">
        <f t="shared" ref="BC62" si="28">SUM(AT62:BB64)</f>
        <v>0</v>
      </c>
      <c r="BD62" s="5114"/>
      <c r="BE62" s="5115"/>
      <c r="BF62" s="5113" t="str">
        <f t="shared" ref="BF62" si="29">IF(AG62+AQ62+BC62=0,"",AG62+AQ62+BC62)</f>
        <v/>
      </c>
      <c r="BG62" s="5114"/>
      <c r="BH62" s="5122"/>
      <c r="BI62" s="5198"/>
      <c r="BJ62" s="5199"/>
      <c r="BK62" s="5200"/>
      <c r="BL62" s="5144"/>
      <c r="BM62" s="5147"/>
      <c r="BN62" s="5148"/>
      <c r="BO62" s="5148"/>
      <c r="BP62" s="5148"/>
      <c r="BQ62" s="5148"/>
      <c r="BR62" s="5148"/>
      <c r="BS62" s="5148"/>
      <c r="BT62" s="5149"/>
    </row>
    <row r="63" spans="1:72" s="794" customFormat="1" ht="14.1" customHeight="1" x14ac:dyDescent="0.15">
      <c r="A63" s="5038"/>
      <c r="B63" s="4807"/>
      <c r="C63" s="4808"/>
      <c r="D63" s="4809"/>
      <c r="E63" s="5043"/>
      <c r="F63" s="5044"/>
      <c r="G63" s="5045"/>
      <c r="H63" s="5052"/>
      <c r="I63" s="4562"/>
      <c r="J63" s="4562"/>
      <c r="K63" s="4562"/>
      <c r="L63" s="5053"/>
      <c r="M63" s="5332"/>
      <c r="N63" s="4917"/>
      <c r="O63" s="4918"/>
      <c r="P63" s="4919"/>
      <c r="Q63" s="5058"/>
      <c r="R63" s="5058"/>
      <c r="S63" s="5127"/>
      <c r="T63" s="5128"/>
      <c r="U63" s="5172"/>
      <c r="V63" s="5173"/>
      <c r="W63" s="5169"/>
      <c r="X63" s="5187"/>
      <c r="Y63" s="5185"/>
      <c r="Z63" s="5187"/>
      <c r="AA63" s="4840"/>
      <c r="AB63" s="5189"/>
      <c r="AC63" s="5193"/>
      <c r="AD63" s="5194"/>
      <c r="AE63" s="5194"/>
      <c r="AF63" s="5195"/>
      <c r="AG63" s="5197"/>
      <c r="AH63" s="5194"/>
      <c r="AI63" s="5194"/>
      <c r="AJ63" s="5195"/>
      <c r="AK63" s="5181"/>
      <c r="AL63" s="5182"/>
      <c r="AM63" s="5183"/>
      <c r="AN63" s="5181"/>
      <c r="AO63" s="5182"/>
      <c r="AP63" s="5183"/>
      <c r="AQ63" s="5159"/>
      <c r="AR63" s="5160"/>
      <c r="AS63" s="5161"/>
      <c r="AT63" s="5150"/>
      <c r="AU63" s="5151"/>
      <c r="AV63" s="5152"/>
      <c r="AW63" s="5150"/>
      <c r="AX63" s="5151"/>
      <c r="AY63" s="5152"/>
      <c r="AZ63" s="5150"/>
      <c r="BA63" s="5151"/>
      <c r="BB63" s="5152"/>
      <c r="BC63" s="5116"/>
      <c r="BD63" s="5117"/>
      <c r="BE63" s="5118"/>
      <c r="BF63" s="5116"/>
      <c r="BG63" s="5117"/>
      <c r="BH63" s="5123"/>
      <c r="BI63" s="5201"/>
      <c r="BJ63" s="5202"/>
      <c r="BK63" s="5203"/>
      <c r="BL63" s="5145"/>
      <c r="BM63" s="5153"/>
      <c r="BN63" s="5154"/>
      <c r="BO63" s="5154"/>
      <c r="BP63" s="5154"/>
      <c r="BQ63" s="5154"/>
      <c r="BR63" s="5154"/>
      <c r="BS63" s="5154"/>
      <c r="BT63" s="5155"/>
    </row>
    <row r="64" spans="1:72" s="794" customFormat="1" ht="14.1" customHeight="1" x14ac:dyDescent="0.15">
      <c r="A64" s="5039"/>
      <c r="B64" s="4813"/>
      <c r="C64" s="4814"/>
      <c r="D64" s="4815"/>
      <c r="E64" s="5046"/>
      <c r="F64" s="5047"/>
      <c r="G64" s="5048"/>
      <c r="H64" s="5054"/>
      <c r="I64" s="5055"/>
      <c r="J64" s="5055"/>
      <c r="K64" s="5055"/>
      <c r="L64" s="5056"/>
      <c r="M64" s="5333"/>
      <c r="N64" s="5131"/>
      <c r="O64" s="5132"/>
      <c r="P64" s="5133"/>
      <c r="Q64" s="5059"/>
      <c r="R64" s="5059"/>
      <c r="S64" s="5129"/>
      <c r="T64" s="5130"/>
      <c r="U64" s="5174"/>
      <c r="V64" s="2536"/>
      <c r="W64" s="1081"/>
      <c r="X64" s="1082" t="s">
        <v>36</v>
      </c>
      <c r="Y64" s="2384"/>
      <c r="Z64" s="1082" t="s">
        <v>36</v>
      </c>
      <c r="AA64" s="2384"/>
      <c r="AB64" s="1082" t="s">
        <v>36</v>
      </c>
      <c r="AC64" s="1083" t="s">
        <v>100</v>
      </c>
      <c r="AD64" s="5137"/>
      <c r="AE64" s="5137"/>
      <c r="AF64" s="1084" t="s">
        <v>101</v>
      </c>
      <c r="AG64" s="1085" t="s">
        <v>100</v>
      </c>
      <c r="AH64" s="5137"/>
      <c r="AI64" s="5137"/>
      <c r="AJ64" s="1086" t="s">
        <v>101</v>
      </c>
      <c r="AK64" s="5104"/>
      <c r="AL64" s="5105"/>
      <c r="AM64" s="5106"/>
      <c r="AN64" s="5104"/>
      <c r="AO64" s="5105"/>
      <c r="AP64" s="5106"/>
      <c r="AQ64" s="5162"/>
      <c r="AR64" s="5163"/>
      <c r="AS64" s="5164"/>
      <c r="AT64" s="5107"/>
      <c r="AU64" s="5108"/>
      <c r="AV64" s="5109"/>
      <c r="AW64" s="5107"/>
      <c r="AX64" s="5108"/>
      <c r="AY64" s="5109"/>
      <c r="AZ64" s="5107"/>
      <c r="BA64" s="5108"/>
      <c r="BB64" s="5109"/>
      <c r="BC64" s="5119"/>
      <c r="BD64" s="5120"/>
      <c r="BE64" s="5121"/>
      <c r="BF64" s="5119"/>
      <c r="BG64" s="5120"/>
      <c r="BH64" s="5124"/>
      <c r="BI64" s="5175"/>
      <c r="BJ64" s="5176"/>
      <c r="BK64" s="5177"/>
      <c r="BL64" s="5146"/>
      <c r="BM64" s="5134"/>
      <c r="BN64" s="5135"/>
      <c r="BO64" s="5135"/>
      <c r="BP64" s="5135"/>
      <c r="BQ64" s="5135"/>
      <c r="BR64" s="5135"/>
      <c r="BS64" s="5135"/>
      <c r="BT64" s="5136"/>
    </row>
    <row r="65" spans="1:72" s="794" customFormat="1" ht="14.1" customHeight="1" x14ac:dyDescent="0.15">
      <c r="A65" s="5037">
        <v>11</v>
      </c>
      <c r="B65" s="4804"/>
      <c r="C65" s="4805"/>
      <c r="D65" s="4806"/>
      <c r="E65" s="5040" t="s">
        <v>2209</v>
      </c>
      <c r="F65" s="5041"/>
      <c r="G65" s="5042"/>
      <c r="H65" s="5049"/>
      <c r="I65" s="5050"/>
      <c r="J65" s="5050"/>
      <c r="K65" s="5050"/>
      <c r="L65" s="5051"/>
      <c r="M65" s="5297"/>
      <c r="N65" s="4802"/>
      <c r="O65" s="4894"/>
      <c r="P65" s="4825"/>
      <c r="Q65" s="5057"/>
      <c r="R65" s="5057"/>
      <c r="S65" s="5125"/>
      <c r="T65" s="5126"/>
      <c r="U65" s="5170"/>
      <c r="V65" s="5171"/>
      <c r="W65" s="5168"/>
      <c r="X65" s="5186" t="s">
        <v>158</v>
      </c>
      <c r="Y65" s="5184"/>
      <c r="Z65" s="5186" t="s">
        <v>158</v>
      </c>
      <c r="AA65" s="4432"/>
      <c r="AB65" s="5188" t="s">
        <v>158</v>
      </c>
      <c r="AC65" s="5190"/>
      <c r="AD65" s="5191"/>
      <c r="AE65" s="5191"/>
      <c r="AF65" s="5192"/>
      <c r="AG65" s="5196"/>
      <c r="AH65" s="5191"/>
      <c r="AI65" s="5191"/>
      <c r="AJ65" s="5192"/>
      <c r="AK65" s="5178"/>
      <c r="AL65" s="5179"/>
      <c r="AM65" s="5180"/>
      <c r="AN65" s="5178"/>
      <c r="AO65" s="5179"/>
      <c r="AP65" s="5180"/>
      <c r="AQ65" s="5156">
        <f t="shared" ref="AQ65" si="30">SUM(AK65:AP67)</f>
        <v>0</v>
      </c>
      <c r="AR65" s="5157"/>
      <c r="AS65" s="5158"/>
      <c r="AT65" s="5165"/>
      <c r="AU65" s="5166"/>
      <c r="AV65" s="5167"/>
      <c r="AW65" s="5165"/>
      <c r="AX65" s="5166"/>
      <c r="AY65" s="5167"/>
      <c r="AZ65" s="5165"/>
      <c r="BA65" s="5166"/>
      <c r="BB65" s="5167"/>
      <c r="BC65" s="5113">
        <f t="shared" ref="BC65" si="31">SUM(AT65:BB67)</f>
        <v>0</v>
      </c>
      <c r="BD65" s="5114"/>
      <c r="BE65" s="5115"/>
      <c r="BF65" s="5113" t="str">
        <f t="shared" ref="BF65" si="32">IF(AG65+AQ65+BC65=0,"",AG65+AQ65+BC65)</f>
        <v/>
      </c>
      <c r="BG65" s="5114"/>
      <c r="BH65" s="5122"/>
      <c r="BI65" s="5198"/>
      <c r="BJ65" s="5199"/>
      <c r="BK65" s="5200"/>
      <c r="BL65" s="5144"/>
      <c r="BM65" s="5147"/>
      <c r="BN65" s="5148"/>
      <c r="BO65" s="5148"/>
      <c r="BP65" s="5148"/>
      <c r="BQ65" s="5148"/>
      <c r="BR65" s="5148"/>
      <c r="BS65" s="5148"/>
      <c r="BT65" s="5149"/>
    </row>
    <row r="66" spans="1:72" s="794" customFormat="1" ht="14.1" customHeight="1" x14ac:dyDescent="0.15">
      <c r="A66" s="5038"/>
      <c r="B66" s="4807"/>
      <c r="C66" s="4808"/>
      <c r="D66" s="4809"/>
      <c r="E66" s="5043"/>
      <c r="F66" s="5044"/>
      <c r="G66" s="5045"/>
      <c r="H66" s="5052"/>
      <c r="I66" s="4562"/>
      <c r="J66" s="4562"/>
      <c r="K66" s="4562"/>
      <c r="L66" s="5053"/>
      <c r="M66" s="5332"/>
      <c r="N66" s="4917"/>
      <c r="O66" s="4918"/>
      <c r="P66" s="4919"/>
      <c r="Q66" s="5058"/>
      <c r="R66" s="5058"/>
      <c r="S66" s="5127"/>
      <c r="T66" s="5128"/>
      <c r="U66" s="5172"/>
      <c r="V66" s="5173"/>
      <c r="W66" s="5169"/>
      <c r="X66" s="5187"/>
      <c r="Y66" s="5185"/>
      <c r="Z66" s="5187"/>
      <c r="AA66" s="4840"/>
      <c r="AB66" s="5189"/>
      <c r="AC66" s="5193"/>
      <c r="AD66" s="5194"/>
      <c r="AE66" s="5194"/>
      <c r="AF66" s="5195"/>
      <c r="AG66" s="5197"/>
      <c r="AH66" s="5194"/>
      <c r="AI66" s="5194"/>
      <c r="AJ66" s="5195"/>
      <c r="AK66" s="5181"/>
      <c r="AL66" s="5182"/>
      <c r="AM66" s="5183"/>
      <c r="AN66" s="5181"/>
      <c r="AO66" s="5182"/>
      <c r="AP66" s="5183"/>
      <c r="AQ66" s="5159"/>
      <c r="AR66" s="5160"/>
      <c r="AS66" s="5161"/>
      <c r="AT66" s="5150"/>
      <c r="AU66" s="5151"/>
      <c r="AV66" s="5152"/>
      <c r="AW66" s="5150"/>
      <c r="AX66" s="5151"/>
      <c r="AY66" s="5152"/>
      <c r="AZ66" s="5150"/>
      <c r="BA66" s="5151"/>
      <c r="BB66" s="5152"/>
      <c r="BC66" s="5116"/>
      <c r="BD66" s="5117"/>
      <c r="BE66" s="5118"/>
      <c r="BF66" s="5116"/>
      <c r="BG66" s="5117"/>
      <c r="BH66" s="5123"/>
      <c r="BI66" s="5201"/>
      <c r="BJ66" s="5202"/>
      <c r="BK66" s="5203"/>
      <c r="BL66" s="5145"/>
      <c r="BM66" s="5153"/>
      <c r="BN66" s="5154"/>
      <c r="BO66" s="5154"/>
      <c r="BP66" s="5154"/>
      <c r="BQ66" s="5154"/>
      <c r="BR66" s="5154"/>
      <c r="BS66" s="5154"/>
      <c r="BT66" s="5155"/>
    </row>
    <row r="67" spans="1:72" s="794" customFormat="1" ht="14.1" customHeight="1" x14ac:dyDescent="0.15">
      <c r="A67" s="5039"/>
      <c r="B67" s="4813"/>
      <c r="C67" s="4814"/>
      <c r="D67" s="4815"/>
      <c r="E67" s="5046"/>
      <c r="F67" s="5047"/>
      <c r="G67" s="5048"/>
      <c r="H67" s="5054"/>
      <c r="I67" s="5055"/>
      <c r="J67" s="5055"/>
      <c r="K67" s="5055"/>
      <c r="L67" s="5056"/>
      <c r="M67" s="5333"/>
      <c r="N67" s="5131"/>
      <c r="O67" s="5132"/>
      <c r="P67" s="5133"/>
      <c r="Q67" s="5059"/>
      <c r="R67" s="5059"/>
      <c r="S67" s="5129"/>
      <c r="T67" s="5130"/>
      <c r="U67" s="5174"/>
      <c r="V67" s="2536"/>
      <c r="W67" s="1081"/>
      <c r="X67" s="1082" t="s">
        <v>36</v>
      </c>
      <c r="Y67" s="2384"/>
      <c r="Z67" s="1082" t="s">
        <v>36</v>
      </c>
      <c r="AA67" s="2384"/>
      <c r="AB67" s="1082" t="s">
        <v>36</v>
      </c>
      <c r="AC67" s="1083" t="s">
        <v>100</v>
      </c>
      <c r="AD67" s="5137"/>
      <c r="AE67" s="5137"/>
      <c r="AF67" s="1084" t="s">
        <v>101</v>
      </c>
      <c r="AG67" s="1085" t="s">
        <v>100</v>
      </c>
      <c r="AH67" s="5137"/>
      <c r="AI67" s="5137"/>
      <c r="AJ67" s="1086" t="s">
        <v>101</v>
      </c>
      <c r="AK67" s="5104"/>
      <c r="AL67" s="5105"/>
      <c r="AM67" s="5106"/>
      <c r="AN67" s="5104"/>
      <c r="AO67" s="5105"/>
      <c r="AP67" s="5106"/>
      <c r="AQ67" s="5162"/>
      <c r="AR67" s="5163"/>
      <c r="AS67" s="5164"/>
      <c r="AT67" s="5107"/>
      <c r="AU67" s="5108"/>
      <c r="AV67" s="5109"/>
      <c r="AW67" s="5107"/>
      <c r="AX67" s="5108"/>
      <c r="AY67" s="5109"/>
      <c r="AZ67" s="5107"/>
      <c r="BA67" s="5108"/>
      <c r="BB67" s="5109"/>
      <c r="BC67" s="5119"/>
      <c r="BD67" s="5120"/>
      <c r="BE67" s="5121"/>
      <c r="BF67" s="5119"/>
      <c r="BG67" s="5120"/>
      <c r="BH67" s="5124"/>
      <c r="BI67" s="5175"/>
      <c r="BJ67" s="5176"/>
      <c r="BK67" s="5177"/>
      <c r="BL67" s="5146"/>
      <c r="BM67" s="5134"/>
      <c r="BN67" s="5135"/>
      <c r="BO67" s="5135"/>
      <c r="BP67" s="5135"/>
      <c r="BQ67" s="5135"/>
      <c r="BR67" s="5135"/>
      <c r="BS67" s="5135"/>
      <c r="BT67" s="5136"/>
    </row>
    <row r="68" spans="1:72" s="794" customFormat="1" ht="14.1" customHeight="1" x14ac:dyDescent="0.15">
      <c r="A68" s="5037">
        <v>12</v>
      </c>
      <c r="B68" s="4804"/>
      <c r="C68" s="4805"/>
      <c r="D68" s="4806"/>
      <c r="E68" s="5040" t="s">
        <v>2209</v>
      </c>
      <c r="F68" s="5041"/>
      <c r="G68" s="5042"/>
      <c r="H68" s="5049"/>
      <c r="I68" s="5050"/>
      <c r="J68" s="5050"/>
      <c r="K68" s="5050"/>
      <c r="L68" s="5051"/>
      <c r="M68" s="5297"/>
      <c r="N68" s="4802"/>
      <c r="O68" s="4894"/>
      <c r="P68" s="4825"/>
      <c r="Q68" s="5057"/>
      <c r="R68" s="5057"/>
      <c r="S68" s="5125"/>
      <c r="T68" s="5126"/>
      <c r="U68" s="5170"/>
      <c r="V68" s="5171"/>
      <c r="W68" s="5168"/>
      <c r="X68" s="5186" t="s">
        <v>158</v>
      </c>
      <c r="Y68" s="5184"/>
      <c r="Z68" s="5186" t="s">
        <v>158</v>
      </c>
      <c r="AA68" s="4432"/>
      <c r="AB68" s="5188" t="s">
        <v>158</v>
      </c>
      <c r="AC68" s="5190"/>
      <c r="AD68" s="5191"/>
      <c r="AE68" s="5191"/>
      <c r="AF68" s="5192"/>
      <c r="AG68" s="5196"/>
      <c r="AH68" s="5191"/>
      <c r="AI68" s="5191"/>
      <c r="AJ68" s="5192"/>
      <c r="AK68" s="5178"/>
      <c r="AL68" s="5179"/>
      <c r="AM68" s="5180"/>
      <c r="AN68" s="5178"/>
      <c r="AO68" s="5179"/>
      <c r="AP68" s="5180"/>
      <c r="AQ68" s="5156">
        <f t="shared" ref="AQ68" si="33">SUM(AK68:AP70)</f>
        <v>0</v>
      </c>
      <c r="AR68" s="5157"/>
      <c r="AS68" s="5158"/>
      <c r="AT68" s="5165"/>
      <c r="AU68" s="5166"/>
      <c r="AV68" s="5167"/>
      <c r="AW68" s="5165"/>
      <c r="AX68" s="5166"/>
      <c r="AY68" s="5167"/>
      <c r="AZ68" s="5165"/>
      <c r="BA68" s="5166"/>
      <c r="BB68" s="5167"/>
      <c r="BC68" s="5113">
        <f t="shared" ref="BC68" si="34">SUM(AT68:BB70)</f>
        <v>0</v>
      </c>
      <c r="BD68" s="5114"/>
      <c r="BE68" s="5115"/>
      <c r="BF68" s="5113" t="str">
        <f t="shared" ref="BF68" si="35">IF(AG68+AQ68+BC68=0,"",AG68+AQ68+BC68)</f>
        <v/>
      </c>
      <c r="BG68" s="5114"/>
      <c r="BH68" s="5122"/>
      <c r="BI68" s="5198"/>
      <c r="BJ68" s="5199"/>
      <c r="BK68" s="5200"/>
      <c r="BL68" s="5144"/>
      <c r="BM68" s="5147"/>
      <c r="BN68" s="5148"/>
      <c r="BO68" s="5148"/>
      <c r="BP68" s="5148"/>
      <c r="BQ68" s="5148"/>
      <c r="BR68" s="5148"/>
      <c r="BS68" s="5148"/>
      <c r="BT68" s="5149"/>
    </row>
    <row r="69" spans="1:72" s="794" customFormat="1" ht="14.1" customHeight="1" x14ac:dyDescent="0.15">
      <c r="A69" s="5038"/>
      <c r="B69" s="4807"/>
      <c r="C69" s="4808"/>
      <c r="D69" s="4809"/>
      <c r="E69" s="5043"/>
      <c r="F69" s="5044"/>
      <c r="G69" s="5045"/>
      <c r="H69" s="5052"/>
      <c r="I69" s="4562"/>
      <c r="J69" s="4562"/>
      <c r="K69" s="4562"/>
      <c r="L69" s="5053"/>
      <c r="M69" s="5332"/>
      <c r="N69" s="4917"/>
      <c r="O69" s="4918"/>
      <c r="P69" s="4919"/>
      <c r="Q69" s="5058"/>
      <c r="R69" s="5058"/>
      <c r="S69" s="5127"/>
      <c r="T69" s="5128"/>
      <c r="U69" s="5172"/>
      <c r="V69" s="5173"/>
      <c r="W69" s="5169"/>
      <c r="X69" s="5187"/>
      <c r="Y69" s="5185"/>
      <c r="Z69" s="5187"/>
      <c r="AA69" s="4840"/>
      <c r="AB69" s="5189"/>
      <c r="AC69" s="5193"/>
      <c r="AD69" s="5194"/>
      <c r="AE69" s="5194"/>
      <c r="AF69" s="5195"/>
      <c r="AG69" s="5197"/>
      <c r="AH69" s="5194"/>
      <c r="AI69" s="5194"/>
      <c r="AJ69" s="5195"/>
      <c r="AK69" s="5181"/>
      <c r="AL69" s="5182"/>
      <c r="AM69" s="5183"/>
      <c r="AN69" s="5181"/>
      <c r="AO69" s="5182"/>
      <c r="AP69" s="5183"/>
      <c r="AQ69" s="5159"/>
      <c r="AR69" s="5160"/>
      <c r="AS69" s="5161"/>
      <c r="AT69" s="5150"/>
      <c r="AU69" s="5151"/>
      <c r="AV69" s="5152"/>
      <c r="AW69" s="5150"/>
      <c r="AX69" s="5151"/>
      <c r="AY69" s="5152"/>
      <c r="AZ69" s="5150"/>
      <c r="BA69" s="5151"/>
      <c r="BB69" s="5152"/>
      <c r="BC69" s="5116"/>
      <c r="BD69" s="5117"/>
      <c r="BE69" s="5118"/>
      <c r="BF69" s="5116"/>
      <c r="BG69" s="5117"/>
      <c r="BH69" s="5123"/>
      <c r="BI69" s="5201"/>
      <c r="BJ69" s="5202"/>
      <c r="BK69" s="5203"/>
      <c r="BL69" s="5145"/>
      <c r="BM69" s="5153"/>
      <c r="BN69" s="5154"/>
      <c r="BO69" s="5154"/>
      <c r="BP69" s="5154"/>
      <c r="BQ69" s="5154"/>
      <c r="BR69" s="5154"/>
      <c r="BS69" s="5154"/>
      <c r="BT69" s="5155"/>
    </row>
    <row r="70" spans="1:72" s="794" customFormat="1" ht="14.1" customHeight="1" x14ac:dyDescent="0.15">
      <c r="A70" s="5039"/>
      <c r="B70" s="4813"/>
      <c r="C70" s="4814"/>
      <c r="D70" s="4815"/>
      <c r="E70" s="5046"/>
      <c r="F70" s="5047"/>
      <c r="G70" s="5048"/>
      <c r="H70" s="5054"/>
      <c r="I70" s="5055"/>
      <c r="J70" s="5055"/>
      <c r="K70" s="5055"/>
      <c r="L70" s="5056"/>
      <c r="M70" s="5333"/>
      <c r="N70" s="5131"/>
      <c r="O70" s="5132"/>
      <c r="P70" s="5133"/>
      <c r="Q70" s="5059"/>
      <c r="R70" s="5059"/>
      <c r="S70" s="5129"/>
      <c r="T70" s="5130"/>
      <c r="U70" s="5174"/>
      <c r="V70" s="2536"/>
      <c r="W70" s="1081"/>
      <c r="X70" s="1082" t="s">
        <v>36</v>
      </c>
      <c r="Y70" s="2384"/>
      <c r="Z70" s="1082" t="s">
        <v>36</v>
      </c>
      <c r="AA70" s="2384"/>
      <c r="AB70" s="1082" t="s">
        <v>36</v>
      </c>
      <c r="AC70" s="1083" t="s">
        <v>100</v>
      </c>
      <c r="AD70" s="5137"/>
      <c r="AE70" s="5137"/>
      <c r="AF70" s="1084" t="s">
        <v>101</v>
      </c>
      <c r="AG70" s="1085" t="s">
        <v>100</v>
      </c>
      <c r="AH70" s="5137"/>
      <c r="AI70" s="5137"/>
      <c r="AJ70" s="1086" t="s">
        <v>101</v>
      </c>
      <c r="AK70" s="5104"/>
      <c r="AL70" s="5105"/>
      <c r="AM70" s="5106"/>
      <c r="AN70" s="5104"/>
      <c r="AO70" s="5105"/>
      <c r="AP70" s="5106"/>
      <c r="AQ70" s="5162"/>
      <c r="AR70" s="5163"/>
      <c r="AS70" s="5164"/>
      <c r="AT70" s="5107"/>
      <c r="AU70" s="5108"/>
      <c r="AV70" s="5109"/>
      <c r="AW70" s="5107"/>
      <c r="AX70" s="5108"/>
      <c r="AY70" s="5109"/>
      <c r="AZ70" s="5107"/>
      <c r="BA70" s="5108"/>
      <c r="BB70" s="5109"/>
      <c r="BC70" s="5119"/>
      <c r="BD70" s="5120"/>
      <c r="BE70" s="5121"/>
      <c r="BF70" s="5119"/>
      <c r="BG70" s="5120"/>
      <c r="BH70" s="5124"/>
      <c r="BI70" s="5175"/>
      <c r="BJ70" s="5176"/>
      <c r="BK70" s="5177"/>
      <c r="BL70" s="5146"/>
      <c r="BM70" s="5134"/>
      <c r="BN70" s="5135"/>
      <c r="BO70" s="5135"/>
      <c r="BP70" s="5135"/>
      <c r="BQ70" s="5135"/>
      <c r="BR70" s="5135"/>
      <c r="BS70" s="5135"/>
      <c r="BT70" s="5136"/>
    </row>
    <row r="71" spans="1:72" s="794" customFormat="1" ht="14.1" customHeight="1" x14ac:dyDescent="0.15">
      <c r="A71" s="5037">
        <v>13</v>
      </c>
      <c r="B71" s="4804"/>
      <c r="C71" s="4805"/>
      <c r="D71" s="4806"/>
      <c r="E71" s="5040" t="s">
        <v>2209</v>
      </c>
      <c r="F71" s="5041"/>
      <c r="G71" s="5042"/>
      <c r="H71" s="5049"/>
      <c r="I71" s="5050"/>
      <c r="J71" s="5050"/>
      <c r="K71" s="5050"/>
      <c r="L71" s="5051"/>
      <c r="M71" s="5297"/>
      <c r="N71" s="4802"/>
      <c r="O71" s="4894"/>
      <c r="P71" s="4825"/>
      <c r="Q71" s="5057"/>
      <c r="R71" s="5057"/>
      <c r="S71" s="5125"/>
      <c r="T71" s="5126"/>
      <c r="U71" s="5170"/>
      <c r="V71" s="5171"/>
      <c r="W71" s="5168"/>
      <c r="X71" s="5186" t="s">
        <v>158</v>
      </c>
      <c r="Y71" s="5184"/>
      <c r="Z71" s="5186" t="s">
        <v>158</v>
      </c>
      <c r="AA71" s="4432"/>
      <c r="AB71" s="5188" t="s">
        <v>158</v>
      </c>
      <c r="AC71" s="5190"/>
      <c r="AD71" s="5191"/>
      <c r="AE71" s="5191"/>
      <c r="AF71" s="5192"/>
      <c r="AG71" s="5196"/>
      <c r="AH71" s="5191"/>
      <c r="AI71" s="5191"/>
      <c r="AJ71" s="5192"/>
      <c r="AK71" s="5178"/>
      <c r="AL71" s="5179"/>
      <c r="AM71" s="5180"/>
      <c r="AN71" s="5178"/>
      <c r="AO71" s="5179"/>
      <c r="AP71" s="5180"/>
      <c r="AQ71" s="5156">
        <f t="shared" ref="AQ71" si="36">SUM(AK71:AP73)</f>
        <v>0</v>
      </c>
      <c r="AR71" s="5157"/>
      <c r="AS71" s="5158"/>
      <c r="AT71" s="5165"/>
      <c r="AU71" s="5166"/>
      <c r="AV71" s="5167"/>
      <c r="AW71" s="5165"/>
      <c r="AX71" s="5166"/>
      <c r="AY71" s="5167"/>
      <c r="AZ71" s="5165"/>
      <c r="BA71" s="5166"/>
      <c r="BB71" s="5167"/>
      <c r="BC71" s="5113">
        <f t="shared" ref="BC71" si="37">SUM(AT71:BB73)</f>
        <v>0</v>
      </c>
      <c r="BD71" s="5114"/>
      <c r="BE71" s="5115"/>
      <c r="BF71" s="5113" t="str">
        <f t="shared" ref="BF71" si="38">IF(AG71+AQ71+BC71=0,"",AG71+AQ71+BC71)</f>
        <v/>
      </c>
      <c r="BG71" s="5114"/>
      <c r="BH71" s="5122"/>
      <c r="BI71" s="5198"/>
      <c r="BJ71" s="5199"/>
      <c r="BK71" s="5200"/>
      <c r="BL71" s="5144"/>
      <c r="BM71" s="5147"/>
      <c r="BN71" s="5148"/>
      <c r="BO71" s="5148"/>
      <c r="BP71" s="5148"/>
      <c r="BQ71" s="5148"/>
      <c r="BR71" s="5148"/>
      <c r="BS71" s="5148"/>
      <c r="BT71" s="5149"/>
    </row>
    <row r="72" spans="1:72" s="794" customFormat="1" ht="14.1" customHeight="1" x14ac:dyDescent="0.15">
      <c r="A72" s="5038"/>
      <c r="B72" s="4807"/>
      <c r="C72" s="4808"/>
      <c r="D72" s="4809"/>
      <c r="E72" s="5043"/>
      <c r="F72" s="5044"/>
      <c r="G72" s="5045"/>
      <c r="H72" s="5052"/>
      <c r="I72" s="4562"/>
      <c r="J72" s="4562"/>
      <c r="K72" s="4562"/>
      <c r="L72" s="5053"/>
      <c r="M72" s="5332"/>
      <c r="N72" s="4917"/>
      <c r="O72" s="4918"/>
      <c r="P72" s="4919"/>
      <c r="Q72" s="5058"/>
      <c r="R72" s="5058"/>
      <c r="S72" s="5127"/>
      <c r="T72" s="5128"/>
      <c r="U72" s="5172"/>
      <c r="V72" s="5173"/>
      <c r="W72" s="5169"/>
      <c r="X72" s="5187"/>
      <c r="Y72" s="5185"/>
      <c r="Z72" s="5187"/>
      <c r="AA72" s="4840"/>
      <c r="AB72" s="5189"/>
      <c r="AC72" s="5193"/>
      <c r="AD72" s="5194"/>
      <c r="AE72" s="5194"/>
      <c r="AF72" s="5195"/>
      <c r="AG72" s="5197"/>
      <c r="AH72" s="5194"/>
      <c r="AI72" s="5194"/>
      <c r="AJ72" s="5195"/>
      <c r="AK72" s="5181"/>
      <c r="AL72" s="5182"/>
      <c r="AM72" s="5183"/>
      <c r="AN72" s="5181"/>
      <c r="AO72" s="5182"/>
      <c r="AP72" s="5183"/>
      <c r="AQ72" s="5159"/>
      <c r="AR72" s="5160"/>
      <c r="AS72" s="5161"/>
      <c r="AT72" s="5150"/>
      <c r="AU72" s="5151"/>
      <c r="AV72" s="5152"/>
      <c r="AW72" s="5150"/>
      <c r="AX72" s="5151"/>
      <c r="AY72" s="5152"/>
      <c r="AZ72" s="5150"/>
      <c r="BA72" s="5151"/>
      <c r="BB72" s="5152"/>
      <c r="BC72" s="5116"/>
      <c r="BD72" s="5117"/>
      <c r="BE72" s="5118"/>
      <c r="BF72" s="5116"/>
      <c r="BG72" s="5117"/>
      <c r="BH72" s="5123"/>
      <c r="BI72" s="5201"/>
      <c r="BJ72" s="5202"/>
      <c r="BK72" s="5203"/>
      <c r="BL72" s="5145"/>
      <c r="BM72" s="5153"/>
      <c r="BN72" s="5154"/>
      <c r="BO72" s="5154"/>
      <c r="BP72" s="5154"/>
      <c r="BQ72" s="5154"/>
      <c r="BR72" s="5154"/>
      <c r="BS72" s="5154"/>
      <c r="BT72" s="5155"/>
    </row>
    <row r="73" spans="1:72" s="794" customFormat="1" ht="14.1" customHeight="1" x14ac:dyDescent="0.15">
      <c r="A73" s="5039"/>
      <c r="B73" s="4813"/>
      <c r="C73" s="4814"/>
      <c r="D73" s="4815"/>
      <c r="E73" s="5046"/>
      <c r="F73" s="5047"/>
      <c r="G73" s="5048"/>
      <c r="H73" s="5054"/>
      <c r="I73" s="5055"/>
      <c r="J73" s="5055"/>
      <c r="K73" s="5055"/>
      <c r="L73" s="5056"/>
      <c r="M73" s="5333"/>
      <c r="N73" s="5131"/>
      <c r="O73" s="5132"/>
      <c r="P73" s="5133"/>
      <c r="Q73" s="5059"/>
      <c r="R73" s="5059"/>
      <c r="S73" s="5129"/>
      <c r="T73" s="5130"/>
      <c r="U73" s="5174"/>
      <c r="V73" s="2536"/>
      <c r="W73" s="1081"/>
      <c r="X73" s="1082" t="s">
        <v>36</v>
      </c>
      <c r="Y73" s="2384"/>
      <c r="Z73" s="1082" t="s">
        <v>36</v>
      </c>
      <c r="AA73" s="2384"/>
      <c r="AB73" s="1082" t="s">
        <v>36</v>
      </c>
      <c r="AC73" s="1083" t="s">
        <v>100</v>
      </c>
      <c r="AD73" s="5137"/>
      <c r="AE73" s="5137"/>
      <c r="AF73" s="1084" t="s">
        <v>101</v>
      </c>
      <c r="AG73" s="1085" t="s">
        <v>100</v>
      </c>
      <c r="AH73" s="5137"/>
      <c r="AI73" s="5137"/>
      <c r="AJ73" s="1086" t="s">
        <v>101</v>
      </c>
      <c r="AK73" s="5104"/>
      <c r="AL73" s="5105"/>
      <c r="AM73" s="5106"/>
      <c r="AN73" s="5104"/>
      <c r="AO73" s="5105"/>
      <c r="AP73" s="5106"/>
      <c r="AQ73" s="5162"/>
      <c r="AR73" s="5163"/>
      <c r="AS73" s="5164"/>
      <c r="AT73" s="5107"/>
      <c r="AU73" s="5108"/>
      <c r="AV73" s="5109"/>
      <c r="AW73" s="5107"/>
      <c r="AX73" s="5108"/>
      <c r="AY73" s="5109"/>
      <c r="AZ73" s="5107"/>
      <c r="BA73" s="5108"/>
      <c r="BB73" s="5109"/>
      <c r="BC73" s="5119"/>
      <c r="BD73" s="5120"/>
      <c r="BE73" s="5121"/>
      <c r="BF73" s="5119"/>
      <c r="BG73" s="5120"/>
      <c r="BH73" s="5124"/>
      <c r="BI73" s="5175"/>
      <c r="BJ73" s="5176"/>
      <c r="BK73" s="5177"/>
      <c r="BL73" s="5146"/>
      <c r="BM73" s="5134"/>
      <c r="BN73" s="5135"/>
      <c r="BO73" s="5135"/>
      <c r="BP73" s="5135"/>
      <c r="BQ73" s="5135"/>
      <c r="BR73" s="5135"/>
      <c r="BS73" s="5135"/>
      <c r="BT73" s="5136"/>
    </row>
    <row r="74" spans="1:72" s="794" customFormat="1" ht="14.1" customHeight="1" x14ac:dyDescent="0.15">
      <c r="A74" s="5037">
        <v>14</v>
      </c>
      <c r="B74" s="4804"/>
      <c r="C74" s="4805"/>
      <c r="D74" s="4806"/>
      <c r="E74" s="5040" t="s">
        <v>2209</v>
      </c>
      <c r="F74" s="5041"/>
      <c r="G74" s="5042"/>
      <c r="H74" s="5049"/>
      <c r="I74" s="5050"/>
      <c r="J74" s="5050"/>
      <c r="K74" s="5050"/>
      <c r="L74" s="5051"/>
      <c r="M74" s="5297"/>
      <c r="N74" s="4802"/>
      <c r="O74" s="4894"/>
      <c r="P74" s="4825"/>
      <c r="Q74" s="5057"/>
      <c r="R74" s="5057"/>
      <c r="S74" s="5125"/>
      <c r="T74" s="5126"/>
      <c r="U74" s="5170"/>
      <c r="V74" s="5171"/>
      <c r="W74" s="5168"/>
      <c r="X74" s="5186" t="s">
        <v>158</v>
      </c>
      <c r="Y74" s="5184"/>
      <c r="Z74" s="5186" t="s">
        <v>158</v>
      </c>
      <c r="AA74" s="4432"/>
      <c r="AB74" s="5188" t="s">
        <v>158</v>
      </c>
      <c r="AC74" s="5190"/>
      <c r="AD74" s="5191"/>
      <c r="AE74" s="5191"/>
      <c r="AF74" s="5192"/>
      <c r="AG74" s="5196"/>
      <c r="AH74" s="5191"/>
      <c r="AI74" s="5191"/>
      <c r="AJ74" s="5192"/>
      <c r="AK74" s="5178"/>
      <c r="AL74" s="5179"/>
      <c r="AM74" s="5180"/>
      <c r="AN74" s="5178"/>
      <c r="AO74" s="5179"/>
      <c r="AP74" s="5180"/>
      <c r="AQ74" s="5156">
        <f t="shared" ref="AQ74" si="39">SUM(AK74:AP76)</f>
        <v>0</v>
      </c>
      <c r="AR74" s="5157"/>
      <c r="AS74" s="5158"/>
      <c r="AT74" s="5165"/>
      <c r="AU74" s="5166"/>
      <c r="AV74" s="5167"/>
      <c r="AW74" s="5165"/>
      <c r="AX74" s="5166"/>
      <c r="AY74" s="5167"/>
      <c r="AZ74" s="5165"/>
      <c r="BA74" s="5166"/>
      <c r="BB74" s="5167"/>
      <c r="BC74" s="5113">
        <f t="shared" ref="BC74" si="40">SUM(AT74:BB76)</f>
        <v>0</v>
      </c>
      <c r="BD74" s="5114"/>
      <c r="BE74" s="5115"/>
      <c r="BF74" s="5113" t="str">
        <f t="shared" ref="BF74" si="41">IF(AG74+AQ74+BC74=0,"",AG74+AQ74+BC74)</f>
        <v/>
      </c>
      <c r="BG74" s="5114"/>
      <c r="BH74" s="5122"/>
      <c r="BI74" s="5198"/>
      <c r="BJ74" s="5199"/>
      <c r="BK74" s="5200"/>
      <c r="BL74" s="5144"/>
      <c r="BM74" s="5147"/>
      <c r="BN74" s="5148"/>
      <c r="BO74" s="5148"/>
      <c r="BP74" s="5148"/>
      <c r="BQ74" s="5148"/>
      <c r="BR74" s="5148"/>
      <c r="BS74" s="5148"/>
      <c r="BT74" s="5149"/>
    </row>
    <row r="75" spans="1:72" s="794" customFormat="1" ht="14.1" customHeight="1" x14ac:dyDescent="0.15">
      <c r="A75" s="5038"/>
      <c r="B75" s="4807"/>
      <c r="C75" s="4808"/>
      <c r="D75" s="4809"/>
      <c r="E75" s="5043"/>
      <c r="F75" s="5044"/>
      <c r="G75" s="5045"/>
      <c r="H75" s="5052"/>
      <c r="I75" s="4562"/>
      <c r="J75" s="4562"/>
      <c r="K75" s="4562"/>
      <c r="L75" s="5053"/>
      <c r="M75" s="5332"/>
      <c r="N75" s="4917"/>
      <c r="O75" s="4918"/>
      <c r="P75" s="4919"/>
      <c r="Q75" s="5058"/>
      <c r="R75" s="5058"/>
      <c r="S75" s="5127"/>
      <c r="T75" s="5128"/>
      <c r="U75" s="5172"/>
      <c r="V75" s="5173"/>
      <c r="W75" s="5169"/>
      <c r="X75" s="5187"/>
      <c r="Y75" s="5185"/>
      <c r="Z75" s="5187"/>
      <c r="AA75" s="4840"/>
      <c r="AB75" s="5189"/>
      <c r="AC75" s="5193"/>
      <c r="AD75" s="5194"/>
      <c r="AE75" s="5194"/>
      <c r="AF75" s="5195"/>
      <c r="AG75" s="5197"/>
      <c r="AH75" s="5194"/>
      <c r="AI75" s="5194"/>
      <c r="AJ75" s="5195"/>
      <c r="AK75" s="5181"/>
      <c r="AL75" s="5182"/>
      <c r="AM75" s="5183"/>
      <c r="AN75" s="5181"/>
      <c r="AO75" s="5182"/>
      <c r="AP75" s="5183"/>
      <c r="AQ75" s="5159"/>
      <c r="AR75" s="5160"/>
      <c r="AS75" s="5161"/>
      <c r="AT75" s="5150"/>
      <c r="AU75" s="5151"/>
      <c r="AV75" s="5152"/>
      <c r="AW75" s="5150"/>
      <c r="AX75" s="5151"/>
      <c r="AY75" s="5152"/>
      <c r="AZ75" s="5150"/>
      <c r="BA75" s="5151"/>
      <c r="BB75" s="5152"/>
      <c r="BC75" s="5116"/>
      <c r="BD75" s="5117"/>
      <c r="BE75" s="5118"/>
      <c r="BF75" s="5116"/>
      <c r="BG75" s="5117"/>
      <c r="BH75" s="5123"/>
      <c r="BI75" s="5201"/>
      <c r="BJ75" s="5202"/>
      <c r="BK75" s="5203"/>
      <c r="BL75" s="5145"/>
      <c r="BM75" s="5153"/>
      <c r="BN75" s="5154"/>
      <c r="BO75" s="5154"/>
      <c r="BP75" s="5154"/>
      <c r="BQ75" s="5154"/>
      <c r="BR75" s="5154"/>
      <c r="BS75" s="5154"/>
      <c r="BT75" s="5155"/>
    </row>
    <row r="76" spans="1:72" s="794" customFormat="1" ht="14.1" customHeight="1" x14ac:dyDescent="0.15">
      <c r="A76" s="5039"/>
      <c r="B76" s="4813"/>
      <c r="C76" s="4814"/>
      <c r="D76" s="4815"/>
      <c r="E76" s="5046"/>
      <c r="F76" s="5047"/>
      <c r="G76" s="5048"/>
      <c r="H76" s="5054"/>
      <c r="I76" s="5055"/>
      <c r="J76" s="5055"/>
      <c r="K76" s="5055"/>
      <c r="L76" s="5056"/>
      <c r="M76" s="5333"/>
      <c r="N76" s="5131"/>
      <c r="O76" s="5132"/>
      <c r="P76" s="5133"/>
      <c r="Q76" s="5059"/>
      <c r="R76" s="5059"/>
      <c r="S76" s="5129"/>
      <c r="T76" s="5130"/>
      <c r="U76" s="5174"/>
      <c r="V76" s="2536"/>
      <c r="W76" s="1081"/>
      <c r="X76" s="1082" t="s">
        <v>36</v>
      </c>
      <c r="Y76" s="2384"/>
      <c r="Z76" s="1082" t="s">
        <v>36</v>
      </c>
      <c r="AA76" s="2384"/>
      <c r="AB76" s="1082" t="s">
        <v>36</v>
      </c>
      <c r="AC76" s="1083" t="s">
        <v>100</v>
      </c>
      <c r="AD76" s="5137"/>
      <c r="AE76" s="5137"/>
      <c r="AF76" s="1084" t="s">
        <v>101</v>
      </c>
      <c r="AG76" s="1085" t="s">
        <v>100</v>
      </c>
      <c r="AH76" s="5137"/>
      <c r="AI76" s="5137"/>
      <c r="AJ76" s="1086" t="s">
        <v>101</v>
      </c>
      <c r="AK76" s="5104"/>
      <c r="AL76" s="5105"/>
      <c r="AM76" s="5106"/>
      <c r="AN76" s="5104"/>
      <c r="AO76" s="5105"/>
      <c r="AP76" s="5106"/>
      <c r="AQ76" s="5162"/>
      <c r="AR76" s="5163"/>
      <c r="AS76" s="5164"/>
      <c r="AT76" s="5107"/>
      <c r="AU76" s="5108"/>
      <c r="AV76" s="5109"/>
      <c r="AW76" s="5107"/>
      <c r="AX76" s="5108"/>
      <c r="AY76" s="5109"/>
      <c r="AZ76" s="5107"/>
      <c r="BA76" s="5108"/>
      <c r="BB76" s="5109"/>
      <c r="BC76" s="5119"/>
      <c r="BD76" s="5120"/>
      <c r="BE76" s="5121"/>
      <c r="BF76" s="5119"/>
      <c r="BG76" s="5120"/>
      <c r="BH76" s="5124"/>
      <c r="BI76" s="5175"/>
      <c r="BJ76" s="5176"/>
      <c r="BK76" s="5177"/>
      <c r="BL76" s="5146"/>
      <c r="BM76" s="5134"/>
      <c r="BN76" s="5135"/>
      <c r="BO76" s="5135"/>
      <c r="BP76" s="5135"/>
      <c r="BQ76" s="5135"/>
      <c r="BR76" s="5135"/>
      <c r="BS76" s="5135"/>
      <c r="BT76" s="5136"/>
    </row>
    <row r="77" spans="1:72" s="794" customFormat="1" ht="14.1" customHeight="1" x14ac:dyDescent="0.15">
      <c r="A77" s="5037">
        <v>15</v>
      </c>
      <c r="B77" s="4804"/>
      <c r="C77" s="4805"/>
      <c r="D77" s="4806"/>
      <c r="E77" s="5040" t="s">
        <v>2209</v>
      </c>
      <c r="F77" s="5041"/>
      <c r="G77" s="5042"/>
      <c r="H77" s="5049"/>
      <c r="I77" s="5050"/>
      <c r="J77" s="5050"/>
      <c r="K77" s="5050"/>
      <c r="L77" s="5051"/>
      <c r="M77" s="5297"/>
      <c r="N77" s="4802"/>
      <c r="O77" s="4894"/>
      <c r="P77" s="4825"/>
      <c r="Q77" s="5057"/>
      <c r="R77" s="5057"/>
      <c r="S77" s="5125"/>
      <c r="T77" s="5126"/>
      <c r="U77" s="5170"/>
      <c r="V77" s="5171"/>
      <c r="W77" s="5168"/>
      <c r="X77" s="5186" t="s">
        <v>158</v>
      </c>
      <c r="Y77" s="5184"/>
      <c r="Z77" s="5186" t="s">
        <v>158</v>
      </c>
      <c r="AA77" s="4432"/>
      <c r="AB77" s="5188" t="s">
        <v>158</v>
      </c>
      <c r="AC77" s="5190"/>
      <c r="AD77" s="5191"/>
      <c r="AE77" s="5191"/>
      <c r="AF77" s="5192"/>
      <c r="AG77" s="5196"/>
      <c r="AH77" s="5191"/>
      <c r="AI77" s="5191"/>
      <c r="AJ77" s="5192"/>
      <c r="AK77" s="5178"/>
      <c r="AL77" s="5179"/>
      <c r="AM77" s="5180"/>
      <c r="AN77" s="5178"/>
      <c r="AO77" s="5179"/>
      <c r="AP77" s="5180"/>
      <c r="AQ77" s="5156">
        <f t="shared" ref="AQ77" si="42">SUM(AK77:AP79)</f>
        <v>0</v>
      </c>
      <c r="AR77" s="5157"/>
      <c r="AS77" s="5158"/>
      <c r="AT77" s="5165"/>
      <c r="AU77" s="5166"/>
      <c r="AV77" s="5167"/>
      <c r="AW77" s="5165"/>
      <c r="AX77" s="5166"/>
      <c r="AY77" s="5167"/>
      <c r="AZ77" s="5165"/>
      <c r="BA77" s="5166"/>
      <c r="BB77" s="5167"/>
      <c r="BC77" s="5113">
        <f t="shared" ref="BC77" si="43">SUM(AT77:BB79)</f>
        <v>0</v>
      </c>
      <c r="BD77" s="5114"/>
      <c r="BE77" s="5115"/>
      <c r="BF77" s="5113" t="str">
        <f t="shared" ref="BF77" si="44">IF(AG77+AQ77+BC77=0,"",AG77+AQ77+BC77)</f>
        <v/>
      </c>
      <c r="BG77" s="5114"/>
      <c r="BH77" s="5122"/>
      <c r="BI77" s="5198"/>
      <c r="BJ77" s="5199"/>
      <c r="BK77" s="5200"/>
      <c r="BL77" s="5144"/>
      <c r="BM77" s="5147"/>
      <c r="BN77" s="5148"/>
      <c r="BO77" s="5148"/>
      <c r="BP77" s="5148"/>
      <c r="BQ77" s="5148"/>
      <c r="BR77" s="5148"/>
      <c r="BS77" s="5148"/>
      <c r="BT77" s="5149"/>
    </row>
    <row r="78" spans="1:72" s="794" customFormat="1" ht="14.1" customHeight="1" x14ac:dyDescent="0.15">
      <c r="A78" s="5038"/>
      <c r="B78" s="4807"/>
      <c r="C78" s="4808"/>
      <c r="D78" s="4809"/>
      <c r="E78" s="5043"/>
      <c r="F78" s="5044"/>
      <c r="G78" s="5045"/>
      <c r="H78" s="5052"/>
      <c r="I78" s="4562"/>
      <c r="J78" s="4562"/>
      <c r="K78" s="4562"/>
      <c r="L78" s="5053"/>
      <c r="M78" s="5332"/>
      <c r="N78" s="4917"/>
      <c r="O78" s="4918"/>
      <c r="P78" s="4919"/>
      <c r="Q78" s="5058"/>
      <c r="R78" s="5058"/>
      <c r="S78" s="5127"/>
      <c r="T78" s="5128"/>
      <c r="U78" s="5172"/>
      <c r="V78" s="5173"/>
      <c r="W78" s="5169"/>
      <c r="X78" s="5187"/>
      <c r="Y78" s="5185"/>
      <c r="Z78" s="5187"/>
      <c r="AA78" s="4840"/>
      <c r="AB78" s="5189"/>
      <c r="AC78" s="5193"/>
      <c r="AD78" s="5194"/>
      <c r="AE78" s="5194"/>
      <c r="AF78" s="5195"/>
      <c r="AG78" s="5197"/>
      <c r="AH78" s="5194"/>
      <c r="AI78" s="5194"/>
      <c r="AJ78" s="5195"/>
      <c r="AK78" s="5181"/>
      <c r="AL78" s="5182"/>
      <c r="AM78" s="5183"/>
      <c r="AN78" s="5181"/>
      <c r="AO78" s="5182"/>
      <c r="AP78" s="5183"/>
      <c r="AQ78" s="5159"/>
      <c r="AR78" s="5160"/>
      <c r="AS78" s="5161"/>
      <c r="AT78" s="5150"/>
      <c r="AU78" s="5151"/>
      <c r="AV78" s="5152"/>
      <c r="AW78" s="5150"/>
      <c r="AX78" s="5151"/>
      <c r="AY78" s="5152"/>
      <c r="AZ78" s="5150"/>
      <c r="BA78" s="5151"/>
      <c r="BB78" s="5152"/>
      <c r="BC78" s="5116"/>
      <c r="BD78" s="5117"/>
      <c r="BE78" s="5118"/>
      <c r="BF78" s="5116"/>
      <c r="BG78" s="5117"/>
      <c r="BH78" s="5123"/>
      <c r="BI78" s="5201"/>
      <c r="BJ78" s="5202"/>
      <c r="BK78" s="5203"/>
      <c r="BL78" s="5145"/>
      <c r="BM78" s="5153"/>
      <c r="BN78" s="5154"/>
      <c r="BO78" s="5154"/>
      <c r="BP78" s="5154"/>
      <c r="BQ78" s="5154"/>
      <c r="BR78" s="5154"/>
      <c r="BS78" s="5154"/>
      <c r="BT78" s="5155"/>
    </row>
    <row r="79" spans="1:72" s="794" customFormat="1" ht="14.1" customHeight="1" x14ac:dyDescent="0.15">
      <c r="A79" s="5039"/>
      <c r="B79" s="4813"/>
      <c r="C79" s="4814"/>
      <c r="D79" s="4815"/>
      <c r="E79" s="5046"/>
      <c r="F79" s="5047"/>
      <c r="G79" s="5048"/>
      <c r="H79" s="5054"/>
      <c r="I79" s="5055"/>
      <c r="J79" s="5055"/>
      <c r="K79" s="5055"/>
      <c r="L79" s="5056"/>
      <c r="M79" s="5333"/>
      <c r="N79" s="5131"/>
      <c r="O79" s="5132"/>
      <c r="P79" s="5133"/>
      <c r="Q79" s="5059"/>
      <c r="R79" s="5059"/>
      <c r="S79" s="5129"/>
      <c r="T79" s="5130"/>
      <c r="U79" s="5174"/>
      <c r="V79" s="2536"/>
      <c r="W79" s="1081"/>
      <c r="X79" s="1082" t="s">
        <v>36</v>
      </c>
      <c r="Y79" s="2384"/>
      <c r="Z79" s="1082" t="s">
        <v>36</v>
      </c>
      <c r="AA79" s="2384"/>
      <c r="AB79" s="1082" t="s">
        <v>36</v>
      </c>
      <c r="AC79" s="1083" t="s">
        <v>100</v>
      </c>
      <c r="AD79" s="5137"/>
      <c r="AE79" s="5137"/>
      <c r="AF79" s="1084" t="s">
        <v>101</v>
      </c>
      <c r="AG79" s="1085" t="s">
        <v>100</v>
      </c>
      <c r="AH79" s="5137"/>
      <c r="AI79" s="5137"/>
      <c r="AJ79" s="1086" t="s">
        <v>101</v>
      </c>
      <c r="AK79" s="5104"/>
      <c r="AL79" s="5105"/>
      <c r="AM79" s="5106"/>
      <c r="AN79" s="5104"/>
      <c r="AO79" s="5105"/>
      <c r="AP79" s="5106"/>
      <c r="AQ79" s="5162"/>
      <c r="AR79" s="5163"/>
      <c r="AS79" s="5164"/>
      <c r="AT79" s="5107"/>
      <c r="AU79" s="5108"/>
      <c r="AV79" s="5109"/>
      <c r="AW79" s="5107"/>
      <c r="AX79" s="5108"/>
      <c r="AY79" s="5109"/>
      <c r="AZ79" s="5107"/>
      <c r="BA79" s="5108"/>
      <c r="BB79" s="5109"/>
      <c r="BC79" s="5119"/>
      <c r="BD79" s="5120"/>
      <c r="BE79" s="5121"/>
      <c r="BF79" s="5119"/>
      <c r="BG79" s="5120"/>
      <c r="BH79" s="5124"/>
      <c r="BI79" s="5175"/>
      <c r="BJ79" s="5176"/>
      <c r="BK79" s="5177"/>
      <c r="BL79" s="5146"/>
      <c r="BM79" s="5134"/>
      <c r="BN79" s="5135"/>
      <c r="BO79" s="5135"/>
      <c r="BP79" s="5135"/>
      <c r="BQ79" s="5135"/>
      <c r="BR79" s="5135"/>
      <c r="BS79" s="5135"/>
      <c r="BT79" s="5136"/>
    </row>
    <row r="80" spans="1:72" s="794" customFormat="1" ht="14.1" customHeight="1" x14ac:dyDescent="0.15">
      <c r="A80" s="5037">
        <v>16</v>
      </c>
      <c r="B80" s="4804"/>
      <c r="C80" s="4805"/>
      <c r="D80" s="4806"/>
      <c r="E80" s="5040" t="s">
        <v>2209</v>
      </c>
      <c r="F80" s="5041"/>
      <c r="G80" s="5042"/>
      <c r="H80" s="5049"/>
      <c r="I80" s="5050"/>
      <c r="J80" s="5050"/>
      <c r="K80" s="5050"/>
      <c r="L80" s="5051"/>
      <c r="M80" s="5297"/>
      <c r="N80" s="4802"/>
      <c r="O80" s="4894"/>
      <c r="P80" s="4825"/>
      <c r="Q80" s="5057"/>
      <c r="R80" s="5057"/>
      <c r="S80" s="5125"/>
      <c r="T80" s="5126"/>
      <c r="U80" s="5170"/>
      <c r="V80" s="5171"/>
      <c r="W80" s="5168"/>
      <c r="X80" s="5186" t="s">
        <v>158</v>
      </c>
      <c r="Y80" s="5184"/>
      <c r="Z80" s="5186" t="s">
        <v>158</v>
      </c>
      <c r="AA80" s="4432"/>
      <c r="AB80" s="5188" t="s">
        <v>158</v>
      </c>
      <c r="AC80" s="5190"/>
      <c r="AD80" s="5191"/>
      <c r="AE80" s="5191"/>
      <c r="AF80" s="5192"/>
      <c r="AG80" s="5196"/>
      <c r="AH80" s="5191"/>
      <c r="AI80" s="5191"/>
      <c r="AJ80" s="5192"/>
      <c r="AK80" s="5178"/>
      <c r="AL80" s="5179"/>
      <c r="AM80" s="5180"/>
      <c r="AN80" s="5178"/>
      <c r="AO80" s="5179"/>
      <c r="AP80" s="5180"/>
      <c r="AQ80" s="5156">
        <f t="shared" ref="AQ80" si="45">SUM(AK80:AP82)</f>
        <v>0</v>
      </c>
      <c r="AR80" s="5157"/>
      <c r="AS80" s="5158"/>
      <c r="AT80" s="5165"/>
      <c r="AU80" s="5166"/>
      <c r="AV80" s="5167"/>
      <c r="AW80" s="5165"/>
      <c r="AX80" s="5166"/>
      <c r="AY80" s="5167"/>
      <c r="AZ80" s="5165"/>
      <c r="BA80" s="5166"/>
      <c r="BB80" s="5167"/>
      <c r="BC80" s="5113">
        <f t="shared" ref="BC80" si="46">SUM(AT80:BB82)</f>
        <v>0</v>
      </c>
      <c r="BD80" s="5114"/>
      <c r="BE80" s="5115"/>
      <c r="BF80" s="5113" t="str">
        <f t="shared" ref="BF80" si="47">IF(AG80+AQ80+BC80=0,"",AG80+AQ80+BC80)</f>
        <v/>
      </c>
      <c r="BG80" s="5114"/>
      <c r="BH80" s="5122"/>
      <c r="BI80" s="5198"/>
      <c r="BJ80" s="5199"/>
      <c r="BK80" s="5200"/>
      <c r="BL80" s="5144"/>
      <c r="BM80" s="5147"/>
      <c r="BN80" s="5148"/>
      <c r="BO80" s="5148"/>
      <c r="BP80" s="5148"/>
      <c r="BQ80" s="5148"/>
      <c r="BR80" s="5148"/>
      <c r="BS80" s="5148"/>
      <c r="BT80" s="5149"/>
    </row>
    <row r="81" spans="1:72" s="794" customFormat="1" ht="14.1" customHeight="1" x14ac:dyDescent="0.15">
      <c r="A81" s="5038"/>
      <c r="B81" s="4807"/>
      <c r="C81" s="4808"/>
      <c r="D81" s="4809"/>
      <c r="E81" s="5043"/>
      <c r="F81" s="5044"/>
      <c r="G81" s="5045"/>
      <c r="H81" s="5052"/>
      <c r="I81" s="4562"/>
      <c r="J81" s="4562"/>
      <c r="K81" s="4562"/>
      <c r="L81" s="5053"/>
      <c r="M81" s="5332"/>
      <c r="N81" s="4917"/>
      <c r="O81" s="4918"/>
      <c r="P81" s="4919"/>
      <c r="Q81" s="5058"/>
      <c r="R81" s="5058"/>
      <c r="S81" s="5127"/>
      <c r="T81" s="5128"/>
      <c r="U81" s="5172"/>
      <c r="V81" s="5173"/>
      <c r="W81" s="5169"/>
      <c r="X81" s="5187"/>
      <c r="Y81" s="5185"/>
      <c r="Z81" s="5187"/>
      <c r="AA81" s="4840"/>
      <c r="AB81" s="5189"/>
      <c r="AC81" s="5193"/>
      <c r="AD81" s="5194"/>
      <c r="AE81" s="5194"/>
      <c r="AF81" s="5195"/>
      <c r="AG81" s="5197"/>
      <c r="AH81" s="5194"/>
      <c r="AI81" s="5194"/>
      <c r="AJ81" s="5195"/>
      <c r="AK81" s="5181"/>
      <c r="AL81" s="5182"/>
      <c r="AM81" s="5183"/>
      <c r="AN81" s="5181"/>
      <c r="AO81" s="5182"/>
      <c r="AP81" s="5183"/>
      <c r="AQ81" s="5159"/>
      <c r="AR81" s="5160"/>
      <c r="AS81" s="5161"/>
      <c r="AT81" s="5150"/>
      <c r="AU81" s="5151"/>
      <c r="AV81" s="5152"/>
      <c r="AW81" s="5150"/>
      <c r="AX81" s="5151"/>
      <c r="AY81" s="5152"/>
      <c r="AZ81" s="5150"/>
      <c r="BA81" s="5151"/>
      <c r="BB81" s="5152"/>
      <c r="BC81" s="5116"/>
      <c r="BD81" s="5117"/>
      <c r="BE81" s="5118"/>
      <c r="BF81" s="5116"/>
      <c r="BG81" s="5117"/>
      <c r="BH81" s="5123"/>
      <c r="BI81" s="5201"/>
      <c r="BJ81" s="5202"/>
      <c r="BK81" s="5203"/>
      <c r="BL81" s="5145"/>
      <c r="BM81" s="5153"/>
      <c r="BN81" s="5154"/>
      <c r="BO81" s="5154"/>
      <c r="BP81" s="5154"/>
      <c r="BQ81" s="5154"/>
      <c r="BR81" s="5154"/>
      <c r="BS81" s="5154"/>
      <c r="BT81" s="5155"/>
    </row>
    <row r="82" spans="1:72" s="794" customFormat="1" ht="14.1" customHeight="1" x14ac:dyDescent="0.15">
      <c r="A82" s="5039"/>
      <c r="B82" s="4813"/>
      <c r="C82" s="4814"/>
      <c r="D82" s="4815"/>
      <c r="E82" s="5046"/>
      <c r="F82" s="5047"/>
      <c r="G82" s="5048"/>
      <c r="H82" s="5054"/>
      <c r="I82" s="5055"/>
      <c r="J82" s="5055"/>
      <c r="K82" s="5055"/>
      <c r="L82" s="5056"/>
      <c r="M82" s="5333"/>
      <c r="N82" s="5131"/>
      <c r="O82" s="5132"/>
      <c r="P82" s="5133"/>
      <c r="Q82" s="5059"/>
      <c r="R82" s="5059"/>
      <c r="S82" s="5129"/>
      <c r="T82" s="5130"/>
      <c r="U82" s="5174"/>
      <c r="V82" s="2536"/>
      <c r="W82" s="1081"/>
      <c r="X82" s="1082" t="s">
        <v>36</v>
      </c>
      <c r="Y82" s="2384"/>
      <c r="Z82" s="1082" t="s">
        <v>36</v>
      </c>
      <c r="AA82" s="2384"/>
      <c r="AB82" s="1082" t="s">
        <v>36</v>
      </c>
      <c r="AC82" s="1083" t="s">
        <v>100</v>
      </c>
      <c r="AD82" s="5137"/>
      <c r="AE82" s="5137"/>
      <c r="AF82" s="1084" t="s">
        <v>101</v>
      </c>
      <c r="AG82" s="1085" t="s">
        <v>100</v>
      </c>
      <c r="AH82" s="5137"/>
      <c r="AI82" s="5137"/>
      <c r="AJ82" s="1086" t="s">
        <v>101</v>
      </c>
      <c r="AK82" s="5104"/>
      <c r="AL82" s="5105"/>
      <c r="AM82" s="5106"/>
      <c r="AN82" s="5104"/>
      <c r="AO82" s="5105"/>
      <c r="AP82" s="5106"/>
      <c r="AQ82" s="5162"/>
      <c r="AR82" s="5163"/>
      <c r="AS82" s="5164"/>
      <c r="AT82" s="5107"/>
      <c r="AU82" s="5108"/>
      <c r="AV82" s="5109"/>
      <c r="AW82" s="5107"/>
      <c r="AX82" s="5108"/>
      <c r="AY82" s="5109"/>
      <c r="AZ82" s="5107"/>
      <c r="BA82" s="5108"/>
      <c r="BB82" s="5109"/>
      <c r="BC82" s="5119"/>
      <c r="BD82" s="5120"/>
      <c r="BE82" s="5121"/>
      <c r="BF82" s="5119"/>
      <c r="BG82" s="5120"/>
      <c r="BH82" s="5124"/>
      <c r="BI82" s="5175"/>
      <c r="BJ82" s="5176"/>
      <c r="BK82" s="5177"/>
      <c r="BL82" s="5146"/>
      <c r="BM82" s="5134"/>
      <c r="BN82" s="5135"/>
      <c r="BO82" s="5135"/>
      <c r="BP82" s="5135"/>
      <c r="BQ82" s="5135"/>
      <c r="BR82" s="5135"/>
      <c r="BS82" s="5135"/>
      <c r="BT82" s="5136"/>
    </row>
    <row r="83" spans="1:72" s="794" customFormat="1" ht="14.1" customHeight="1" x14ac:dyDescent="0.15">
      <c r="A83" s="5037">
        <v>17</v>
      </c>
      <c r="B83" s="4804"/>
      <c r="C83" s="4805"/>
      <c r="D83" s="4806"/>
      <c r="E83" s="5040" t="s">
        <v>2209</v>
      </c>
      <c r="F83" s="5041"/>
      <c r="G83" s="5042"/>
      <c r="H83" s="5049"/>
      <c r="I83" s="5050"/>
      <c r="J83" s="5050"/>
      <c r="K83" s="5050"/>
      <c r="L83" s="5051"/>
      <c r="M83" s="5297"/>
      <c r="N83" s="4802"/>
      <c r="O83" s="4894"/>
      <c r="P83" s="4825"/>
      <c r="Q83" s="5057"/>
      <c r="R83" s="5057"/>
      <c r="S83" s="5125"/>
      <c r="T83" s="5126"/>
      <c r="U83" s="5170"/>
      <c r="V83" s="5171"/>
      <c r="W83" s="5168"/>
      <c r="X83" s="5186" t="s">
        <v>158</v>
      </c>
      <c r="Y83" s="5184"/>
      <c r="Z83" s="5186" t="s">
        <v>158</v>
      </c>
      <c r="AA83" s="4432"/>
      <c r="AB83" s="5188" t="s">
        <v>158</v>
      </c>
      <c r="AC83" s="5190"/>
      <c r="AD83" s="5191"/>
      <c r="AE83" s="5191"/>
      <c r="AF83" s="5192"/>
      <c r="AG83" s="5196"/>
      <c r="AH83" s="5191"/>
      <c r="AI83" s="5191"/>
      <c r="AJ83" s="5192"/>
      <c r="AK83" s="5178"/>
      <c r="AL83" s="5179"/>
      <c r="AM83" s="5180"/>
      <c r="AN83" s="5178"/>
      <c r="AO83" s="5179"/>
      <c r="AP83" s="5180"/>
      <c r="AQ83" s="5156">
        <f t="shared" ref="AQ83" si="48">SUM(AK83:AP85)</f>
        <v>0</v>
      </c>
      <c r="AR83" s="5157"/>
      <c r="AS83" s="5158"/>
      <c r="AT83" s="5165"/>
      <c r="AU83" s="5166"/>
      <c r="AV83" s="5167"/>
      <c r="AW83" s="5165"/>
      <c r="AX83" s="5166"/>
      <c r="AY83" s="5167"/>
      <c r="AZ83" s="5165"/>
      <c r="BA83" s="5166"/>
      <c r="BB83" s="5167"/>
      <c r="BC83" s="5113">
        <f t="shared" ref="BC83" si="49">SUM(AT83:BB85)</f>
        <v>0</v>
      </c>
      <c r="BD83" s="5114"/>
      <c r="BE83" s="5115"/>
      <c r="BF83" s="5113" t="str">
        <f t="shared" ref="BF83" si="50">IF(AG83+AQ83+BC83=0,"",AG83+AQ83+BC83)</f>
        <v/>
      </c>
      <c r="BG83" s="5114"/>
      <c r="BH83" s="5122"/>
      <c r="BI83" s="5198"/>
      <c r="BJ83" s="5199"/>
      <c r="BK83" s="5200"/>
      <c r="BL83" s="5144"/>
      <c r="BM83" s="5147"/>
      <c r="BN83" s="5148"/>
      <c r="BO83" s="5148"/>
      <c r="BP83" s="5148"/>
      <c r="BQ83" s="5148"/>
      <c r="BR83" s="5148"/>
      <c r="BS83" s="5148"/>
      <c r="BT83" s="5149"/>
    </row>
    <row r="84" spans="1:72" s="794" customFormat="1" ht="14.1" customHeight="1" x14ac:dyDescent="0.15">
      <c r="A84" s="5038"/>
      <c r="B84" s="4807"/>
      <c r="C84" s="4808"/>
      <c r="D84" s="4809"/>
      <c r="E84" s="5043"/>
      <c r="F84" s="5044"/>
      <c r="G84" s="5045"/>
      <c r="H84" s="5052"/>
      <c r="I84" s="4562"/>
      <c r="J84" s="4562"/>
      <c r="K84" s="4562"/>
      <c r="L84" s="5053"/>
      <c r="M84" s="5332"/>
      <c r="N84" s="4917"/>
      <c r="O84" s="4918"/>
      <c r="P84" s="4919"/>
      <c r="Q84" s="5058"/>
      <c r="R84" s="5058"/>
      <c r="S84" s="5127"/>
      <c r="T84" s="5128"/>
      <c r="U84" s="5172"/>
      <c r="V84" s="5173"/>
      <c r="W84" s="5169"/>
      <c r="X84" s="5187"/>
      <c r="Y84" s="5185"/>
      <c r="Z84" s="5187"/>
      <c r="AA84" s="4840"/>
      <c r="AB84" s="5189"/>
      <c r="AC84" s="5193"/>
      <c r="AD84" s="5194"/>
      <c r="AE84" s="5194"/>
      <c r="AF84" s="5195"/>
      <c r="AG84" s="5197"/>
      <c r="AH84" s="5194"/>
      <c r="AI84" s="5194"/>
      <c r="AJ84" s="5195"/>
      <c r="AK84" s="5181"/>
      <c r="AL84" s="5182"/>
      <c r="AM84" s="5183"/>
      <c r="AN84" s="5181"/>
      <c r="AO84" s="5182"/>
      <c r="AP84" s="5183"/>
      <c r="AQ84" s="5159"/>
      <c r="AR84" s="5160"/>
      <c r="AS84" s="5161"/>
      <c r="AT84" s="5150"/>
      <c r="AU84" s="5151"/>
      <c r="AV84" s="5152"/>
      <c r="AW84" s="5150"/>
      <c r="AX84" s="5151"/>
      <c r="AY84" s="5152"/>
      <c r="AZ84" s="5150"/>
      <c r="BA84" s="5151"/>
      <c r="BB84" s="5152"/>
      <c r="BC84" s="5116"/>
      <c r="BD84" s="5117"/>
      <c r="BE84" s="5118"/>
      <c r="BF84" s="5116"/>
      <c r="BG84" s="5117"/>
      <c r="BH84" s="5123"/>
      <c r="BI84" s="5201"/>
      <c r="BJ84" s="5202"/>
      <c r="BK84" s="5203"/>
      <c r="BL84" s="5145"/>
      <c r="BM84" s="5153"/>
      <c r="BN84" s="5154"/>
      <c r="BO84" s="5154"/>
      <c r="BP84" s="5154"/>
      <c r="BQ84" s="5154"/>
      <c r="BR84" s="5154"/>
      <c r="BS84" s="5154"/>
      <c r="BT84" s="5155"/>
    </row>
    <row r="85" spans="1:72" s="794" customFormat="1" ht="14.1" customHeight="1" thickBot="1" x14ac:dyDescent="0.2">
      <c r="A85" s="5204"/>
      <c r="B85" s="4810"/>
      <c r="C85" s="4811"/>
      <c r="D85" s="4812"/>
      <c r="E85" s="5205"/>
      <c r="F85" s="5206"/>
      <c r="G85" s="5207"/>
      <c r="H85" s="5208"/>
      <c r="I85" s="5209"/>
      <c r="J85" s="5209"/>
      <c r="K85" s="5209"/>
      <c r="L85" s="5210"/>
      <c r="M85" s="5338"/>
      <c r="N85" s="5224"/>
      <c r="O85" s="5225"/>
      <c r="P85" s="5226"/>
      <c r="Q85" s="5211"/>
      <c r="R85" s="5211"/>
      <c r="S85" s="5228"/>
      <c r="T85" s="5229"/>
      <c r="U85" s="5334"/>
      <c r="V85" s="5335"/>
      <c r="W85" s="1087"/>
      <c r="X85" s="1088" t="s">
        <v>36</v>
      </c>
      <c r="Y85" s="2383"/>
      <c r="Z85" s="1088" t="s">
        <v>36</v>
      </c>
      <c r="AA85" s="2383"/>
      <c r="AB85" s="1088" t="s">
        <v>36</v>
      </c>
      <c r="AC85" s="1090" t="s">
        <v>100</v>
      </c>
      <c r="AD85" s="5227"/>
      <c r="AE85" s="5227"/>
      <c r="AF85" s="1091" t="s">
        <v>101</v>
      </c>
      <c r="AG85" s="1092" t="s">
        <v>100</v>
      </c>
      <c r="AH85" s="5227"/>
      <c r="AI85" s="5227"/>
      <c r="AJ85" s="1093" t="s">
        <v>101</v>
      </c>
      <c r="AK85" s="5212"/>
      <c r="AL85" s="5213"/>
      <c r="AM85" s="5214"/>
      <c r="AN85" s="5212"/>
      <c r="AO85" s="5213"/>
      <c r="AP85" s="5214"/>
      <c r="AQ85" s="5235"/>
      <c r="AR85" s="5236"/>
      <c r="AS85" s="5237"/>
      <c r="AT85" s="5215"/>
      <c r="AU85" s="5216"/>
      <c r="AV85" s="5217"/>
      <c r="AW85" s="5215"/>
      <c r="AX85" s="5216"/>
      <c r="AY85" s="5217"/>
      <c r="AZ85" s="5215"/>
      <c r="BA85" s="5216"/>
      <c r="BB85" s="5217"/>
      <c r="BC85" s="5231"/>
      <c r="BD85" s="5232"/>
      <c r="BE85" s="5233"/>
      <c r="BF85" s="5231"/>
      <c r="BG85" s="5232"/>
      <c r="BH85" s="5234"/>
      <c r="BI85" s="5218"/>
      <c r="BJ85" s="5219"/>
      <c r="BK85" s="5220"/>
      <c r="BL85" s="5230"/>
      <c r="BM85" s="5221"/>
      <c r="BN85" s="5222"/>
      <c r="BO85" s="5222"/>
      <c r="BP85" s="5222"/>
      <c r="BQ85" s="5222"/>
      <c r="BR85" s="5222"/>
      <c r="BS85" s="5222"/>
      <c r="BT85" s="5223"/>
    </row>
    <row r="87" spans="1:72" x14ac:dyDescent="0.15">
      <c r="P87" s="1293"/>
      <c r="Q87" s="1293"/>
      <c r="R87" s="1003"/>
      <c r="S87" s="1003"/>
      <c r="T87" s="1004"/>
      <c r="U87" s="1293"/>
      <c r="V87" s="1004"/>
      <c r="W87" s="1293"/>
      <c r="X87" s="1293"/>
      <c r="Y87" s="1293"/>
    </row>
    <row r="88" spans="1:72" ht="14.1" customHeight="1" x14ac:dyDescent="0.15">
      <c r="A88" s="3625" t="s">
        <v>1845</v>
      </c>
      <c r="B88" s="4896"/>
      <c r="C88" s="4896"/>
      <c r="D88" s="4896"/>
      <c r="E88" s="4896"/>
      <c r="F88" s="4896"/>
      <c r="G88" s="4896"/>
      <c r="H88" s="4896"/>
      <c r="I88" s="4896"/>
      <c r="J88" s="4896"/>
      <c r="K88" s="4896"/>
      <c r="L88" s="4896"/>
      <c r="M88" s="4896"/>
      <c r="N88" s="4896"/>
      <c r="O88" s="4896"/>
      <c r="P88" s="4896"/>
      <c r="Q88" s="4896"/>
      <c r="R88" s="4896"/>
      <c r="S88" s="4896"/>
      <c r="T88" s="4896"/>
      <c r="U88" s="4896"/>
      <c r="V88" s="4896"/>
      <c r="W88" s="4896"/>
      <c r="X88" s="4896"/>
      <c r="Y88" s="4896"/>
      <c r="Z88" s="4896"/>
      <c r="AA88" s="4896"/>
      <c r="AB88" s="4896"/>
      <c r="AC88" s="4896"/>
      <c r="AD88" s="4896"/>
      <c r="AE88" s="4896"/>
      <c r="AF88" s="4896"/>
      <c r="AG88" s="4896"/>
      <c r="AH88" s="4896"/>
      <c r="AI88" s="4896"/>
      <c r="AJ88" s="4896"/>
      <c r="AK88" s="4896"/>
      <c r="AL88" s="4896"/>
      <c r="AM88" s="4896"/>
      <c r="AN88" s="4896"/>
      <c r="AO88" s="4896"/>
      <c r="AP88" s="4896"/>
      <c r="AQ88" s="4896"/>
      <c r="AR88" s="4896"/>
      <c r="AS88" s="4896"/>
      <c r="AT88" s="4896"/>
      <c r="AU88" s="4896"/>
      <c r="AV88" s="4896"/>
      <c r="AW88" s="4896"/>
      <c r="AX88" s="4896"/>
      <c r="AY88" s="4896"/>
      <c r="AZ88" s="4896"/>
      <c r="BA88" s="4896"/>
      <c r="BB88" s="4896"/>
      <c r="BC88" s="4896"/>
      <c r="BD88" s="4896"/>
      <c r="BE88" s="4896"/>
      <c r="BF88" s="4896"/>
      <c r="BG88" s="4896"/>
      <c r="BH88" s="4896"/>
      <c r="BI88" s="4896"/>
      <c r="BJ88" s="4896"/>
      <c r="BK88" s="4896"/>
      <c r="BL88" s="4896"/>
      <c r="BM88" s="4896"/>
      <c r="BN88" s="4896"/>
      <c r="BO88" s="4896"/>
      <c r="BP88" s="4896"/>
      <c r="BQ88" s="4896"/>
    </row>
    <row r="89" spans="1:72" ht="5.0999999999999996" customHeight="1" x14ac:dyDescent="0.15">
      <c r="P89" s="778"/>
      <c r="Q89" s="778"/>
      <c r="R89" s="778"/>
      <c r="S89" s="778"/>
      <c r="T89" s="778"/>
      <c r="U89" s="778"/>
      <c r="V89" s="778"/>
      <c r="W89" s="778"/>
      <c r="X89" s="778"/>
      <c r="Y89" s="778"/>
    </row>
    <row r="90" spans="1:72" ht="14.1" customHeight="1" x14ac:dyDescent="0.15">
      <c r="A90" s="1000" t="s">
        <v>1409</v>
      </c>
      <c r="B90" s="1000"/>
      <c r="C90" s="1001"/>
      <c r="D90" s="1001"/>
      <c r="E90" s="1001"/>
      <c r="F90" s="1001"/>
      <c r="G90" s="1001"/>
      <c r="H90" s="1001"/>
      <c r="I90" s="1001"/>
      <c r="J90" s="1001"/>
      <c r="K90" s="1001"/>
      <c r="L90" s="1001"/>
      <c r="M90" s="1001"/>
      <c r="N90" s="1001"/>
      <c r="O90" s="1001"/>
      <c r="P90" s="1001"/>
      <c r="Q90" s="1001"/>
      <c r="R90" s="1001"/>
      <c r="S90" s="1001"/>
      <c r="T90" s="1001"/>
      <c r="U90" s="1001"/>
      <c r="V90" s="1001"/>
      <c r="W90" s="1001"/>
      <c r="X90" s="1001"/>
      <c r="Y90" s="1001"/>
      <c r="Z90" s="1001"/>
      <c r="AA90" s="1001"/>
      <c r="AB90" s="1001"/>
      <c r="AC90" s="1001"/>
      <c r="AD90" s="1001"/>
      <c r="AE90" s="1001"/>
      <c r="AF90" s="1001"/>
      <c r="BE90" s="5240" t="s">
        <v>1433</v>
      </c>
      <c r="BF90" s="5240"/>
      <c r="BG90" s="5240"/>
      <c r="BH90" s="5240"/>
      <c r="BI90" s="5240"/>
      <c r="BJ90" s="5240"/>
      <c r="BK90" s="5240"/>
      <c r="BL90" s="5241">
        <f>BL48</f>
        <v>0</v>
      </c>
      <c r="BM90" s="5241"/>
      <c r="BN90" s="5242" t="s">
        <v>1407</v>
      </c>
      <c r="BO90" s="5242"/>
      <c r="BP90" s="5242"/>
      <c r="BQ90" s="5242"/>
      <c r="BR90" s="5242"/>
      <c r="BS90" s="5242"/>
    </row>
    <row r="91" spans="1:72" ht="6.95" customHeight="1" thickBot="1" x14ac:dyDescent="0.2">
      <c r="A91" s="1000"/>
      <c r="B91" s="1000"/>
      <c r="C91" s="1001"/>
      <c r="D91" s="1001"/>
      <c r="E91" s="1001"/>
      <c r="F91" s="1001"/>
      <c r="G91" s="1001"/>
      <c r="H91" s="1001"/>
      <c r="I91" s="1001"/>
      <c r="J91" s="1001"/>
      <c r="K91" s="1001"/>
      <c r="L91" s="1001"/>
      <c r="M91" s="1001"/>
      <c r="N91" s="1001"/>
      <c r="O91" s="1001"/>
      <c r="P91" s="1001"/>
      <c r="Q91" s="1001"/>
      <c r="R91" s="1001"/>
      <c r="S91" s="1001"/>
      <c r="T91" s="1001"/>
      <c r="U91" s="1001"/>
      <c r="V91" s="1001"/>
      <c r="W91" s="1001"/>
      <c r="X91" s="1001"/>
      <c r="Y91" s="1001"/>
      <c r="Z91" s="1001"/>
      <c r="AA91" s="1001"/>
      <c r="AB91" s="1001"/>
      <c r="AC91" s="1001"/>
      <c r="AD91" s="1001"/>
      <c r="AE91" s="1001"/>
      <c r="AF91" s="1001"/>
    </row>
    <row r="92" spans="1:72" s="794" customFormat="1" ht="12.95" customHeight="1" x14ac:dyDescent="0.15">
      <c r="A92" s="4899" t="s">
        <v>1268</v>
      </c>
      <c r="B92" s="4902" t="s">
        <v>1560</v>
      </c>
      <c r="C92" s="4903"/>
      <c r="D92" s="4904"/>
      <c r="E92" s="4911" t="s">
        <v>63</v>
      </c>
      <c r="F92" s="4912"/>
      <c r="G92" s="4913"/>
      <c r="H92" s="4911" t="s">
        <v>59</v>
      </c>
      <c r="I92" s="4912"/>
      <c r="J92" s="4912"/>
      <c r="K92" s="4912"/>
      <c r="L92" s="4913"/>
      <c r="M92" s="5339" t="s">
        <v>60</v>
      </c>
      <c r="N92" s="4914" t="s">
        <v>1269</v>
      </c>
      <c r="O92" s="4915"/>
      <c r="P92" s="4916"/>
      <c r="Q92" s="4964" t="s">
        <v>1270</v>
      </c>
      <c r="R92" s="4964" t="s">
        <v>1271</v>
      </c>
      <c r="S92" s="5021" t="s">
        <v>1272</v>
      </c>
      <c r="T92" s="5022"/>
      <c r="U92" s="4911" t="s">
        <v>66</v>
      </c>
      <c r="V92" s="4912"/>
      <c r="W92" s="4912"/>
      <c r="X92" s="4912"/>
      <c r="Y92" s="4912"/>
      <c r="Z92" s="4912"/>
      <c r="AA92" s="4912"/>
      <c r="AB92" s="4912"/>
      <c r="AC92" s="5029" t="s">
        <v>1408</v>
      </c>
      <c r="AD92" s="4912"/>
      <c r="AE92" s="4912"/>
      <c r="AF92" s="4912"/>
      <c r="AG92" s="4912"/>
      <c r="AH92" s="4912"/>
      <c r="AI92" s="4912"/>
      <c r="AJ92" s="4912"/>
      <c r="AK92" s="4912"/>
      <c r="AL92" s="4912"/>
      <c r="AM92" s="4912"/>
      <c r="AN92" s="4912"/>
      <c r="AO92" s="4912"/>
      <c r="AP92" s="4912"/>
      <c r="AQ92" s="4912"/>
      <c r="AR92" s="4912"/>
      <c r="AS92" s="4912"/>
      <c r="AT92" s="4912"/>
      <c r="AU92" s="4912"/>
      <c r="AV92" s="4912"/>
      <c r="AW92" s="4912"/>
      <c r="AX92" s="4912"/>
      <c r="AY92" s="4912"/>
      <c r="AZ92" s="4912"/>
      <c r="BA92" s="4912"/>
      <c r="BB92" s="4912"/>
      <c r="BC92" s="4912"/>
      <c r="BD92" s="4912"/>
      <c r="BE92" s="4912"/>
      <c r="BF92" s="4912"/>
      <c r="BG92" s="4912"/>
      <c r="BH92" s="5027"/>
      <c r="BI92" s="5257" t="s">
        <v>424</v>
      </c>
      <c r="BJ92" s="5258"/>
      <c r="BK92" s="5259"/>
      <c r="BL92" s="4920" t="s">
        <v>71</v>
      </c>
      <c r="BM92" s="4914" t="s">
        <v>55</v>
      </c>
      <c r="BN92" s="4923"/>
      <c r="BO92" s="4923"/>
      <c r="BP92" s="4923"/>
      <c r="BQ92" s="4923"/>
      <c r="BR92" s="4923"/>
      <c r="BS92" s="4923"/>
      <c r="BT92" s="4924"/>
    </row>
    <row r="93" spans="1:72" s="794" customFormat="1" ht="12.95" customHeight="1" x14ac:dyDescent="0.15">
      <c r="A93" s="4900"/>
      <c r="B93" s="4905"/>
      <c r="C93" s="4906"/>
      <c r="D93" s="4907"/>
      <c r="E93" s="4840"/>
      <c r="F93" s="4841"/>
      <c r="G93" s="4842"/>
      <c r="H93" s="4840"/>
      <c r="I93" s="4841"/>
      <c r="J93" s="4841"/>
      <c r="K93" s="4841"/>
      <c r="L93" s="4842"/>
      <c r="M93" s="5340"/>
      <c r="N93" s="4826"/>
      <c r="O93" s="4895"/>
      <c r="P93" s="4827"/>
      <c r="Q93" s="5304"/>
      <c r="R93" s="5304"/>
      <c r="S93" s="5023"/>
      <c r="T93" s="5024"/>
      <c r="U93" s="4435"/>
      <c r="V93" s="4436"/>
      <c r="W93" s="4436"/>
      <c r="X93" s="4436"/>
      <c r="Y93" s="4436"/>
      <c r="Z93" s="4436"/>
      <c r="AA93" s="4436"/>
      <c r="AB93" s="4436"/>
      <c r="AC93" s="5030"/>
      <c r="AD93" s="4436"/>
      <c r="AE93" s="4436"/>
      <c r="AF93" s="4436"/>
      <c r="AG93" s="4436"/>
      <c r="AH93" s="4436"/>
      <c r="AI93" s="4436"/>
      <c r="AJ93" s="4436"/>
      <c r="AK93" s="4436"/>
      <c r="AL93" s="4436"/>
      <c r="AM93" s="4436"/>
      <c r="AN93" s="4436"/>
      <c r="AO93" s="4436"/>
      <c r="AP93" s="4436"/>
      <c r="AQ93" s="4436"/>
      <c r="AR93" s="4436"/>
      <c r="AS93" s="4436"/>
      <c r="AT93" s="4436"/>
      <c r="AU93" s="4436"/>
      <c r="AV93" s="4436"/>
      <c r="AW93" s="4436"/>
      <c r="AX93" s="4436"/>
      <c r="AY93" s="4436"/>
      <c r="AZ93" s="4436"/>
      <c r="BA93" s="4436"/>
      <c r="BB93" s="4436"/>
      <c r="BC93" s="4436"/>
      <c r="BD93" s="4436"/>
      <c r="BE93" s="4436"/>
      <c r="BF93" s="4436"/>
      <c r="BG93" s="4436"/>
      <c r="BH93" s="5028"/>
      <c r="BI93" s="5260"/>
      <c r="BJ93" s="5261"/>
      <c r="BK93" s="5262"/>
      <c r="BL93" s="4921"/>
      <c r="BM93" s="4925"/>
      <c r="BN93" s="4926"/>
      <c r="BO93" s="4926"/>
      <c r="BP93" s="4926"/>
      <c r="BQ93" s="4926"/>
      <c r="BR93" s="4926"/>
      <c r="BS93" s="4926"/>
      <c r="BT93" s="4927"/>
    </row>
    <row r="94" spans="1:72" s="794" customFormat="1" ht="15" customHeight="1" x14ac:dyDescent="0.15">
      <c r="A94" s="4900"/>
      <c r="B94" s="4905"/>
      <c r="C94" s="4906"/>
      <c r="D94" s="4907"/>
      <c r="E94" s="4840"/>
      <c r="F94" s="4841"/>
      <c r="G94" s="4842"/>
      <c r="H94" s="4840"/>
      <c r="I94" s="4841"/>
      <c r="J94" s="4841"/>
      <c r="K94" s="4841"/>
      <c r="L94" s="4842"/>
      <c r="M94" s="5340"/>
      <c r="N94" s="4826"/>
      <c r="O94" s="4895"/>
      <c r="P94" s="4827"/>
      <c r="Q94" s="5304"/>
      <c r="R94" s="5304"/>
      <c r="S94" s="5023"/>
      <c r="T94" s="5024"/>
      <c r="U94" s="4928" t="s">
        <v>67</v>
      </c>
      <c r="V94" s="4929"/>
      <c r="W94" s="4929"/>
      <c r="X94" s="4930"/>
      <c r="Y94" s="4852" t="s">
        <v>1570</v>
      </c>
      <c r="Z94" s="4931"/>
      <c r="AA94" s="4852" t="s">
        <v>1571</v>
      </c>
      <c r="AB94" s="4853"/>
      <c r="AC94" s="4939" t="s">
        <v>157</v>
      </c>
      <c r="AD94" s="4439"/>
      <c r="AE94" s="4439"/>
      <c r="AF94" s="4439"/>
      <c r="AG94" s="4439"/>
      <c r="AH94" s="4439"/>
      <c r="AI94" s="4439"/>
      <c r="AJ94" s="4440"/>
      <c r="AK94" s="4438" t="s">
        <v>442</v>
      </c>
      <c r="AL94" s="4439"/>
      <c r="AM94" s="4439"/>
      <c r="AN94" s="4439"/>
      <c r="AO94" s="4439"/>
      <c r="AP94" s="4439"/>
      <c r="AQ94" s="4439"/>
      <c r="AR94" s="4439"/>
      <c r="AS94" s="4439"/>
      <c r="AT94" s="4439"/>
      <c r="AU94" s="4439"/>
      <c r="AV94" s="4439"/>
      <c r="AW94" s="4439"/>
      <c r="AX94" s="4439"/>
      <c r="AY94" s="4439"/>
      <c r="AZ94" s="4439"/>
      <c r="BA94" s="4439"/>
      <c r="BB94" s="4439"/>
      <c r="BC94" s="4439"/>
      <c r="BD94" s="4439"/>
      <c r="BE94" s="4440"/>
      <c r="BF94" s="4946" t="s">
        <v>221</v>
      </c>
      <c r="BG94" s="4947"/>
      <c r="BH94" s="4948"/>
      <c r="BI94" s="4952" t="s">
        <v>425</v>
      </c>
      <c r="BJ94" s="4953"/>
      <c r="BK94" s="4954"/>
      <c r="BL94" s="4921"/>
      <c r="BM94" s="4955" t="s">
        <v>1411</v>
      </c>
      <c r="BN94" s="4956"/>
      <c r="BO94" s="4956"/>
      <c r="BP94" s="4956"/>
      <c r="BQ94" s="4956"/>
      <c r="BR94" s="4956"/>
      <c r="BS94" s="4956"/>
      <c r="BT94" s="4957"/>
    </row>
    <row r="95" spans="1:72" s="794" customFormat="1" ht="15" customHeight="1" x14ac:dyDescent="0.15">
      <c r="A95" s="4900"/>
      <c r="B95" s="4905"/>
      <c r="C95" s="4906"/>
      <c r="D95" s="4907"/>
      <c r="E95" s="4840"/>
      <c r="F95" s="4841"/>
      <c r="G95" s="4842"/>
      <c r="H95" s="4840"/>
      <c r="I95" s="4841"/>
      <c r="J95" s="4841"/>
      <c r="K95" s="4841"/>
      <c r="L95" s="4842"/>
      <c r="M95" s="5340"/>
      <c r="N95" s="4826"/>
      <c r="O95" s="4895"/>
      <c r="P95" s="4827"/>
      <c r="Q95" s="5304"/>
      <c r="R95" s="5304"/>
      <c r="S95" s="5023"/>
      <c r="T95" s="5024"/>
      <c r="U95" s="4802" t="s">
        <v>1273</v>
      </c>
      <c r="V95" s="4894"/>
      <c r="W95" s="4802" t="s">
        <v>1274</v>
      </c>
      <c r="X95" s="4825"/>
      <c r="Y95" s="4932"/>
      <c r="Z95" s="4933"/>
      <c r="AA95" s="4932"/>
      <c r="AB95" s="5279"/>
      <c r="AC95" s="5019" t="s">
        <v>1660</v>
      </c>
      <c r="AD95" s="4433"/>
      <c r="AE95" s="4433"/>
      <c r="AF95" s="4434"/>
      <c r="AG95" s="4802" t="s">
        <v>1661</v>
      </c>
      <c r="AH95" s="4433"/>
      <c r="AI95" s="4433"/>
      <c r="AJ95" s="4434"/>
      <c r="AK95" s="4846" t="s">
        <v>1275</v>
      </c>
      <c r="AL95" s="4847"/>
      <c r="AM95" s="4848"/>
      <c r="AN95" s="4852" t="s">
        <v>1276</v>
      </c>
      <c r="AO95" s="4853"/>
      <c r="AP95" s="4931"/>
      <c r="AQ95" s="4432" t="s">
        <v>422</v>
      </c>
      <c r="AR95" s="4433"/>
      <c r="AS95" s="4434"/>
      <c r="AT95" s="4970" t="s">
        <v>1412</v>
      </c>
      <c r="AU95" s="4971"/>
      <c r="AV95" s="4972"/>
      <c r="AW95" s="4970" t="s">
        <v>421</v>
      </c>
      <c r="AX95" s="4971"/>
      <c r="AY95" s="4972"/>
      <c r="AZ95" s="4970" t="s">
        <v>1413</v>
      </c>
      <c r="BA95" s="4971"/>
      <c r="BB95" s="4972"/>
      <c r="BC95" s="4802" t="s">
        <v>422</v>
      </c>
      <c r="BD95" s="4894"/>
      <c r="BE95" s="4894"/>
      <c r="BF95" s="4949"/>
      <c r="BG95" s="4950"/>
      <c r="BH95" s="4951"/>
      <c r="BI95" s="4830"/>
      <c r="BJ95" s="4831"/>
      <c r="BK95" s="4832"/>
      <c r="BL95" s="4921"/>
      <c r="BM95" s="4958"/>
      <c r="BN95" s="4959"/>
      <c r="BO95" s="4959"/>
      <c r="BP95" s="4959"/>
      <c r="BQ95" s="4959"/>
      <c r="BR95" s="4959"/>
      <c r="BS95" s="4959"/>
      <c r="BT95" s="4960"/>
    </row>
    <row r="96" spans="1:72" s="794" customFormat="1" ht="15" customHeight="1" x14ac:dyDescent="0.15">
      <c r="A96" s="4900"/>
      <c r="B96" s="4905"/>
      <c r="C96" s="4906"/>
      <c r="D96" s="4907"/>
      <c r="E96" s="4840"/>
      <c r="F96" s="4841"/>
      <c r="G96" s="4842"/>
      <c r="H96" s="4840"/>
      <c r="I96" s="4841"/>
      <c r="J96" s="4841"/>
      <c r="K96" s="4841"/>
      <c r="L96" s="4842"/>
      <c r="M96" s="5340"/>
      <c r="N96" s="5012" t="s">
        <v>1414</v>
      </c>
      <c r="O96" s="5013"/>
      <c r="P96" s="5014"/>
      <c r="Q96" s="5304"/>
      <c r="R96" s="5304"/>
      <c r="S96" s="5023"/>
      <c r="T96" s="5024"/>
      <c r="U96" s="4826"/>
      <c r="V96" s="4895"/>
      <c r="W96" s="4826"/>
      <c r="X96" s="4827"/>
      <c r="Y96" s="4932"/>
      <c r="Z96" s="4933"/>
      <c r="AA96" s="4932"/>
      <c r="AB96" s="5279"/>
      <c r="AC96" s="5020"/>
      <c r="AD96" s="4841"/>
      <c r="AE96" s="4841"/>
      <c r="AF96" s="4842"/>
      <c r="AG96" s="4840"/>
      <c r="AH96" s="4841"/>
      <c r="AI96" s="4841"/>
      <c r="AJ96" s="4842"/>
      <c r="AK96" s="4849"/>
      <c r="AL96" s="4850"/>
      <c r="AM96" s="4851"/>
      <c r="AN96" s="5276"/>
      <c r="AO96" s="5277"/>
      <c r="AP96" s="5278"/>
      <c r="AQ96" s="4840"/>
      <c r="AR96" s="4841"/>
      <c r="AS96" s="4842"/>
      <c r="AT96" s="4843" t="s">
        <v>439</v>
      </c>
      <c r="AU96" s="4844"/>
      <c r="AV96" s="4845"/>
      <c r="AW96" s="5016" t="s">
        <v>1415</v>
      </c>
      <c r="AX96" s="5017"/>
      <c r="AY96" s="5018"/>
      <c r="AZ96" s="4843" t="s">
        <v>1277</v>
      </c>
      <c r="BA96" s="4844"/>
      <c r="BB96" s="4845"/>
      <c r="BC96" s="4826"/>
      <c r="BD96" s="4895"/>
      <c r="BE96" s="4895"/>
      <c r="BF96" s="4949"/>
      <c r="BG96" s="4950"/>
      <c r="BH96" s="4951"/>
      <c r="BI96" s="4830" t="s">
        <v>426</v>
      </c>
      <c r="BJ96" s="4831"/>
      <c r="BK96" s="4832"/>
      <c r="BL96" s="4921"/>
      <c r="BM96" s="4958"/>
      <c r="BN96" s="4959"/>
      <c r="BO96" s="4959"/>
      <c r="BP96" s="4959"/>
      <c r="BQ96" s="4959"/>
      <c r="BR96" s="4959"/>
      <c r="BS96" s="4959"/>
      <c r="BT96" s="4960"/>
    </row>
    <row r="97" spans="1:72" s="794" customFormat="1" ht="15" customHeight="1" thickBot="1" x14ac:dyDescent="0.2">
      <c r="A97" s="4901"/>
      <c r="B97" s="4908"/>
      <c r="C97" s="4909"/>
      <c r="D97" s="4910"/>
      <c r="E97" s="4467"/>
      <c r="F97" s="4468"/>
      <c r="G97" s="4469"/>
      <c r="H97" s="5238"/>
      <c r="I97" s="5239"/>
      <c r="J97" s="4468"/>
      <c r="K97" s="4468"/>
      <c r="L97" s="4469"/>
      <c r="M97" s="5341"/>
      <c r="N97" s="4828"/>
      <c r="O97" s="5015"/>
      <c r="P97" s="4829"/>
      <c r="Q97" s="5305"/>
      <c r="R97" s="5305"/>
      <c r="S97" s="5025"/>
      <c r="T97" s="5026"/>
      <c r="U97" s="4828"/>
      <c r="V97" s="5015"/>
      <c r="W97" s="4828"/>
      <c r="X97" s="4829"/>
      <c r="Y97" s="4934"/>
      <c r="Z97" s="4935"/>
      <c r="AA97" s="4934"/>
      <c r="AB97" s="5280"/>
      <c r="AC97" s="1064" t="s">
        <v>1416</v>
      </c>
      <c r="AD97" s="4836" t="s">
        <v>446</v>
      </c>
      <c r="AE97" s="4836"/>
      <c r="AF97" s="1065" t="s">
        <v>1417</v>
      </c>
      <c r="AG97" s="1066" t="s">
        <v>1418</v>
      </c>
      <c r="AH97" s="4836" t="s">
        <v>446</v>
      </c>
      <c r="AI97" s="4836"/>
      <c r="AJ97" s="1067" t="s">
        <v>1417</v>
      </c>
      <c r="AK97" s="4837" t="s">
        <v>1278</v>
      </c>
      <c r="AL97" s="4838"/>
      <c r="AM97" s="4839"/>
      <c r="AN97" s="4837" t="s">
        <v>1419</v>
      </c>
      <c r="AO97" s="4838"/>
      <c r="AP97" s="4839"/>
      <c r="AQ97" s="4467" t="s">
        <v>1420</v>
      </c>
      <c r="AR97" s="4468"/>
      <c r="AS97" s="4469"/>
      <c r="AT97" s="5009" t="s">
        <v>420</v>
      </c>
      <c r="AU97" s="5010"/>
      <c r="AV97" s="5011"/>
      <c r="AW97" s="4864" t="s">
        <v>69</v>
      </c>
      <c r="AX97" s="4865"/>
      <c r="AY97" s="4866"/>
      <c r="AZ97" s="4864" t="s">
        <v>70</v>
      </c>
      <c r="BA97" s="4865"/>
      <c r="BB97" s="4866"/>
      <c r="BC97" s="4467" t="s">
        <v>1421</v>
      </c>
      <c r="BD97" s="4468"/>
      <c r="BE97" s="4469"/>
      <c r="BF97" s="4967" t="s">
        <v>1422</v>
      </c>
      <c r="BG97" s="4968"/>
      <c r="BH97" s="4969"/>
      <c r="BI97" s="4833"/>
      <c r="BJ97" s="4834"/>
      <c r="BK97" s="4835"/>
      <c r="BL97" s="4922"/>
      <c r="BM97" s="4961"/>
      <c r="BN97" s="4962"/>
      <c r="BO97" s="4962"/>
      <c r="BP97" s="4962"/>
      <c r="BQ97" s="4962"/>
      <c r="BR97" s="4962"/>
      <c r="BS97" s="4962"/>
      <c r="BT97" s="4963"/>
    </row>
    <row r="98" spans="1:72" s="794" customFormat="1" ht="14.1" customHeight="1" thickTop="1" x14ac:dyDescent="0.15">
      <c r="A98" s="5038">
        <v>18</v>
      </c>
      <c r="B98" s="4816"/>
      <c r="C98" s="4817"/>
      <c r="D98" s="4818"/>
      <c r="E98" s="5316" t="s">
        <v>2209</v>
      </c>
      <c r="F98" s="5317"/>
      <c r="G98" s="5318"/>
      <c r="H98" s="5319"/>
      <c r="I98" s="5320"/>
      <c r="J98" s="5320"/>
      <c r="K98" s="5320"/>
      <c r="L98" s="5321"/>
      <c r="M98" s="5342"/>
      <c r="N98" s="5322"/>
      <c r="O98" s="5323"/>
      <c r="P98" s="5324"/>
      <c r="Q98" s="5329"/>
      <c r="R98" s="5329"/>
      <c r="S98" s="5330"/>
      <c r="T98" s="5331"/>
      <c r="U98" s="5336"/>
      <c r="V98" s="5337"/>
      <c r="W98" s="5306"/>
      <c r="X98" s="5307" t="s">
        <v>158</v>
      </c>
      <c r="Y98" s="5308"/>
      <c r="Z98" s="5307" t="s">
        <v>158</v>
      </c>
      <c r="AA98" s="5325"/>
      <c r="AB98" s="5299" t="s">
        <v>158</v>
      </c>
      <c r="AC98" s="5300"/>
      <c r="AD98" s="5301"/>
      <c r="AE98" s="5301"/>
      <c r="AF98" s="5302"/>
      <c r="AG98" s="5303"/>
      <c r="AH98" s="5301"/>
      <c r="AI98" s="5301"/>
      <c r="AJ98" s="5302"/>
      <c r="AK98" s="5310"/>
      <c r="AL98" s="5311"/>
      <c r="AM98" s="5312"/>
      <c r="AN98" s="5310"/>
      <c r="AO98" s="5311"/>
      <c r="AP98" s="5312"/>
      <c r="AQ98" s="5313">
        <f t="shared" ref="AQ98" si="51">SUM(AK98:AP100)</f>
        <v>0</v>
      </c>
      <c r="AR98" s="5314"/>
      <c r="AS98" s="5315"/>
      <c r="AT98" s="5326"/>
      <c r="AU98" s="5327"/>
      <c r="AV98" s="5328"/>
      <c r="AW98" s="5326"/>
      <c r="AX98" s="5327"/>
      <c r="AY98" s="5328"/>
      <c r="AZ98" s="5326"/>
      <c r="BA98" s="5327"/>
      <c r="BB98" s="5328"/>
      <c r="BC98" s="5265">
        <f t="shared" ref="BC98" si="52">SUM(AT98:BB100)</f>
        <v>0</v>
      </c>
      <c r="BD98" s="5266"/>
      <c r="BE98" s="5309"/>
      <c r="BF98" s="5265" t="str">
        <f t="shared" ref="BF98" si="53">IF(AG98+AQ98+BC98=0,"",AG98+AQ98+BC98)</f>
        <v/>
      </c>
      <c r="BG98" s="5266"/>
      <c r="BH98" s="5267"/>
      <c r="BI98" s="5198"/>
      <c r="BJ98" s="5199"/>
      <c r="BK98" s="5200"/>
      <c r="BL98" s="5144"/>
      <c r="BM98" s="5147"/>
      <c r="BN98" s="5148"/>
      <c r="BO98" s="5148"/>
      <c r="BP98" s="5148"/>
      <c r="BQ98" s="5148"/>
      <c r="BR98" s="5148"/>
      <c r="BS98" s="5148"/>
      <c r="BT98" s="5149"/>
    </row>
    <row r="99" spans="1:72" s="794" customFormat="1" ht="14.1" customHeight="1" x14ac:dyDescent="0.15">
      <c r="A99" s="5038"/>
      <c r="B99" s="4807"/>
      <c r="C99" s="4808"/>
      <c r="D99" s="4809"/>
      <c r="E99" s="5043"/>
      <c r="F99" s="5044"/>
      <c r="G99" s="5045"/>
      <c r="H99" s="5052"/>
      <c r="I99" s="4562"/>
      <c r="J99" s="4562"/>
      <c r="K99" s="4562"/>
      <c r="L99" s="5053"/>
      <c r="M99" s="5332"/>
      <c r="N99" s="4917"/>
      <c r="O99" s="4918"/>
      <c r="P99" s="4919"/>
      <c r="Q99" s="5058"/>
      <c r="R99" s="5058"/>
      <c r="S99" s="5127"/>
      <c r="T99" s="5128"/>
      <c r="U99" s="5172"/>
      <c r="V99" s="5173"/>
      <c r="W99" s="5169"/>
      <c r="X99" s="5187"/>
      <c r="Y99" s="5185"/>
      <c r="Z99" s="5187"/>
      <c r="AA99" s="4840"/>
      <c r="AB99" s="5189"/>
      <c r="AC99" s="5193"/>
      <c r="AD99" s="5194"/>
      <c r="AE99" s="5194"/>
      <c r="AF99" s="5195"/>
      <c r="AG99" s="5197"/>
      <c r="AH99" s="5194"/>
      <c r="AI99" s="5194"/>
      <c r="AJ99" s="5195"/>
      <c r="AK99" s="5181"/>
      <c r="AL99" s="5182"/>
      <c r="AM99" s="5183"/>
      <c r="AN99" s="5181"/>
      <c r="AO99" s="5182"/>
      <c r="AP99" s="5183"/>
      <c r="AQ99" s="5159"/>
      <c r="AR99" s="5160"/>
      <c r="AS99" s="5161"/>
      <c r="AT99" s="5150"/>
      <c r="AU99" s="5151"/>
      <c r="AV99" s="5152"/>
      <c r="AW99" s="5150"/>
      <c r="AX99" s="5151"/>
      <c r="AY99" s="5152"/>
      <c r="AZ99" s="5150"/>
      <c r="BA99" s="5151"/>
      <c r="BB99" s="5152"/>
      <c r="BC99" s="5116"/>
      <c r="BD99" s="5117"/>
      <c r="BE99" s="5118"/>
      <c r="BF99" s="5116"/>
      <c r="BG99" s="5117"/>
      <c r="BH99" s="5123"/>
      <c r="BI99" s="5201"/>
      <c r="BJ99" s="5202"/>
      <c r="BK99" s="5203"/>
      <c r="BL99" s="5145"/>
      <c r="BM99" s="5153"/>
      <c r="BN99" s="5154"/>
      <c r="BO99" s="5154"/>
      <c r="BP99" s="5154"/>
      <c r="BQ99" s="5154"/>
      <c r="BR99" s="5154"/>
      <c r="BS99" s="5154"/>
      <c r="BT99" s="5155"/>
    </row>
    <row r="100" spans="1:72" s="794" customFormat="1" ht="14.1" customHeight="1" x14ac:dyDescent="0.15">
      <c r="A100" s="5039"/>
      <c r="B100" s="4813"/>
      <c r="C100" s="4814"/>
      <c r="D100" s="4815"/>
      <c r="E100" s="5046"/>
      <c r="F100" s="5047"/>
      <c r="G100" s="5048"/>
      <c r="H100" s="5054"/>
      <c r="I100" s="5055"/>
      <c r="J100" s="5055"/>
      <c r="K100" s="5055"/>
      <c r="L100" s="5056"/>
      <c r="M100" s="5333"/>
      <c r="N100" s="5131"/>
      <c r="O100" s="5132"/>
      <c r="P100" s="5133"/>
      <c r="Q100" s="5059"/>
      <c r="R100" s="5059"/>
      <c r="S100" s="5129"/>
      <c r="T100" s="5130"/>
      <c r="U100" s="5174"/>
      <c r="V100" s="2536"/>
      <c r="W100" s="1081"/>
      <c r="X100" s="1082" t="s">
        <v>36</v>
      </c>
      <c r="Y100" s="2384"/>
      <c r="Z100" s="1082" t="s">
        <v>36</v>
      </c>
      <c r="AA100" s="2384"/>
      <c r="AB100" s="1082" t="s">
        <v>36</v>
      </c>
      <c r="AC100" s="1083" t="s">
        <v>100</v>
      </c>
      <c r="AD100" s="5137"/>
      <c r="AE100" s="5137"/>
      <c r="AF100" s="1084" t="s">
        <v>101</v>
      </c>
      <c r="AG100" s="1085" t="s">
        <v>100</v>
      </c>
      <c r="AH100" s="5137"/>
      <c r="AI100" s="5137"/>
      <c r="AJ100" s="1086" t="s">
        <v>101</v>
      </c>
      <c r="AK100" s="5104"/>
      <c r="AL100" s="5105"/>
      <c r="AM100" s="5106"/>
      <c r="AN100" s="5104"/>
      <c r="AO100" s="5105"/>
      <c r="AP100" s="5106"/>
      <c r="AQ100" s="5162"/>
      <c r="AR100" s="5163"/>
      <c r="AS100" s="5164"/>
      <c r="AT100" s="5107"/>
      <c r="AU100" s="5108"/>
      <c r="AV100" s="5109"/>
      <c r="AW100" s="5107"/>
      <c r="AX100" s="5108"/>
      <c r="AY100" s="5109"/>
      <c r="AZ100" s="5107"/>
      <c r="BA100" s="5108"/>
      <c r="BB100" s="5109"/>
      <c r="BC100" s="5119"/>
      <c r="BD100" s="5120"/>
      <c r="BE100" s="5121"/>
      <c r="BF100" s="5119"/>
      <c r="BG100" s="5120"/>
      <c r="BH100" s="5124"/>
      <c r="BI100" s="5175"/>
      <c r="BJ100" s="5176"/>
      <c r="BK100" s="5177"/>
      <c r="BL100" s="5146"/>
      <c r="BM100" s="5134"/>
      <c r="BN100" s="5135"/>
      <c r="BO100" s="5135"/>
      <c r="BP100" s="5135"/>
      <c r="BQ100" s="5135"/>
      <c r="BR100" s="5135"/>
      <c r="BS100" s="5135"/>
      <c r="BT100" s="5136"/>
    </row>
    <row r="101" spans="1:72" s="794" customFormat="1" ht="14.1" customHeight="1" x14ac:dyDescent="0.15">
      <c r="A101" s="5037">
        <v>19</v>
      </c>
      <c r="B101" s="4804"/>
      <c r="C101" s="4805"/>
      <c r="D101" s="4806"/>
      <c r="E101" s="5040" t="s">
        <v>2209</v>
      </c>
      <c r="F101" s="5041"/>
      <c r="G101" s="5042"/>
      <c r="H101" s="5049"/>
      <c r="I101" s="5050"/>
      <c r="J101" s="5050"/>
      <c r="K101" s="5050"/>
      <c r="L101" s="5051"/>
      <c r="M101" s="5297"/>
      <c r="N101" s="4802"/>
      <c r="O101" s="4894"/>
      <c r="P101" s="4825"/>
      <c r="Q101" s="5057"/>
      <c r="R101" s="5057"/>
      <c r="S101" s="5125"/>
      <c r="T101" s="5126"/>
      <c r="U101" s="5170"/>
      <c r="V101" s="5171"/>
      <c r="W101" s="5168"/>
      <c r="X101" s="5186" t="s">
        <v>158</v>
      </c>
      <c r="Y101" s="5184"/>
      <c r="Z101" s="5186" t="s">
        <v>158</v>
      </c>
      <c r="AA101" s="4432"/>
      <c r="AB101" s="5188" t="s">
        <v>158</v>
      </c>
      <c r="AC101" s="5190"/>
      <c r="AD101" s="5191"/>
      <c r="AE101" s="5191"/>
      <c r="AF101" s="5192"/>
      <c r="AG101" s="5196"/>
      <c r="AH101" s="5191"/>
      <c r="AI101" s="5191"/>
      <c r="AJ101" s="5192"/>
      <c r="AK101" s="5178"/>
      <c r="AL101" s="5179"/>
      <c r="AM101" s="5180"/>
      <c r="AN101" s="5178"/>
      <c r="AO101" s="5179"/>
      <c r="AP101" s="5180"/>
      <c r="AQ101" s="5156">
        <f t="shared" ref="AQ101" si="54">SUM(AK101:AP103)</f>
        <v>0</v>
      </c>
      <c r="AR101" s="5157"/>
      <c r="AS101" s="5158"/>
      <c r="AT101" s="5165"/>
      <c r="AU101" s="5166"/>
      <c r="AV101" s="5167"/>
      <c r="AW101" s="5165"/>
      <c r="AX101" s="5166"/>
      <c r="AY101" s="5167"/>
      <c r="AZ101" s="5165"/>
      <c r="BA101" s="5166"/>
      <c r="BB101" s="5167"/>
      <c r="BC101" s="5113">
        <f t="shared" ref="BC101" si="55">SUM(AT101:BB103)</f>
        <v>0</v>
      </c>
      <c r="BD101" s="5114"/>
      <c r="BE101" s="5115"/>
      <c r="BF101" s="5113" t="str">
        <f t="shared" ref="BF101" si="56">IF(AG101+AQ101+BC101=0,"",AG101+AQ101+BC101)</f>
        <v/>
      </c>
      <c r="BG101" s="5114"/>
      <c r="BH101" s="5122"/>
      <c r="BI101" s="5198"/>
      <c r="BJ101" s="5199"/>
      <c r="BK101" s="5200"/>
      <c r="BL101" s="5144"/>
      <c r="BM101" s="5147"/>
      <c r="BN101" s="5148"/>
      <c r="BO101" s="5148"/>
      <c r="BP101" s="5148"/>
      <c r="BQ101" s="5148"/>
      <c r="BR101" s="5148"/>
      <c r="BS101" s="5148"/>
      <c r="BT101" s="5149"/>
    </row>
    <row r="102" spans="1:72" s="794" customFormat="1" ht="14.1" customHeight="1" x14ac:dyDescent="0.15">
      <c r="A102" s="5038"/>
      <c r="B102" s="4807"/>
      <c r="C102" s="4808"/>
      <c r="D102" s="4809"/>
      <c r="E102" s="5043"/>
      <c r="F102" s="5044"/>
      <c r="G102" s="5045"/>
      <c r="H102" s="5052"/>
      <c r="I102" s="4562"/>
      <c r="J102" s="4562"/>
      <c r="K102" s="4562"/>
      <c r="L102" s="5053"/>
      <c r="M102" s="5332"/>
      <c r="N102" s="4917"/>
      <c r="O102" s="4918"/>
      <c r="P102" s="4919"/>
      <c r="Q102" s="5058"/>
      <c r="R102" s="5058"/>
      <c r="S102" s="5127"/>
      <c r="T102" s="5128"/>
      <c r="U102" s="5172"/>
      <c r="V102" s="5173"/>
      <c r="W102" s="5169"/>
      <c r="X102" s="5187"/>
      <c r="Y102" s="5185"/>
      <c r="Z102" s="5187"/>
      <c r="AA102" s="4840"/>
      <c r="AB102" s="5189"/>
      <c r="AC102" s="5193"/>
      <c r="AD102" s="5194"/>
      <c r="AE102" s="5194"/>
      <c r="AF102" s="5195"/>
      <c r="AG102" s="5197"/>
      <c r="AH102" s="5194"/>
      <c r="AI102" s="5194"/>
      <c r="AJ102" s="5195"/>
      <c r="AK102" s="5181"/>
      <c r="AL102" s="5182"/>
      <c r="AM102" s="5183"/>
      <c r="AN102" s="5181"/>
      <c r="AO102" s="5182"/>
      <c r="AP102" s="5183"/>
      <c r="AQ102" s="5159"/>
      <c r="AR102" s="5160"/>
      <c r="AS102" s="5161"/>
      <c r="AT102" s="5150"/>
      <c r="AU102" s="5151"/>
      <c r="AV102" s="5152"/>
      <c r="AW102" s="5150"/>
      <c r="AX102" s="5151"/>
      <c r="AY102" s="5152"/>
      <c r="AZ102" s="5150"/>
      <c r="BA102" s="5151"/>
      <c r="BB102" s="5152"/>
      <c r="BC102" s="5116"/>
      <c r="BD102" s="5117"/>
      <c r="BE102" s="5118"/>
      <c r="BF102" s="5116"/>
      <c r="BG102" s="5117"/>
      <c r="BH102" s="5123"/>
      <c r="BI102" s="5201"/>
      <c r="BJ102" s="5202"/>
      <c r="BK102" s="5203"/>
      <c r="BL102" s="5145"/>
      <c r="BM102" s="5153"/>
      <c r="BN102" s="5154"/>
      <c r="BO102" s="5154"/>
      <c r="BP102" s="5154"/>
      <c r="BQ102" s="5154"/>
      <c r="BR102" s="5154"/>
      <c r="BS102" s="5154"/>
      <c r="BT102" s="5155"/>
    </row>
    <row r="103" spans="1:72" s="794" customFormat="1" ht="14.1" customHeight="1" x14ac:dyDescent="0.15">
      <c r="A103" s="5039"/>
      <c r="B103" s="4813"/>
      <c r="C103" s="4814"/>
      <c r="D103" s="4815"/>
      <c r="E103" s="5046"/>
      <c r="F103" s="5047"/>
      <c r="G103" s="5048"/>
      <c r="H103" s="5054"/>
      <c r="I103" s="5055"/>
      <c r="J103" s="5055"/>
      <c r="K103" s="5055"/>
      <c r="L103" s="5056"/>
      <c r="M103" s="5333"/>
      <c r="N103" s="5131"/>
      <c r="O103" s="5132"/>
      <c r="P103" s="5133"/>
      <c r="Q103" s="5059"/>
      <c r="R103" s="5059"/>
      <c r="S103" s="5129"/>
      <c r="T103" s="5130"/>
      <c r="U103" s="5174"/>
      <c r="V103" s="2536"/>
      <c r="W103" s="1081"/>
      <c r="X103" s="1082" t="s">
        <v>36</v>
      </c>
      <c r="Y103" s="2384"/>
      <c r="Z103" s="1082" t="s">
        <v>36</v>
      </c>
      <c r="AA103" s="2384"/>
      <c r="AB103" s="1082" t="s">
        <v>36</v>
      </c>
      <c r="AC103" s="1083" t="s">
        <v>100</v>
      </c>
      <c r="AD103" s="5137"/>
      <c r="AE103" s="5137"/>
      <c r="AF103" s="1084" t="s">
        <v>101</v>
      </c>
      <c r="AG103" s="1085" t="s">
        <v>100</v>
      </c>
      <c r="AH103" s="5137"/>
      <c r="AI103" s="5137"/>
      <c r="AJ103" s="1086" t="s">
        <v>101</v>
      </c>
      <c r="AK103" s="5104"/>
      <c r="AL103" s="5105"/>
      <c r="AM103" s="5106"/>
      <c r="AN103" s="5104"/>
      <c r="AO103" s="5105"/>
      <c r="AP103" s="5106"/>
      <c r="AQ103" s="5162"/>
      <c r="AR103" s="5163"/>
      <c r="AS103" s="5164"/>
      <c r="AT103" s="5107"/>
      <c r="AU103" s="5108"/>
      <c r="AV103" s="5109"/>
      <c r="AW103" s="5107"/>
      <c r="AX103" s="5108"/>
      <c r="AY103" s="5109"/>
      <c r="AZ103" s="5107"/>
      <c r="BA103" s="5108"/>
      <c r="BB103" s="5109"/>
      <c r="BC103" s="5119"/>
      <c r="BD103" s="5120"/>
      <c r="BE103" s="5121"/>
      <c r="BF103" s="5119"/>
      <c r="BG103" s="5120"/>
      <c r="BH103" s="5124"/>
      <c r="BI103" s="5175"/>
      <c r="BJ103" s="5176"/>
      <c r="BK103" s="5177"/>
      <c r="BL103" s="5146"/>
      <c r="BM103" s="5134"/>
      <c r="BN103" s="5135"/>
      <c r="BO103" s="5135"/>
      <c r="BP103" s="5135"/>
      <c r="BQ103" s="5135"/>
      <c r="BR103" s="5135"/>
      <c r="BS103" s="5135"/>
      <c r="BT103" s="5136"/>
    </row>
    <row r="104" spans="1:72" s="794" customFormat="1" ht="14.1" customHeight="1" x14ac:dyDescent="0.15">
      <c r="A104" s="5037">
        <v>20</v>
      </c>
      <c r="B104" s="4804"/>
      <c r="C104" s="4805"/>
      <c r="D104" s="4806"/>
      <c r="E104" s="5040" t="s">
        <v>2209</v>
      </c>
      <c r="F104" s="5041"/>
      <c r="G104" s="5042"/>
      <c r="H104" s="5049"/>
      <c r="I104" s="5050"/>
      <c r="J104" s="5050"/>
      <c r="K104" s="5050"/>
      <c r="L104" s="5051"/>
      <c r="M104" s="5297"/>
      <c r="N104" s="4802"/>
      <c r="O104" s="4894"/>
      <c r="P104" s="4825"/>
      <c r="Q104" s="5057"/>
      <c r="R104" s="5057"/>
      <c r="S104" s="5125"/>
      <c r="T104" s="5126"/>
      <c r="U104" s="5170"/>
      <c r="V104" s="5171"/>
      <c r="W104" s="5168"/>
      <c r="X104" s="5186" t="s">
        <v>158</v>
      </c>
      <c r="Y104" s="5184"/>
      <c r="Z104" s="5186" t="s">
        <v>158</v>
      </c>
      <c r="AA104" s="4432"/>
      <c r="AB104" s="5188" t="s">
        <v>158</v>
      </c>
      <c r="AC104" s="5190"/>
      <c r="AD104" s="5191"/>
      <c r="AE104" s="5191"/>
      <c r="AF104" s="5192"/>
      <c r="AG104" s="5196"/>
      <c r="AH104" s="5191"/>
      <c r="AI104" s="5191"/>
      <c r="AJ104" s="5192"/>
      <c r="AK104" s="5178"/>
      <c r="AL104" s="5179"/>
      <c r="AM104" s="5180"/>
      <c r="AN104" s="5178"/>
      <c r="AO104" s="5179"/>
      <c r="AP104" s="5180"/>
      <c r="AQ104" s="5156">
        <f t="shared" ref="AQ104" si="57">SUM(AK104:AP106)</f>
        <v>0</v>
      </c>
      <c r="AR104" s="5157"/>
      <c r="AS104" s="5158"/>
      <c r="AT104" s="5165"/>
      <c r="AU104" s="5166"/>
      <c r="AV104" s="5167"/>
      <c r="AW104" s="5165"/>
      <c r="AX104" s="5166"/>
      <c r="AY104" s="5167"/>
      <c r="AZ104" s="5165"/>
      <c r="BA104" s="5166"/>
      <c r="BB104" s="5167"/>
      <c r="BC104" s="5113">
        <f t="shared" ref="BC104" si="58">SUM(AT104:BB106)</f>
        <v>0</v>
      </c>
      <c r="BD104" s="5114"/>
      <c r="BE104" s="5115"/>
      <c r="BF104" s="5113" t="str">
        <f t="shared" ref="BF104" si="59">IF(AG104+AQ104+BC104=0,"",AG104+AQ104+BC104)</f>
        <v/>
      </c>
      <c r="BG104" s="5114"/>
      <c r="BH104" s="5122"/>
      <c r="BI104" s="5198"/>
      <c r="BJ104" s="5199"/>
      <c r="BK104" s="5200"/>
      <c r="BL104" s="5144"/>
      <c r="BM104" s="5147"/>
      <c r="BN104" s="5148"/>
      <c r="BO104" s="5148"/>
      <c r="BP104" s="5148"/>
      <c r="BQ104" s="5148"/>
      <c r="BR104" s="5148"/>
      <c r="BS104" s="5148"/>
      <c r="BT104" s="5149"/>
    </row>
    <row r="105" spans="1:72" s="794" customFormat="1" ht="14.1" customHeight="1" x14ac:dyDescent="0.15">
      <c r="A105" s="5038"/>
      <c r="B105" s="4807"/>
      <c r="C105" s="4808"/>
      <c r="D105" s="4809"/>
      <c r="E105" s="5043"/>
      <c r="F105" s="5044"/>
      <c r="G105" s="5045"/>
      <c r="H105" s="5052"/>
      <c r="I105" s="4562"/>
      <c r="J105" s="4562"/>
      <c r="K105" s="4562"/>
      <c r="L105" s="5053"/>
      <c r="M105" s="5332"/>
      <c r="N105" s="4917"/>
      <c r="O105" s="4918"/>
      <c r="P105" s="4919"/>
      <c r="Q105" s="5058"/>
      <c r="R105" s="5058"/>
      <c r="S105" s="5127"/>
      <c r="T105" s="5128"/>
      <c r="U105" s="5172"/>
      <c r="V105" s="5173"/>
      <c r="W105" s="5169"/>
      <c r="X105" s="5187"/>
      <c r="Y105" s="5185"/>
      <c r="Z105" s="5187"/>
      <c r="AA105" s="4840"/>
      <c r="AB105" s="5189"/>
      <c r="AC105" s="5193"/>
      <c r="AD105" s="5194"/>
      <c r="AE105" s="5194"/>
      <c r="AF105" s="5195"/>
      <c r="AG105" s="5197"/>
      <c r="AH105" s="5194"/>
      <c r="AI105" s="5194"/>
      <c r="AJ105" s="5195"/>
      <c r="AK105" s="5181"/>
      <c r="AL105" s="5182"/>
      <c r="AM105" s="5183"/>
      <c r="AN105" s="5181"/>
      <c r="AO105" s="5182"/>
      <c r="AP105" s="5183"/>
      <c r="AQ105" s="5159"/>
      <c r="AR105" s="5160"/>
      <c r="AS105" s="5161"/>
      <c r="AT105" s="5150"/>
      <c r="AU105" s="5151"/>
      <c r="AV105" s="5152"/>
      <c r="AW105" s="5150"/>
      <c r="AX105" s="5151"/>
      <c r="AY105" s="5152"/>
      <c r="AZ105" s="5150"/>
      <c r="BA105" s="5151"/>
      <c r="BB105" s="5152"/>
      <c r="BC105" s="5116"/>
      <c r="BD105" s="5117"/>
      <c r="BE105" s="5118"/>
      <c r="BF105" s="5116"/>
      <c r="BG105" s="5117"/>
      <c r="BH105" s="5123"/>
      <c r="BI105" s="5201"/>
      <c r="BJ105" s="5202"/>
      <c r="BK105" s="5203"/>
      <c r="BL105" s="5145"/>
      <c r="BM105" s="5153"/>
      <c r="BN105" s="5154"/>
      <c r="BO105" s="5154"/>
      <c r="BP105" s="5154"/>
      <c r="BQ105" s="5154"/>
      <c r="BR105" s="5154"/>
      <c r="BS105" s="5154"/>
      <c r="BT105" s="5155"/>
    </row>
    <row r="106" spans="1:72" s="794" customFormat="1" ht="14.1" customHeight="1" x14ac:dyDescent="0.15">
      <c r="A106" s="5039"/>
      <c r="B106" s="4813"/>
      <c r="C106" s="4814"/>
      <c r="D106" s="4815"/>
      <c r="E106" s="5046"/>
      <c r="F106" s="5047"/>
      <c r="G106" s="5048"/>
      <c r="H106" s="5054"/>
      <c r="I106" s="5055"/>
      <c r="J106" s="5055"/>
      <c r="K106" s="5055"/>
      <c r="L106" s="5056"/>
      <c r="M106" s="5333"/>
      <c r="N106" s="5131"/>
      <c r="O106" s="5132"/>
      <c r="P106" s="5133"/>
      <c r="Q106" s="5059"/>
      <c r="R106" s="5059"/>
      <c r="S106" s="5129"/>
      <c r="T106" s="5130"/>
      <c r="U106" s="5174"/>
      <c r="V106" s="2536"/>
      <c r="W106" s="1081"/>
      <c r="X106" s="1082" t="s">
        <v>36</v>
      </c>
      <c r="Y106" s="2384"/>
      <c r="Z106" s="1082" t="s">
        <v>36</v>
      </c>
      <c r="AA106" s="2384"/>
      <c r="AB106" s="1082" t="s">
        <v>36</v>
      </c>
      <c r="AC106" s="1083" t="s">
        <v>100</v>
      </c>
      <c r="AD106" s="5137"/>
      <c r="AE106" s="5137"/>
      <c r="AF106" s="1084" t="s">
        <v>101</v>
      </c>
      <c r="AG106" s="1085" t="s">
        <v>100</v>
      </c>
      <c r="AH106" s="5137"/>
      <c r="AI106" s="5137"/>
      <c r="AJ106" s="1086" t="s">
        <v>101</v>
      </c>
      <c r="AK106" s="5104"/>
      <c r="AL106" s="5105"/>
      <c r="AM106" s="5106"/>
      <c r="AN106" s="5104"/>
      <c r="AO106" s="5105"/>
      <c r="AP106" s="5106"/>
      <c r="AQ106" s="5162"/>
      <c r="AR106" s="5163"/>
      <c r="AS106" s="5164"/>
      <c r="AT106" s="5107"/>
      <c r="AU106" s="5108"/>
      <c r="AV106" s="5109"/>
      <c r="AW106" s="5107"/>
      <c r="AX106" s="5108"/>
      <c r="AY106" s="5109"/>
      <c r="AZ106" s="5107"/>
      <c r="BA106" s="5108"/>
      <c r="BB106" s="5109"/>
      <c r="BC106" s="5119"/>
      <c r="BD106" s="5120"/>
      <c r="BE106" s="5121"/>
      <c r="BF106" s="5119"/>
      <c r="BG106" s="5120"/>
      <c r="BH106" s="5124"/>
      <c r="BI106" s="5175"/>
      <c r="BJ106" s="5176"/>
      <c r="BK106" s="5177"/>
      <c r="BL106" s="5146"/>
      <c r="BM106" s="5134"/>
      <c r="BN106" s="5135"/>
      <c r="BO106" s="5135"/>
      <c r="BP106" s="5135"/>
      <c r="BQ106" s="5135"/>
      <c r="BR106" s="5135"/>
      <c r="BS106" s="5135"/>
      <c r="BT106" s="5136"/>
    </row>
    <row r="107" spans="1:72" s="794" customFormat="1" ht="14.1" customHeight="1" x14ac:dyDescent="0.15">
      <c r="A107" s="5037">
        <v>21</v>
      </c>
      <c r="B107" s="4804"/>
      <c r="C107" s="4805"/>
      <c r="D107" s="4806"/>
      <c r="E107" s="5040" t="s">
        <v>2209</v>
      </c>
      <c r="F107" s="5041"/>
      <c r="G107" s="5042"/>
      <c r="H107" s="5049"/>
      <c r="I107" s="5050"/>
      <c r="J107" s="5050"/>
      <c r="K107" s="5050"/>
      <c r="L107" s="5051"/>
      <c r="M107" s="5297"/>
      <c r="N107" s="4802"/>
      <c r="O107" s="4894"/>
      <c r="P107" s="4825"/>
      <c r="Q107" s="5057"/>
      <c r="R107" s="5057"/>
      <c r="S107" s="5125"/>
      <c r="T107" s="5126"/>
      <c r="U107" s="5170"/>
      <c r="V107" s="5171"/>
      <c r="W107" s="5168"/>
      <c r="X107" s="5186" t="s">
        <v>158</v>
      </c>
      <c r="Y107" s="5184"/>
      <c r="Z107" s="5186" t="s">
        <v>158</v>
      </c>
      <c r="AA107" s="4432"/>
      <c r="AB107" s="5188" t="s">
        <v>158</v>
      </c>
      <c r="AC107" s="5190"/>
      <c r="AD107" s="5191"/>
      <c r="AE107" s="5191"/>
      <c r="AF107" s="5192"/>
      <c r="AG107" s="5196"/>
      <c r="AH107" s="5191"/>
      <c r="AI107" s="5191"/>
      <c r="AJ107" s="5192"/>
      <c r="AK107" s="5178"/>
      <c r="AL107" s="5179"/>
      <c r="AM107" s="5180"/>
      <c r="AN107" s="5178"/>
      <c r="AO107" s="5179"/>
      <c r="AP107" s="5180"/>
      <c r="AQ107" s="5156">
        <f t="shared" ref="AQ107" si="60">SUM(AK107:AP109)</f>
        <v>0</v>
      </c>
      <c r="AR107" s="5157"/>
      <c r="AS107" s="5158"/>
      <c r="AT107" s="5165"/>
      <c r="AU107" s="5166"/>
      <c r="AV107" s="5167"/>
      <c r="AW107" s="5165"/>
      <c r="AX107" s="5166"/>
      <c r="AY107" s="5167"/>
      <c r="AZ107" s="5165"/>
      <c r="BA107" s="5166"/>
      <c r="BB107" s="5167"/>
      <c r="BC107" s="5113">
        <f t="shared" ref="BC107" si="61">SUM(AT107:BB109)</f>
        <v>0</v>
      </c>
      <c r="BD107" s="5114"/>
      <c r="BE107" s="5115"/>
      <c r="BF107" s="5113" t="str">
        <f t="shared" ref="BF107" si="62">IF(AG107+AQ107+BC107=0,"",AG107+AQ107+BC107)</f>
        <v/>
      </c>
      <c r="BG107" s="5114"/>
      <c r="BH107" s="5122"/>
      <c r="BI107" s="5198"/>
      <c r="BJ107" s="5199"/>
      <c r="BK107" s="5200"/>
      <c r="BL107" s="5144"/>
      <c r="BM107" s="5147"/>
      <c r="BN107" s="5148"/>
      <c r="BO107" s="5148"/>
      <c r="BP107" s="5148"/>
      <c r="BQ107" s="5148"/>
      <c r="BR107" s="5148"/>
      <c r="BS107" s="5148"/>
      <c r="BT107" s="5149"/>
    </row>
    <row r="108" spans="1:72" s="794" customFormat="1" ht="14.1" customHeight="1" x14ac:dyDescent="0.15">
      <c r="A108" s="5038"/>
      <c r="B108" s="4807"/>
      <c r="C108" s="4808"/>
      <c r="D108" s="4809"/>
      <c r="E108" s="5043"/>
      <c r="F108" s="5044"/>
      <c r="G108" s="5045"/>
      <c r="H108" s="5052"/>
      <c r="I108" s="4562"/>
      <c r="J108" s="4562"/>
      <c r="K108" s="4562"/>
      <c r="L108" s="5053"/>
      <c r="M108" s="5332"/>
      <c r="N108" s="4917"/>
      <c r="O108" s="4918"/>
      <c r="P108" s="4919"/>
      <c r="Q108" s="5058"/>
      <c r="R108" s="5058"/>
      <c r="S108" s="5127"/>
      <c r="T108" s="5128"/>
      <c r="U108" s="5172"/>
      <c r="V108" s="5173"/>
      <c r="W108" s="5169"/>
      <c r="X108" s="5187"/>
      <c r="Y108" s="5185"/>
      <c r="Z108" s="5187"/>
      <c r="AA108" s="4840"/>
      <c r="AB108" s="5189"/>
      <c r="AC108" s="5193"/>
      <c r="AD108" s="5194"/>
      <c r="AE108" s="5194"/>
      <c r="AF108" s="5195"/>
      <c r="AG108" s="5197"/>
      <c r="AH108" s="5194"/>
      <c r="AI108" s="5194"/>
      <c r="AJ108" s="5195"/>
      <c r="AK108" s="5181"/>
      <c r="AL108" s="5182"/>
      <c r="AM108" s="5183"/>
      <c r="AN108" s="5181"/>
      <c r="AO108" s="5182"/>
      <c r="AP108" s="5183"/>
      <c r="AQ108" s="5159"/>
      <c r="AR108" s="5160"/>
      <c r="AS108" s="5161"/>
      <c r="AT108" s="5150"/>
      <c r="AU108" s="5151"/>
      <c r="AV108" s="5152"/>
      <c r="AW108" s="5150"/>
      <c r="AX108" s="5151"/>
      <c r="AY108" s="5152"/>
      <c r="AZ108" s="5150"/>
      <c r="BA108" s="5151"/>
      <c r="BB108" s="5152"/>
      <c r="BC108" s="5116"/>
      <c r="BD108" s="5117"/>
      <c r="BE108" s="5118"/>
      <c r="BF108" s="5116"/>
      <c r="BG108" s="5117"/>
      <c r="BH108" s="5123"/>
      <c r="BI108" s="5201"/>
      <c r="BJ108" s="5202"/>
      <c r="BK108" s="5203"/>
      <c r="BL108" s="5145"/>
      <c r="BM108" s="5153"/>
      <c r="BN108" s="5154"/>
      <c r="BO108" s="5154"/>
      <c r="BP108" s="5154"/>
      <c r="BQ108" s="5154"/>
      <c r="BR108" s="5154"/>
      <c r="BS108" s="5154"/>
      <c r="BT108" s="5155"/>
    </row>
    <row r="109" spans="1:72" s="794" customFormat="1" ht="14.1" customHeight="1" x14ac:dyDescent="0.15">
      <c r="A109" s="5039"/>
      <c r="B109" s="4813"/>
      <c r="C109" s="4814"/>
      <c r="D109" s="4815"/>
      <c r="E109" s="5046"/>
      <c r="F109" s="5047"/>
      <c r="G109" s="5048"/>
      <c r="H109" s="5054"/>
      <c r="I109" s="5055"/>
      <c r="J109" s="5055"/>
      <c r="K109" s="5055"/>
      <c r="L109" s="5056"/>
      <c r="M109" s="5333"/>
      <c r="N109" s="5131"/>
      <c r="O109" s="5132"/>
      <c r="P109" s="5133"/>
      <c r="Q109" s="5059"/>
      <c r="R109" s="5059"/>
      <c r="S109" s="5129"/>
      <c r="T109" s="5130"/>
      <c r="U109" s="5174"/>
      <c r="V109" s="2536"/>
      <c r="W109" s="1081"/>
      <c r="X109" s="1082" t="s">
        <v>36</v>
      </c>
      <c r="Y109" s="2384"/>
      <c r="Z109" s="1082" t="s">
        <v>36</v>
      </c>
      <c r="AA109" s="2384"/>
      <c r="AB109" s="1082" t="s">
        <v>36</v>
      </c>
      <c r="AC109" s="1083" t="s">
        <v>100</v>
      </c>
      <c r="AD109" s="5137"/>
      <c r="AE109" s="5137"/>
      <c r="AF109" s="1084" t="s">
        <v>101</v>
      </c>
      <c r="AG109" s="1085" t="s">
        <v>100</v>
      </c>
      <c r="AH109" s="5137"/>
      <c r="AI109" s="5137"/>
      <c r="AJ109" s="1086" t="s">
        <v>101</v>
      </c>
      <c r="AK109" s="5104"/>
      <c r="AL109" s="5105"/>
      <c r="AM109" s="5106"/>
      <c r="AN109" s="5104"/>
      <c r="AO109" s="5105"/>
      <c r="AP109" s="5106"/>
      <c r="AQ109" s="5162"/>
      <c r="AR109" s="5163"/>
      <c r="AS109" s="5164"/>
      <c r="AT109" s="5107"/>
      <c r="AU109" s="5108"/>
      <c r="AV109" s="5109"/>
      <c r="AW109" s="5107"/>
      <c r="AX109" s="5108"/>
      <c r="AY109" s="5109"/>
      <c r="AZ109" s="5107"/>
      <c r="BA109" s="5108"/>
      <c r="BB109" s="5109"/>
      <c r="BC109" s="5119"/>
      <c r="BD109" s="5120"/>
      <c r="BE109" s="5121"/>
      <c r="BF109" s="5119"/>
      <c r="BG109" s="5120"/>
      <c r="BH109" s="5124"/>
      <c r="BI109" s="5175"/>
      <c r="BJ109" s="5176"/>
      <c r="BK109" s="5177"/>
      <c r="BL109" s="5146"/>
      <c r="BM109" s="5134"/>
      <c r="BN109" s="5135"/>
      <c r="BO109" s="5135"/>
      <c r="BP109" s="5135"/>
      <c r="BQ109" s="5135"/>
      <c r="BR109" s="5135"/>
      <c r="BS109" s="5135"/>
      <c r="BT109" s="5136"/>
    </row>
    <row r="110" spans="1:72" s="794" customFormat="1" ht="14.1" customHeight="1" x14ac:dyDescent="0.15">
      <c r="A110" s="5037">
        <v>22</v>
      </c>
      <c r="B110" s="4804"/>
      <c r="C110" s="4805"/>
      <c r="D110" s="4806"/>
      <c r="E110" s="5040" t="s">
        <v>2209</v>
      </c>
      <c r="F110" s="5041"/>
      <c r="G110" s="5042"/>
      <c r="H110" s="5049"/>
      <c r="I110" s="5050"/>
      <c r="J110" s="5050"/>
      <c r="K110" s="5050"/>
      <c r="L110" s="5051"/>
      <c r="M110" s="5297"/>
      <c r="N110" s="4802"/>
      <c r="O110" s="4894"/>
      <c r="P110" s="4825"/>
      <c r="Q110" s="5057"/>
      <c r="R110" s="5057"/>
      <c r="S110" s="5125"/>
      <c r="T110" s="5126"/>
      <c r="U110" s="5170"/>
      <c r="V110" s="5171"/>
      <c r="W110" s="5168"/>
      <c r="X110" s="5186" t="s">
        <v>158</v>
      </c>
      <c r="Y110" s="5184"/>
      <c r="Z110" s="5186" t="s">
        <v>158</v>
      </c>
      <c r="AA110" s="4432"/>
      <c r="AB110" s="5188" t="s">
        <v>158</v>
      </c>
      <c r="AC110" s="5190"/>
      <c r="AD110" s="5191"/>
      <c r="AE110" s="5191"/>
      <c r="AF110" s="5192"/>
      <c r="AG110" s="5196"/>
      <c r="AH110" s="5191"/>
      <c r="AI110" s="5191"/>
      <c r="AJ110" s="5192"/>
      <c r="AK110" s="5178"/>
      <c r="AL110" s="5179"/>
      <c r="AM110" s="5180"/>
      <c r="AN110" s="5178"/>
      <c r="AO110" s="5179"/>
      <c r="AP110" s="5180"/>
      <c r="AQ110" s="5156">
        <f t="shared" ref="AQ110" si="63">SUM(AK110:AP112)</f>
        <v>0</v>
      </c>
      <c r="AR110" s="5157"/>
      <c r="AS110" s="5158"/>
      <c r="AT110" s="5165"/>
      <c r="AU110" s="5166"/>
      <c r="AV110" s="5167"/>
      <c r="AW110" s="5165"/>
      <c r="AX110" s="5166"/>
      <c r="AY110" s="5167"/>
      <c r="AZ110" s="5165"/>
      <c r="BA110" s="5166"/>
      <c r="BB110" s="5167"/>
      <c r="BC110" s="5113">
        <f t="shared" ref="BC110" si="64">SUM(AT110:BB112)</f>
        <v>0</v>
      </c>
      <c r="BD110" s="5114"/>
      <c r="BE110" s="5115"/>
      <c r="BF110" s="5113" t="str">
        <f t="shared" ref="BF110" si="65">IF(AG110+AQ110+BC110=0,"",AG110+AQ110+BC110)</f>
        <v/>
      </c>
      <c r="BG110" s="5114"/>
      <c r="BH110" s="5122"/>
      <c r="BI110" s="5198"/>
      <c r="BJ110" s="5199"/>
      <c r="BK110" s="5200"/>
      <c r="BL110" s="5144"/>
      <c r="BM110" s="5147"/>
      <c r="BN110" s="5148"/>
      <c r="BO110" s="5148"/>
      <c r="BP110" s="5148"/>
      <c r="BQ110" s="5148"/>
      <c r="BR110" s="5148"/>
      <c r="BS110" s="5148"/>
      <c r="BT110" s="5149"/>
    </row>
    <row r="111" spans="1:72" s="794" customFormat="1" ht="14.1" customHeight="1" x14ac:dyDescent="0.15">
      <c r="A111" s="5038"/>
      <c r="B111" s="4807"/>
      <c r="C111" s="4808"/>
      <c r="D111" s="4809"/>
      <c r="E111" s="5043"/>
      <c r="F111" s="5044"/>
      <c r="G111" s="5045"/>
      <c r="H111" s="5052"/>
      <c r="I111" s="4562"/>
      <c r="J111" s="4562"/>
      <c r="K111" s="4562"/>
      <c r="L111" s="5053"/>
      <c r="M111" s="5332"/>
      <c r="N111" s="4917"/>
      <c r="O111" s="4918"/>
      <c r="P111" s="4919"/>
      <c r="Q111" s="5058"/>
      <c r="R111" s="5058"/>
      <c r="S111" s="5127"/>
      <c r="T111" s="5128"/>
      <c r="U111" s="5172"/>
      <c r="V111" s="5173"/>
      <c r="W111" s="5169"/>
      <c r="X111" s="5187"/>
      <c r="Y111" s="5185"/>
      <c r="Z111" s="5187"/>
      <c r="AA111" s="4840"/>
      <c r="AB111" s="5189"/>
      <c r="AC111" s="5193"/>
      <c r="AD111" s="5194"/>
      <c r="AE111" s="5194"/>
      <c r="AF111" s="5195"/>
      <c r="AG111" s="5197"/>
      <c r="AH111" s="5194"/>
      <c r="AI111" s="5194"/>
      <c r="AJ111" s="5195"/>
      <c r="AK111" s="5181"/>
      <c r="AL111" s="5182"/>
      <c r="AM111" s="5183"/>
      <c r="AN111" s="5181"/>
      <c r="AO111" s="5182"/>
      <c r="AP111" s="5183"/>
      <c r="AQ111" s="5159"/>
      <c r="AR111" s="5160"/>
      <c r="AS111" s="5161"/>
      <c r="AT111" s="5150"/>
      <c r="AU111" s="5151"/>
      <c r="AV111" s="5152"/>
      <c r="AW111" s="5150"/>
      <c r="AX111" s="5151"/>
      <c r="AY111" s="5152"/>
      <c r="AZ111" s="5150"/>
      <c r="BA111" s="5151"/>
      <c r="BB111" s="5152"/>
      <c r="BC111" s="5116"/>
      <c r="BD111" s="5117"/>
      <c r="BE111" s="5118"/>
      <c r="BF111" s="5116"/>
      <c r="BG111" s="5117"/>
      <c r="BH111" s="5123"/>
      <c r="BI111" s="5201"/>
      <c r="BJ111" s="5202"/>
      <c r="BK111" s="5203"/>
      <c r="BL111" s="5145"/>
      <c r="BM111" s="5153"/>
      <c r="BN111" s="5154"/>
      <c r="BO111" s="5154"/>
      <c r="BP111" s="5154"/>
      <c r="BQ111" s="5154"/>
      <c r="BR111" s="5154"/>
      <c r="BS111" s="5154"/>
      <c r="BT111" s="5155"/>
    </row>
    <row r="112" spans="1:72" s="794" customFormat="1" ht="14.1" customHeight="1" x14ac:dyDescent="0.15">
      <c r="A112" s="5039"/>
      <c r="B112" s="4813"/>
      <c r="C112" s="4814"/>
      <c r="D112" s="4815"/>
      <c r="E112" s="5046"/>
      <c r="F112" s="5047"/>
      <c r="G112" s="5048"/>
      <c r="H112" s="5054"/>
      <c r="I112" s="5055"/>
      <c r="J112" s="5055"/>
      <c r="K112" s="5055"/>
      <c r="L112" s="5056"/>
      <c r="M112" s="5333"/>
      <c r="N112" s="5131"/>
      <c r="O112" s="5132"/>
      <c r="P112" s="5133"/>
      <c r="Q112" s="5059"/>
      <c r="R112" s="5059"/>
      <c r="S112" s="5129"/>
      <c r="T112" s="5130"/>
      <c r="U112" s="5174"/>
      <c r="V112" s="2536"/>
      <c r="W112" s="1081"/>
      <c r="X112" s="1082" t="s">
        <v>36</v>
      </c>
      <c r="Y112" s="2384"/>
      <c r="Z112" s="1082" t="s">
        <v>36</v>
      </c>
      <c r="AA112" s="2384"/>
      <c r="AB112" s="1082" t="s">
        <v>36</v>
      </c>
      <c r="AC112" s="1083" t="s">
        <v>100</v>
      </c>
      <c r="AD112" s="5137"/>
      <c r="AE112" s="5137"/>
      <c r="AF112" s="1084" t="s">
        <v>101</v>
      </c>
      <c r="AG112" s="1085" t="s">
        <v>100</v>
      </c>
      <c r="AH112" s="5137"/>
      <c r="AI112" s="5137"/>
      <c r="AJ112" s="1086" t="s">
        <v>101</v>
      </c>
      <c r="AK112" s="5104"/>
      <c r="AL112" s="5105"/>
      <c r="AM112" s="5106"/>
      <c r="AN112" s="5104"/>
      <c r="AO112" s="5105"/>
      <c r="AP112" s="5106"/>
      <c r="AQ112" s="5162"/>
      <c r="AR112" s="5163"/>
      <c r="AS112" s="5164"/>
      <c r="AT112" s="5107"/>
      <c r="AU112" s="5108"/>
      <c r="AV112" s="5109"/>
      <c r="AW112" s="5107"/>
      <c r="AX112" s="5108"/>
      <c r="AY112" s="5109"/>
      <c r="AZ112" s="5107"/>
      <c r="BA112" s="5108"/>
      <c r="BB112" s="5109"/>
      <c r="BC112" s="5119"/>
      <c r="BD112" s="5120"/>
      <c r="BE112" s="5121"/>
      <c r="BF112" s="5119"/>
      <c r="BG112" s="5120"/>
      <c r="BH112" s="5124"/>
      <c r="BI112" s="5175"/>
      <c r="BJ112" s="5176"/>
      <c r="BK112" s="5177"/>
      <c r="BL112" s="5146"/>
      <c r="BM112" s="5134"/>
      <c r="BN112" s="5135"/>
      <c r="BO112" s="5135"/>
      <c r="BP112" s="5135"/>
      <c r="BQ112" s="5135"/>
      <c r="BR112" s="5135"/>
      <c r="BS112" s="5135"/>
      <c r="BT112" s="5136"/>
    </row>
    <row r="113" spans="1:72" s="794" customFormat="1" ht="14.1" customHeight="1" x14ac:dyDescent="0.15">
      <c r="A113" s="5037">
        <v>23</v>
      </c>
      <c r="B113" s="4804"/>
      <c r="C113" s="4805"/>
      <c r="D113" s="4806"/>
      <c r="E113" s="5040" t="s">
        <v>2209</v>
      </c>
      <c r="F113" s="5041"/>
      <c r="G113" s="5042"/>
      <c r="H113" s="5049"/>
      <c r="I113" s="5050"/>
      <c r="J113" s="5050"/>
      <c r="K113" s="5050"/>
      <c r="L113" s="5051"/>
      <c r="M113" s="5297"/>
      <c r="N113" s="4802"/>
      <c r="O113" s="4894"/>
      <c r="P113" s="4825"/>
      <c r="Q113" s="5057"/>
      <c r="R113" s="5057"/>
      <c r="S113" s="5125"/>
      <c r="T113" s="5126"/>
      <c r="U113" s="5170"/>
      <c r="V113" s="5171"/>
      <c r="W113" s="5168"/>
      <c r="X113" s="5186" t="s">
        <v>158</v>
      </c>
      <c r="Y113" s="5184"/>
      <c r="Z113" s="5186" t="s">
        <v>158</v>
      </c>
      <c r="AA113" s="4432"/>
      <c r="AB113" s="5188" t="s">
        <v>158</v>
      </c>
      <c r="AC113" s="5190"/>
      <c r="AD113" s="5191"/>
      <c r="AE113" s="5191"/>
      <c r="AF113" s="5192"/>
      <c r="AG113" s="5196"/>
      <c r="AH113" s="5191"/>
      <c r="AI113" s="5191"/>
      <c r="AJ113" s="5192"/>
      <c r="AK113" s="5178"/>
      <c r="AL113" s="5179"/>
      <c r="AM113" s="5180"/>
      <c r="AN113" s="5178"/>
      <c r="AO113" s="5179"/>
      <c r="AP113" s="5180"/>
      <c r="AQ113" s="5156">
        <f t="shared" ref="AQ113" si="66">SUM(AK113:AP115)</f>
        <v>0</v>
      </c>
      <c r="AR113" s="5157"/>
      <c r="AS113" s="5158"/>
      <c r="AT113" s="5165"/>
      <c r="AU113" s="5166"/>
      <c r="AV113" s="5167"/>
      <c r="AW113" s="5165"/>
      <c r="AX113" s="5166"/>
      <c r="AY113" s="5167"/>
      <c r="AZ113" s="5165"/>
      <c r="BA113" s="5166"/>
      <c r="BB113" s="5167"/>
      <c r="BC113" s="5113">
        <f t="shared" ref="BC113" si="67">SUM(AT113:BB115)</f>
        <v>0</v>
      </c>
      <c r="BD113" s="5114"/>
      <c r="BE113" s="5115"/>
      <c r="BF113" s="5113" t="str">
        <f t="shared" ref="BF113" si="68">IF(AG113+AQ113+BC113=0,"",AG113+AQ113+BC113)</f>
        <v/>
      </c>
      <c r="BG113" s="5114"/>
      <c r="BH113" s="5122"/>
      <c r="BI113" s="5198"/>
      <c r="BJ113" s="5199"/>
      <c r="BK113" s="5200"/>
      <c r="BL113" s="5144"/>
      <c r="BM113" s="5147"/>
      <c r="BN113" s="5148"/>
      <c r="BO113" s="5148"/>
      <c r="BP113" s="5148"/>
      <c r="BQ113" s="5148"/>
      <c r="BR113" s="5148"/>
      <c r="BS113" s="5148"/>
      <c r="BT113" s="5149"/>
    </row>
    <row r="114" spans="1:72" s="794" customFormat="1" ht="14.1" customHeight="1" x14ac:dyDescent="0.15">
      <c r="A114" s="5038"/>
      <c r="B114" s="4807"/>
      <c r="C114" s="4808"/>
      <c r="D114" s="4809"/>
      <c r="E114" s="5043"/>
      <c r="F114" s="5044"/>
      <c r="G114" s="5045"/>
      <c r="H114" s="5052"/>
      <c r="I114" s="4562"/>
      <c r="J114" s="4562"/>
      <c r="K114" s="4562"/>
      <c r="L114" s="5053"/>
      <c r="M114" s="5332"/>
      <c r="N114" s="4917"/>
      <c r="O114" s="4918"/>
      <c r="P114" s="4919"/>
      <c r="Q114" s="5058"/>
      <c r="R114" s="5058"/>
      <c r="S114" s="5127"/>
      <c r="T114" s="5128"/>
      <c r="U114" s="5172"/>
      <c r="V114" s="5173"/>
      <c r="W114" s="5169"/>
      <c r="X114" s="5187"/>
      <c r="Y114" s="5185"/>
      <c r="Z114" s="5187"/>
      <c r="AA114" s="4840"/>
      <c r="AB114" s="5189"/>
      <c r="AC114" s="5193"/>
      <c r="AD114" s="5194"/>
      <c r="AE114" s="5194"/>
      <c r="AF114" s="5195"/>
      <c r="AG114" s="5197"/>
      <c r="AH114" s="5194"/>
      <c r="AI114" s="5194"/>
      <c r="AJ114" s="5195"/>
      <c r="AK114" s="5181"/>
      <c r="AL114" s="5182"/>
      <c r="AM114" s="5183"/>
      <c r="AN114" s="5181"/>
      <c r="AO114" s="5182"/>
      <c r="AP114" s="5183"/>
      <c r="AQ114" s="5159"/>
      <c r="AR114" s="5160"/>
      <c r="AS114" s="5161"/>
      <c r="AT114" s="5150"/>
      <c r="AU114" s="5151"/>
      <c r="AV114" s="5152"/>
      <c r="AW114" s="5150"/>
      <c r="AX114" s="5151"/>
      <c r="AY114" s="5152"/>
      <c r="AZ114" s="5150"/>
      <c r="BA114" s="5151"/>
      <c r="BB114" s="5152"/>
      <c r="BC114" s="5116"/>
      <c r="BD114" s="5117"/>
      <c r="BE114" s="5118"/>
      <c r="BF114" s="5116"/>
      <c r="BG114" s="5117"/>
      <c r="BH114" s="5123"/>
      <c r="BI114" s="5201"/>
      <c r="BJ114" s="5202"/>
      <c r="BK114" s="5203"/>
      <c r="BL114" s="5145"/>
      <c r="BM114" s="5153"/>
      <c r="BN114" s="5154"/>
      <c r="BO114" s="5154"/>
      <c r="BP114" s="5154"/>
      <c r="BQ114" s="5154"/>
      <c r="BR114" s="5154"/>
      <c r="BS114" s="5154"/>
      <c r="BT114" s="5155"/>
    </row>
    <row r="115" spans="1:72" s="794" customFormat="1" ht="14.1" customHeight="1" x14ac:dyDescent="0.15">
      <c r="A115" s="5039"/>
      <c r="B115" s="4813"/>
      <c r="C115" s="4814"/>
      <c r="D115" s="4815"/>
      <c r="E115" s="5046"/>
      <c r="F115" s="5047"/>
      <c r="G115" s="5048"/>
      <c r="H115" s="5054"/>
      <c r="I115" s="5055"/>
      <c r="J115" s="5055"/>
      <c r="K115" s="5055"/>
      <c r="L115" s="5056"/>
      <c r="M115" s="5333"/>
      <c r="N115" s="5131"/>
      <c r="O115" s="5132"/>
      <c r="P115" s="5133"/>
      <c r="Q115" s="5059"/>
      <c r="R115" s="5059"/>
      <c r="S115" s="5129"/>
      <c r="T115" s="5130"/>
      <c r="U115" s="5174"/>
      <c r="V115" s="2536"/>
      <c r="W115" s="1081"/>
      <c r="X115" s="1082" t="s">
        <v>36</v>
      </c>
      <c r="Y115" s="2384"/>
      <c r="Z115" s="1082" t="s">
        <v>36</v>
      </c>
      <c r="AA115" s="2384"/>
      <c r="AB115" s="1082" t="s">
        <v>36</v>
      </c>
      <c r="AC115" s="1083" t="s">
        <v>100</v>
      </c>
      <c r="AD115" s="5137"/>
      <c r="AE115" s="5137"/>
      <c r="AF115" s="1084" t="s">
        <v>101</v>
      </c>
      <c r="AG115" s="1085" t="s">
        <v>100</v>
      </c>
      <c r="AH115" s="5137"/>
      <c r="AI115" s="5137"/>
      <c r="AJ115" s="1086" t="s">
        <v>101</v>
      </c>
      <c r="AK115" s="5104"/>
      <c r="AL115" s="5105"/>
      <c r="AM115" s="5106"/>
      <c r="AN115" s="5104"/>
      <c r="AO115" s="5105"/>
      <c r="AP115" s="5106"/>
      <c r="AQ115" s="5162"/>
      <c r="AR115" s="5163"/>
      <c r="AS115" s="5164"/>
      <c r="AT115" s="5107"/>
      <c r="AU115" s="5108"/>
      <c r="AV115" s="5109"/>
      <c r="AW115" s="5107"/>
      <c r="AX115" s="5108"/>
      <c r="AY115" s="5109"/>
      <c r="AZ115" s="5107"/>
      <c r="BA115" s="5108"/>
      <c r="BB115" s="5109"/>
      <c r="BC115" s="5119"/>
      <c r="BD115" s="5120"/>
      <c r="BE115" s="5121"/>
      <c r="BF115" s="5119"/>
      <c r="BG115" s="5120"/>
      <c r="BH115" s="5124"/>
      <c r="BI115" s="5175"/>
      <c r="BJ115" s="5176"/>
      <c r="BK115" s="5177"/>
      <c r="BL115" s="5146"/>
      <c r="BM115" s="5134"/>
      <c r="BN115" s="5135"/>
      <c r="BO115" s="5135"/>
      <c r="BP115" s="5135"/>
      <c r="BQ115" s="5135"/>
      <c r="BR115" s="5135"/>
      <c r="BS115" s="5135"/>
      <c r="BT115" s="5136"/>
    </row>
    <row r="116" spans="1:72" s="794" customFormat="1" ht="14.1" customHeight="1" x14ac:dyDescent="0.15">
      <c r="A116" s="5037">
        <v>24</v>
      </c>
      <c r="B116" s="4804"/>
      <c r="C116" s="4805"/>
      <c r="D116" s="4806"/>
      <c r="E116" s="5040" t="s">
        <v>2209</v>
      </c>
      <c r="F116" s="5041"/>
      <c r="G116" s="5042"/>
      <c r="H116" s="5049"/>
      <c r="I116" s="5050"/>
      <c r="J116" s="5050"/>
      <c r="K116" s="5050"/>
      <c r="L116" s="5051"/>
      <c r="M116" s="5297"/>
      <c r="N116" s="4802"/>
      <c r="O116" s="4894"/>
      <c r="P116" s="4825"/>
      <c r="Q116" s="5057"/>
      <c r="R116" s="5057"/>
      <c r="S116" s="5125"/>
      <c r="T116" s="5126"/>
      <c r="U116" s="5170"/>
      <c r="V116" s="5171"/>
      <c r="W116" s="5168"/>
      <c r="X116" s="5186" t="s">
        <v>158</v>
      </c>
      <c r="Y116" s="5184"/>
      <c r="Z116" s="5186" t="s">
        <v>158</v>
      </c>
      <c r="AA116" s="4432"/>
      <c r="AB116" s="5188" t="s">
        <v>158</v>
      </c>
      <c r="AC116" s="5190"/>
      <c r="AD116" s="5191"/>
      <c r="AE116" s="5191"/>
      <c r="AF116" s="5192"/>
      <c r="AG116" s="5196"/>
      <c r="AH116" s="5191"/>
      <c r="AI116" s="5191"/>
      <c r="AJ116" s="5192"/>
      <c r="AK116" s="5178"/>
      <c r="AL116" s="5179"/>
      <c r="AM116" s="5180"/>
      <c r="AN116" s="5178"/>
      <c r="AO116" s="5179"/>
      <c r="AP116" s="5180"/>
      <c r="AQ116" s="5156">
        <f t="shared" ref="AQ116" si="69">SUM(AK116:AP118)</f>
        <v>0</v>
      </c>
      <c r="AR116" s="5157"/>
      <c r="AS116" s="5158"/>
      <c r="AT116" s="5165"/>
      <c r="AU116" s="5166"/>
      <c r="AV116" s="5167"/>
      <c r="AW116" s="5165"/>
      <c r="AX116" s="5166"/>
      <c r="AY116" s="5167"/>
      <c r="AZ116" s="5165"/>
      <c r="BA116" s="5166"/>
      <c r="BB116" s="5167"/>
      <c r="BC116" s="5113">
        <f t="shared" ref="BC116" si="70">SUM(AT116:BB118)</f>
        <v>0</v>
      </c>
      <c r="BD116" s="5114"/>
      <c r="BE116" s="5115"/>
      <c r="BF116" s="5113" t="str">
        <f t="shared" ref="BF116" si="71">IF(AG116+AQ116+BC116=0,"",AG116+AQ116+BC116)</f>
        <v/>
      </c>
      <c r="BG116" s="5114"/>
      <c r="BH116" s="5122"/>
      <c r="BI116" s="5198"/>
      <c r="BJ116" s="5199"/>
      <c r="BK116" s="5200"/>
      <c r="BL116" s="5144"/>
      <c r="BM116" s="5147"/>
      <c r="BN116" s="5148"/>
      <c r="BO116" s="5148"/>
      <c r="BP116" s="5148"/>
      <c r="BQ116" s="5148"/>
      <c r="BR116" s="5148"/>
      <c r="BS116" s="5148"/>
      <c r="BT116" s="5149"/>
    </row>
    <row r="117" spans="1:72" s="794" customFormat="1" ht="14.1" customHeight="1" x14ac:dyDescent="0.15">
      <c r="A117" s="5038"/>
      <c r="B117" s="4807"/>
      <c r="C117" s="4808"/>
      <c r="D117" s="4809"/>
      <c r="E117" s="5043"/>
      <c r="F117" s="5044"/>
      <c r="G117" s="5045"/>
      <c r="H117" s="5052"/>
      <c r="I117" s="4562"/>
      <c r="J117" s="4562"/>
      <c r="K117" s="4562"/>
      <c r="L117" s="5053"/>
      <c r="M117" s="5332"/>
      <c r="N117" s="4917"/>
      <c r="O117" s="4918"/>
      <c r="P117" s="4919"/>
      <c r="Q117" s="5058"/>
      <c r="R117" s="5058"/>
      <c r="S117" s="5127"/>
      <c r="T117" s="5128"/>
      <c r="U117" s="5172"/>
      <c r="V117" s="5173"/>
      <c r="W117" s="5169"/>
      <c r="X117" s="5187"/>
      <c r="Y117" s="5185"/>
      <c r="Z117" s="5187"/>
      <c r="AA117" s="4840"/>
      <c r="AB117" s="5189"/>
      <c r="AC117" s="5193"/>
      <c r="AD117" s="5194"/>
      <c r="AE117" s="5194"/>
      <c r="AF117" s="5195"/>
      <c r="AG117" s="5197"/>
      <c r="AH117" s="5194"/>
      <c r="AI117" s="5194"/>
      <c r="AJ117" s="5195"/>
      <c r="AK117" s="5181"/>
      <c r="AL117" s="5182"/>
      <c r="AM117" s="5183"/>
      <c r="AN117" s="5181"/>
      <c r="AO117" s="5182"/>
      <c r="AP117" s="5183"/>
      <c r="AQ117" s="5159"/>
      <c r="AR117" s="5160"/>
      <c r="AS117" s="5161"/>
      <c r="AT117" s="5150"/>
      <c r="AU117" s="5151"/>
      <c r="AV117" s="5152"/>
      <c r="AW117" s="5150"/>
      <c r="AX117" s="5151"/>
      <c r="AY117" s="5152"/>
      <c r="AZ117" s="5150"/>
      <c r="BA117" s="5151"/>
      <c r="BB117" s="5152"/>
      <c r="BC117" s="5116"/>
      <c r="BD117" s="5117"/>
      <c r="BE117" s="5118"/>
      <c r="BF117" s="5116"/>
      <c r="BG117" s="5117"/>
      <c r="BH117" s="5123"/>
      <c r="BI117" s="5201"/>
      <c r="BJ117" s="5202"/>
      <c r="BK117" s="5203"/>
      <c r="BL117" s="5145"/>
      <c r="BM117" s="5153"/>
      <c r="BN117" s="5154"/>
      <c r="BO117" s="5154"/>
      <c r="BP117" s="5154"/>
      <c r="BQ117" s="5154"/>
      <c r="BR117" s="5154"/>
      <c r="BS117" s="5154"/>
      <c r="BT117" s="5155"/>
    </row>
    <row r="118" spans="1:72" s="794" customFormat="1" ht="14.1" customHeight="1" x14ac:dyDescent="0.15">
      <c r="A118" s="5039"/>
      <c r="B118" s="4813"/>
      <c r="C118" s="4814"/>
      <c r="D118" s="4815"/>
      <c r="E118" s="5046"/>
      <c r="F118" s="5047"/>
      <c r="G118" s="5048"/>
      <c r="H118" s="5054"/>
      <c r="I118" s="5055"/>
      <c r="J118" s="5055"/>
      <c r="K118" s="5055"/>
      <c r="L118" s="5056"/>
      <c r="M118" s="5333"/>
      <c r="N118" s="5131"/>
      <c r="O118" s="5132"/>
      <c r="P118" s="5133"/>
      <c r="Q118" s="5059"/>
      <c r="R118" s="5059"/>
      <c r="S118" s="5129"/>
      <c r="T118" s="5130"/>
      <c r="U118" s="5174"/>
      <c r="V118" s="2536"/>
      <c r="W118" s="1081"/>
      <c r="X118" s="1082" t="s">
        <v>36</v>
      </c>
      <c r="Y118" s="2384"/>
      <c r="Z118" s="1082" t="s">
        <v>36</v>
      </c>
      <c r="AA118" s="2384"/>
      <c r="AB118" s="1082" t="s">
        <v>36</v>
      </c>
      <c r="AC118" s="1083" t="s">
        <v>100</v>
      </c>
      <c r="AD118" s="5137"/>
      <c r="AE118" s="5137"/>
      <c r="AF118" s="1084" t="s">
        <v>101</v>
      </c>
      <c r="AG118" s="1085" t="s">
        <v>100</v>
      </c>
      <c r="AH118" s="5137"/>
      <c r="AI118" s="5137"/>
      <c r="AJ118" s="1086" t="s">
        <v>101</v>
      </c>
      <c r="AK118" s="5104"/>
      <c r="AL118" s="5105"/>
      <c r="AM118" s="5106"/>
      <c r="AN118" s="5104"/>
      <c r="AO118" s="5105"/>
      <c r="AP118" s="5106"/>
      <c r="AQ118" s="5162"/>
      <c r="AR118" s="5163"/>
      <c r="AS118" s="5164"/>
      <c r="AT118" s="5107"/>
      <c r="AU118" s="5108"/>
      <c r="AV118" s="5109"/>
      <c r="AW118" s="5107"/>
      <c r="AX118" s="5108"/>
      <c r="AY118" s="5109"/>
      <c r="AZ118" s="5107"/>
      <c r="BA118" s="5108"/>
      <c r="BB118" s="5109"/>
      <c r="BC118" s="5119"/>
      <c r="BD118" s="5120"/>
      <c r="BE118" s="5121"/>
      <c r="BF118" s="5119"/>
      <c r="BG118" s="5120"/>
      <c r="BH118" s="5124"/>
      <c r="BI118" s="5175"/>
      <c r="BJ118" s="5176"/>
      <c r="BK118" s="5177"/>
      <c r="BL118" s="5146"/>
      <c r="BM118" s="5134"/>
      <c r="BN118" s="5135"/>
      <c r="BO118" s="5135"/>
      <c r="BP118" s="5135"/>
      <c r="BQ118" s="5135"/>
      <c r="BR118" s="5135"/>
      <c r="BS118" s="5135"/>
      <c r="BT118" s="5136"/>
    </row>
    <row r="119" spans="1:72" s="794" customFormat="1" ht="14.1" customHeight="1" x14ac:dyDescent="0.15">
      <c r="A119" s="5037">
        <v>25</v>
      </c>
      <c r="B119" s="4804"/>
      <c r="C119" s="4805"/>
      <c r="D119" s="4806"/>
      <c r="E119" s="5040" t="s">
        <v>2209</v>
      </c>
      <c r="F119" s="5041"/>
      <c r="G119" s="5042"/>
      <c r="H119" s="5049"/>
      <c r="I119" s="5050"/>
      <c r="J119" s="5050"/>
      <c r="K119" s="5050"/>
      <c r="L119" s="5051"/>
      <c r="M119" s="5297"/>
      <c r="N119" s="4802"/>
      <c r="O119" s="4894"/>
      <c r="P119" s="4825"/>
      <c r="Q119" s="5057"/>
      <c r="R119" s="5057"/>
      <c r="S119" s="5125"/>
      <c r="T119" s="5126"/>
      <c r="U119" s="5170"/>
      <c r="V119" s="5171"/>
      <c r="W119" s="5168"/>
      <c r="X119" s="5186" t="s">
        <v>158</v>
      </c>
      <c r="Y119" s="5184"/>
      <c r="Z119" s="5186" t="s">
        <v>158</v>
      </c>
      <c r="AA119" s="4432"/>
      <c r="AB119" s="5188" t="s">
        <v>158</v>
      </c>
      <c r="AC119" s="5190"/>
      <c r="AD119" s="5191"/>
      <c r="AE119" s="5191"/>
      <c r="AF119" s="5192"/>
      <c r="AG119" s="5196"/>
      <c r="AH119" s="5191"/>
      <c r="AI119" s="5191"/>
      <c r="AJ119" s="5192"/>
      <c r="AK119" s="5178"/>
      <c r="AL119" s="5179"/>
      <c r="AM119" s="5180"/>
      <c r="AN119" s="5178"/>
      <c r="AO119" s="5179"/>
      <c r="AP119" s="5180"/>
      <c r="AQ119" s="5156">
        <f t="shared" ref="AQ119" si="72">SUM(AK119:AP121)</f>
        <v>0</v>
      </c>
      <c r="AR119" s="5157"/>
      <c r="AS119" s="5158"/>
      <c r="AT119" s="5165"/>
      <c r="AU119" s="5166"/>
      <c r="AV119" s="5167"/>
      <c r="AW119" s="5165"/>
      <c r="AX119" s="5166"/>
      <c r="AY119" s="5167"/>
      <c r="AZ119" s="5165"/>
      <c r="BA119" s="5166"/>
      <c r="BB119" s="5167"/>
      <c r="BC119" s="5113">
        <f t="shared" ref="BC119" si="73">SUM(AT119:BB121)</f>
        <v>0</v>
      </c>
      <c r="BD119" s="5114"/>
      <c r="BE119" s="5115"/>
      <c r="BF119" s="5113" t="str">
        <f t="shared" ref="BF119" si="74">IF(AG119+AQ119+BC119=0,"",AG119+AQ119+BC119)</f>
        <v/>
      </c>
      <c r="BG119" s="5114"/>
      <c r="BH119" s="5122"/>
      <c r="BI119" s="5198"/>
      <c r="BJ119" s="5199"/>
      <c r="BK119" s="5200"/>
      <c r="BL119" s="5144"/>
      <c r="BM119" s="5147"/>
      <c r="BN119" s="5148"/>
      <c r="BO119" s="5148"/>
      <c r="BP119" s="5148"/>
      <c r="BQ119" s="5148"/>
      <c r="BR119" s="5148"/>
      <c r="BS119" s="5148"/>
      <c r="BT119" s="5149"/>
    </row>
    <row r="120" spans="1:72" s="794" customFormat="1" ht="14.1" customHeight="1" x14ac:dyDescent="0.15">
      <c r="A120" s="5038"/>
      <c r="B120" s="4807"/>
      <c r="C120" s="4808"/>
      <c r="D120" s="4809"/>
      <c r="E120" s="5043"/>
      <c r="F120" s="5044"/>
      <c r="G120" s="5045"/>
      <c r="H120" s="5052"/>
      <c r="I120" s="4562"/>
      <c r="J120" s="4562"/>
      <c r="K120" s="4562"/>
      <c r="L120" s="5053"/>
      <c r="M120" s="5332"/>
      <c r="N120" s="4917"/>
      <c r="O120" s="4918"/>
      <c r="P120" s="4919"/>
      <c r="Q120" s="5058"/>
      <c r="R120" s="5058"/>
      <c r="S120" s="5127"/>
      <c r="T120" s="5128"/>
      <c r="U120" s="5172"/>
      <c r="V120" s="5173"/>
      <c r="W120" s="5169"/>
      <c r="X120" s="5187"/>
      <c r="Y120" s="5185"/>
      <c r="Z120" s="5187"/>
      <c r="AA120" s="4840"/>
      <c r="AB120" s="5189"/>
      <c r="AC120" s="5193"/>
      <c r="AD120" s="5194"/>
      <c r="AE120" s="5194"/>
      <c r="AF120" s="5195"/>
      <c r="AG120" s="5197"/>
      <c r="AH120" s="5194"/>
      <c r="AI120" s="5194"/>
      <c r="AJ120" s="5195"/>
      <c r="AK120" s="5181"/>
      <c r="AL120" s="5182"/>
      <c r="AM120" s="5183"/>
      <c r="AN120" s="5181"/>
      <c r="AO120" s="5182"/>
      <c r="AP120" s="5183"/>
      <c r="AQ120" s="5159"/>
      <c r="AR120" s="5160"/>
      <c r="AS120" s="5161"/>
      <c r="AT120" s="5150"/>
      <c r="AU120" s="5151"/>
      <c r="AV120" s="5152"/>
      <c r="AW120" s="5150"/>
      <c r="AX120" s="5151"/>
      <c r="AY120" s="5152"/>
      <c r="AZ120" s="5150"/>
      <c r="BA120" s="5151"/>
      <c r="BB120" s="5152"/>
      <c r="BC120" s="5116"/>
      <c r="BD120" s="5117"/>
      <c r="BE120" s="5118"/>
      <c r="BF120" s="5116"/>
      <c r="BG120" s="5117"/>
      <c r="BH120" s="5123"/>
      <c r="BI120" s="5201"/>
      <c r="BJ120" s="5202"/>
      <c r="BK120" s="5203"/>
      <c r="BL120" s="5145"/>
      <c r="BM120" s="5153"/>
      <c r="BN120" s="5154"/>
      <c r="BO120" s="5154"/>
      <c r="BP120" s="5154"/>
      <c r="BQ120" s="5154"/>
      <c r="BR120" s="5154"/>
      <c r="BS120" s="5154"/>
      <c r="BT120" s="5155"/>
    </row>
    <row r="121" spans="1:72" s="794" customFormat="1" ht="14.1" customHeight="1" x14ac:dyDescent="0.15">
      <c r="A121" s="5039"/>
      <c r="B121" s="4813"/>
      <c r="C121" s="4814"/>
      <c r="D121" s="4815"/>
      <c r="E121" s="5046"/>
      <c r="F121" s="5047"/>
      <c r="G121" s="5048"/>
      <c r="H121" s="5054"/>
      <c r="I121" s="5055"/>
      <c r="J121" s="5055"/>
      <c r="K121" s="5055"/>
      <c r="L121" s="5056"/>
      <c r="M121" s="5333"/>
      <c r="N121" s="5131"/>
      <c r="O121" s="5132"/>
      <c r="P121" s="5133"/>
      <c r="Q121" s="5059"/>
      <c r="R121" s="5059"/>
      <c r="S121" s="5129"/>
      <c r="T121" s="5130"/>
      <c r="U121" s="5174"/>
      <c r="V121" s="2536"/>
      <c r="W121" s="1081"/>
      <c r="X121" s="1082" t="s">
        <v>36</v>
      </c>
      <c r="Y121" s="2384"/>
      <c r="Z121" s="1082" t="s">
        <v>36</v>
      </c>
      <c r="AA121" s="2384"/>
      <c r="AB121" s="1082" t="s">
        <v>36</v>
      </c>
      <c r="AC121" s="1083" t="s">
        <v>100</v>
      </c>
      <c r="AD121" s="5137"/>
      <c r="AE121" s="5137"/>
      <c r="AF121" s="1084" t="s">
        <v>101</v>
      </c>
      <c r="AG121" s="1085" t="s">
        <v>100</v>
      </c>
      <c r="AH121" s="5137"/>
      <c r="AI121" s="5137"/>
      <c r="AJ121" s="1086" t="s">
        <v>101</v>
      </c>
      <c r="AK121" s="5104"/>
      <c r="AL121" s="5105"/>
      <c r="AM121" s="5106"/>
      <c r="AN121" s="5104"/>
      <c r="AO121" s="5105"/>
      <c r="AP121" s="5106"/>
      <c r="AQ121" s="5162"/>
      <c r="AR121" s="5163"/>
      <c r="AS121" s="5164"/>
      <c r="AT121" s="5107"/>
      <c r="AU121" s="5108"/>
      <c r="AV121" s="5109"/>
      <c r="AW121" s="5107"/>
      <c r="AX121" s="5108"/>
      <c r="AY121" s="5109"/>
      <c r="AZ121" s="5107"/>
      <c r="BA121" s="5108"/>
      <c r="BB121" s="5109"/>
      <c r="BC121" s="5119"/>
      <c r="BD121" s="5120"/>
      <c r="BE121" s="5121"/>
      <c r="BF121" s="5119"/>
      <c r="BG121" s="5120"/>
      <c r="BH121" s="5124"/>
      <c r="BI121" s="5175"/>
      <c r="BJ121" s="5176"/>
      <c r="BK121" s="5177"/>
      <c r="BL121" s="5146"/>
      <c r="BM121" s="5134"/>
      <c r="BN121" s="5135"/>
      <c r="BO121" s="5135"/>
      <c r="BP121" s="5135"/>
      <c r="BQ121" s="5135"/>
      <c r="BR121" s="5135"/>
      <c r="BS121" s="5135"/>
      <c r="BT121" s="5136"/>
    </row>
    <row r="122" spans="1:72" s="794" customFormat="1" ht="14.1" customHeight="1" x14ac:dyDescent="0.15">
      <c r="A122" s="5037">
        <v>26</v>
      </c>
      <c r="B122" s="4804"/>
      <c r="C122" s="4805"/>
      <c r="D122" s="4806"/>
      <c r="E122" s="5040" t="s">
        <v>2209</v>
      </c>
      <c r="F122" s="5041"/>
      <c r="G122" s="5042"/>
      <c r="H122" s="5049"/>
      <c r="I122" s="5050"/>
      <c r="J122" s="5050"/>
      <c r="K122" s="5050"/>
      <c r="L122" s="5051"/>
      <c r="M122" s="5297"/>
      <c r="N122" s="4802"/>
      <c r="O122" s="4894"/>
      <c r="P122" s="4825"/>
      <c r="Q122" s="5057"/>
      <c r="R122" s="5057"/>
      <c r="S122" s="5125"/>
      <c r="T122" s="5126"/>
      <c r="U122" s="5170"/>
      <c r="V122" s="5171"/>
      <c r="W122" s="5168"/>
      <c r="X122" s="5186" t="s">
        <v>158</v>
      </c>
      <c r="Y122" s="5184"/>
      <c r="Z122" s="5186" t="s">
        <v>158</v>
      </c>
      <c r="AA122" s="4432"/>
      <c r="AB122" s="5188" t="s">
        <v>158</v>
      </c>
      <c r="AC122" s="5190"/>
      <c r="AD122" s="5191"/>
      <c r="AE122" s="5191"/>
      <c r="AF122" s="5192"/>
      <c r="AG122" s="5196"/>
      <c r="AH122" s="5191"/>
      <c r="AI122" s="5191"/>
      <c r="AJ122" s="5192"/>
      <c r="AK122" s="5178"/>
      <c r="AL122" s="5179"/>
      <c r="AM122" s="5180"/>
      <c r="AN122" s="5178"/>
      <c r="AO122" s="5179"/>
      <c r="AP122" s="5180"/>
      <c r="AQ122" s="5156">
        <f t="shared" ref="AQ122" si="75">SUM(AK122:AP124)</f>
        <v>0</v>
      </c>
      <c r="AR122" s="5157"/>
      <c r="AS122" s="5158"/>
      <c r="AT122" s="5165"/>
      <c r="AU122" s="5166"/>
      <c r="AV122" s="5167"/>
      <c r="AW122" s="5165"/>
      <c r="AX122" s="5166"/>
      <c r="AY122" s="5167"/>
      <c r="AZ122" s="5165"/>
      <c r="BA122" s="5166"/>
      <c r="BB122" s="5167"/>
      <c r="BC122" s="5113">
        <f t="shared" ref="BC122" si="76">SUM(AT122:BB124)</f>
        <v>0</v>
      </c>
      <c r="BD122" s="5114"/>
      <c r="BE122" s="5115"/>
      <c r="BF122" s="5113" t="str">
        <f t="shared" ref="BF122" si="77">IF(AG122+AQ122+BC122=0,"",AG122+AQ122+BC122)</f>
        <v/>
      </c>
      <c r="BG122" s="5114"/>
      <c r="BH122" s="5122"/>
      <c r="BI122" s="5198"/>
      <c r="BJ122" s="5199"/>
      <c r="BK122" s="5200"/>
      <c r="BL122" s="5144"/>
      <c r="BM122" s="5147"/>
      <c r="BN122" s="5148"/>
      <c r="BO122" s="5148"/>
      <c r="BP122" s="5148"/>
      <c r="BQ122" s="5148"/>
      <c r="BR122" s="5148"/>
      <c r="BS122" s="5148"/>
      <c r="BT122" s="5149"/>
    </row>
    <row r="123" spans="1:72" s="794" customFormat="1" ht="14.1" customHeight="1" x14ac:dyDescent="0.15">
      <c r="A123" s="5038"/>
      <c r="B123" s="4807"/>
      <c r="C123" s="4808"/>
      <c r="D123" s="4809"/>
      <c r="E123" s="5043"/>
      <c r="F123" s="5044"/>
      <c r="G123" s="5045"/>
      <c r="H123" s="5052"/>
      <c r="I123" s="4562"/>
      <c r="J123" s="4562"/>
      <c r="K123" s="4562"/>
      <c r="L123" s="5053"/>
      <c r="M123" s="5332"/>
      <c r="N123" s="4917"/>
      <c r="O123" s="4918"/>
      <c r="P123" s="4919"/>
      <c r="Q123" s="5058"/>
      <c r="R123" s="5058"/>
      <c r="S123" s="5127"/>
      <c r="T123" s="5128"/>
      <c r="U123" s="5172"/>
      <c r="V123" s="5173"/>
      <c r="W123" s="5169"/>
      <c r="X123" s="5187"/>
      <c r="Y123" s="5185"/>
      <c r="Z123" s="5187"/>
      <c r="AA123" s="4840"/>
      <c r="AB123" s="5189"/>
      <c r="AC123" s="5193"/>
      <c r="AD123" s="5194"/>
      <c r="AE123" s="5194"/>
      <c r="AF123" s="5195"/>
      <c r="AG123" s="5197"/>
      <c r="AH123" s="5194"/>
      <c r="AI123" s="5194"/>
      <c r="AJ123" s="5195"/>
      <c r="AK123" s="5181"/>
      <c r="AL123" s="5182"/>
      <c r="AM123" s="5183"/>
      <c r="AN123" s="5181"/>
      <c r="AO123" s="5182"/>
      <c r="AP123" s="5183"/>
      <c r="AQ123" s="5159"/>
      <c r="AR123" s="5160"/>
      <c r="AS123" s="5161"/>
      <c r="AT123" s="5150"/>
      <c r="AU123" s="5151"/>
      <c r="AV123" s="5152"/>
      <c r="AW123" s="5150"/>
      <c r="AX123" s="5151"/>
      <c r="AY123" s="5152"/>
      <c r="AZ123" s="5150"/>
      <c r="BA123" s="5151"/>
      <c r="BB123" s="5152"/>
      <c r="BC123" s="5116"/>
      <c r="BD123" s="5117"/>
      <c r="BE123" s="5118"/>
      <c r="BF123" s="5116"/>
      <c r="BG123" s="5117"/>
      <c r="BH123" s="5123"/>
      <c r="BI123" s="5201"/>
      <c r="BJ123" s="5202"/>
      <c r="BK123" s="5203"/>
      <c r="BL123" s="5145"/>
      <c r="BM123" s="5153"/>
      <c r="BN123" s="5154"/>
      <c r="BO123" s="5154"/>
      <c r="BP123" s="5154"/>
      <c r="BQ123" s="5154"/>
      <c r="BR123" s="5154"/>
      <c r="BS123" s="5154"/>
      <c r="BT123" s="5155"/>
    </row>
    <row r="124" spans="1:72" s="794" customFormat="1" ht="14.1" customHeight="1" x14ac:dyDescent="0.15">
      <c r="A124" s="5039"/>
      <c r="B124" s="4813"/>
      <c r="C124" s="4814"/>
      <c r="D124" s="4815"/>
      <c r="E124" s="5046"/>
      <c r="F124" s="5047"/>
      <c r="G124" s="5048"/>
      <c r="H124" s="5054"/>
      <c r="I124" s="5055"/>
      <c r="J124" s="5055"/>
      <c r="K124" s="5055"/>
      <c r="L124" s="5056"/>
      <c r="M124" s="5333"/>
      <c r="N124" s="5131"/>
      <c r="O124" s="5132"/>
      <c r="P124" s="5133"/>
      <c r="Q124" s="5059"/>
      <c r="R124" s="5059"/>
      <c r="S124" s="5129"/>
      <c r="T124" s="5130"/>
      <c r="U124" s="5174"/>
      <c r="V124" s="2536"/>
      <c r="W124" s="1081"/>
      <c r="X124" s="1082" t="s">
        <v>36</v>
      </c>
      <c r="Y124" s="2384"/>
      <c r="Z124" s="1082" t="s">
        <v>36</v>
      </c>
      <c r="AA124" s="2384"/>
      <c r="AB124" s="1082" t="s">
        <v>36</v>
      </c>
      <c r="AC124" s="1083" t="s">
        <v>100</v>
      </c>
      <c r="AD124" s="5137"/>
      <c r="AE124" s="5137"/>
      <c r="AF124" s="1084" t="s">
        <v>101</v>
      </c>
      <c r="AG124" s="1085" t="s">
        <v>100</v>
      </c>
      <c r="AH124" s="5137"/>
      <c r="AI124" s="5137"/>
      <c r="AJ124" s="1086" t="s">
        <v>101</v>
      </c>
      <c r="AK124" s="5104"/>
      <c r="AL124" s="5105"/>
      <c r="AM124" s="5106"/>
      <c r="AN124" s="5104"/>
      <c r="AO124" s="5105"/>
      <c r="AP124" s="5106"/>
      <c r="AQ124" s="5162"/>
      <c r="AR124" s="5163"/>
      <c r="AS124" s="5164"/>
      <c r="AT124" s="5107"/>
      <c r="AU124" s="5108"/>
      <c r="AV124" s="5109"/>
      <c r="AW124" s="5107"/>
      <c r="AX124" s="5108"/>
      <c r="AY124" s="5109"/>
      <c r="AZ124" s="5107"/>
      <c r="BA124" s="5108"/>
      <c r="BB124" s="5109"/>
      <c r="BC124" s="5119"/>
      <c r="BD124" s="5120"/>
      <c r="BE124" s="5121"/>
      <c r="BF124" s="5119"/>
      <c r="BG124" s="5120"/>
      <c r="BH124" s="5124"/>
      <c r="BI124" s="5175"/>
      <c r="BJ124" s="5176"/>
      <c r="BK124" s="5177"/>
      <c r="BL124" s="5146"/>
      <c r="BM124" s="5134"/>
      <c r="BN124" s="5135"/>
      <c r="BO124" s="5135"/>
      <c r="BP124" s="5135"/>
      <c r="BQ124" s="5135"/>
      <c r="BR124" s="5135"/>
      <c r="BS124" s="5135"/>
      <c r="BT124" s="5136"/>
    </row>
    <row r="125" spans="1:72" s="794" customFormat="1" ht="14.1" customHeight="1" x14ac:dyDescent="0.15">
      <c r="A125" s="5037">
        <v>27</v>
      </c>
      <c r="B125" s="4804"/>
      <c r="C125" s="4805"/>
      <c r="D125" s="4806"/>
      <c r="E125" s="5040" t="s">
        <v>2209</v>
      </c>
      <c r="F125" s="5041"/>
      <c r="G125" s="5042"/>
      <c r="H125" s="5049"/>
      <c r="I125" s="5050"/>
      <c r="J125" s="5050"/>
      <c r="K125" s="5050"/>
      <c r="L125" s="5051"/>
      <c r="M125" s="5297"/>
      <c r="N125" s="4802"/>
      <c r="O125" s="4894"/>
      <c r="P125" s="4825"/>
      <c r="Q125" s="5057"/>
      <c r="R125" s="5057"/>
      <c r="S125" s="5125"/>
      <c r="T125" s="5126"/>
      <c r="U125" s="5170"/>
      <c r="V125" s="5171"/>
      <c r="W125" s="5168"/>
      <c r="X125" s="5186" t="s">
        <v>158</v>
      </c>
      <c r="Y125" s="5184"/>
      <c r="Z125" s="5186" t="s">
        <v>158</v>
      </c>
      <c r="AA125" s="4432"/>
      <c r="AB125" s="5186" t="s">
        <v>158</v>
      </c>
      <c r="AC125" s="5190"/>
      <c r="AD125" s="5191"/>
      <c r="AE125" s="5191"/>
      <c r="AF125" s="5191"/>
      <c r="AG125" s="5196"/>
      <c r="AH125" s="5191"/>
      <c r="AI125" s="5191"/>
      <c r="AJ125" s="5192"/>
      <c r="AK125" s="5178"/>
      <c r="AL125" s="5179"/>
      <c r="AM125" s="5180"/>
      <c r="AN125" s="5178"/>
      <c r="AO125" s="5179"/>
      <c r="AP125" s="5180"/>
      <c r="AQ125" s="5156">
        <f>SUM(AK125:AP127)</f>
        <v>0</v>
      </c>
      <c r="AR125" s="5157"/>
      <c r="AS125" s="5158"/>
      <c r="AT125" s="5165"/>
      <c r="AU125" s="5166"/>
      <c r="AV125" s="5167"/>
      <c r="AW125" s="5165"/>
      <c r="AX125" s="5166"/>
      <c r="AY125" s="5167"/>
      <c r="AZ125" s="5165"/>
      <c r="BA125" s="5166"/>
      <c r="BB125" s="5167"/>
      <c r="BC125" s="5113">
        <f>SUM(AT125:BB127)</f>
        <v>0</v>
      </c>
      <c r="BD125" s="5114"/>
      <c r="BE125" s="5115"/>
      <c r="BF125" s="5113" t="str">
        <f t="shared" ref="BF125" si="78">IF(AG125+AQ125+BC125=0,"",AG125+AQ125+BC125)</f>
        <v/>
      </c>
      <c r="BG125" s="5114"/>
      <c r="BH125" s="5122"/>
      <c r="BI125" s="5198"/>
      <c r="BJ125" s="5199"/>
      <c r="BK125" s="5200"/>
      <c r="BL125" s="5144"/>
      <c r="BM125" s="5147"/>
      <c r="BN125" s="5148"/>
      <c r="BO125" s="5148"/>
      <c r="BP125" s="5148"/>
      <c r="BQ125" s="5148"/>
      <c r="BR125" s="5148"/>
      <c r="BS125" s="5148"/>
      <c r="BT125" s="5149"/>
    </row>
    <row r="126" spans="1:72" s="794" customFormat="1" ht="14.1" customHeight="1" x14ac:dyDescent="0.15">
      <c r="A126" s="5038"/>
      <c r="B126" s="4807"/>
      <c r="C126" s="4808"/>
      <c r="D126" s="4809"/>
      <c r="E126" s="5043"/>
      <c r="F126" s="5044"/>
      <c r="G126" s="5045"/>
      <c r="H126" s="5052"/>
      <c r="I126" s="4562"/>
      <c r="J126" s="4562"/>
      <c r="K126" s="4562"/>
      <c r="L126" s="5053"/>
      <c r="M126" s="5332"/>
      <c r="N126" s="4917"/>
      <c r="O126" s="4918"/>
      <c r="P126" s="4919"/>
      <c r="Q126" s="5058"/>
      <c r="R126" s="5058"/>
      <c r="S126" s="5127"/>
      <c r="T126" s="5128"/>
      <c r="U126" s="5172"/>
      <c r="V126" s="5173"/>
      <c r="W126" s="5169"/>
      <c r="X126" s="5187"/>
      <c r="Y126" s="5185"/>
      <c r="Z126" s="5187"/>
      <c r="AA126" s="4840"/>
      <c r="AB126" s="5187"/>
      <c r="AC126" s="5193"/>
      <c r="AD126" s="5194"/>
      <c r="AE126" s="5194"/>
      <c r="AF126" s="5194"/>
      <c r="AG126" s="5197"/>
      <c r="AH126" s="5194"/>
      <c r="AI126" s="5194"/>
      <c r="AJ126" s="5195"/>
      <c r="AK126" s="5181"/>
      <c r="AL126" s="5182"/>
      <c r="AM126" s="5183"/>
      <c r="AN126" s="5181"/>
      <c r="AO126" s="5182"/>
      <c r="AP126" s="5183"/>
      <c r="AQ126" s="5159"/>
      <c r="AR126" s="5160"/>
      <c r="AS126" s="5161"/>
      <c r="AT126" s="5150"/>
      <c r="AU126" s="5151"/>
      <c r="AV126" s="5152"/>
      <c r="AW126" s="5150"/>
      <c r="AX126" s="5151"/>
      <c r="AY126" s="5152"/>
      <c r="AZ126" s="5150"/>
      <c r="BA126" s="5151"/>
      <c r="BB126" s="5152"/>
      <c r="BC126" s="5116"/>
      <c r="BD126" s="5117"/>
      <c r="BE126" s="5118"/>
      <c r="BF126" s="5116"/>
      <c r="BG126" s="5117"/>
      <c r="BH126" s="5123"/>
      <c r="BI126" s="5201"/>
      <c r="BJ126" s="5202"/>
      <c r="BK126" s="5203"/>
      <c r="BL126" s="5145"/>
      <c r="BM126" s="5153"/>
      <c r="BN126" s="5154"/>
      <c r="BO126" s="5154"/>
      <c r="BP126" s="5154"/>
      <c r="BQ126" s="5154"/>
      <c r="BR126" s="5154"/>
      <c r="BS126" s="5154"/>
      <c r="BT126" s="5155"/>
    </row>
    <row r="127" spans="1:72" s="794" customFormat="1" ht="14.1" customHeight="1" thickBot="1" x14ac:dyDescent="0.2">
      <c r="A127" s="5204"/>
      <c r="B127" s="4810"/>
      <c r="C127" s="4811"/>
      <c r="D127" s="4812"/>
      <c r="E127" s="5205"/>
      <c r="F127" s="5206"/>
      <c r="G127" s="5207"/>
      <c r="H127" s="5208"/>
      <c r="I127" s="5209"/>
      <c r="J127" s="5209"/>
      <c r="K127" s="5209"/>
      <c r="L127" s="5210"/>
      <c r="M127" s="5338"/>
      <c r="N127" s="5224"/>
      <c r="O127" s="5225"/>
      <c r="P127" s="5226"/>
      <c r="Q127" s="5211"/>
      <c r="R127" s="5211"/>
      <c r="S127" s="5228"/>
      <c r="T127" s="5229"/>
      <c r="U127" s="5334"/>
      <c r="V127" s="5335"/>
      <c r="W127" s="1087"/>
      <c r="X127" s="1088" t="s">
        <v>36</v>
      </c>
      <c r="Y127" s="1376"/>
      <c r="Z127" s="1088" t="s">
        <v>36</v>
      </c>
      <c r="AA127" s="1376"/>
      <c r="AB127" s="1088" t="s">
        <v>36</v>
      </c>
      <c r="AC127" s="1090" t="s">
        <v>1424</v>
      </c>
      <c r="AD127" s="5227"/>
      <c r="AE127" s="5227"/>
      <c r="AF127" s="1091" t="s">
        <v>1426</v>
      </c>
      <c r="AG127" s="1092" t="s">
        <v>1424</v>
      </c>
      <c r="AH127" s="5227"/>
      <c r="AI127" s="5227"/>
      <c r="AJ127" s="1093" t="s">
        <v>1426</v>
      </c>
      <c r="AK127" s="5212"/>
      <c r="AL127" s="5213"/>
      <c r="AM127" s="5214"/>
      <c r="AN127" s="5212"/>
      <c r="AO127" s="5213"/>
      <c r="AP127" s="5214"/>
      <c r="AQ127" s="5235"/>
      <c r="AR127" s="5236"/>
      <c r="AS127" s="5237"/>
      <c r="AT127" s="5215"/>
      <c r="AU127" s="5216"/>
      <c r="AV127" s="5217"/>
      <c r="AW127" s="5215"/>
      <c r="AX127" s="5216"/>
      <c r="AY127" s="5217"/>
      <c r="AZ127" s="5215"/>
      <c r="BA127" s="5216"/>
      <c r="BB127" s="5217"/>
      <c r="BC127" s="5231"/>
      <c r="BD127" s="5232"/>
      <c r="BE127" s="5233"/>
      <c r="BF127" s="5231"/>
      <c r="BG127" s="5232"/>
      <c r="BH127" s="5234"/>
      <c r="BI127" s="5218"/>
      <c r="BJ127" s="5219"/>
      <c r="BK127" s="5220"/>
      <c r="BL127" s="5230"/>
      <c r="BM127" s="5221"/>
      <c r="BN127" s="5222"/>
      <c r="BO127" s="5222"/>
      <c r="BP127" s="5222"/>
      <c r="BQ127" s="5222"/>
      <c r="BR127" s="5222"/>
      <c r="BS127" s="5222"/>
      <c r="BT127" s="5223"/>
    </row>
  </sheetData>
  <mergeCells count="1391">
    <mergeCell ref="M80:M82"/>
    <mergeCell ref="M83:M85"/>
    <mergeCell ref="M92:M97"/>
    <mergeCell ref="M98:M100"/>
    <mergeCell ref="M101:M103"/>
    <mergeCell ref="M104:M106"/>
    <mergeCell ref="M107:M109"/>
    <mergeCell ref="M110:M112"/>
    <mergeCell ref="M113:M115"/>
    <mergeCell ref="M116:M118"/>
    <mergeCell ref="M119:M121"/>
    <mergeCell ref="M122:M124"/>
    <mergeCell ref="M125:M127"/>
    <mergeCell ref="M5:M10"/>
    <mergeCell ref="M11:M13"/>
    <mergeCell ref="M14:M16"/>
    <mergeCell ref="M17:M19"/>
    <mergeCell ref="M20:M22"/>
    <mergeCell ref="M23:M25"/>
    <mergeCell ref="M26:M28"/>
    <mergeCell ref="M29:M31"/>
    <mergeCell ref="M32:M34"/>
    <mergeCell ref="M50:M55"/>
    <mergeCell ref="M56:M58"/>
    <mergeCell ref="M59:M61"/>
    <mergeCell ref="M62:M64"/>
    <mergeCell ref="M65:M67"/>
    <mergeCell ref="M68:M70"/>
    <mergeCell ref="M71:M73"/>
    <mergeCell ref="M74:M76"/>
    <mergeCell ref="U125:V127"/>
    <mergeCell ref="U20:V22"/>
    <mergeCell ref="U23:V25"/>
    <mergeCell ref="U26:V28"/>
    <mergeCell ref="U29:V31"/>
    <mergeCell ref="U32:V34"/>
    <mergeCell ref="U56:V58"/>
    <mergeCell ref="U59:V61"/>
    <mergeCell ref="U62:V64"/>
    <mergeCell ref="U65:V67"/>
    <mergeCell ref="U68:V70"/>
    <mergeCell ref="U71:V73"/>
    <mergeCell ref="U74:V76"/>
    <mergeCell ref="U77:V79"/>
    <mergeCell ref="U80:V82"/>
    <mergeCell ref="U83:V85"/>
    <mergeCell ref="U98:V100"/>
    <mergeCell ref="U101:V103"/>
    <mergeCell ref="AN127:AP127"/>
    <mergeCell ref="AT127:AV127"/>
    <mergeCell ref="AW127:AY127"/>
    <mergeCell ref="AZ127:BB127"/>
    <mergeCell ref="BI127:BK127"/>
    <mergeCell ref="Z122:Z123"/>
    <mergeCell ref="BM127:BT127"/>
    <mergeCell ref="N127:P127"/>
    <mergeCell ref="AD127:AE127"/>
    <mergeCell ref="AH127:AI127"/>
    <mergeCell ref="AK127:AM127"/>
    <mergeCell ref="BI125:BK126"/>
    <mergeCell ref="BL125:BL127"/>
    <mergeCell ref="BM125:BT125"/>
    <mergeCell ref="AT126:AV126"/>
    <mergeCell ref="AW126:AY126"/>
    <mergeCell ref="AZ126:BB126"/>
    <mergeCell ref="BM126:BT126"/>
    <mergeCell ref="AQ125:AS127"/>
    <mergeCell ref="AT125:AV125"/>
    <mergeCell ref="AW125:AY125"/>
    <mergeCell ref="AZ125:BB125"/>
    <mergeCell ref="BC125:BE127"/>
    <mergeCell ref="BF125:BH127"/>
    <mergeCell ref="AA125:AA126"/>
    <mergeCell ref="AB125:AB126"/>
    <mergeCell ref="AC125:AF126"/>
    <mergeCell ref="AG125:AJ126"/>
    <mergeCell ref="AK125:AM126"/>
    <mergeCell ref="AN125:AP126"/>
    <mergeCell ref="S125:T127"/>
    <mergeCell ref="U122:V124"/>
    <mergeCell ref="Q122:Q124"/>
    <mergeCell ref="R122:R124"/>
    <mergeCell ref="S122:T124"/>
    <mergeCell ref="W122:W123"/>
    <mergeCell ref="X122:X123"/>
    <mergeCell ref="W125:W126"/>
    <mergeCell ref="X125:X126"/>
    <mergeCell ref="Y125:Y126"/>
    <mergeCell ref="Z125:Z126"/>
    <mergeCell ref="A122:A124"/>
    <mergeCell ref="E122:G124"/>
    <mergeCell ref="H122:L124"/>
    <mergeCell ref="N122:P123"/>
    <mergeCell ref="N124:P124"/>
    <mergeCell ref="BI124:BK124"/>
    <mergeCell ref="BM124:BT124"/>
    <mergeCell ref="A125:A127"/>
    <mergeCell ref="E125:G127"/>
    <mergeCell ref="H125:L127"/>
    <mergeCell ref="N125:P126"/>
    <mergeCell ref="Q125:Q127"/>
    <mergeCell ref="R125:R127"/>
    <mergeCell ref="AD124:AE124"/>
    <mergeCell ref="AH124:AI124"/>
    <mergeCell ref="AK124:AM124"/>
    <mergeCell ref="AN124:AP124"/>
    <mergeCell ref="AT124:AV124"/>
    <mergeCell ref="AW124:AY124"/>
    <mergeCell ref="BC122:BE124"/>
    <mergeCell ref="BF122:BH124"/>
    <mergeCell ref="BI122:BK123"/>
    <mergeCell ref="BL122:BL124"/>
    <mergeCell ref="AN122:AP123"/>
    <mergeCell ref="AQ122:AS124"/>
    <mergeCell ref="AT122:AV122"/>
    <mergeCell ref="AW122:AY122"/>
    <mergeCell ref="AZ122:BB122"/>
    <mergeCell ref="Y122:Y123"/>
    <mergeCell ref="BI119:BK120"/>
    <mergeCell ref="BL119:BL121"/>
    <mergeCell ref="BM119:BT119"/>
    <mergeCell ref="AT120:AV120"/>
    <mergeCell ref="AW120:AY120"/>
    <mergeCell ref="AZ120:BB120"/>
    <mergeCell ref="BM120:BT120"/>
    <mergeCell ref="AQ119:AS121"/>
    <mergeCell ref="AT119:AV119"/>
    <mergeCell ref="AW119:AY119"/>
    <mergeCell ref="AA122:AA123"/>
    <mergeCell ref="AB122:AB123"/>
    <mergeCell ref="AC122:AF123"/>
    <mergeCell ref="AG122:AJ123"/>
    <mergeCell ref="BM122:BT122"/>
    <mergeCell ref="AT123:AV123"/>
    <mergeCell ref="AW123:AY123"/>
    <mergeCell ref="AZ123:BB123"/>
    <mergeCell ref="BM123:BT123"/>
    <mergeCell ref="AZ124:BB124"/>
    <mergeCell ref="AK122:AM123"/>
    <mergeCell ref="A119:A121"/>
    <mergeCell ref="E119:G121"/>
    <mergeCell ref="H119:L121"/>
    <mergeCell ref="N119:P120"/>
    <mergeCell ref="Q119:Q121"/>
    <mergeCell ref="R119:R121"/>
    <mergeCell ref="AD118:AE118"/>
    <mergeCell ref="AH118:AI118"/>
    <mergeCell ref="AK118:AM118"/>
    <mergeCell ref="AN118:AP118"/>
    <mergeCell ref="AT118:AV118"/>
    <mergeCell ref="AW118:AY118"/>
    <mergeCell ref="BC116:BE118"/>
    <mergeCell ref="BF116:BH118"/>
    <mergeCell ref="BI116:BK117"/>
    <mergeCell ref="BL116:BL118"/>
    <mergeCell ref="BM116:BT116"/>
    <mergeCell ref="AT117:AV117"/>
    <mergeCell ref="AW117:AY117"/>
    <mergeCell ref="AZ117:BB117"/>
    <mergeCell ref="AN121:AP121"/>
    <mergeCell ref="AT121:AV121"/>
    <mergeCell ref="AW121:AY121"/>
    <mergeCell ref="AZ121:BB121"/>
    <mergeCell ref="BI121:BK121"/>
    <mergeCell ref="BM121:BT121"/>
    <mergeCell ref="N121:P121"/>
    <mergeCell ref="AD121:AE121"/>
    <mergeCell ref="AH121:AI121"/>
    <mergeCell ref="AK121:AM121"/>
    <mergeCell ref="S119:T121"/>
    <mergeCell ref="W119:W120"/>
    <mergeCell ref="Q116:Q118"/>
    <mergeCell ref="R116:R118"/>
    <mergeCell ref="S116:T118"/>
    <mergeCell ref="W116:W117"/>
    <mergeCell ref="X116:X117"/>
    <mergeCell ref="U116:V118"/>
    <mergeCell ref="AZ119:BB119"/>
    <mergeCell ref="BC119:BE121"/>
    <mergeCell ref="BF119:BH121"/>
    <mergeCell ref="AA119:AA120"/>
    <mergeCell ref="AB119:AB120"/>
    <mergeCell ref="AC119:AF120"/>
    <mergeCell ref="AG119:AJ120"/>
    <mergeCell ref="AK119:AM120"/>
    <mergeCell ref="AN119:AP120"/>
    <mergeCell ref="BI118:BK118"/>
    <mergeCell ref="BM118:BT118"/>
    <mergeCell ref="X119:X120"/>
    <mergeCell ref="Y119:Y120"/>
    <mergeCell ref="Z119:Z120"/>
    <mergeCell ref="U119:V121"/>
    <mergeCell ref="AB113:AB114"/>
    <mergeCell ref="AC113:AF114"/>
    <mergeCell ref="AG113:AJ114"/>
    <mergeCell ref="AK113:AM114"/>
    <mergeCell ref="BM117:BT117"/>
    <mergeCell ref="AZ118:BB118"/>
    <mergeCell ref="AK116:AM117"/>
    <mergeCell ref="AN116:AP117"/>
    <mergeCell ref="AQ116:AS118"/>
    <mergeCell ref="AT116:AV116"/>
    <mergeCell ref="AW116:AY116"/>
    <mergeCell ref="AZ116:BB116"/>
    <mergeCell ref="Y116:Y117"/>
    <mergeCell ref="Z116:Z117"/>
    <mergeCell ref="AA116:AA117"/>
    <mergeCell ref="AB116:AB117"/>
    <mergeCell ref="AC116:AF117"/>
    <mergeCell ref="AG116:AJ117"/>
    <mergeCell ref="AK110:AM111"/>
    <mergeCell ref="AN115:AP115"/>
    <mergeCell ref="AT115:AV115"/>
    <mergeCell ref="AW115:AY115"/>
    <mergeCell ref="U110:V112"/>
    <mergeCell ref="U113:V115"/>
    <mergeCell ref="AZ115:BB115"/>
    <mergeCell ref="BI115:BK115"/>
    <mergeCell ref="A116:A118"/>
    <mergeCell ref="E116:G118"/>
    <mergeCell ref="H116:L118"/>
    <mergeCell ref="N116:P117"/>
    <mergeCell ref="N118:P118"/>
    <mergeCell ref="BM115:BT115"/>
    <mergeCell ref="N115:P115"/>
    <mergeCell ref="AD115:AE115"/>
    <mergeCell ref="AH115:AI115"/>
    <mergeCell ref="AK115:AM115"/>
    <mergeCell ref="BI113:BK114"/>
    <mergeCell ref="BL113:BL115"/>
    <mergeCell ref="BM113:BT113"/>
    <mergeCell ref="AT114:AV114"/>
    <mergeCell ref="AW114:AY114"/>
    <mergeCell ref="AZ114:BB114"/>
    <mergeCell ref="BM114:BT114"/>
    <mergeCell ref="AQ113:AS115"/>
    <mergeCell ref="AT113:AV113"/>
    <mergeCell ref="AW113:AY113"/>
    <mergeCell ref="AZ113:BB113"/>
    <mergeCell ref="BC113:BE115"/>
    <mergeCell ref="BF113:BH115"/>
    <mergeCell ref="AA113:AA114"/>
    <mergeCell ref="AC110:AF111"/>
    <mergeCell ref="AG110:AJ111"/>
    <mergeCell ref="Q110:Q112"/>
    <mergeCell ref="R110:R112"/>
    <mergeCell ref="S110:T112"/>
    <mergeCell ref="W110:W111"/>
    <mergeCell ref="X110:X111"/>
    <mergeCell ref="W113:W114"/>
    <mergeCell ref="X113:X114"/>
    <mergeCell ref="Y113:Y114"/>
    <mergeCell ref="Z113:Z114"/>
    <mergeCell ref="AN113:AP114"/>
    <mergeCell ref="S113:T115"/>
    <mergeCell ref="BM112:BT112"/>
    <mergeCell ref="A113:A115"/>
    <mergeCell ref="E113:G115"/>
    <mergeCell ref="H113:L115"/>
    <mergeCell ref="N113:P114"/>
    <mergeCell ref="Q113:Q115"/>
    <mergeCell ref="R113:R115"/>
    <mergeCell ref="AD112:AE112"/>
    <mergeCell ref="AH112:AI112"/>
    <mergeCell ref="AK112:AM112"/>
    <mergeCell ref="AN112:AP112"/>
    <mergeCell ref="AT112:AV112"/>
    <mergeCell ref="AW112:AY112"/>
    <mergeCell ref="BC110:BE112"/>
    <mergeCell ref="BF110:BH112"/>
    <mergeCell ref="BI110:BK111"/>
    <mergeCell ref="BL110:BL112"/>
    <mergeCell ref="BM110:BT110"/>
    <mergeCell ref="AT111:AV111"/>
    <mergeCell ref="AA107:AA108"/>
    <mergeCell ref="AB107:AB108"/>
    <mergeCell ref="AC107:AF108"/>
    <mergeCell ref="AG107:AJ108"/>
    <mergeCell ref="AK107:AM108"/>
    <mergeCell ref="AN107:AP108"/>
    <mergeCell ref="A110:A112"/>
    <mergeCell ref="E110:G112"/>
    <mergeCell ref="H110:L112"/>
    <mergeCell ref="N110:P111"/>
    <mergeCell ref="N112:P112"/>
    <mergeCell ref="AN109:AP109"/>
    <mergeCell ref="AT109:AV109"/>
    <mergeCell ref="AW109:AY109"/>
    <mergeCell ref="N109:P109"/>
    <mergeCell ref="AD109:AE109"/>
    <mergeCell ref="AH109:AI109"/>
    <mergeCell ref="AK109:AM109"/>
    <mergeCell ref="S107:T109"/>
    <mergeCell ref="W107:W108"/>
    <mergeCell ref="X107:X108"/>
    <mergeCell ref="Y107:Y108"/>
    <mergeCell ref="Z107:Z108"/>
    <mergeCell ref="AN110:AP111"/>
    <mergeCell ref="AQ110:AS112"/>
    <mergeCell ref="AT110:AV110"/>
    <mergeCell ref="U107:V109"/>
    <mergeCell ref="AW110:AY110"/>
    <mergeCell ref="Y110:Y111"/>
    <mergeCell ref="Z110:Z111"/>
    <mergeCell ref="AA110:AA111"/>
    <mergeCell ref="AB110:AB111"/>
    <mergeCell ref="BI107:BK108"/>
    <mergeCell ref="BL107:BL109"/>
    <mergeCell ref="BM107:BT107"/>
    <mergeCell ref="AT108:AV108"/>
    <mergeCell ref="AW108:AY108"/>
    <mergeCell ref="AZ108:BB108"/>
    <mergeCell ref="BM108:BT108"/>
    <mergeCell ref="AQ107:AS109"/>
    <mergeCell ref="AT107:AV107"/>
    <mergeCell ref="AW107:AY107"/>
    <mergeCell ref="AZ107:BB107"/>
    <mergeCell ref="BC107:BE109"/>
    <mergeCell ref="BF107:BH109"/>
    <mergeCell ref="AZ109:BB109"/>
    <mergeCell ref="BI109:BK109"/>
    <mergeCell ref="BM109:BT109"/>
    <mergeCell ref="BI112:BK112"/>
    <mergeCell ref="AZ110:BB110"/>
    <mergeCell ref="AW111:AY111"/>
    <mergeCell ref="AZ111:BB111"/>
    <mergeCell ref="BM111:BT111"/>
    <mergeCell ref="AZ112:BB112"/>
    <mergeCell ref="A104:A106"/>
    <mergeCell ref="E104:G106"/>
    <mergeCell ref="H104:L106"/>
    <mergeCell ref="N104:P105"/>
    <mergeCell ref="N106:P106"/>
    <mergeCell ref="BI106:BK106"/>
    <mergeCell ref="BM106:BT106"/>
    <mergeCell ref="A107:A109"/>
    <mergeCell ref="E107:G109"/>
    <mergeCell ref="H107:L109"/>
    <mergeCell ref="N107:P108"/>
    <mergeCell ref="Q107:Q109"/>
    <mergeCell ref="R107:R109"/>
    <mergeCell ref="AD106:AE106"/>
    <mergeCell ref="AH106:AI106"/>
    <mergeCell ref="AK106:AM106"/>
    <mergeCell ref="AN106:AP106"/>
    <mergeCell ref="AT106:AV106"/>
    <mergeCell ref="AW106:AY106"/>
    <mergeCell ref="BC104:BE106"/>
    <mergeCell ref="BF104:BH106"/>
    <mergeCell ref="BI104:BK105"/>
    <mergeCell ref="BL104:BL106"/>
    <mergeCell ref="BM104:BT104"/>
    <mergeCell ref="AT105:AV105"/>
    <mergeCell ref="AW105:AY105"/>
    <mergeCell ref="AZ105:BB105"/>
    <mergeCell ref="Y104:Y105"/>
    <mergeCell ref="Z104:Z105"/>
    <mergeCell ref="BM105:BT105"/>
    <mergeCell ref="AZ106:BB106"/>
    <mergeCell ref="AK104:AM105"/>
    <mergeCell ref="S101:T103"/>
    <mergeCell ref="B101:D103"/>
    <mergeCell ref="AA104:AA105"/>
    <mergeCell ref="AB104:AB105"/>
    <mergeCell ref="AC104:AF105"/>
    <mergeCell ref="AG104:AJ105"/>
    <mergeCell ref="Q104:Q106"/>
    <mergeCell ref="R104:R106"/>
    <mergeCell ref="S104:T106"/>
    <mergeCell ref="W104:W105"/>
    <mergeCell ref="X104:X105"/>
    <mergeCell ref="U104:V106"/>
    <mergeCell ref="AZ99:BB99"/>
    <mergeCell ref="X98:X99"/>
    <mergeCell ref="W101:W102"/>
    <mergeCell ref="X101:X102"/>
    <mergeCell ref="Y101:Y102"/>
    <mergeCell ref="Z101:Z102"/>
    <mergeCell ref="AW103:AY103"/>
    <mergeCell ref="AZ103:BB103"/>
    <mergeCell ref="AN104:AP105"/>
    <mergeCell ref="AQ104:AS106"/>
    <mergeCell ref="AT104:AV104"/>
    <mergeCell ref="AW104:AY104"/>
    <mergeCell ref="AZ104:BB104"/>
    <mergeCell ref="AK103:AM103"/>
    <mergeCell ref="BI101:BK102"/>
    <mergeCell ref="BL101:BL103"/>
    <mergeCell ref="BM101:BT101"/>
    <mergeCell ref="AT102:AV102"/>
    <mergeCell ref="AW102:AY102"/>
    <mergeCell ref="AZ102:BB102"/>
    <mergeCell ref="BM102:BT102"/>
    <mergeCell ref="AQ101:AS103"/>
    <mergeCell ref="AT101:AV101"/>
    <mergeCell ref="AW101:AY101"/>
    <mergeCell ref="AZ101:BB101"/>
    <mergeCell ref="BC101:BE103"/>
    <mergeCell ref="BF101:BH103"/>
    <mergeCell ref="AA101:AA102"/>
    <mergeCell ref="AB101:AB102"/>
    <mergeCell ref="AC101:AF102"/>
    <mergeCell ref="AG101:AJ102"/>
    <mergeCell ref="AK101:AM102"/>
    <mergeCell ref="AN101:AP102"/>
    <mergeCell ref="BM100:BT100"/>
    <mergeCell ref="A101:A103"/>
    <mergeCell ref="E101:G103"/>
    <mergeCell ref="H101:L103"/>
    <mergeCell ref="N101:P102"/>
    <mergeCell ref="Q101:Q103"/>
    <mergeCell ref="R101:R103"/>
    <mergeCell ref="N100:P100"/>
    <mergeCell ref="AD100:AE100"/>
    <mergeCell ref="AH100:AI100"/>
    <mergeCell ref="AK100:AM100"/>
    <mergeCell ref="BC98:BE100"/>
    <mergeCell ref="BF98:BH100"/>
    <mergeCell ref="BI98:BK99"/>
    <mergeCell ref="BL98:BL100"/>
    <mergeCell ref="BM98:BT98"/>
    <mergeCell ref="AT99:AV99"/>
    <mergeCell ref="AW99:AY99"/>
    <mergeCell ref="A98:A100"/>
    <mergeCell ref="E98:G100"/>
    <mergeCell ref="H98:L100"/>
    <mergeCell ref="N98:P99"/>
    <mergeCell ref="BM99:BT99"/>
    <mergeCell ref="AT100:AV100"/>
    <mergeCell ref="AK98:AM99"/>
    <mergeCell ref="AN103:AP103"/>
    <mergeCell ref="AT103:AV103"/>
    <mergeCell ref="BI103:BK103"/>
    <mergeCell ref="BM103:BT103"/>
    <mergeCell ref="N103:P103"/>
    <mergeCell ref="AD103:AE103"/>
    <mergeCell ref="AH103:AI103"/>
    <mergeCell ref="N96:P97"/>
    <mergeCell ref="AT96:AV96"/>
    <mergeCell ref="AW96:AY96"/>
    <mergeCell ref="AZ96:BB96"/>
    <mergeCell ref="BI96:BK97"/>
    <mergeCell ref="AD97:AE97"/>
    <mergeCell ref="AH97:AI97"/>
    <mergeCell ref="AK97:AM97"/>
    <mergeCell ref="AN97:AP97"/>
    <mergeCell ref="AN98:AP99"/>
    <mergeCell ref="AQ98:AS100"/>
    <mergeCell ref="AT98:AV98"/>
    <mergeCell ref="AW98:AY98"/>
    <mergeCell ref="AZ98:BB98"/>
    <mergeCell ref="AN100:AP100"/>
    <mergeCell ref="AW100:AY100"/>
    <mergeCell ref="AZ100:BB100"/>
    <mergeCell ref="Y98:Y99"/>
    <mergeCell ref="Z98:Z99"/>
    <mergeCell ref="AA98:AA99"/>
    <mergeCell ref="AB98:AB99"/>
    <mergeCell ref="AC98:AF99"/>
    <mergeCell ref="AG98:AJ99"/>
    <mergeCell ref="Q98:Q100"/>
    <mergeCell ref="R98:R100"/>
    <mergeCell ref="BI100:BK100"/>
    <mergeCell ref="S98:T100"/>
    <mergeCell ref="W98:W99"/>
    <mergeCell ref="U95:V97"/>
    <mergeCell ref="W95:X97"/>
    <mergeCell ref="AC95:AF96"/>
    <mergeCell ref="AG95:AJ96"/>
    <mergeCell ref="AK95:AM96"/>
    <mergeCell ref="AN95:AP96"/>
    <mergeCell ref="AQ95:AS96"/>
    <mergeCell ref="AT95:AV95"/>
    <mergeCell ref="AW95:AY95"/>
    <mergeCell ref="BI92:BK93"/>
    <mergeCell ref="BL92:BL97"/>
    <mergeCell ref="BM92:BT93"/>
    <mergeCell ref="U94:X94"/>
    <mergeCell ref="Y94:Z97"/>
    <mergeCell ref="AA94:AB97"/>
    <mergeCell ref="AC94:AJ94"/>
    <mergeCell ref="AK94:BE94"/>
    <mergeCell ref="BF94:BH96"/>
    <mergeCell ref="BI94:BK95"/>
    <mergeCell ref="AW97:AY97"/>
    <mergeCell ref="AZ97:BB97"/>
    <mergeCell ref="BC97:BE97"/>
    <mergeCell ref="BF97:BH97"/>
    <mergeCell ref="N92:P95"/>
    <mergeCell ref="Q92:Q97"/>
    <mergeCell ref="R92:R97"/>
    <mergeCell ref="S92:T97"/>
    <mergeCell ref="U92:AB93"/>
    <mergeCell ref="AC92:BH93"/>
    <mergeCell ref="AZ95:BB95"/>
    <mergeCell ref="BC95:BE96"/>
    <mergeCell ref="AQ97:AS97"/>
    <mergeCell ref="AT97:AV97"/>
    <mergeCell ref="BM85:BT85"/>
    <mergeCell ref="A88:BQ88"/>
    <mergeCell ref="BE90:BK90"/>
    <mergeCell ref="BL90:BM90"/>
    <mergeCell ref="BN90:BS90"/>
    <mergeCell ref="A92:A97"/>
    <mergeCell ref="B92:D97"/>
    <mergeCell ref="E92:G97"/>
    <mergeCell ref="H92:L97"/>
    <mergeCell ref="N85:P85"/>
    <mergeCell ref="AD85:AE85"/>
    <mergeCell ref="AH85:AI85"/>
    <mergeCell ref="AK85:AM85"/>
    <mergeCell ref="BL83:BL85"/>
    <mergeCell ref="BM83:BT83"/>
    <mergeCell ref="AT84:AV84"/>
    <mergeCell ref="AW84:AY84"/>
    <mergeCell ref="AZ84:BB84"/>
    <mergeCell ref="BM84:BT84"/>
    <mergeCell ref="AT85:AV85"/>
    <mergeCell ref="AW85:AY85"/>
    <mergeCell ref="BM94:BT97"/>
    <mergeCell ref="AW83:AY83"/>
    <mergeCell ref="AZ83:BB83"/>
    <mergeCell ref="BC83:BE85"/>
    <mergeCell ref="BF83:BH85"/>
    <mergeCell ref="BI83:BK84"/>
    <mergeCell ref="AB83:AB84"/>
    <mergeCell ref="AC83:AF84"/>
    <mergeCell ref="AG83:AJ84"/>
    <mergeCell ref="AK83:AM84"/>
    <mergeCell ref="AN83:AP84"/>
    <mergeCell ref="AQ83:AS85"/>
    <mergeCell ref="AN85:AP85"/>
    <mergeCell ref="W83:W84"/>
    <mergeCell ref="X83:X84"/>
    <mergeCell ref="Y83:Y84"/>
    <mergeCell ref="Z83:Z84"/>
    <mergeCell ref="AA83:AA84"/>
    <mergeCell ref="A83:A85"/>
    <mergeCell ref="E83:G85"/>
    <mergeCell ref="H83:L85"/>
    <mergeCell ref="N83:P84"/>
    <mergeCell ref="Q83:Q85"/>
    <mergeCell ref="R83:R85"/>
    <mergeCell ref="S83:T85"/>
    <mergeCell ref="N82:P82"/>
    <mergeCell ref="AD82:AE82"/>
    <mergeCell ref="AH82:AI82"/>
    <mergeCell ref="AK82:AM82"/>
    <mergeCell ref="BL80:BL82"/>
    <mergeCell ref="BM80:BT80"/>
    <mergeCell ref="AT81:AV81"/>
    <mergeCell ref="AW81:AY81"/>
    <mergeCell ref="AZ81:BB81"/>
    <mergeCell ref="BM81:BT81"/>
    <mergeCell ref="AT82:AV82"/>
    <mergeCell ref="AW82:AY82"/>
    <mergeCell ref="AZ82:BB82"/>
    <mergeCell ref="BI82:BK82"/>
    <mergeCell ref="AT80:AV80"/>
    <mergeCell ref="AW80:AY80"/>
    <mergeCell ref="AZ80:BB80"/>
    <mergeCell ref="BC80:BE82"/>
    <mergeCell ref="BF80:BH82"/>
    <mergeCell ref="BI80:BK81"/>
    <mergeCell ref="AB80:AB81"/>
    <mergeCell ref="AC80:AF81"/>
    <mergeCell ref="AZ85:BB85"/>
    <mergeCell ref="BI85:BK85"/>
    <mergeCell ref="AT83:AV83"/>
    <mergeCell ref="AG80:AJ81"/>
    <mergeCell ref="AK80:AM81"/>
    <mergeCell ref="AN80:AP81"/>
    <mergeCell ref="AQ80:AS82"/>
    <mergeCell ref="AN82:AP82"/>
    <mergeCell ref="W80:W81"/>
    <mergeCell ref="X80:X81"/>
    <mergeCell ref="Y80:Y81"/>
    <mergeCell ref="Z80:Z81"/>
    <mergeCell ref="AA80:AA81"/>
    <mergeCell ref="BM79:BT79"/>
    <mergeCell ref="A80:A82"/>
    <mergeCell ref="E80:G82"/>
    <mergeCell ref="H80:L82"/>
    <mergeCell ref="N80:P81"/>
    <mergeCell ref="Q80:Q82"/>
    <mergeCell ref="R80:R82"/>
    <mergeCell ref="S80:T82"/>
    <mergeCell ref="N79:P79"/>
    <mergeCell ref="AD79:AE79"/>
    <mergeCell ref="AH79:AI79"/>
    <mergeCell ref="AK79:AM79"/>
    <mergeCell ref="BL77:BL79"/>
    <mergeCell ref="BM77:BT77"/>
    <mergeCell ref="AT78:AV78"/>
    <mergeCell ref="AW78:AY78"/>
    <mergeCell ref="AZ78:BB78"/>
    <mergeCell ref="BM78:BT78"/>
    <mergeCell ref="AT79:AV79"/>
    <mergeCell ref="AW79:AY79"/>
    <mergeCell ref="BM82:BT82"/>
    <mergeCell ref="M77:M79"/>
    <mergeCell ref="AW77:AY77"/>
    <mergeCell ref="AZ77:BB77"/>
    <mergeCell ref="BC77:BE79"/>
    <mergeCell ref="BF77:BH79"/>
    <mergeCell ref="BI77:BK78"/>
    <mergeCell ref="AB77:AB78"/>
    <mergeCell ref="AC77:AF78"/>
    <mergeCell ref="AG77:AJ78"/>
    <mergeCell ref="AK77:AM78"/>
    <mergeCell ref="AN77:AP78"/>
    <mergeCell ref="AQ77:AS79"/>
    <mergeCell ref="AN79:AP79"/>
    <mergeCell ref="W77:W78"/>
    <mergeCell ref="X77:X78"/>
    <mergeCell ref="Y77:Y78"/>
    <mergeCell ref="Z77:Z78"/>
    <mergeCell ref="AA77:AA78"/>
    <mergeCell ref="A77:A79"/>
    <mergeCell ref="E77:G79"/>
    <mergeCell ref="H77:L79"/>
    <mergeCell ref="N77:P78"/>
    <mergeCell ref="Q77:Q79"/>
    <mergeCell ref="R77:R79"/>
    <mergeCell ref="S77:T79"/>
    <mergeCell ref="N76:P76"/>
    <mergeCell ref="AD76:AE76"/>
    <mergeCell ref="AH76:AI76"/>
    <mergeCell ref="AK76:AM76"/>
    <mergeCell ref="BL74:BL76"/>
    <mergeCell ref="BM74:BT74"/>
    <mergeCell ref="AT75:AV75"/>
    <mergeCell ref="AW75:AY75"/>
    <mergeCell ref="AZ75:BB75"/>
    <mergeCell ref="BM75:BT75"/>
    <mergeCell ref="AT76:AV76"/>
    <mergeCell ref="AW76:AY76"/>
    <mergeCell ref="AZ76:BB76"/>
    <mergeCell ref="BI76:BK76"/>
    <mergeCell ref="AT74:AV74"/>
    <mergeCell ref="AW74:AY74"/>
    <mergeCell ref="AZ74:BB74"/>
    <mergeCell ref="BC74:BE76"/>
    <mergeCell ref="BF74:BH76"/>
    <mergeCell ref="BI74:BK75"/>
    <mergeCell ref="AB74:AB75"/>
    <mergeCell ref="AC74:AF75"/>
    <mergeCell ref="AZ79:BB79"/>
    <mergeCell ref="BI79:BK79"/>
    <mergeCell ref="AT77:AV77"/>
    <mergeCell ref="BM73:BT73"/>
    <mergeCell ref="A74:A76"/>
    <mergeCell ref="E74:G76"/>
    <mergeCell ref="H74:L76"/>
    <mergeCell ref="N74:P75"/>
    <mergeCell ref="Q74:Q76"/>
    <mergeCell ref="R74:R76"/>
    <mergeCell ref="S74:T76"/>
    <mergeCell ref="N73:P73"/>
    <mergeCell ref="AD73:AE73"/>
    <mergeCell ref="AH73:AI73"/>
    <mergeCell ref="AK73:AM73"/>
    <mergeCell ref="BL71:BL73"/>
    <mergeCell ref="BM71:BT71"/>
    <mergeCell ref="AT72:AV72"/>
    <mergeCell ref="AW72:AY72"/>
    <mergeCell ref="AZ72:BB72"/>
    <mergeCell ref="BM72:BT72"/>
    <mergeCell ref="AT73:AV73"/>
    <mergeCell ref="AW73:AY73"/>
    <mergeCell ref="BM76:BT76"/>
    <mergeCell ref="AW71:AY71"/>
    <mergeCell ref="A71:A73"/>
    <mergeCell ref="E71:G73"/>
    <mergeCell ref="H71:L73"/>
    <mergeCell ref="N71:P72"/>
    <mergeCell ref="Q71:Q73"/>
    <mergeCell ref="R71:R73"/>
    <mergeCell ref="S71:T73"/>
    <mergeCell ref="AZ73:BB73"/>
    <mergeCell ref="BI73:BK73"/>
    <mergeCell ref="AT71:AV71"/>
    <mergeCell ref="AG74:AJ75"/>
    <mergeCell ref="AK74:AM75"/>
    <mergeCell ref="AN74:AP75"/>
    <mergeCell ref="AQ74:AS76"/>
    <mergeCell ref="AN76:AP76"/>
    <mergeCell ref="W74:W75"/>
    <mergeCell ref="X74:X75"/>
    <mergeCell ref="Y74:Y75"/>
    <mergeCell ref="Z74:Z75"/>
    <mergeCell ref="AA74:AA75"/>
    <mergeCell ref="AB68:AB69"/>
    <mergeCell ref="AC68:AF69"/>
    <mergeCell ref="AG68:AJ69"/>
    <mergeCell ref="AK68:AM69"/>
    <mergeCell ref="AN68:AP69"/>
    <mergeCell ref="AQ68:AS70"/>
    <mergeCell ref="AN70:AP70"/>
    <mergeCell ref="W68:W69"/>
    <mergeCell ref="X68:X69"/>
    <mergeCell ref="Y68:Y69"/>
    <mergeCell ref="Z68:Z69"/>
    <mergeCell ref="AA68:AA69"/>
    <mergeCell ref="AZ71:BB71"/>
    <mergeCell ref="BC71:BE73"/>
    <mergeCell ref="BF71:BH73"/>
    <mergeCell ref="BI71:BK72"/>
    <mergeCell ref="AB71:AB72"/>
    <mergeCell ref="AC71:AF72"/>
    <mergeCell ref="AG71:AJ72"/>
    <mergeCell ref="AK71:AM72"/>
    <mergeCell ref="AN71:AP72"/>
    <mergeCell ref="AQ71:AS73"/>
    <mergeCell ref="AN73:AP73"/>
    <mergeCell ref="W71:W72"/>
    <mergeCell ref="X71:X72"/>
    <mergeCell ref="Y71:Y72"/>
    <mergeCell ref="Z71:Z72"/>
    <mergeCell ref="AA71:AA72"/>
    <mergeCell ref="AD70:AE70"/>
    <mergeCell ref="AH70:AI70"/>
    <mergeCell ref="AK70:AM70"/>
    <mergeCell ref="BL68:BL70"/>
    <mergeCell ref="BM68:BT68"/>
    <mergeCell ref="AT69:AV69"/>
    <mergeCell ref="AW69:AY69"/>
    <mergeCell ref="AZ69:BB69"/>
    <mergeCell ref="BM69:BT69"/>
    <mergeCell ref="AT70:AV70"/>
    <mergeCell ref="AW70:AY70"/>
    <mergeCell ref="AZ70:BB70"/>
    <mergeCell ref="BI70:BK70"/>
    <mergeCell ref="AT68:AV68"/>
    <mergeCell ref="AW68:AY68"/>
    <mergeCell ref="AZ68:BB68"/>
    <mergeCell ref="BC68:BE70"/>
    <mergeCell ref="BF68:BH70"/>
    <mergeCell ref="BI68:BK69"/>
    <mergeCell ref="A68:A70"/>
    <mergeCell ref="E68:G70"/>
    <mergeCell ref="H68:L70"/>
    <mergeCell ref="N68:P69"/>
    <mergeCell ref="Q68:Q70"/>
    <mergeCell ref="R68:R70"/>
    <mergeCell ref="S68:T70"/>
    <mergeCell ref="N67:P67"/>
    <mergeCell ref="AD67:AE67"/>
    <mergeCell ref="AH67:AI67"/>
    <mergeCell ref="AK67:AM67"/>
    <mergeCell ref="BL65:BL67"/>
    <mergeCell ref="BM65:BT65"/>
    <mergeCell ref="AT66:AV66"/>
    <mergeCell ref="AW66:AY66"/>
    <mergeCell ref="AZ66:BB66"/>
    <mergeCell ref="BM66:BT66"/>
    <mergeCell ref="AT67:AV67"/>
    <mergeCell ref="AW67:AY67"/>
    <mergeCell ref="BM70:BT70"/>
    <mergeCell ref="AT65:AV65"/>
    <mergeCell ref="AW65:AY65"/>
    <mergeCell ref="AZ65:BB65"/>
    <mergeCell ref="BC65:BE67"/>
    <mergeCell ref="BF65:BH67"/>
    <mergeCell ref="BI65:BK66"/>
    <mergeCell ref="AB65:AB66"/>
    <mergeCell ref="AC65:AF66"/>
    <mergeCell ref="AG65:AJ66"/>
    <mergeCell ref="AK65:AM66"/>
    <mergeCell ref="AN65:AP66"/>
    <mergeCell ref="N70:P70"/>
    <mergeCell ref="X65:X66"/>
    <mergeCell ref="Y65:Y66"/>
    <mergeCell ref="Z65:Z66"/>
    <mergeCell ref="AA65:AA66"/>
    <mergeCell ref="BI67:BK67"/>
    <mergeCell ref="AQ65:AS67"/>
    <mergeCell ref="AN67:AP67"/>
    <mergeCell ref="BM64:BT64"/>
    <mergeCell ref="A65:A67"/>
    <mergeCell ref="E65:G67"/>
    <mergeCell ref="H65:L67"/>
    <mergeCell ref="N65:P66"/>
    <mergeCell ref="Q65:Q67"/>
    <mergeCell ref="R65:R67"/>
    <mergeCell ref="S65:T67"/>
    <mergeCell ref="N64:P64"/>
    <mergeCell ref="AD64:AE64"/>
    <mergeCell ref="AH64:AI64"/>
    <mergeCell ref="AK64:AM64"/>
    <mergeCell ref="BL62:BL64"/>
    <mergeCell ref="BM62:BT62"/>
    <mergeCell ref="AT63:AV63"/>
    <mergeCell ref="AW63:AY63"/>
    <mergeCell ref="AZ63:BB63"/>
    <mergeCell ref="BM63:BT63"/>
    <mergeCell ref="AT64:AV64"/>
    <mergeCell ref="AW64:AY64"/>
    <mergeCell ref="AZ64:BB64"/>
    <mergeCell ref="BI64:BK64"/>
    <mergeCell ref="AW62:AY62"/>
    <mergeCell ref="AZ62:BB62"/>
    <mergeCell ref="BC62:BE64"/>
    <mergeCell ref="BM67:BT67"/>
    <mergeCell ref="BF62:BH64"/>
    <mergeCell ref="BI62:BK63"/>
    <mergeCell ref="AB62:AB63"/>
    <mergeCell ref="AC62:AF63"/>
    <mergeCell ref="AG62:AJ63"/>
    <mergeCell ref="AZ67:BB67"/>
    <mergeCell ref="W62:W63"/>
    <mergeCell ref="X62:X63"/>
    <mergeCell ref="Y62:Y63"/>
    <mergeCell ref="Z62:Z63"/>
    <mergeCell ref="AA62:AA63"/>
    <mergeCell ref="BL59:BL61"/>
    <mergeCell ref="BM59:BT59"/>
    <mergeCell ref="AT60:AV60"/>
    <mergeCell ref="AW60:AY60"/>
    <mergeCell ref="AZ60:BB60"/>
    <mergeCell ref="BM60:BT60"/>
    <mergeCell ref="AT61:AV61"/>
    <mergeCell ref="AW61:AY61"/>
    <mergeCell ref="AZ61:BB61"/>
    <mergeCell ref="BI61:BK61"/>
    <mergeCell ref="AT59:AV59"/>
    <mergeCell ref="AW59:AY59"/>
    <mergeCell ref="AZ59:BB59"/>
    <mergeCell ref="BC59:BE61"/>
    <mergeCell ref="BF59:BH61"/>
    <mergeCell ref="BI59:BK60"/>
    <mergeCell ref="AT62:AV62"/>
    <mergeCell ref="W65:W66"/>
    <mergeCell ref="A62:A64"/>
    <mergeCell ref="E62:G64"/>
    <mergeCell ref="H62:L64"/>
    <mergeCell ref="N62:P63"/>
    <mergeCell ref="Q62:Q64"/>
    <mergeCell ref="R62:R64"/>
    <mergeCell ref="S62:T64"/>
    <mergeCell ref="N61:P61"/>
    <mergeCell ref="AD61:AE61"/>
    <mergeCell ref="AB59:AB60"/>
    <mergeCell ref="AC59:AF60"/>
    <mergeCell ref="Q56:Q58"/>
    <mergeCell ref="R56:R58"/>
    <mergeCell ref="S56:T58"/>
    <mergeCell ref="BM58:BT58"/>
    <mergeCell ref="A59:A61"/>
    <mergeCell ref="E59:G61"/>
    <mergeCell ref="H59:L61"/>
    <mergeCell ref="N59:P60"/>
    <mergeCell ref="Q59:Q61"/>
    <mergeCell ref="R59:R61"/>
    <mergeCell ref="S59:T61"/>
    <mergeCell ref="N58:P58"/>
    <mergeCell ref="AD58:AE58"/>
    <mergeCell ref="AH58:AI58"/>
    <mergeCell ref="AK58:AM58"/>
    <mergeCell ref="BL56:BL58"/>
    <mergeCell ref="BM56:BT56"/>
    <mergeCell ref="AK62:AM63"/>
    <mergeCell ref="AN62:AP63"/>
    <mergeCell ref="AQ62:AS64"/>
    <mergeCell ref="AN64:AP64"/>
    <mergeCell ref="AT57:AV57"/>
    <mergeCell ref="BM61:BT61"/>
    <mergeCell ref="BI58:BK58"/>
    <mergeCell ref="BI56:BK57"/>
    <mergeCell ref="AK56:AM57"/>
    <mergeCell ref="AN56:AP57"/>
    <mergeCell ref="AQ56:AS58"/>
    <mergeCell ref="AN58:AP58"/>
    <mergeCell ref="A56:A58"/>
    <mergeCell ref="E56:G58"/>
    <mergeCell ref="H56:L58"/>
    <mergeCell ref="N56:P57"/>
    <mergeCell ref="AA56:AA57"/>
    <mergeCell ref="AG59:AJ60"/>
    <mergeCell ref="AK59:AM60"/>
    <mergeCell ref="AN59:AP60"/>
    <mergeCell ref="AQ59:AS61"/>
    <mergeCell ref="AN61:AP61"/>
    <mergeCell ref="W59:W60"/>
    <mergeCell ref="X59:X60"/>
    <mergeCell ref="Y59:Y60"/>
    <mergeCell ref="Z59:Z60"/>
    <mergeCell ref="AA59:AA60"/>
    <mergeCell ref="AT58:AV58"/>
    <mergeCell ref="AW58:AY58"/>
    <mergeCell ref="AZ58:BB58"/>
    <mergeCell ref="AT56:AV56"/>
    <mergeCell ref="AW56:AY56"/>
    <mergeCell ref="AZ56:BB56"/>
    <mergeCell ref="AH61:AI61"/>
    <mergeCell ref="AK61:AM61"/>
    <mergeCell ref="AB56:AB57"/>
    <mergeCell ref="AC56:AF57"/>
    <mergeCell ref="AG56:AJ57"/>
    <mergeCell ref="BI54:BK55"/>
    <mergeCell ref="AD55:AE55"/>
    <mergeCell ref="AH55:AI55"/>
    <mergeCell ref="AK55:AM55"/>
    <mergeCell ref="AN55:AP55"/>
    <mergeCell ref="AQ55:AS55"/>
    <mergeCell ref="AT55:AV55"/>
    <mergeCell ref="AW55:AY55"/>
    <mergeCell ref="AZ55:BB55"/>
    <mergeCell ref="BC55:BE55"/>
    <mergeCell ref="BC53:BE54"/>
    <mergeCell ref="N54:P55"/>
    <mergeCell ref="AT54:AV54"/>
    <mergeCell ref="AW54:AY54"/>
    <mergeCell ref="AZ54:BB54"/>
    <mergeCell ref="AW57:AY57"/>
    <mergeCell ref="AZ57:BB57"/>
    <mergeCell ref="Q50:Q55"/>
    <mergeCell ref="R50:R55"/>
    <mergeCell ref="S50:T55"/>
    <mergeCell ref="U50:AB51"/>
    <mergeCell ref="AC50:BH51"/>
    <mergeCell ref="AG53:AJ54"/>
    <mergeCell ref="W56:W57"/>
    <mergeCell ref="X56:X57"/>
    <mergeCell ref="Y56:Y57"/>
    <mergeCell ref="Z56:Z57"/>
    <mergeCell ref="BF55:BH55"/>
    <mergeCell ref="BC56:BE58"/>
    <mergeCell ref="BF56:BH58"/>
    <mergeCell ref="AG37:AJ38"/>
    <mergeCell ref="AK37:AM37"/>
    <mergeCell ref="AQ37:AS38"/>
    <mergeCell ref="AK53:AM54"/>
    <mergeCell ref="AN53:AP54"/>
    <mergeCell ref="AQ53:AS54"/>
    <mergeCell ref="AT53:AV53"/>
    <mergeCell ref="AW53:AY53"/>
    <mergeCell ref="AZ53:BB53"/>
    <mergeCell ref="Y52:Z55"/>
    <mergeCell ref="AA52:AB55"/>
    <mergeCell ref="AC52:AJ52"/>
    <mergeCell ref="AK52:BE52"/>
    <mergeCell ref="BF52:BH54"/>
    <mergeCell ref="D42:BP42"/>
    <mergeCell ref="D43:BC43"/>
    <mergeCell ref="D44:BC44"/>
    <mergeCell ref="BM38:BT38"/>
    <mergeCell ref="AT37:AV37"/>
    <mergeCell ref="AW37:AY37"/>
    <mergeCell ref="AZ37:BB37"/>
    <mergeCell ref="BC37:BE38"/>
    <mergeCell ref="BF37:BH38"/>
    <mergeCell ref="BI37:BK38"/>
    <mergeCell ref="Q37:Q38"/>
    <mergeCell ref="R37:R38"/>
    <mergeCell ref="BL50:BL55"/>
    <mergeCell ref="BM50:BT51"/>
    <mergeCell ref="U52:X52"/>
    <mergeCell ref="U53:V55"/>
    <mergeCell ref="W53:X55"/>
    <mergeCell ref="AC53:AF54"/>
    <mergeCell ref="BM57:BT57"/>
    <mergeCell ref="BI52:BK53"/>
    <mergeCell ref="BM52:BT55"/>
    <mergeCell ref="AZ33:BB33"/>
    <mergeCell ref="BM33:BT33"/>
    <mergeCell ref="AQ32:AS34"/>
    <mergeCell ref="A50:A55"/>
    <mergeCell ref="B50:D55"/>
    <mergeCell ref="E50:G55"/>
    <mergeCell ref="H50:L55"/>
    <mergeCell ref="N50:P53"/>
    <mergeCell ref="D40:BQ41"/>
    <mergeCell ref="A46:BQ46"/>
    <mergeCell ref="BE48:BK48"/>
    <mergeCell ref="BL48:BM48"/>
    <mergeCell ref="BN48:BS48"/>
    <mergeCell ref="BL37:BL38"/>
    <mergeCell ref="BM37:BT37"/>
    <mergeCell ref="N38:P38"/>
    <mergeCell ref="AK38:AM38"/>
    <mergeCell ref="AT38:AV38"/>
    <mergeCell ref="AW38:AY38"/>
    <mergeCell ref="AZ38:BB38"/>
    <mergeCell ref="S37:T38"/>
    <mergeCell ref="U37:V38"/>
    <mergeCell ref="AC37:AF38"/>
    <mergeCell ref="BI50:BK51"/>
    <mergeCell ref="A37:A38"/>
    <mergeCell ref="B37:D38"/>
    <mergeCell ref="H37:L38"/>
    <mergeCell ref="N37:P37"/>
    <mergeCell ref="AW34:AY34"/>
    <mergeCell ref="AZ34:BB34"/>
    <mergeCell ref="BI34:BK34"/>
    <mergeCell ref="BM34:BT34"/>
    <mergeCell ref="N34:P34"/>
    <mergeCell ref="AD34:AE34"/>
    <mergeCell ref="AH34:AI34"/>
    <mergeCell ref="AK34:AM34"/>
    <mergeCell ref="S32:T34"/>
    <mergeCell ref="W32:W33"/>
    <mergeCell ref="X32:X33"/>
    <mergeCell ref="Y32:Y33"/>
    <mergeCell ref="Z32:Z33"/>
    <mergeCell ref="BI32:BK33"/>
    <mergeCell ref="BL32:BL34"/>
    <mergeCell ref="BM32:BT32"/>
    <mergeCell ref="AT33:AV33"/>
    <mergeCell ref="AW33:AY33"/>
    <mergeCell ref="BC32:BE34"/>
    <mergeCell ref="BF32:BH34"/>
    <mergeCell ref="AA32:AA33"/>
    <mergeCell ref="AB32:AB33"/>
    <mergeCell ref="AC32:AF33"/>
    <mergeCell ref="AG32:AJ33"/>
    <mergeCell ref="AK32:AM33"/>
    <mergeCell ref="AN32:AP33"/>
    <mergeCell ref="AW31:AY31"/>
    <mergeCell ref="BC29:BE31"/>
    <mergeCell ref="BF29:BH31"/>
    <mergeCell ref="BI29:BK30"/>
    <mergeCell ref="BL29:BL31"/>
    <mergeCell ref="AT32:AV32"/>
    <mergeCell ref="AW32:AY32"/>
    <mergeCell ref="AZ32:BB32"/>
    <mergeCell ref="BM29:BT29"/>
    <mergeCell ref="AW29:AY29"/>
    <mergeCell ref="AZ29:BB29"/>
    <mergeCell ref="Y29:Y30"/>
    <mergeCell ref="Z29:Z30"/>
    <mergeCell ref="AA29:AA30"/>
    <mergeCell ref="AB29:AB30"/>
    <mergeCell ref="AC29:AF30"/>
    <mergeCell ref="AG29:AJ30"/>
    <mergeCell ref="AD31:AE31"/>
    <mergeCell ref="AT30:AV30"/>
    <mergeCell ref="AW30:AY30"/>
    <mergeCell ref="AZ30:BB30"/>
    <mergeCell ref="BM30:BT30"/>
    <mergeCell ref="AZ31:BB31"/>
    <mergeCell ref="AK29:AM30"/>
    <mergeCell ref="AN29:AP30"/>
    <mergeCell ref="AQ29:AS31"/>
    <mergeCell ref="AT29:AV29"/>
    <mergeCell ref="W29:W30"/>
    <mergeCell ref="X29:X30"/>
    <mergeCell ref="A29:A31"/>
    <mergeCell ref="E29:G31"/>
    <mergeCell ref="H29:L31"/>
    <mergeCell ref="N29:P30"/>
    <mergeCell ref="N31:P31"/>
    <mergeCell ref="A32:A34"/>
    <mergeCell ref="E32:G34"/>
    <mergeCell ref="H32:L34"/>
    <mergeCell ref="N32:P33"/>
    <mergeCell ref="Q32:Q34"/>
    <mergeCell ref="R32:R34"/>
    <mergeCell ref="AH31:AI31"/>
    <mergeCell ref="AK31:AM31"/>
    <mergeCell ref="AN31:AP31"/>
    <mergeCell ref="AT31:AV31"/>
    <mergeCell ref="AN34:AP34"/>
    <mergeCell ref="AT34:AV34"/>
    <mergeCell ref="BM26:BT26"/>
    <mergeCell ref="AT27:AV27"/>
    <mergeCell ref="AW27:AY27"/>
    <mergeCell ref="AZ27:BB27"/>
    <mergeCell ref="BM27:BT27"/>
    <mergeCell ref="AQ26:AS28"/>
    <mergeCell ref="AT26:AV26"/>
    <mergeCell ref="AW26:AY26"/>
    <mergeCell ref="AZ26:BB26"/>
    <mergeCell ref="BC26:BE28"/>
    <mergeCell ref="BF26:BH28"/>
    <mergeCell ref="BI31:BK31"/>
    <mergeCell ref="BM31:BT31"/>
    <mergeCell ref="BM25:BT25"/>
    <mergeCell ref="A26:A28"/>
    <mergeCell ref="E26:G28"/>
    <mergeCell ref="H26:L28"/>
    <mergeCell ref="N26:P27"/>
    <mergeCell ref="Q26:Q28"/>
    <mergeCell ref="R26:R28"/>
    <mergeCell ref="AD25:AE25"/>
    <mergeCell ref="AH25:AI25"/>
    <mergeCell ref="AK25:AM25"/>
    <mergeCell ref="AN25:AP25"/>
    <mergeCell ref="AT25:AV25"/>
    <mergeCell ref="AW25:AY25"/>
    <mergeCell ref="BC23:BE25"/>
    <mergeCell ref="BF23:BH25"/>
    <mergeCell ref="Q29:Q31"/>
    <mergeCell ref="BL23:BL25"/>
    <mergeCell ref="R29:R31"/>
    <mergeCell ref="S29:T31"/>
    <mergeCell ref="BM23:BT23"/>
    <mergeCell ref="AT24:AV24"/>
    <mergeCell ref="AW24:AY24"/>
    <mergeCell ref="AZ24:BB24"/>
    <mergeCell ref="BM24:BT24"/>
    <mergeCell ref="AZ25:BB25"/>
    <mergeCell ref="AK23:AM24"/>
    <mergeCell ref="AN28:AP28"/>
    <mergeCell ref="BM28:BT28"/>
    <mergeCell ref="N28:P28"/>
    <mergeCell ref="AD28:AE28"/>
    <mergeCell ref="AT28:AV28"/>
    <mergeCell ref="AW28:AY28"/>
    <mergeCell ref="AZ28:BB28"/>
    <mergeCell ref="BI28:BK28"/>
    <mergeCell ref="Z23:Z24"/>
    <mergeCell ref="AA23:AA24"/>
    <mergeCell ref="AB23:AB24"/>
    <mergeCell ref="AC23:AF24"/>
    <mergeCell ref="AG23:AJ24"/>
    <mergeCell ref="Q23:Q25"/>
    <mergeCell ref="R23:R25"/>
    <mergeCell ref="S23:T25"/>
    <mergeCell ref="W23:W24"/>
    <mergeCell ref="X23:X24"/>
    <mergeCell ref="BI26:BK27"/>
    <mergeCell ref="W26:W27"/>
    <mergeCell ref="X26:X27"/>
    <mergeCell ref="Y26:Y27"/>
    <mergeCell ref="Z26:Z27"/>
    <mergeCell ref="AC26:AF27"/>
    <mergeCell ref="BL26:BL28"/>
    <mergeCell ref="AG26:AJ27"/>
    <mergeCell ref="AK26:AM27"/>
    <mergeCell ref="AN26:AP27"/>
    <mergeCell ref="BI25:BK25"/>
    <mergeCell ref="AH28:AI28"/>
    <mergeCell ref="AK28:AM28"/>
    <mergeCell ref="S26:T28"/>
    <mergeCell ref="AA26:AA27"/>
    <mergeCell ref="AB26:AB27"/>
    <mergeCell ref="A23:A25"/>
    <mergeCell ref="E23:G25"/>
    <mergeCell ref="H23:L25"/>
    <mergeCell ref="N23:P24"/>
    <mergeCell ref="N25:P25"/>
    <mergeCell ref="AN23:AP24"/>
    <mergeCell ref="AQ23:AS25"/>
    <mergeCell ref="AT23:AV23"/>
    <mergeCell ref="AW23:AY23"/>
    <mergeCell ref="AZ23:BB23"/>
    <mergeCell ref="Y23:Y24"/>
    <mergeCell ref="BI23:BK24"/>
    <mergeCell ref="AK22:AM22"/>
    <mergeCell ref="S20:T22"/>
    <mergeCell ref="W20:W21"/>
    <mergeCell ref="X20:X21"/>
    <mergeCell ref="Y20:Y21"/>
    <mergeCell ref="Z20:Z21"/>
    <mergeCell ref="BI20:BK21"/>
    <mergeCell ref="BL20:BL22"/>
    <mergeCell ref="BM20:BT20"/>
    <mergeCell ref="AT21:AV21"/>
    <mergeCell ref="AW21:AY21"/>
    <mergeCell ref="AZ21:BB21"/>
    <mergeCell ref="BM21:BT21"/>
    <mergeCell ref="AQ20:AS22"/>
    <mergeCell ref="AT20:AV20"/>
    <mergeCell ref="AW20:AY20"/>
    <mergeCell ref="AZ20:BB20"/>
    <mergeCell ref="BC20:BE22"/>
    <mergeCell ref="BF20:BH22"/>
    <mergeCell ref="AA20:AA21"/>
    <mergeCell ref="AB20:AB21"/>
    <mergeCell ref="AC20:AF21"/>
    <mergeCell ref="AG20:AJ21"/>
    <mergeCell ref="AK20:AM21"/>
    <mergeCell ref="AN20:AP21"/>
    <mergeCell ref="A20:A22"/>
    <mergeCell ref="E20:G22"/>
    <mergeCell ref="H20:L22"/>
    <mergeCell ref="N20:P21"/>
    <mergeCell ref="Q20:Q22"/>
    <mergeCell ref="R20:R22"/>
    <mergeCell ref="AD19:AE19"/>
    <mergeCell ref="AH19:AI19"/>
    <mergeCell ref="AK19:AM19"/>
    <mergeCell ref="AN19:AP19"/>
    <mergeCell ref="AT19:AV19"/>
    <mergeCell ref="AW19:AY19"/>
    <mergeCell ref="BC17:BE19"/>
    <mergeCell ref="BF17:BH19"/>
    <mergeCell ref="BI17:BK18"/>
    <mergeCell ref="BL17:BL19"/>
    <mergeCell ref="BM17:BT17"/>
    <mergeCell ref="AT18:AV18"/>
    <mergeCell ref="AW18:AY18"/>
    <mergeCell ref="AZ18:BB18"/>
    <mergeCell ref="BM18:BT18"/>
    <mergeCell ref="AZ19:BB19"/>
    <mergeCell ref="AK17:AM18"/>
    <mergeCell ref="AN22:AP22"/>
    <mergeCell ref="AT22:AV22"/>
    <mergeCell ref="AW22:AY22"/>
    <mergeCell ref="AZ22:BB22"/>
    <mergeCell ref="BI22:BK22"/>
    <mergeCell ref="BM22:BT22"/>
    <mergeCell ref="N22:P22"/>
    <mergeCell ref="AD22:AE22"/>
    <mergeCell ref="AH22:AI22"/>
    <mergeCell ref="AW17:AY17"/>
    <mergeCell ref="AZ17:BB17"/>
    <mergeCell ref="Y17:Y18"/>
    <mergeCell ref="Z17:Z18"/>
    <mergeCell ref="AA17:AA18"/>
    <mergeCell ref="AB17:AB18"/>
    <mergeCell ref="AC17:AF18"/>
    <mergeCell ref="AG17:AJ18"/>
    <mergeCell ref="X17:X18"/>
    <mergeCell ref="AW16:AY16"/>
    <mergeCell ref="AZ16:BB16"/>
    <mergeCell ref="X14:X15"/>
    <mergeCell ref="Y14:Y15"/>
    <mergeCell ref="Z14:Z15"/>
    <mergeCell ref="AK14:AM15"/>
    <mergeCell ref="AN14:AP15"/>
    <mergeCell ref="BM19:BT19"/>
    <mergeCell ref="AA14:AA15"/>
    <mergeCell ref="AB14:AB15"/>
    <mergeCell ref="AC14:AF15"/>
    <mergeCell ref="AG14:AJ15"/>
    <mergeCell ref="A17:A19"/>
    <mergeCell ref="E17:G19"/>
    <mergeCell ref="H17:L19"/>
    <mergeCell ref="N17:P18"/>
    <mergeCell ref="N19:P19"/>
    <mergeCell ref="BM16:BT16"/>
    <mergeCell ref="N16:P16"/>
    <mergeCell ref="AD16:AE16"/>
    <mergeCell ref="AH16:AI16"/>
    <mergeCell ref="AK16:AM16"/>
    <mergeCell ref="BI14:BK15"/>
    <mergeCell ref="BL14:BL16"/>
    <mergeCell ref="BM14:BT14"/>
    <mergeCell ref="AT15:AV15"/>
    <mergeCell ref="AW15:AY15"/>
    <mergeCell ref="AZ15:BB15"/>
    <mergeCell ref="BM15:BT15"/>
    <mergeCell ref="AQ14:AS16"/>
    <mergeCell ref="AT14:AV14"/>
    <mergeCell ref="AW14:AY14"/>
    <mergeCell ref="AZ14:BB14"/>
    <mergeCell ref="Q17:Q19"/>
    <mergeCell ref="R17:R19"/>
    <mergeCell ref="S17:T19"/>
    <mergeCell ref="W17:W18"/>
    <mergeCell ref="U14:V16"/>
    <mergeCell ref="U17:V19"/>
    <mergeCell ref="W14:W15"/>
    <mergeCell ref="BI19:BK19"/>
    <mergeCell ref="AN17:AP18"/>
    <mergeCell ref="AQ17:AS19"/>
    <mergeCell ref="AT17:AV17"/>
    <mergeCell ref="B11:D13"/>
    <mergeCell ref="A14:A16"/>
    <mergeCell ref="E14:G16"/>
    <mergeCell ref="H14:L16"/>
    <mergeCell ref="N14:P15"/>
    <mergeCell ref="Q14:Q16"/>
    <mergeCell ref="R14:R16"/>
    <mergeCell ref="BM12:BT12"/>
    <mergeCell ref="N13:P13"/>
    <mergeCell ref="U13:V13"/>
    <mergeCell ref="AD13:AE13"/>
    <mergeCell ref="AH13:AI13"/>
    <mergeCell ref="AK13:AM13"/>
    <mergeCell ref="AN13:AP13"/>
    <mergeCell ref="AT13:AV13"/>
    <mergeCell ref="AW13:AY13"/>
    <mergeCell ref="BF11:BH13"/>
    <mergeCell ref="BI11:BK12"/>
    <mergeCell ref="BL11:BL13"/>
    <mergeCell ref="BM11:BT11"/>
    <mergeCell ref="AG12:AJ12"/>
    <mergeCell ref="A12:A13"/>
    <mergeCell ref="H12:L13"/>
    <mergeCell ref="AC12:AF12"/>
    <mergeCell ref="AN16:AP16"/>
    <mergeCell ref="AT16:AV16"/>
    <mergeCell ref="BI16:BK16"/>
    <mergeCell ref="AT12:AV12"/>
    <mergeCell ref="X11:X12"/>
    <mergeCell ref="BC14:BE16"/>
    <mergeCell ref="BF14:BH16"/>
    <mergeCell ref="S14:T16"/>
    <mergeCell ref="Y11:Y12"/>
    <mergeCell ref="AW12:AY12"/>
    <mergeCell ref="AN11:AP12"/>
    <mergeCell ref="AQ11:AS13"/>
    <mergeCell ref="AT11:AV11"/>
    <mergeCell ref="AW11:AY11"/>
    <mergeCell ref="AZ11:BB11"/>
    <mergeCell ref="AT10:AV10"/>
    <mergeCell ref="N9:P10"/>
    <mergeCell ref="AT9:AV9"/>
    <mergeCell ref="W8:X10"/>
    <mergeCell ref="AW9:AY9"/>
    <mergeCell ref="AC8:AF9"/>
    <mergeCell ref="R5:R10"/>
    <mergeCell ref="S5:T10"/>
    <mergeCell ref="U5:AB6"/>
    <mergeCell ref="AC5:BH6"/>
    <mergeCell ref="A1:BQ1"/>
    <mergeCell ref="BE3:BK3"/>
    <mergeCell ref="BL3:BM3"/>
    <mergeCell ref="BN3:BS3"/>
    <mergeCell ref="A5:A10"/>
    <mergeCell ref="B5:D10"/>
    <mergeCell ref="E5:G10"/>
    <mergeCell ref="H5:L10"/>
    <mergeCell ref="N5:P8"/>
    <mergeCell ref="BL5:BL10"/>
    <mergeCell ref="BM5:BT6"/>
    <mergeCell ref="U7:X7"/>
    <mergeCell ref="Y7:Z10"/>
    <mergeCell ref="AA7:AB10"/>
    <mergeCell ref="AC7:AJ7"/>
    <mergeCell ref="AK7:BE7"/>
    <mergeCell ref="BI13:BK13"/>
    <mergeCell ref="BM13:BT13"/>
    <mergeCell ref="BF7:BH9"/>
    <mergeCell ref="BI7:BK8"/>
    <mergeCell ref="BM7:BT10"/>
    <mergeCell ref="Q5:Q10"/>
    <mergeCell ref="BF10:BH10"/>
    <mergeCell ref="AQ8:AS9"/>
    <mergeCell ref="AT8:AV8"/>
    <mergeCell ref="AW8:AY8"/>
    <mergeCell ref="AZ8:BB8"/>
    <mergeCell ref="E11:G13"/>
    <mergeCell ref="N11:P12"/>
    <mergeCell ref="Q11:Q13"/>
    <mergeCell ref="R11:R13"/>
    <mergeCell ref="S11:T13"/>
    <mergeCell ref="BI5:BK6"/>
    <mergeCell ref="U8:V10"/>
    <mergeCell ref="BI9:BK10"/>
    <mergeCell ref="AD10:AE10"/>
    <mergeCell ref="AH10:AI10"/>
    <mergeCell ref="AK10:AM10"/>
    <mergeCell ref="B104:D106"/>
    <mergeCell ref="B107:D109"/>
    <mergeCell ref="B110:D112"/>
    <mergeCell ref="B113:D115"/>
    <mergeCell ref="B116:D118"/>
    <mergeCell ref="B119:D121"/>
    <mergeCell ref="B122:D124"/>
    <mergeCell ref="AG8:AJ9"/>
    <mergeCell ref="AZ9:BB9"/>
    <mergeCell ref="AK8:AM9"/>
    <mergeCell ref="AN8:AP9"/>
    <mergeCell ref="AZ12:BB12"/>
    <mergeCell ref="AZ13:BB13"/>
    <mergeCell ref="AN10:AP10"/>
    <mergeCell ref="AQ10:AS10"/>
    <mergeCell ref="AW10:AY10"/>
    <mergeCell ref="AZ10:BB10"/>
    <mergeCell ref="U11:V12"/>
    <mergeCell ref="W11:W12"/>
    <mergeCell ref="Z11:Z12"/>
    <mergeCell ref="AA11:AA12"/>
    <mergeCell ref="AB11:AB12"/>
    <mergeCell ref="AK11:AM12"/>
    <mergeCell ref="BC11:BE13"/>
    <mergeCell ref="BC10:BE10"/>
    <mergeCell ref="BC8:BE9"/>
    <mergeCell ref="B125:D127"/>
    <mergeCell ref="B32:D34"/>
    <mergeCell ref="B14:D16"/>
    <mergeCell ref="B17:D19"/>
    <mergeCell ref="B20:D22"/>
    <mergeCell ref="B23:D25"/>
    <mergeCell ref="B26:D28"/>
    <mergeCell ref="B29:D31"/>
    <mergeCell ref="B56:D58"/>
    <mergeCell ref="B59:D61"/>
    <mergeCell ref="B62:D64"/>
    <mergeCell ref="B65:D67"/>
    <mergeCell ref="B68:D70"/>
    <mergeCell ref="B71:D73"/>
    <mergeCell ref="B74:D76"/>
    <mergeCell ref="B77:D79"/>
    <mergeCell ref="B80:D82"/>
    <mergeCell ref="B83:D85"/>
    <mergeCell ref="B98:D100"/>
  </mergeCells>
  <phoneticPr fontId="3"/>
  <dataValidations count="12">
    <dataValidation type="list" allowBlank="1" showInputMessage="1" showErrorMessage="1" sqref="BL3:BM3">
      <formula1>"6,7,8,9,10,11,12,1,2,3"</formula1>
    </dataValidation>
    <dataValidation type="list" allowBlank="1" showInputMessage="1" showErrorMessage="1" sqref="B11">
      <formula1>"本園,分園,その他の事業"</formula1>
    </dataValidation>
    <dataValidation type="list" allowBlank="1" showInputMessage="1" showErrorMessage="1" sqref="Q37:R38 Q11:R13">
      <formula1>"　,○"</formula1>
    </dataValidation>
    <dataValidation type="list" allowBlank="1" showInputMessage="1" showErrorMessage="1" sqref="B37:G38 E11:G13">
      <formula1>"　,副園長,主任保育士,副主任保育士,保育士,幼稚園教諭,看護師"</formula1>
    </dataValidation>
    <dataValidation type="list" allowBlank="1" showInputMessage="1" showErrorMessage="1" sqref="BL37:BL38 BL98:BL127 BL11:BL34 BL56:BL85">
      <formula1>"　,◯,×"</formula1>
    </dataValidation>
    <dataValidation type="list" allowBlank="1" showInputMessage="1" showErrorMessage="1" sqref="P87:Q88 S11:T13 P35:Q36">
      <formula1>"　,大学院,大学,短大,専門学校,高校,中学校,特別支援学校"</formula1>
    </dataValidation>
    <dataValidation type="list" allowBlank="1" showInputMessage="1" showErrorMessage="1" sqref="M37">
      <formula1>"　,男,女"</formula1>
    </dataValidation>
    <dataValidation type="list" errorStyle="information" allowBlank="1" showInputMessage="1" sqref="B98:D127 B56:D85 B14:D34">
      <formula1>"本園,分園,その他の事業"</formula1>
    </dataValidation>
    <dataValidation type="list" errorStyle="information" allowBlank="1" showInputMessage="1" sqref="E98:G127 E56:G85 E14:G34">
      <formula1>"　,副園長,主任保育士,副主任保育士,保育士,幼稚園教諭,看護師"</formula1>
    </dataValidation>
    <dataValidation type="list" errorStyle="information" allowBlank="1" showInputMessage="1" sqref="Q98:R127 Q56:R85 Q14:R34">
      <formula1>"　,○"</formula1>
    </dataValidation>
    <dataValidation type="list" errorStyle="information" allowBlank="1" showInputMessage="1" sqref="S98:T127 S56:T85 S14:T34">
      <formula1>"　,大学院,大学,短大,専門学校,高校,中学校,特別支援学校"</formula1>
    </dataValidation>
    <dataValidation type="list" allowBlank="1" showInputMessage="1" sqref="BL48:BM48 BL90:BM90">
      <formula1>"6,7,8,9,10,11,12,1,2,3"</formula1>
    </dataValidation>
  </dataValidations>
  <printOptions horizontalCentered="1"/>
  <pageMargins left="0.39370078740157483" right="0.19685039370078741" top="0.62992125984251968" bottom="0.19685039370078741" header="0.19685039370078741" footer="0.19685039370078741"/>
  <pageSetup paperSize="9" scale="99" orientation="landscape" r:id="rId1"/>
  <headerFooter alignWithMargins="0"/>
  <rowBreaks count="2" manualBreakCount="2">
    <brk id="45" max="71" man="1"/>
    <brk id="87" max="7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127"/>
  <sheetViews>
    <sheetView showGridLines="0" zoomScaleNormal="100" zoomScaleSheetLayoutView="85" workbookViewId="0">
      <selection activeCell="O20" sqref="O20:Q22"/>
    </sheetView>
  </sheetViews>
  <sheetFormatPr defaultColWidth="8" defaultRowHeight="12" x14ac:dyDescent="0.15"/>
  <cols>
    <col min="1" max="1" width="2.375" style="759" customWidth="1"/>
    <col min="2" max="4" width="2.125" style="759" customWidth="1"/>
    <col min="5" max="12" width="2" style="759" customWidth="1"/>
    <col min="13" max="14" width="3.375" style="759" customWidth="1"/>
    <col min="15" max="17" width="2.125" style="759" customWidth="1"/>
    <col min="18" max="19" width="1.875" style="759" customWidth="1"/>
    <col min="20" max="21" width="2.125" style="759" customWidth="1"/>
    <col min="22" max="22" width="2.625" style="759" customWidth="1"/>
    <col min="23" max="23" width="2.25" style="759" customWidth="1"/>
    <col min="24" max="24" width="2.625" style="759" customWidth="1"/>
    <col min="25" max="25" width="2.25" style="759" customWidth="1"/>
    <col min="26" max="26" width="2.625" style="759" customWidth="1"/>
    <col min="27" max="27" width="2.25" style="759" customWidth="1"/>
    <col min="28" max="29" width="1.875" style="759" customWidth="1"/>
    <col min="30" max="30" width="2.875" style="759" customWidth="1"/>
    <col min="31" max="33" width="1.875" style="759" customWidth="1"/>
    <col min="34" max="34" width="2.875" style="759" customWidth="1"/>
    <col min="35" max="35" width="1.875" style="759" customWidth="1"/>
    <col min="36" max="56" width="2" style="759" customWidth="1"/>
    <col min="57" max="59" width="2.125" style="759" customWidth="1"/>
    <col min="60" max="62" width="1.875" style="759" customWidth="1"/>
    <col min="63" max="63" width="2.625" style="759" customWidth="1"/>
    <col min="64" max="71" width="1.125" style="1018" customWidth="1"/>
    <col min="72" max="74" width="2.125" style="759" customWidth="1"/>
    <col min="75" max="16384" width="8" style="759"/>
  </cols>
  <sheetData>
    <row r="1" spans="1:71" ht="14.1" customHeight="1" x14ac:dyDescent="0.15">
      <c r="A1" s="3625" t="s">
        <v>1846</v>
      </c>
      <c r="B1" s="3625"/>
      <c r="C1" s="3625"/>
      <c r="D1" s="3625"/>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c r="AD1" s="4896"/>
      <c r="AE1" s="4896"/>
      <c r="AF1" s="4896"/>
      <c r="AG1" s="4896"/>
      <c r="AH1" s="4896"/>
      <c r="AI1" s="4896"/>
      <c r="AJ1" s="4896"/>
      <c r="AK1" s="4896"/>
      <c r="AL1" s="4896"/>
      <c r="AM1" s="4896"/>
      <c r="AN1" s="4896"/>
      <c r="AO1" s="4896"/>
      <c r="AP1" s="4896"/>
      <c r="AQ1" s="4896"/>
      <c r="AR1" s="4896"/>
      <c r="AS1" s="4896"/>
      <c r="AT1" s="4896"/>
      <c r="AU1" s="4896"/>
      <c r="AV1" s="4896"/>
      <c r="AW1" s="4896"/>
      <c r="AX1" s="4896"/>
      <c r="AY1" s="4896"/>
      <c r="AZ1" s="4896"/>
      <c r="BA1" s="4896"/>
      <c r="BB1" s="4896"/>
      <c r="BC1" s="4896"/>
      <c r="BD1" s="4896"/>
      <c r="BE1" s="4896"/>
      <c r="BF1" s="4896"/>
      <c r="BG1" s="4896"/>
      <c r="BH1" s="4896"/>
      <c r="BI1" s="4896"/>
      <c r="BJ1" s="4896"/>
      <c r="BK1" s="4896"/>
      <c r="BL1" s="4896"/>
      <c r="BM1" s="4896"/>
      <c r="BN1" s="4896"/>
      <c r="BO1" s="4896"/>
      <c r="BP1" s="4896"/>
      <c r="BQ1" s="4896"/>
      <c r="BR1" s="4896"/>
      <c r="BS1" s="4896"/>
    </row>
    <row r="2" spans="1:71" ht="5.0999999999999996" customHeight="1" x14ac:dyDescent="0.15"/>
    <row r="3" spans="1:71" ht="14.1" customHeight="1" x14ac:dyDescent="0.15">
      <c r="A3" s="1000" t="s">
        <v>1434</v>
      </c>
      <c r="B3" s="1000"/>
      <c r="C3" s="1000"/>
      <c r="D3" s="1000"/>
      <c r="E3" s="1000"/>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H3" s="1001"/>
      <c r="BD3" s="5240" t="s">
        <v>1435</v>
      </c>
      <c r="BE3" s="5240"/>
      <c r="BF3" s="5240"/>
      <c r="BG3" s="5240"/>
      <c r="BH3" s="5240"/>
      <c r="BI3" s="5240"/>
      <c r="BJ3" s="5240"/>
      <c r="BK3" s="5351"/>
      <c r="BL3" s="5351"/>
      <c r="BM3" s="5242" t="s">
        <v>1407</v>
      </c>
      <c r="BN3" s="5242"/>
      <c r="BO3" s="5242"/>
      <c r="BP3" s="5242"/>
      <c r="BQ3" s="5242"/>
      <c r="BR3" s="5242"/>
    </row>
    <row r="4" spans="1:71" ht="6.95" customHeight="1" thickBot="1" x14ac:dyDescent="0.2">
      <c r="A4" s="1000"/>
      <c r="B4" s="1000"/>
      <c r="C4" s="1000"/>
      <c r="D4" s="1000"/>
      <c r="E4" s="1000"/>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71" s="794" customFormat="1" ht="12.95" customHeight="1" x14ac:dyDescent="0.15">
      <c r="A5" s="4899" t="s">
        <v>1268</v>
      </c>
      <c r="B5" s="4914" t="s">
        <v>1528</v>
      </c>
      <c r="C5" s="4912"/>
      <c r="D5" s="4913"/>
      <c r="E5" s="4911" t="s">
        <v>63</v>
      </c>
      <c r="F5" s="4912"/>
      <c r="G5" s="4913"/>
      <c r="H5" s="4911" t="s">
        <v>59</v>
      </c>
      <c r="I5" s="4912"/>
      <c r="J5" s="4912"/>
      <c r="K5" s="4912"/>
      <c r="L5" s="4913"/>
      <c r="M5" s="5353" t="s">
        <v>1284</v>
      </c>
      <c r="N5" s="4964" t="s">
        <v>64</v>
      </c>
      <c r="O5" s="4914" t="s">
        <v>65</v>
      </c>
      <c r="P5" s="4915"/>
      <c r="Q5" s="4916"/>
      <c r="R5" s="5021" t="s">
        <v>1272</v>
      </c>
      <c r="S5" s="5022"/>
      <c r="T5" s="4911" t="s">
        <v>1437</v>
      </c>
      <c r="U5" s="4912"/>
      <c r="V5" s="4912"/>
      <c r="W5" s="4912"/>
      <c r="X5" s="4912"/>
      <c r="Y5" s="4912"/>
      <c r="Z5" s="4912"/>
      <c r="AA5" s="5027"/>
      <c r="AB5" s="5029" t="s">
        <v>1408</v>
      </c>
      <c r="AC5" s="4912"/>
      <c r="AD5" s="4912"/>
      <c r="AE5" s="4912"/>
      <c r="AF5" s="4912"/>
      <c r="AG5" s="4912"/>
      <c r="AH5" s="4912"/>
      <c r="AI5" s="4912"/>
      <c r="AJ5" s="4912"/>
      <c r="AK5" s="4912"/>
      <c r="AL5" s="4912"/>
      <c r="AM5" s="4912"/>
      <c r="AN5" s="4912"/>
      <c r="AO5" s="4912"/>
      <c r="AP5" s="4912"/>
      <c r="AQ5" s="4912"/>
      <c r="AR5" s="4912"/>
      <c r="AS5" s="4912"/>
      <c r="AT5" s="4912"/>
      <c r="AU5" s="4912"/>
      <c r="AV5" s="4912"/>
      <c r="AW5" s="4912"/>
      <c r="AX5" s="4912"/>
      <c r="AY5" s="4912"/>
      <c r="AZ5" s="4912"/>
      <c r="BA5" s="4912"/>
      <c r="BB5" s="4912"/>
      <c r="BC5" s="4912"/>
      <c r="BD5" s="4912"/>
      <c r="BE5" s="4912"/>
      <c r="BF5" s="4912"/>
      <c r="BG5" s="5027"/>
      <c r="BH5" s="4819" t="s">
        <v>424</v>
      </c>
      <c r="BI5" s="4820"/>
      <c r="BJ5" s="4821"/>
      <c r="BK5" s="4920" t="s">
        <v>71</v>
      </c>
      <c r="BL5" s="5356" t="s">
        <v>55</v>
      </c>
      <c r="BM5" s="5357"/>
      <c r="BN5" s="5357"/>
      <c r="BO5" s="5357"/>
      <c r="BP5" s="5357"/>
      <c r="BQ5" s="5357"/>
      <c r="BR5" s="5357"/>
      <c r="BS5" s="4690"/>
    </row>
    <row r="6" spans="1:71" s="794" customFormat="1" ht="12.95" customHeight="1" x14ac:dyDescent="0.15">
      <c r="A6" s="4900"/>
      <c r="B6" s="4840"/>
      <c r="C6" s="5352"/>
      <c r="D6" s="4842"/>
      <c r="E6" s="4840"/>
      <c r="F6" s="4841"/>
      <c r="G6" s="4842"/>
      <c r="H6" s="4840"/>
      <c r="I6" s="4841"/>
      <c r="J6" s="4841"/>
      <c r="K6" s="4841"/>
      <c r="L6" s="4842"/>
      <c r="M6" s="5354"/>
      <c r="N6" s="4965"/>
      <c r="O6" s="4826"/>
      <c r="P6" s="4895"/>
      <c r="Q6" s="4827"/>
      <c r="R6" s="5023"/>
      <c r="S6" s="5024"/>
      <c r="T6" s="4435"/>
      <c r="U6" s="4436"/>
      <c r="V6" s="4436"/>
      <c r="W6" s="4436"/>
      <c r="X6" s="4436"/>
      <c r="Y6" s="4436"/>
      <c r="Z6" s="4436"/>
      <c r="AA6" s="5028"/>
      <c r="AB6" s="5030"/>
      <c r="AC6" s="4436"/>
      <c r="AD6" s="4436"/>
      <c r="AE6" s="4436"/>
      <c r="AF6" s="4436"/>
      <c r="AG6" s="4436"/>
      <c r="AH6" s="4436"/>
      <c r="AI6" s="4436"/>
      <c r="AJ6" s="4436"/>
      <c r="AK6" s="4436"/>
      <c r="AL6" s="4436"/>
      <c r="AM6" s="4436"/>
      <c r="AN6" s="4436"/>
      <c r="AO6" s="4436"/>
      <c r="AP6" s="4436"/>
      <c r="AQ6" s="4436"/>
      <c r="AR6" s="4436"/>
      <c r="AS6" s="4436"/>
      <c r="AT6" s="4436"/>
      <c r="AU6" s="4436"/>
      <c r="AV6" s="4436"/>
      <c r="AW6" s="4436"/>
      <c r="AX6" s="4436"/>
      <c r="AY6" s="4436"/>
      <c r="AZ6" s="4436"/>
      <c r="BA6" s="4436"/>
      <c r="BB6" s="4436"/>
      <c r="BC6" s="4436"/>
      <c r="BD6" s="4436"/>
      <c r="BE6" s="4436"/>
      <c r="BF6" s="4436"/>
      <c r="BG6" s="5028"/>
      <c r="BH6" s="4822"/>
      <c r="BI6" s="4823"/>
      <c r="BJ6" s="4824"/>
      <c r="BK6" s="4921"/>
      <c r="BL6" s="4691"/>
      <c r="BM6" s="5261"/>
      <c r="BN6" s="5261"/>
      <c r="BO6" s="5261"/>
      <c r="BP6" s="5261"/>
      <c r="BQ6" s="5261"/>
      <c r="BR6" s="5261"/>
      <c r="BS6" s="4692"/>
    </row>
    <row r="7" spans="1:71" s="794" customFormat="1" ht="15" customHeight="1" x14ac:dyDescent="0.15">
      <c r="A7" s="4900"/>
      <c r="B7" s="4840"/>
      <c r="C7" s="5352"/>
      <c r="D7" s="4842"/>
      <c r="E7" s="4840"/>
      <c r="F7" s="4841"/>
      <c r="G7" s="4842"/>
      <c r="H7" s="4840"/>
      <c r="I7" s="4841"/>
      <c r="J7" s="4841"/>
      <c r="K7" s="4841"/>
      <c r="L7" s="4842"/>
      <c r="M7" s="5354"/>
      <c r="N7" s="4965"/>
      <c r="O7" s="4826"/>
      <c r="P7" s="4895"/>
      <c r="Q7" s="4827"/>
      <c r="R7" s="5023"/>
      <c r="S7" s="5024"/>
      <c r="T7" s="4928" t="s">
        <v>67</v>
      </c>
      <c r="U7" s="4929"/>
      <c r="V7" s="4929"/>
      <c r="W7" s="4930"/>
      <c r="X7" s="4852" t="s">
        <v>1570</v>
      </c>
      <c r="Y7" s="4931"/>
      <c r="Z7" s="4802" t="s">
        <v>156</v>
      </c>
      <c r="AA7" s="5358"/>
      <c r="AB7" s="4939" t="s">
        <v>157</v>
      </c>
      <c r="AC7" s="4439"/>
      <c r="AD7" s="4439"/>
      <c r="AE7" s="4439"/>
      <c r="AF7" s="4439"/>
      <c r="AG7" s="4439"/>
      <c r="AH7" s="4439"/>
      <c r="AI7" s="4440"/>
      <c r="AJ7" s="4438" t="s">
        <v>442</v>
      </c>
      <c r="AK7" s="4439"/>
      <c r="AL7" s="4439"/>
      <c r="AM7" s="4439"/>
      <c r="AN7" s="4439"/>
      <c r="AO7" s="4439"/>
      <c r="AP7" s="4439"/>
      <c r="AQ7" s="4439"/>
      <c r="AR7" s="4439"/>
      <c r="AS7" s="4439"/>
      <c r="AT7" s="4439"/>
      <c r="AU7" s="4439"/>
      <c r="AV7" s="4439"/>
      <c r="AW7" s="4439"/>
      <c r="AX7" s="4439"/>
      <c r="AY7" s="4439"/>
      <c r="AZ7" s="4439"/>
      <c r="BA7" s="4439"/>
      <c r="BB7" s="4439"/>
      <c r="BC7" s="4439"/>
      <c r="BD7" s="4440"/>
      <c r="BE7" s="4946" t="s">
        <v>221</v>
      </c>
      <c r="BF7" s="4947"/>
      <c r="BG7" s="4948"/>
      <c r="BH7" s="4952" t="s">
        <v>425</v>
      </c>
      <c r="BI7" s="4953"/>
      <c r="BJ7" s="4954"/>
      <c r="BK7" s="4921"/>
      <c r="BL7" s="4955" t="s">
        <v>1411</v>
      </c>
      <c r="BM7" s="4956"/>
      <c r="BN7" s="4956"/>
      <c r="BO7" s="4956"/>
      <c r="BP7" s="4956"/>
      <c r="BQ7" s="4956"/>
      <c r="BR7" s="4956"/>
      <c r="BS7" s="4957"/>
    </row>
    <row r="8" spans="1:71" s="794" customFormat="1" ht="15" customHeight="1" x14ac:dyDescent="0.15">
      <c r="A8" s="4900"/>
      <c r="B8" s="4840"/>
      <c r="C8" s="5352"/>
      <c r="D8" s="4842"/>
      <c r="E8" s="4840"/>
      <c r="F8" s="4841"/>
      <c r="G8" s="4842"/>
      <c r="H8" s="4840"/>
      <c r="I8" s="4841"/>
      <c r="J8" s="4841"/>
      <c r="K8" s="4841"/>
      <c r="L8" s="4842"/>
      <c r="M8" s="5354"/>
      <c r="N8" s="4965"/>
      <c r="O8" s="4826"/>
      <c r="P8" s="4895"/>
      <c r="Q8" s="4827"/>
      <c r="R8" s="5023"/>
      <c r="S8" s="5024"/>
      <c r="T8" s="4802" t="s">
        <v>1273</v>
      </c>
      <c r="U8" s="4825"/>
      <c r="V8" s="4802" t="s">
        <v>1274</v>
      </c>
      <c r="W8" s="4825"/>
      <c r="X8" s="4932"/>
      <c r="Y8" s="4933"/>
      <c r="Z8" s="4826"/>
      <c r="AA8" s="5359"/>
      <c r="AB8" s="5414" t="s">
        <v>177</v>
      </c>
      <c r="AC8" s="2639"/>
      <c r="AD8" s="2639"/>
      <c r="AE8" s="2640"/>
      <c r="AF8" s="4740" t="s">
        <v>441</v>
      </c>
      <c r="AG8" s="2639"/>
      <c r="AH8" s="2639"/>
      <c r="AI8" s="2640"/>
      <c r="AJ8" s="4846" t="s">
        <v>1275</v>
      </c>
      <c r="AK8" s="4847"/>
      <c r="AL8" s="4848"/>
      <c r="AM8" s="4852" t="s">
        <v>1276</v>
      </c>
      <c r="AN8" s="4853"/>
      <c r="AO8" s="4854"/>
      <c r="AP8" s="4432" t="s">
        <v>422</v>
      </c>
      <c r="AQ8" s="4433"/>
      <c r="AR8" s="4434"/>
      <c r="AS8" s="4970" t="s">
        <v>1412</v>
      </c>
      <c r="AT8" s="4971"/>
      <c r="AU8" s="4972"/>
      <c r="AV8" s="4970" t="s">
        <v>421</v>
      </c>
      <c r="AW8" s="4971"/>
      <c r="AX8" s="4972"/>
      <c r="AY8" s="4970" t="s">
        <v>1413</v>
      </c>
      <c r="AZ8" s="4971"/>
      <c r="BA8" s="4972"/>
      <c r="BB8" s="4802" t="s">
        <v>422</v>
      </c>
      <c r="BC8" s="4894"/>
      <c r="BD8" s="4825"/>
      <c r="BE8" s="4949"/>
      <c r="BF8" s="4950"/>
      <c r="BG8" s="4951"/>
      <c r="BH8" s="4830"/>
      <c r="BI8" s="4831"/>
      <c r="BJ8" s="4832"/>
      <c r="BK8" s="4921"/>
      <c r="BL8" s="4958"/>
      <c r="BM8" s="4959"/>
      <c r="BN8" s="4959"/>
      <c r="BO8" s="4959"/>
      <c r="BP8" s="4959"/>
      <c r="BQ8" s="4959"/>
      <c r="BR8" s="4959"/>
      <c r="BS8" s="4960"/>
    </row>
    <row r="9" spans="1:71" s="794" customFormat="1" ht="15" customHeight="1" x14ac:dyDescent="0.15">
      <c r="A9" s="4900"/>
      <c r="B9" s="4840"/>
      <c r="C9" s="5352"/>
      <c r="D9" s="4842"/>
      <c r="E9" s="4840"/>
      <c r="F9" s="4841"/>
      <c r="G9" s="4842"/>
      <c r="H9" s="4840"/>
      <c r="I9" s="4841"/>
      <c r="J9" s="4841"/>
      <c r="K9" s="4841"/>
      <c r="L9" s="4842"/>
      <c r="M9" s="5354"/>
      <c r="N9" s="4965"/>
      <c r="O9" s="4826"/>
      <c r="P9" s="4895"/>
      <c r="Q9" s="4827"/>
      <c r="R9" s="5023"/>
      <c r="S9" s="5024"/>
      <c r="T9" s="4826"/>
      <c r="U9" s="4827"/>
      <c r="V9" s="4826"/>
      <c r="W9" s="4827"/>
      <c r="X9" s="4932"/>
      <c r="Y9" s="4933"/>
      <c r="Z9" s="4826"/>
      <c r="AA9" s="5359"/>
      <c r="AB9" s="5361" t="s">
        <v>1438</v>
      </c>
      <c r="AC9" s="5362"/>
      <c r="AD9" s="5362"/>
      <c r="AE9" s="5363"/>
      <c r="AF9" s="5364" t="s">
        <v>1439</v>
      </c>
      <c r="AG9" s="5362"/>
      <c r="AH9" s="5362"/>
      <c r="AI9" s="5363"/>
      <c r="AJ9" s="4849"/>
      <c r="AK9" s="4850"/>
      <c r="AL9" s="4851"/>
      <c r="AM9" s="4855"/>
      <c r="AN9" s="4856"/>
      <c r="AO9" s="4857"/>
      <c r="AP9" s="4840"/>
      <c r="AQ9" s="4841"/>
      <c r="AR9" s="4842"/>
      <c r="AS9" s="4843" t="s">
        <v>439</v>
      </c>
      <c r="AT9" s="4844"/>
      <c r="AU9" s="4845"/>
      <c r="AV9" s="5016" t="s">
        <v>1415</v>
      </c>
      <c r="AW9" s="5017"/>
      <c r="AX9" s="5018"/>
      <c r="AY9" s="4843" t="s">
        <v>1277</v>
      </c>
      <c r="AZ9" s="4844"/>
      <c r="BA9" s="4845"/>
      <c r="BB9" s="4826"/>
      <c r="BC9" s="4895"/>
      <c r="BD9" s="4827"/>
      <c r="BE9" s="4949"/>
      <c r="BF9" s="4950"/>
      <c r="BG9" s="4951"/>
      <c r="BH9" s="4830" t="s">
        <v>426</v>
      </c>
      <c r="BI9" s="4831"/>
      <c r="BJ9" s="4832"/>
      <c r="BK9" s="4921"/>
      <c r="BL9" s="4958"/>
      <c r="BM9" s="4959"/>
      <c r="BN9" s="4959"/>
      <c r="BO9" s="4959"/>
      <c r="BP9" s="4959"/>
      <c r="BQ9" s="4959"/>
      <c r="BR9" s="4959"/>
      <c r="BS9" s="4960"/>
    </row>
    <row r="10" spans="1:71" s="794" customFormat="1" ht="15" customHeight="1" thickBot="1" x14ac:dyDescent="0.2">
      <c r="A10" s="4901"/>
      <c r="B10" s="4467"/>
      <c r="C10" s="4468"/>
      <c r="D10" s="4469"/>
      <c r="E10" s="4467"/>
      <c r="F10" s="4468"/>
      <c r="G10" s="4469"/>
      <c r="H10" s="4467"/>
      <c r="I10" s="4468"/>
      <c r="J10" s="4468"/>
      <c r="K10" s="4468"/>
      <c r="L10" s="4469"/>
      <c r="M10" s="5355"/>
      <c r="N10" s="4966"/>
      <c r="O10" s="4828"/>
      <c r="P10" s="5015"/>
      <c r="Q10" s="4829"/>
      <c r="R10" s="5025"/>
      <c r="S10" s="5026"/>
      <c r="T10" s="4828"/>
      <c r="U10" s="4829"/>
      <c r="V10" s="4828"/>
      <c r="W10" s="4829"/>
      <c r="X10" s="4934"/>
      <c r="Y10" s="4935"/>
      <c r="Z10" s="4828"/>
      <c r="AA10" s="5360"/>
      <c r="AB10" s="1064" t="s">
        <v>1416</v>
      </c>
      <c r="AC10" s="4836" t="s">
        <v>446</v>
      </c>
      <c r="AD10" s="4836"/>
      <c r="AE10" s="1065" t="s">
        <v>1417</v>
      </c>
      <c r="AF10" s="1066" t="s">
        <v>1418</v>
      </c>
      <c r="AG10" s="4836" t="s">
        <v>446</v>
      </c>
      <c r="AH10" s="4836"/>
      <c r="AI10" s="1067" t="s">
        <v>1417</v>
      </c>
      <c r="AJ10" s="4837" t="s">
        <v>1278</v>
      </c>
      <c r="AK10" s="4838"/>
      <c r="AL10" s="4839"/>
      <c r="AM10" s="4837" t="s">
        <v>1419</v>
      </c>
      <c r="AN10" s="4838"/>
      <c r="AO10" s="4839"/>
      <c r="AP10" s="4467" t="s">
        <v>1420</v>
      </c>
      <c r="AQ10" s="4468"/>
      <c r="AR10" s="4469"/>
      <c r="AS10" s="5009" t="s">
        <v>420</v>
      </c>
      <c r="AT10" s="5010"/>
      <c r="AU10" s="5011"/>
      <c r="AV10" s="4864" t="s">
        <v>69</v>
      </c>
      <c r="AW10" s="4865"/>
      <c r="AX10" s="4866"/>
      <c r="AY10" s="4864" t="s">
        <v>70</v>
      </c>
      <c r="AZ10" s="4865"/>
      <c r="BA10" s="4866"/>
      <c r="BB10" s="4467" t="s">
        <v>1421</v>
      </c>
      <c r="BC10" s="4468"/>
      <c r="BD10" s="4469"/>
      <c r="BE10" s="4967" t="s">
        <v>1422</v>
      </c>
      <c r="BF10" s="4968"/>
      <c r="BG10" s="4969"/>
      <c r="BH10" s="4833"/>
      <c r="BI10" s="4834"/>
      <c r="BJ10" s="4835"/>
      <c r="BK10" s="4922"/>
      <c r="BL10" s="4961"/>
      <c r="BM10" s="4962"/>
      <c r="BN10" s="4962"/>
      <c r="BO10" s="4962"/>
      <c r="BP10" s="4962"/>
      <c r="BQ10" s="4962"/>
      <c r="BR10" s="4962"/>
      <c r="BS10" s="4963"/>
    </row>
    <row r="11" spans="1:71" ht="12" customHeight="1" thickTop="1" x14ac:dyDescent="0.15">
      <c r="A11" s="5425">
        <v>0</v>
      </c>
      <c r="B11" s="5031" t="s">
        <v>1440</v>
      </c>
      <c r="C11" s="5032"/>
      <c r="D11" s="5033"/>
      <c r="E11" s="4973" t="s">
        <v>641</v>
      </c>
      <c r="F11" s="4974"/>
      <c r="G11" s="4975"/>
      <c r="H11" s="1069" t="s">
        <v>74</v>
      </c>
      <c r="I11" s="1326"/>
      <c r="J11" s="1326"/>
      <c r="K11" s="1326"/>
      <c r="L11" s="1327"/>
      <c r="M11" s="4988">
        <v>59</v>
      </c>
      <c r="N11" s="4988" t="s">
        <v>417</v>
      </c>
      <c r="O11" s="4973" t="s">
        <v>642</v>
      </c>
      <c r="P11" s="4974"/>
      <c r="Q11" s="4975"/>
      <c r="R11" s="4991" t="s">
        <v>435</v>
      </c>
      <c r="S11" s="4992"/>
      <c r="T11" s="4867" t="s">
        <v>1423</v>
      </c>
      <c r="U11" s="4868"/>
      <c r="V11" s="4871">
        <v>8</v>
      </c>
      <c r="W11" s="4873" t="s">
        <v>32</v>
      </c>
      <c r="X11" s="4871">
        <v>2</v>
      </c>
      <c r="Y11" s="4873" t="s">
        <v>32</v>
      </c>
      <c r="Z11" s="4982">
        <v>38</v>
      </c>
      <c r="AA11" s="4877" t="s">
        <v>32</v>
      </c>
      <c r="AB11" s="1071" t="s">
        <v>74</v>
      </c>
      <c r="AC11" s="1103"/>
      <c r="AD11" s="1103"/>
      <c r="AE11" s="1103"/>
      <c r="AF11" s="1104"/>
      <c r="AG11" s="1103"/>
      <c r="AH11" s="1103"/>
      <c r="AI11" s="1105"/>
      <c r="AJ11" s="4879">
        <v>7200</v>
      </c>
      <c r="AK11" s="4880"/>
      <c r="AL11" s="4881"/>
      <c r="AM11" s="4879"/>
      <c r="AN11" s="4880"/>
      <c r="AO11" s="4881"/>
      <c r="AP11" s="4997">
        <f>SUM(AJ11:AO13)</f>
        <v>21200</v>
      </c>
      <c r="AQ11" s="4998"/>
      <c r="AR11" s="4999"/>
      <c r="AS11" s="5415">
        <f>AF12*0.08</f>
        <v>26280</v>
      </c>
      <c r="AT11" s="5416"/>
      <c r="AU11" s="5417"/>
      <c r="AV11" s="5415">
        <v>5000</v>
      </c>
      <c r="AW11" s="5416"/>
      <c r="AX11" s="5417"/>
      <c r="AY11" s="5415"/>
      <c r="AZ11" s="5416"/>
      <c r="BA11" s="5417"/>
      <c r="BB11" s="5374">
        <f>SUM(AS11:BA13)</f>
        <v>35480</v>
      </c>
      <c r="BC11" s="5375"/>
      <c r="BD11" s="5376"/>
      <c r="BE11" s="5383">
        <f>AF12+AP11+BB11</f>
        <v>385180</v>
      </c>
      <c r="BF11" s="5384"/>
      <c r="BG11" s="5385"/>
      <c r="BH11" s="5392">
        <v>11</v>
      </c>
      <c r="BI11" s="5393"/>
      <c r="BJ11" s="5394"/>
      <c r="BK11" s="5398" t="s">
        <v>423</v>
      </c>
      <c r="BL11" s="5401" t="s">
        <v>643</v>
      </c>
      <c r="BM11" s="5402"/>
      <c r="BN11" s="5402"/>
      <c r="BO11" s="5402"/>
      <c r="BP11" s="5402"/>
      <c r="BQ11" s="5402"/>
      <c r="BR11" s="5402"/>
      <c r="BS11" s="5403"/>
    </row>
    <row r="12" spans="1:71" s="794" customFormat="1" ht="14.1" customHeight="1" x14ac:dyDescent="0.15">
      <c r="A12" s="5425"/>
      <c r="B12" s="5034"/>
      <c r="C12" s="5035"/>
      <c r="D12" s="5036"/>
      <c r="E12" s="4976"/>
      <c r="F12" s="4977"/>
      <c r="G12" s="4978"/>
      <c r="H12" s="5404" t="s">
        <v>645</v>
      </c>
      <c r="I12" s="5405"/>
      <c r="J12" s="5405"/>
      <c r="K12" s="5405"/>
      <c r="L12" s="5406"/>
      <c r="M12" s="4989"/>
      <c r="N12" s="4989"/>
      <c r="O12" s="4976"/>
      <c r="P12" s="4977"/>
      <c r="Q12" s="4978"/>
      <c r="R12" s="4993"/>
      <c r="S12" s="4994"/>
      <c r="T12" s="4869"/>
      <c r="U12" s="4870"/>
      <c r="V12" s="4872"/>
      <c r="W12" s="4874"/>
      <c r="X12" s="4872"/>
      <c r="Y12" s="4874"/>
      <c r="Z12" s="5365"/>
      <c r="AA12" s="4878"/>
      <c r="AB12" s="5410">
        <v>324000</v>
      </c>
      <c r="AC12" s="5411"/>
      <c r="AD12" s="5411"/>
      <c r="AE12" s="5412"/>
      <c r="AF12" s="5413">
        <v>328500</v>
      </c>
      <c r="AG12" s="5411"/>
      <c r="AH12" s="5411"/>
      <c r="AI12" s="5412"/>
      <c r="AJ12" s="4882"/>
      <c r="AK12" s="4883"/>
      <c r="AL12" s="4884"/>
      <c r="AM12" s="4882"/>
      <c r="AN12" s="4883"/>
      <c r="AO12" s="4884"/>
      <c r="AP12" s="5000"/>
      <c r="AQ12" s="5001"/>
      <c r="AR12" s="5002"/>
      <c r="AS12" s="5368"/>
      <c r="AT12" s="5369"/>
      <c r="AU12" s="5370"/>
      <c r="AV12" s="5368"/>
      <c r="AW12" s="5369"/>
      <c r="AX12" s="5370"/>
      <c r="AY12" s="5368"/>
      <c r="AZ12" s="5369"/>
      <c r="BA12" s="5370"/>
      <c r="BB12" s="5377"/>
      <c r="BC12" s="5378"/>
      <c r="BD12" s="5379"/>
      <c r="BE12" s="5386"/>
      <c r="BF12" s="5387"/>
      <c r="BG12" s="5388"/>
      <c r="BH12" s="5395"/>
      <c r="BI12" s="5396"/>
      <c r="BJ12" s="5397"/>
      <c r="BK12" s="5399"/>
      <c r="BL12" s="5428" t="s">
        <v>644</v>
      </c>
      <c r="BM12" s="5429"/>
      <c r="BN12" s="5429"/>
      <c r="BO12" s="5429"/>
      <c r="BP12" s="5429"/>
      <c r="BQ12" s="5429"/>
      <c r="BR12" s="5429"/>
      <c r="BS12" s="5430"/>
    </row>
    <row r="13" spans="1:71" s="794" customFormat="1" ht="14.1" customHeight="1" x14ac:dyDescent="0.15">
      <c r="A13" s="5426"/>
      <c r="B13" s="4663"/>
      <c r="C13" s="4664"/>
      <c r="D13" s="4665"/>
      <c r="E13" s="4979"/>
      <c r="F13" s="4980"/>
      <c r="G13" s="4981"/>
      <c r="H13" s="5407"/>
      <c r="I13" s="5408"/>
      <c r="J13" s="5408"/>
      <c r="K13" s="5408"/>
      <c r="L13" s="5409"/>
      <c r="M13" s="4990"/>
      <c r="N13" s="4990"/>
      <c r="O13" s="4979"/>
      <c r="P13" s="4980"/>
      <c r="Q13" s="4981"/>
      <c r="R13" s="4995"/>
      <c r="S13" s="4996"/>
      <c r="T13" s="5066">
        <v>42367</v>
      </c>
      <c r="U13" s="5067"/>
      <c r="V13" s="1074">
        <v>0</v>
      </c>
      <c r="W13" s="1075" t="s">
        <v>36</v>
      </c>
      <c r="X13" s="1076">
        <v>8</v>
      </c>
      <c r="Y13" s="1075" t="s">
        <v>36</v>
      </c>
      <c r="Z13" s="1106">
        <v>6</v>
      </c>
      <c r="AA13" s="1075" t="s">
        <v>36</v>
      </c>
      <c r="AB13" s="1107" t="s">
        <v>1424</v>
      </c>
      <c r="AC13" s="5427" t="s">
        <v>1441</v>
      </c>
      <c r="AD13" s="5427"/>
      <c r="AE13" s="1108" t="s">
        <v>1426</v>
      </c>
      <c r="AF13" s="1109" t="s">
        <v>1424</v>
      </c>
      <c r="AG13" s="5427" t="s">
        <v>1442</v>
      </c>
      <c r="AH13" s="5427"/>
      <c r="AI13" s="1110" t="s">
        <v>1426</v>
      </c>
      <c r="AJ13" s="5069">
        <v>7000</v>
      </c>
      <c r="AK13" s="5070"/>
      <c r="AL13" s="5071"/>
      <c r="AM13" s="5069">
        <v>7000</v>
      </c>
      <c r="AN13" s="5070"/>
      <c r="AO13" s="5071"/>
      <c r="AP13" s="5003"/>
      <c r="AQ13" s="5004"/>
      <c r="AR13" s="5005"/>
      <c r="AS13" s="5371"/>
      <c r="AT13" s="5372"/>
      <c r="AU13" s="5373"/>
      <c r="AV13" s="5371">
        <v>4200</v>
      </c>
      <c r="AW13" s="5372"/>
      <c r="AX13" s="5373"/>
      <c r="AY13" s="5371"/>
      <c r="AZ13" s="5372"/>
      <c r="BA13" s="5373"/>
      <c r="BB13" s="5380"/>
      <c r="BC13" s="5381"/>
      <c r="BD13" s="5382"/>
      <c r="BE13" s="5389"/>
      <c r="BF13" s="5390"/>
      <c r="BG13" s="5391"/>
      <c r="BH13" s="5366">
        <v>40</v>
      </c>
      <c r="BI13" s="4980"/>
      <c r="BJ13" s="5367"/>
      <c r="BK13" s="5400"/>
      <c r="BL13" s="5431"/>
      <c r="BM13" s="5432"/>
      <c r="BN13" s="5432"/>
      <c r="BO13" s="5432"/>
      <c r="BP13" s="5432"/>
      <c r="BQ13" s="5432"/>
      <c r="BR13" s="5432"/>
      <c r="BS13" s="5433"/>
    </row>
    <row r="14" spans="1:71" s="794" customFormat="1" ht="14.1" customHeight="1" x14ac:dyDescent="0.15">
      <c r="A14" s="5037">
        <v>1</v>
      </c>
      <c r="B14" s="4804"/>
      <c r="C14" s="4805"/>
      <c r="D14" s="4806"/>
      <c r="E14" s="5040"/>
      <c r="F14" s="5041"/>
      <c r="G14" s="5042"/>
      <c r="H14" s="4740"/>
      <c r="I14" s="4741"/>
      <c r="J14" s="4741"/>
      <c r="K14" s="4741"/>
      <c r="L14" s="4742"/>
      <c r="M14" s="5297"/>
      <c r="N14" s="5057"/>
      <c r="O14" s="5040"/>
      <c r="P14" s="5041"/>
      <c r="Q14" s="5042"/>
      <c r="R14" s="5125"/>
      <c r="S14" s="5126"/>
      <c r="T14" s="5170"/>
      <c r="U14" s="5171"/>
      <c r="V14" s="5168"/>
      <c r="W14" s="5186" t="s">
        <v>158</v>
      </c>
      <c r="X14" s="5184"/>
      <c r="Y14" s="5186" t="s">
        <v>158</v>
      </c>
      <c r="Z14" s="4432"/>
      <c r="AA14" s="5188" t="s">
        <v>158</v>
      </c>
      <c r="AB14" s="5190"/>
      <c r="AC14" s="5191"/>
      <c r="AD14" s="5191"/>
      <c r="AE14" s="5192"/>
      <c r="AF14" s="5196"/>
      <c r="AG14" s="5191"/>
      <c r="AH14" s="5191"/>
      <c r="AI14" s="5192"/>
      <c r="AJ14" s="5178"/>
      <c r="AK14" s="5179"/>
      <c r="AL14" s="5180"/>
      <c r="AM14" s="5178"/>
      <c r="AN14" s="5179"/>
      <c r="AO14" s="5180"/>
      <c r="AP14" s="5156">
        <f t="shared" ref="AP14" si="0">SUM(AJ14:AO16)</f>
        <v>0</v>
      </c>
      <c r="AQ14" s="5157"/>
      <c r="AR14" s="5158"/>
      <c r="AS14" s="5165"/>
      <c r="AT14" s="5166"/>
      <c r="AU14" s="5167"/>
      <c r="AV14" s="5165"/>
      <c r="AW14" s="5166"/>
      <c r="AX14" s="5167"/>
      <c r="AY14" s="5165"/>
      <c r="AZ14" s="5166"/>
      <c r="BA14" s="5167"/>
      <c r="BB14" s="5113">
        <f t="shared" ref="BB14" si="1">SUM(AS14:BA16)</f>
        <v>0</v>
      </c>
      <c r="BC14" s="5114"/>
      <c r="BD14" s="5115"/>
      <c r="BE14" s="5113">
        <f t="shared" ref="BE14" si="2">AF14+AP14+BB14</f>
        <v>0</v>
      </c>
      <c r="BF14" s="5114"/>
      <c r="BG14" s="5122"/>
      <c r="BH14" s="5138"/>
      <c r="BI14" s="5139"/>
      <c r="BJ14" s="5140"/>
      <c r="BK14" s="5144"/>
      <c r="BL14" s="5422"/>
      <c r="BM14" s="5423"/>
      <c r="BN14" s="5423"/>
      <c r="BO14" s="5423"/>
      <c r="BP14" s="5423"/>
      <c r="BQ14" s="5423"/>
      <c r="BR14" s="5423"/>
      <c r="BS14" s="5424"/>
    </row>
    <row r="15" spans="1:71" s="794" customFormat="1" ht="14.1" customHeight="1" x14ac:dyDescent="0.15">
      <c r="A15" s="5038"/>
      <c r="B15" s="4807"/>
      <c r="C15" s="4808"/>
      <c r="D15" s="4809"/>
      <c r="E15" s="5043"/>
      <c r="F15" s="5044"/>
      <c r="G15" s="5045"/>
      <c r="H15" s="5418"/>
      <c r="I15" s="5419"/>
      <c r="J15" s="5419"/>
      <c r="K15" s="5419"/>
      <c r="L15" s="5420"/>
      <c r="M15" s="5332"/>
      <c r="N15" s="5058"/>
      <c r="O15" s="5043"/>
      <c r="P15" s="5044"/>
      <c r="Q15" s="5045"/>
      <c r="R15" s="5127"/>
      <c r="S15" s="5128"/>
      <c r="T15" s="5172"/>
      <c r="U15" s="5173"/>
      <c r="V15" s="5169"/>
      <c r="W15" s="5187"/>
      <c r="X15" s="5185"/>
      <c r="Y15" s="5187"/>
      <c r="Z15" s="4840"/>
      <c r="AA15" s="5189"/>
      <c r="AB15" s="5193"/>
      <c r="AC15" s="5194"/>
      <c r="AD15" s="5194"/>
      <c r="AE15" s="5195"/>
      <c r="AF15" s="5197"/>
      <c r="AG15" s="5194"/>
      <c r="AH15" s="5194"/>
      <c r="AI15" s="5195"/>
      <c r="AJ15" s="5181"/>
      <c r="AK15" s="5182"/>
      <c r="AL15" s="5183"/>
      <c r="AM15" s="5181"/>
      <c r="AN15" s="5182"/>
      <c r="AO15" s="5183"/>
      <c r="AP15" s="5159"/>
      <c r="AQ15" s="5160"/>
      <c r="AR15" s="5161"/>
      <c r="AS15" s="5150"/>
      <c r="AT15" s="5151"/>
      <c r="AU15" s="5152"/>
      <c r="AV15" s="5150"/>
      <c r="AW15" s="5151"/>
      <c r="AX15" s="5152"/>
      <c r="AY15" s="5150"/>
      <c r="AZ15" s="5151"/>
      <c r="BA15" s="5152"/>
      <c r="BB15" s="5116"/>
      <c r="BC15" s="5117"/>
      <c r="BD15" s="5118"/>
      <c r="BE15" s="5116"/>
      <c r="BF15" s="5117"/>
      <c r="BG15" s="5123"/>
      <c r="BH15" s="5141"/>
      <c r="BI15" s="5142"/>
      <c r="BJ15" s="5143"/>
      <c r="BK15" s="5145"/>
      <c r="BL15" s="5441"/>
      <c r="BM15" s="5442"/>
      <c r="BN15" s="5442"/>
      <c r="BO15" s="5442"/>
      <c r="BP15" s="5442"/>
      <c r="BQ15" s="5442"/>
      <c r="BR15" s="5442"/>
      <c r="BS15" s="5443"/>
    </row>
    <row r="16" spans="1:71" s="794" customFormat="1" ht="14.1" customHeight="1" x14ac:dyDescent="0.15">
      <c r="A16" s="5039"/>
      <c r="B16" s="5345"/>
      <c r="C16" s="5346"/>
      <c r="D16" s="5347"/>
      <c r="E16" s="5046"/>
      <c r="F16" s="5047"/>
      <c r="G16" s="5048"/>
      <c r="H16" s="4743"/>
      <c r="I16" s="4744"/>
      <c r="J16" s="4744"/>
      <c r="K16" s="4744"/>
      <c r="L16" s="4745"/>
      <c r="M16" s="5298"/>
      <c r="N16" s="5421"/>
      <c r="O16" s="5046"/>
      <c r="P16" s="5047"/>
      <c r="Q16" s="5048"/>
      <c r="R16" s="5437"/>
      <c r="S16" s="5438"/>
      <c r="T16" s="5439"/>
      <c r="U16" s="5440"/>
      <c r="V16" s="1081"/>
      <c r="W16" s="1082" t="s">
        <v>36</v>
      </c>
      <c r="X16" s="2384"/>
      <c r="Y16" s="1082" t="s">
        <v>36</v>
      </c>
      <c r="Z16" s="2384"/>
      <c r="AA16" s="1082" t="s">
        <v>36</v>
      </c>
      <c r="AB16" s="1083" t="s">
        <v>100</v>
      </c>
      <c r="AC16" s="5137"/>
      <c r="AD16" s="5137"/>
      <c r="AE16" s="1084" t="s">
        <v>101</v>
      </c>
      <c r="AF16" s="1085" t="s">
        <v>100</v>
      </c>
      <c r="AG16" s="5137"/>
      <c r="AH16" s="5137"/>
      <c r="AI16" s="1086" t="s">
        <v>101</v>
      </c>
      <c r="AJ16" s="5104"/>
      <c r="AK16" s="5105"/>
      <c r="AL16" s="5106"/>
      <c r="AM16" s="5104"/>
      <c r="AN16" s="5105"/>
      <c r="AO16" s="5106"/>
      <c r="AP16" s="5162"/>
      <c r="AQ16" s="5163"/>
      <c r="AR16" s="5164"/>
      <c r="AS16" s="5107"/>
      <c r="AT16" s="5108"/>
      <c r="AU16" s="5109"/>
      <c r="AV16" s="5107"/>
      <c r="AW16" s="5108"/>
      <c r="AX16" s="5109"/>
      <c r="AY16" s="5107"/>
      <c r="AZ16" s="5108"/>
      <c r="BA16" s="5109"/>
      <c r="BB16" s="5119"/>
      <c r="BC16" s="5120"/>
      <c r="BD16" s="5121"/>
      <c r="BE16" s="5119"/>
      <c r="BF16" s="5120"/>
      <c r="BG16" s="5124"/>
      <c r="BH16" s="5110"/>
      <c r="BI16" s="5111"/>
      <c r="BJ16" s="5112"/>
      <c r="BK16" s="5146"/>
      <c r="BL16" s="5434"/>
      <c r="BM16" s="5435"/>
      <c r="BN16" s="5435"/>
      <c r="BO16" s="5435"/>
      <c r="BP16" s="5435"/>
      <c r="BQ16" s="5435"/>
      <c r="BR16" s="5435"/>
      <c r="BS16" s="5436"/>
    </row>
    <row r="17" spans="1:71" s="794" customFormat="1" ht="14.1" customHeight="1" x14ac:dyDescent="0.15">
      <c r="A17" s="5037">
        <v>2</v>
      </c>
      <c r="B17" s="4804"/>
      <c r="C17" s="4805"/>
      <c r="D17" s="4806"/>
      <c r="E17" s="5040"/>
      <c r="F17" s="5041"/>
      <c r="G17" s="5042"/>
      <c r="H17" s="4740"/>
      <c r="I17" s="4741"/>
      <c r="J17" s="4741"/>
      <c r="K17" s="4741"/>
      <c r="L17" s="4742"/>
      <c r="M17" s="5297"/>
      <c r="N17" s="5057"/>
      <c r="O17" s="5040"/>
      <c r="P17" s="5041"/>
      <c r="Q17" s="5042"/>
      <c r="R17" s="5125"/>
      <c r="S17" s="5126"/>
      <c r="T17" s="5170"/>
      <c r="U17" s="5171"/>
      <c r="V17" s="5168"/>
      <c r="W17" s="5186" t="s">
        <v>158</v>
      </c>
      <c r="X17" s="5184"/>
      <c r="Y17" s="5186" t="s">
        <v>158</v>
      </c>
      <c r="Z17" s="4432"/>
      <c r="AA17" s="5188" t="s">
        <v>158</v>
      </c>
      <c r="AB17" s="5190"/>
      <c r="AC17" s="5191"/>
      <c r="AD17" s="5191"/>
      <c r="AE17" s="5192"/>
      <c r="AF17" s="5196"/>
      <c r="AG17" s="5191"/>
      <c r="AH17" s="5191"/>
      <c r="AI17" s="5192"/>
      <c r="AJ17" s="5178"/>
      <c r="AK17" s="5179"/>
      <c r="AL17" s="5180"/>
      <c r="AM17" s="5178"/>
      <c r="AN17" s="5179"/>
      <c r="AO17" s="5180"/>
      <c r="AP17" s="5156">
        <f t="shared" ref="AP17" si="3">SUM(AJ17:AO19)</f>
        <v>0</v>
      </c>
      <c r="AQ17" s="5157"/>
      <c r="AR17" s="5158"/>
      <c r="AS17" s="5165"/>
      <c r="AT17" s="5166"/>
      <c r="AU17" s="5167"/>
      <c r="AV17" s="5165"/>
      <c r="AW17" s="5166"/>
      <c r="AX17" s="5167"/>
      <c r="AY17" s="5165"/>
      <c r="AZ17" s="5166"/>
      <c r="BA17" s="5167"/>
      <c r="BB17" s="5113">
        <f t="shared" ref="BB17" si="4">SUM(AS17:BA19)</f>
        <v>0</v>
      </c>
      <c r="BC17" s="5114"/>
      <c r="BD17" s="5115"/>
      <c r="BE17" s="5113">
        <f t="shared" ref="BE17" si="5">AF17+AP17+BB17</f>
        <v>0</v>
      </c>
      <c r="BF17" s="5114"/>
      <c r="BG17" s="5122"/>
      <c r="BH17" s="5198"/>
      <c r="BI17" s="5199"/>
      <c r="BJ17" s="5200"/>
      <c r="BK17" s="5144"/>
      <c r="BL17" s="5422"/>
      <c r="BM17" s="5423"/>
      <c r="BN17" s="5423"/>
      <c r="BO17" s="5423"/>
      <c r="BP17" s="5423"/>
      <c r="BQ17" s="5423"/>
      <c r="BR17" s="5423"/>
      <c r="BS17" s="5424"/>
    </row>
    <row r="18" spans="1:71" s="794" customFormat="1" ht="14.1" customHeight="1" x14ac:dyDescent="0.15">
      <c r="A18" s="5038"/>
      <c r="B18" s="4807"/>
      <c r="C18" s="4808"/>
      <c r="D18" s="4809"/>
      <c r="E18" s="5043"/>
      <c r="F18" s="5044"/>
      <c r="G18" s="5045"/>
      <c r="H18" s="5418"/>
      <c r="I18" s="5419"/>
      <c r="J18" s="5419"/>
      <c r="K18" s="5419"/>
      <c r="L18" s="5420"/>
      <c r="M18" s="5332"/>
      <c r="N18" s="5058"/>
      <c r="O18" s="5043"/>
      <c r="P18" s="5044"/>
      <c r="Q18" s="5045"/>
      <c r="R18" s="5127"/>
      <c r="S18" s="5128"/>
      <c r="T18" s="5172"/>
      <c r="U18" s="5173"/>
      <c r="V18" s="5169"/>
      <c r="W18" s="5187"/>
      <c r="X18" s="5185"/>
      <c r="Y18" s="5187"/>
      <c r="Z18" s="4840"/>
      <c r="AA18" s="5189"/>
      <c r="AB18" s="5193"/>
      <c r="AC18" s="5194"/>
      <c r="AD18" s="5194"/>
      <c r="AE18" s="5195"/>
      <c r="AF18" s="5197"/>
      <c r="AG18" s="5194"/>
      <c r="AH18" s="5194"/>
      <c r="AI18" s="5195"/>
      <c r="AJ18" s="5181"/>
      <c r="AK18" s="5182"/>
      <c r="AL18" s="5183"/>
      <c r="AM18" s="5181"/>
      <c r="AN18" s="5182"/>
      <c r="AO18" s="5183"/>
      <c r="AP18" s="5159"/>
      <c r="AQ18" s="5160"/>
      <c r="AR18" s="5161"/>
      <c r="AS18" s="5150"/>
      <c r="AT18" s="5151"/>
      <c r="AU18" s="5152"/>
      <c r="AV18" s="5150"/>
      <c r="AW18" s="5151"/>
      <c r="AX18" s="5152"/>
      <c r="AY18" s="5150"/>
      <c r="AZ18" s="5151"/>
      <c r="BA18" s="5152"/>
      <c r="BB18" s="5116"/>
      <c r="BC18" s="5117"/>
      <c r="BD18" s="5118"/>
      <c r="BE18" s="5116"/>
      <c r="BF18" s="5117"/>
      <c r="BG18" s="5123"/>
      <c r="BH18" s="5201"/>
      <c r="BI18" s="5202"/>
      <c r="BJ18" s="5203"/>
      <c r="BK18" s="5145"/>
      <c r="BL18" s="5441"/>
      <c r="BM18" s="5442"/>
      <c r="BN18" s="5442"/>
      <c r="BO18" s="5442"/>
      <c r="BP18" s="5442"/>
      <c r="BQ18" s="5442"/>
      <c r="BR18" s="5442"/>
      <c r="BS18" s="5443"/>
    </row>
    <row r="19" spans="1:71" s="794" customFormat="1" ht="14.1" customHeight="1" x14ac:dyDescent="0.15">
      <c r="A19" s="5039"/>
      <c r="B19" s="5345"/>
      <c r="C19" s="5346"/>
      <c r="D19" s="5347"/>
      <c r="E19" s="5046"/>
      <c r="F19" s="5047"/>
      <c r="G19" s="5048"/>
      <c r="H19" s="4743"/>
      <c r="I19" s="4744"/>
      <c r="J19" s="4744"/>
      <c r="K19" s="4744"/>
      <c r="L19" s="4745"/>
      <c r="M19" s="5298"/>
      <c r="N19" s="5421"/>
      <c r="O19" s="5046"/>
      <c r="P19" s="5047"/>
      <c r="Q19" s="5048"/>
      <c r="R19" s="5437"/>
      <c r="S19" s="5438"/>
      <c r="T19" s="5439"/>
      <c r="U19" s="5440"/>
      <c r="V19" s="1081"/>
      <c r="W19" s="1082" t="s">
        <v>36</v>
      </c>
      <c r="X19" s="2384"/>
      <c r="Y19" s="1082" t="s">
        <v>36</v>
      </c>
      <c r="Z19" s="2384"/>
      <c r="AA19" s="1082" t="s">
        <v>36</v>
      </c>
      <c r="AB19" s="1083" t="s">
        <v>100</v>
      </c>
      <c r="AC19" s="5137"/>
      <c r="AD19" s="5137"/>
      <c r="AE19" s="1084" t="s">
        <v>101</v>
      </c>
      <c r="AF19" s="1085" t="s">
        <v>100</v>
      </c>
      <c r="AG19" s="5137"/>
      <c r="AH19" s="5137"/>
      <c r="AI19" s="1086" t="s">
        <v>101</v>
      </c>
      <c r="AJ19" s="5104"/>
      <c r="AK19" s="5105"/>
      <c r="AL19" s="5106"/>
      <c r="AM19" s="5104"/>
      <c r="AN19" s="5105"/>
      <c r="AO19" s="5106"/>
      <c r="AP19" s="5162"/>
      <c r="AQ19" s="5163"/>
      <c r="AR19" s="5164"/>
      <c r="AS19" s="5107"/>
      <c r="AT19" s="5108"/>
      <c r="AU19" s="5109"/>
      <c r="AV19" s="5107"/>
      <c r="AW19" s="5108"/>
      <c r="AX19" s="5109"/>
      <c r="AY19" s="5107"/>
      <c r="AZ19" s="5108"/>
      <c r="BA19" s="5109"/>
      <c r="BB19" s="5119"/>
      <c r="BC19" s="5120"/>
      <c r="BD19" s="5121"/>
      <c r="BE19" s="5119"/>
      <c r="BF19" s="5120"/>
      <c r="BG19" s="5124"/>
      <c r="BH19" s="5175"/>
      <c r="BI19" s="5176"/>
      <c r="BJ19" s="5177"/>
      <c r="BK19" s="5146"/>
      <c r="BL19" s="5434"/>
      <c r="BM19" s="5435"/>
      <c r="BN19" s="5435"/>
      <c r="BO19" s="5435"/>
      <c r="BP19" s="5435"/>
      <c r="BQ19" s="5435"/>
      <c r="BR19" s="5435"/>
      <c r="BS19" s="5436"/>
    </row>
    <row r="20" spans="1:71" s="794" customFormat="1" ht="14.1" customHeight="1" x14ac:dyDescent="0.15">
      <c r="A20" s="5037">
        <v>3</v>
      </c>
      <c r="B20" s="4804"/>
      <c r="C20" s="4805"/>
      <c r="D20" s="4806"/>
      <c r="E20" s="5040"/>
      <c r="F20" s="5041"/>
      <c r="G20" s="5042"/>
      <c r="H20" s="4740"/>
      <c r="I20" s="4741"/>
      <c r="J20" s="4741"/>
      <c r="K20" s="4741"/>
      <c r="L20" s="4742"/>
      <c r="M20" s="5297"/>
      <c r="N20" s="5057"/>
      <c r="O20" s="5040"/>
      <c r="P20" s="5041"/>
      <c r="Q20" s="5042"/>
      <c r="R20" s="5125"/>
      <c r="S20" s="5126"/>
      <c r="T20" s="5170"/>
      <c r="U20" s="5171"/>
      <c r="V20" s="5168"/>
      <c r="W20" s="5186" t="s">
        <v>158</v>
      </c>
      <c r="X20" s="5184"/>
      <c r="Y20" s="5186" t="s">
        <v>158</v>
      </c>
      <c r="Z20" s="4432"/>
      <c r="AA20" s="5188" t="s">
        <v>158</v>
      </c>
      <c r="AB20" s="5190"/>
      <c r="AC20" s="5191"/>
      <c r="AD20" s="5191"/>
      <c r="AE20" s="5192"/>
      <c r="AF20" s="5196"/>
      <c r="AG20" s="5191"/>
      <c r="AH20" s="5191"/>
      <c r="AI20" s="5192"/>
      <c r="AJ20" s="5178"/>
      <c r="AK20" s="5179"/>
      <c r="AL20" s="5180"/>
      <c r="AM20" s="5178"/>
      <c r="AN20" s="5179"/>
      <c r="AO20" s="5180"/>
      <c r="AP20" s="5156">
        <f t="shared" ref="AP20" si="6">SUM(AJ20:AO22)</f>
        <v>0</v>
      </c>
      <c r="AQ20" s="5157"/>
      <c r="AR20" s="5158"/>
      <c r="AS20" s="5165"/>
      <c r="AT20" s="5166"/>
      <c r="AU20" s="5167"/>
      <c r="AV20" s="5165"/>
      <c r="AW20" s="5166"/>
      <c r="AX20" s="5167"/>
      <c r="AY20" s="5165"/>
      <c r="AZ20" s="5166"/>
      <c r="BA20" s="5167"/>
      <c r="BB20" s="5113">
        <f t="shared" ref="BB20" si="7">SUM(AS20:BA22)</f>
        <v>0</v>
      </c>
      <c r="BC20" s="5114"/>
      <c r="BD20" s="5115"/>
      <c r="BE20" s="5113">
        <f t="shared" ref="BE20" si="8">AF20+AP20+BB20</f>
        <v>0</v>
      </c>
      <c r="BF20" s="5114"/>
      <c r="BG20" s="5122"/>
      <c r="BH20" s="5198"/>
      <c r="BI20" s="5199"/>
      <c r="BJ20" s="5200"/>
      <c r="BK20" s="5144"/>
      <c r="BL20" s="5422"/>
      <c r="BM20" s="5423"/>
      <c r="BN20" s="5423"/>
      <c r="BO20" s="5423"/>
      <c r="BP20" s="5423"/>
      <c r="BQ20" s="5423"/>
      <c r="BR20" s="5423"/>
      <c r="BS20" s="5424"/>
    </row>
    <row r="21" spans="1:71" s="794" customFormat="1" ht="14.1" customHeight="1" x14ac:dyDescent="0.15">
      <c r="A21" s="5038"/>
      <c r="B21" s="4807"/>
      <c r="C21" s="4808"/>
      <c r="D21" s="4809"/>
      <c r="E21" s="5043"/>
      <c r="F21" s="5044"/>
      <c r="G21" s="5045"/>
      <c r="H21" s="5418"/>
      <c r="I21" s="5419"/>
      <c r="J21" s="5419"/>
      <c r="K21" s="5419"/>
      <c r="L21" s="5420"/>
      <c r="M21" s="5332"/>
      <c r="N21" s="5058"/>
      <c r="O21" s="5043"/>
      <c r="P21" s="5044"/>
      <c r="Q21" s="5045"/>
      <c r="R21" s="5127"/>
      <c r="S21" s="5128"/>
      <c r="T21" s="5172"/>
      <c r="U21" s="5173"/>
      <c r="V21" s="5169"/>
      <c r="W21" s="5187"/>
      <c r="X21" s="5185"/>
      <c r="Y21" s="5187"/>
      <c r="Z21" s="4840"/>
      <c r="AA21" s="5189"/>
      <c r="AB21" s="5193"/>
      <c r="AC21" s="5194"/>
      <c r="AD21" s="5194"/>
      <c r="AE21" s="5195"/>
      <c r="AF21" s="5197"/>
      <c r="AG21" s="5194"/>
      <c r="AH21" s="5194"/>
      <c r="AI21" s="5195"/>
      <c r="AJ21" s="5181"/>
      <c r="AK21" s="5182"/>
      <c r="AL21" s="5183"/>
      <c r="AM21" s="5181"/>
      <c r="AN21" s="5182"/>
      <c r="AO21" s="5183"/>
      <c r="AP21" s="5159"/>
      <c r="AQ21" s="5160"/>
      <c r="AR21" s="5161"/>
      <c r="AS21" s="5150"/>
      <c r="AT21" s="5151"/>
      <c r="AU21" s="5152"/>
      <c r="AV21" s="5150"/>
      <c r="AW21" s="5151"/>
      <c r="AX21" s="5152"/>
      <c r="AY21" s="5150"/>
      <c r="AZ21" s="5151"/>
      <c r="BA21" s="5152"/>
      <c r="BB21" s="5116"/>
      <c r="BC21" s="5117"/>
      <c r="BD21" s="5118"/>
      <c r="BE21" s="5116"/>
      <c r="BF21" s="5117"/>
      <c r="BG21" s="5123"/>
      <c r="BH21" s="5201"/>
      <c r="BI21" s="5202"/>
      <c r="BJ21" s="5203"/>
      <c r="BK21" s="5145"/>
      <c r="BL21" s="5441"/>
      <c r="BM21" s="5442"/>
      <c r="BN21" s="5442"/>
      <c r="BO21" s="5442"/>
      <c r="BP21" s="5442"/>
      <c r="BQ21" s="5442"/>
      <c r="BR21" s="5442"/>
      <c r="BS21" s="5443"/>
    </row>
    <row r="22" spans="1:71" s="794" customFormat="1" ht="14.1" customHeight="1" x14ac:dyDescent="0.15">
      <c r="A22" s="5039"/>
      <c r="B22" s="5345"/>
      <c r="C22" s="5346"/>
      <c r="D22" s="5347"/>
      <c r="E22" s="5046"/>
      <c r="F22" s="5047"/>
      <c r="G22" s="5048"/>
      <c r="H22" s="4743"/>
      <c r="I22" s="4744"/>
      <c r="J22" s="4744"/>
      <c r="K22" s="4744"/>
      <c r="L22" s="4745"/>
      <c r="M22" s="5298"/>
      <c r="N22" s="5421"/>
      <c r="O22" s="5046"/>
      <c r="P22" s="5047"/>
      <c r="Q22" s="5048"/>
      <c r="R22" s="5437"/>
      <c r="S22" s="5438"/>
      <c r="T22" s="5439"/>
      <c r="U22" s="5440"/>
      <c r="V22" s="1081"/>
      <c r="W22" s="1082" t="s">
        <v>36</v>
      </c>
      <c r="X22" s="2384"/>
      <c r="Y22" s="1082" t="s">
        <v>36</v>
      </c>
      <c r="Z22" s="2384"/>
      <c r="AA22" s="1082" t="s">
        <v>36</v>
      </c>
      <c r="AB22" s="1083" t="s">
        <v>100</v>
      </c>
      <c r="AC22" s="5137"/>
      <c r="AD22" s="5137"/>
      <c r="AE22" s="1084" t="s">
        <v>101</v>
      </c>
      <c r="AF22" s="1085" t="s">
        <v>100</v>
      </c>
      <c r="AG22" s="5137"/>
      <c r="AH22" s="5137"/>
      <c r="AI22" s="1086" t="s">
        <v>101</v>
      </c>
      <c r="AJ22" s="5104"/>
      <c r="AK22" s="5105"/>
      <c r="AL22" s="5106"/>
      <c r="AM22" s="5104"/>
      <c r="AN22" s="5105"/>
      <c r="AO22" s="5106"/>
      <c r="AP22" s="5162"/>
      <c r="AQ22" s="5163"/>
      <c r="AR22" s="5164"/>
      <c r="AS22" s="5107"/>
      <c r="AT22" s="5108"/>
      <c r="AU22" s="5109"/>
      <c r="AV22" s="5107"/>
      <c r="AW22" s="5108"/>
      <c r="AX22" s="5109"/>
      <c r="AY22" s="5107"/>
      <c r="AZ22" s="5108"/>
      <c r="BA22" s="5109"/>
      <c r="BB22" s="5119"/>
      <c r="BC22" s="5120"/>
      <c r="BD22" s="5121"/>
      <c r="BE22" s="5119"/>
      <c r="BF22" s="5120"/>
      <c r="BG22" s="5124"/>
      <c r="BH22" s="5175"/>
      <c r="BI22" s="5176"/>
      <c r="BJ22" s="5177"/>
      <c r="BK22" s="5146"/>
      <c r="BL22" s="5434"/>
      <c r="BM22" s="5435"/>
      <c r="BN22" s="5435"/>
      <c r="BO22" s="5435"/>
      <c r="BP22" s="5435"/>
      <c r="BQ22" s="5435"/>
      <c r="BR22" s="5435"/>
      <c r="BS22" s="5436"/>
    </row>
    <row r="23" spans="1:71" s="794" customFormat="1" ht="14.1" customHeight="1" x14ac:dyDescent="0.15">
      <c r="A23" s="5037">
        <v>4</v>
      </c>
      <c r="B23" s="4804"/>
      <c r="C23" s="4805"/>
      <c r="D23" s="4806"/>
      <c r="E23" s="5040"/>
      <c r="F23" s="5041"/>
      <c r="G23" s="5042"/>
      <c r="H23" s="4740"/>
      <c r="I23" s="4741"/>
      <c r="J23" s="4741"/>
      <c r="K23" s="4741"/>
      <c r="L23" s="4742"/>
      <c r="M23" s="5297"/>
      <c r="N23" s="5057"/>
      <c r="O23" s="5040"/>
      <c r="P23" s="5041"/>
      <c r="Q23" s="5042"/>
      <c r="R23" s="5125"/>
      <c r="S23" s="5126"/>
      <c r="T23" s="5170"/>
      <c r="U23" s="5171"/>
      <c r="V23" s="5168"/>
      <c r="W23" s="5186" t="s">
        <v>158</v>
      </c>
      <c r="X23" s="5184"/>
      <c r="Y23" s="5186" t="s">
        <v>158</v>
      </c>
      <c r="Z23" s="4432"/>
      <c r="AA23" s="5188" t="s">
        <v>158</v>
      </c>
      <c r="AB23" s="5190"/>
      <c r="AC23" s="5191"/>
      <c r="AD23" s="5191"/>
      <c r="AE23" s="5192"/>
      <c r="AF23" s="5196"/>
      <c r="AG23" s="5191"/>
      <c r="AH23" s="5191"/>
      <c r="AI23" s="5192"/>
      <c r="AJ23" s="5178"/>
      <c r="AK23" s="5179"/>
      <c r="AL23" s="5180"/>
      <c r="AM23" s="5178"/>
      <c r="AN23" s="5179"/>
      <c r="AO23" s="5180"/>
      <c r="AP23" s="5156">
        <f t="shared" ref="AP23" si="9">SUM(AJ23:AO25)</f>
        <v>0</v>
      </c>
      <c r="AQ23" s="5157"/>
      <c r="AR23" s="5158"/>
      <c r="AS23" s="5165"/>
      <c r="AT23" s="5166"/>
      <c r="AU23" s="5167"/>
      <c r="AV23" s="5165"/>
      <c r="AW23" s="5166"/>
      <c r="AX23" s="5167"/>
      <c r="AY23" s="5165"/>
      <c r="AZ23" s="5166"/>
      <c r="BA23" s="5167"/>
      <c r="BB23" s="5113">
        <f t="shared" ref="BB23" si="10">SUM(AS23:BA25)</f>
        <v>0</v>
      </c>
      <c r="BC23" s="5114"/>
      <c r="BD23" s="5115"/>
      <c r="BE23" s="5113">
        <f t="shared" ref="BE23" si="11">AF23+AP23+BB23</f>
        <v>0</v>
      </c>
      <c r="BF23" s="5114"/>
      <c r="BG23" s="5122"/>
      <c r="BH23" s="5198"/>
      <c r="BI23" s="5199"/>
      <c r="BJ23" s="5200"/>
      <c r="BK23" s="5144"/>
      <c r="BL23" s="5422"/>
      <c r="BM23" s="5423"/>
      <c r="BN23" s="5423"/>
      <c r="BO23" s="5423"/>
      <c r="BP23" s="5423"/>
      <c r="BQ23" s="5423"/>
      <c r="BR23" s="5423"/>
      <c r="BS23" s="5424"/>
    </row>
    <row r="24" spans="1:71" s="794" customFormat="1" ht="14.1" customHeight="1" x14ac:dyDescent="0.15">
      <c r="A24" s="5038"/>
      <c r="B24" s="4807"/>
      <c r="C24" s="4808"/>
      <c r="D24" s="4809"/>
      <c r="E24" s="5043"/>
      <c r="F24" s="5044"/>
      <c r="G24" s="5045"/>
      <c r="H24" s="5418"/>
      <c r="I24" s="5419"/>
      <c r="J24" s="5419"/>
      <c r="K24" s="5419"/>
      <c r="L24" s="5420"/>
      <c r="M24" s="5332"/>
      <c r="N24" s="5058"/>
      <c r="O24" s="5043"/>
      <c r="P24" s="5044"/>
      <c r="Q24" s="5045"/>
      <c r="R24" s="5127"/>
      <c r="S24" s="5128"/>
      <c r="T24" s="5172"/>
      <c r="U24" s="5173"/>
      <c r="V24" s="5169"/>
      <c r="W24" s="5187"/>
      <c r="X24" s="5185"/>
      <c r="Y24" s="5187"/>
      <c r="Z24" s="4840"/>
      <c r="AA24" s="5189"/>
      <c r="AB24" s="5193"/>
      <c r="AC24" s="5194"/>
      <c r="AD24" s="5194"/>
      <c r="AE24" s="5195"/>
      <c r="AF24" s="5197"/>
      <c r="AG24" s="5194"/>
      <c r="AH24" s="5194"/>
      <c r="AI24" s="5195"/>
      <c r="AJ24" s="5181"/>
      <c r="AK24" s="5182"/>
      <c r="AL24" s="5183"/>
      <c r="AM24" s="5181"/>
      <c r="AN24" s="5182"/>
      <c r="AO24" s="5183"/>
      <c r="AP24" s="5159"/>
      <c r="AQ24" s="5160"/>
      <c r="AR24" s="5161"/>
      <c r="AS24" s="5150"/>
      <c r="AT24" s="5151"/>
      <c r="AU24" s="5152"/>
      <c r="AV24" s="5150"/>
      <c r="AW24" s="5151"/>
      <c r="AX24" s="5152"/>
      <c r="AY24" s="5150"/>
      <c r="AZ24" s="5151"/>
      <c r="BA24" s="5152"/>
      <c r="BB24" s="5116"/>
      <c r="BC24" s="5117"/>
      <c r="BD24" s="5118"/>
      <c r="BE24" s="5116"/>
      <c r="BF24" s="5117"/>
      <c r="BG24" s="5123"/>
      <c r="BH24" s="5201"/>
      <c r="BI24" s="5202"/>
      <c r="BJ24" s="5203"/>
      <c r="BK24" s="5145"/>
      <c r="BL24" s="5441"/>
      <c r="BM24" s="5442"/>
      <c r="BN24" s="5442"/>
      <c r="BO24" s="5442"/>
      <c r="BP24" s="5442"/>
      <c r="BQ24" s="5442"/>
      <c r="BR24" s="5442"/>
      <c r="BS24" s="5443"/>
    </row>
    <row r="25" spans="1:71" s="794" customFormat="1" ht="14.1" customHeight="1" x14ac:dyDescent="0.15">
      <c r="A25" s="5039"/>
      <c r="B25" s="5345"/>
      <c r="C25" s="5346"/>
      <c r="D25" s="5347"/>
      <c r="E25" s="5046"/>
      <c r="F25" s="5047"/>
      <c r="G25" s="5048"/>
      <c r="H25" s="4743"/>
      <c r="I25" s="4744"/>
      <c r="J25" s="4744"/>
      <c r="K25" s="4744"/>
      <c r="L25" s="4745"/>
      <c r="M25" s="5298"/>
      <c r="N25" s="5421"/>
      <c r="O25" s="5046"/>
      <c r="P25" s="5047"/>
      <c r="Q25" s="5048"/>
      <c r="R25" s="5437"/>
      <c r="S25" s="5438"/>
      <c r="T25" s="5439"/>
      <c r="U25" s="5440"/>
      <c r="V25" s="1081"/>
      <c r="W25" s="1082" t="s">
        <v>36</v>
      </c>
      <c r="X25" s="2384"/>
      <c r="Y25" s="1082" t="s">
        <v>36</v>
      </c>
      <c r="Z25" s="2384"/>
      <c r="AA25" s="1082" t="s">
        <v>36</v>
      </c>
      <c r="AB25" s="1083" t="s">
        <v>100</v>
      </c>
      <c r="AC25" s="5137"/>
      <c r="AD25" s="5137"/>
      <c r="AE25" s="1084" t="s">
        <v>101</v>
      </c>
      <c r="AF25" s="1085" t="s">
        <v>100</v>
      </c>
      <c r="AG25" s="5137"/>
      <c r="AH25" s="5137"/>
      <c r="AI25" s="1086" t="s">
        <v>101</v>
      </c>
      <c r="AJ25" s="5104"/>
      <c r="AK25" s="5105"/>
      <c r="AL25" s="5106"/>
      <c r="AM25" s="5104"/>
      <c r="AN25" s="5105"/>
      <c r="AO25" s="5106"/>
      <c r="AP25" s="5162"/>
      <c r="AQ25" s="5163"/>
      <c r="AR25" s="5164"/>
      <c r="AS25" s="5107"/>
      <c r="AT25" s="5108"/>
      <c r="AU25" s="5109"/>
      <c r="AV25" s="5107"/>
      <c r="AW25" s="5108"/>
      <c r="AX25" s="5109"/>
      <c r="AY25" s="5107"/>
      <c r="AZ25" s="5108"/>
      <c r="BA25" s="5109"/>
      <c r="BB25" s="5119"/>
      <c r="BC25" s="5120"/>
      <c r="BD25" s="5121"/>
      <c r="BE25" s="5119"/>
      <c r="BF25" s="5120"/>
      <c r="BG25" s="5124"/>
      <c r="BH25" s="5175"/>
      <c r="BI25" s="5176"/>
      <c r="BJ25" s="5177"/>
      <c r="BK25" s="5146"/>
      <c r="BL25" s="5434"/>
      <c r="BM25" s="5435"/>
      <c r="BN25" s="5435"/>
      <c r="BO25" s="5435"/>
      <c r="BP25" s="5435"/>
      <c r="BQ25" s="5435"/>
      <c r="BR25" s="5435"/>
      <c r="BS25" s="5436"/>
    </row>
    <row r="26" spans="1:71" s="794" customFormat="1" ht="14.1" customHeight="1" x14ac:dyDescent="0.15">
      <c r="A26" s="5037">
        <v>5</v>
      </c>
      <c r="B26" s="4804"/>
      <c r="C26" s="4805"/>
      <c r="D26" s="4806"/>
      <c r="E26" s="5040"/>
      <c r="F26" s="5041"/>
      <c r="G26" s="5042"/>
      <c r="H26" s="4740"/>
      <c r="I26" s="4741"/>
      <c r="J26" s="4741"/>
      <c r="K26" s="4741"/>
      <c r="L26" s="4742"/>
      <c r="M26" s="5297"/>
      <c r="N26" s="5057"/>
      <c r="O26" s="5040"/>
      <c r="P26" s="5041"/>
      <c r="Q26" s="5042"/>
      <c r="R26" s="5125"/>
      <c r="S26" s="5126"/>
      <c r="T26" s="5170"/>
      <c r="U26" s="5171"/>
      <c r="V26" s="5168"/>
      <c r="W26" s="5186" t="s">
        <v>158</v>
      </c>
      <c r="X26" s="5184"/>
      <c r="Y26" s="5186" t="s">
        <v>158</v>
      </c>
      <c r="Z26" s="4432"/>
      <c r="AA26" s="5188" t="s">
        <v>158</v>
      </c>
      <c r="AB26" s="5190"/>
      <c r="AC26" s="5191"/>
      <c r="AD26" s="5191"/>
      <c r="AE26" s="5192"/>
      <c r="AF26" s="5196"/>
      <c r="AG26" s="5191"/>
      <c r="AH26" s="5191"/>
      <c r="AI26" s="5192"/>
      <c r="AJ26" s="5178"/>
      <c r="AK26" s="5179"/>
      <c r="AL26" s="5180"/>
      <c r="AM26" s="5178"/>
      <c r="AN26" s="5179"/>
      <c r="AO26" s="5180"/>
      <c r="AP26" s="5156">
        <f t="shared" ref="AP26" si="12">SUM(AJ26:AO28)</f>
        <v>0</v>
      </c>
      <c r="AQ26" s="5157"/>
      <c r="AR26" s="5158"/>
      <c r="AS26" s="5165"/>
      <c r="AT26" s="5166"/>
      <c r="AU26" s="5167"/>
      <c r="AV26" s="5165"/>
      <c r="AW26" s="5166"/>
      <c r="AX26" s="5167"/>
      <c r="AY26" s="5165"/>
      <c r="AZ26" s="5166"/>
      <c r="BA26" s="5167"/>
      <c r="BB26" s="5113">
        <f t="shared" ref="BB26" si="13">SUM(AS26:BA28)</f>
        <v>0</v>
      </c>
      <c r="BC26" s="5114"/>
      <c r="BD26" s="5115"/>
      <c r="BE26" s="5113">
        <f t="shared" ref="BE26" si="14">AF26+AP26+BB26</f>
        <v>0</v>
      </c>
      <c r="BF26" s="5114"/>
      <c r="BG26" s="5122"/>
      <c r="BH26" s="5198"/>
      <c r="BI26" s="5199"/>
      <c r="BJ26" s="5200"/>
      <c r="BK26" s="5144"/>
      <c r="BL26" s="5422"/>
      <c r="BM26" s="5423"/>
      <c r="BN26" s="5423"/>
      <c r="BO26" s="5423"/>
      <c r="BP26" s="5423"/>
      <c r="BQ26" s="5423"/>
      <c r="BR26" s="5423"/>
      <c r="BS26" s="5424"/>
    </row>
    <row r="27" spans="1:71" s="794" customFormat="1" ht="14.1" customHeight="1" x14ac:dyDescent="0.15">
      <c r="A27" s="5038"/>
      <c r="B27" s="4807"/>
      <c r="C27" s="4808"/>
      <c r="D27" s="4809"/>
      <c r="E27" s="5043"/>
      <c r="F27" s="5044"/>
      <c r="G27" s="5045"/>
      <c r="H27" s="5418"/>
      <c r="I27" s="5419"/>
      <c r="J27" s="5419"/>
      <c r="K27" s="5419"/>
      <c r="L27" s="5420"/>
      <c r="M27" s="5332"/>
      <c r="N27" s="5058"/>
      <c r="O27" s="5043"/>
      <c r="P27" s="5044"/>
      <c r="Q27" s="5045"/>
      <c r="R27" s="5127"/>
      <c r="S27" s="5128"/>
      <c r="T27" s="5172"/>
      <c r="U27" s="5173"/>
      <c r="V27" s="5169"/>
      <c r="W27" s="5187"/>
      <c r="X27" s="5185"/>
      <c r="Y27" s="5187"/>
      <c r="Z27" s="4840"/>
      <c r="AA27" s="5189"/>
      <c r="AB27" s="5193"/>
      <c r="AC27" s="5194"/>
      <c r="AD27" s="5194"/>
      <c r="AE27" s="5195"/>
      <c r="AF27" s="5197"/>
      <c r="AG27" s="5194"/>
      <c r="AH27" s="5194"/>
      <c r="AI27" s="5195"/>
      <c r="AJ27" s="5181"/>
      <c r="AK27" s="5182"/>
      <c r="AL27" s="5183"/>
      <c r="AM27" s="5181"/>
      <c r="AN27" s="5182"/>
      <c r="AO27" s="5183"/>
      <c r="AP27" s="5159"/>
      <c r="AQ27" s="5160"/>
      <c r="AR27" s="5161"/>
      <c r="AS27" s="5150"/>
      <c r="AT27" s="5151"/>
      <c r="AU27" s="5152"/>
      <c r="AV27" s="5150"/>
      <c r="AW27" s="5151"/>
      <c r="AX27" s="5152"/>
      <c r="AY27" s="5150"/>
      <c r="AZ27" s="5151"/>
      <c r="BA27" s="5152"/>
      <c r="BB27" s="5116"/>
      <c r="BC27" s="5117"/>
      <c r="BD27" s="5118"/>
      <c r="BE27" s="5116"/>
      <c r="BF27" s="5117"/>
      <c r="BG27" s="5123"/>
      <c r="BH27" s="5201"/>
      <c r="BI27" s="5202"/>
      <c r="BJ27" s="5203"/>
      <c r="BK27" s="5145"/>
      <c r="BL27" s="5441"/>
      <c r="BM27" s="5442"/>
      <c r="BN27" s="5442"/>
      <c r="BO27" s="5442"/>
      <c r="BP27" s="5442"/>
      <c r="BQ27" s="5442"/>
      <c r="BR27" s="5442"/>
      <c r="BS27" s="5443"/>
    </row>
    <row r="28" spans="1:71" s="794" customFormat="1" ht="14.1" customHeight="1" x14ac:dyDescent="0.15">
      <c r="A28" s="5039"/>
      <c r="B28" s="5345"/>
      <c r="C28" s="5346"/>
      <c r="D28" s="5347"/>
      <c r="E28" s="5046"/>
      <c r="F28" s="5047"/>
      <c r="G28" s="5048"/>
      <c r="H28" s="4743"/>
      <c r="I28" s="4744"/>
      <c r="J28" s="4744"/>
      <c r="K28" s="4744"/>
      <c r="L28" s="4745"/>
      <c r="M28" s="5298"/>
      <c r="N28" s="5421"/>
      <c r="O28" s="5046"/>
      <c r="P28" s="5047"/>
      <c r="Q28" s="5048"/>
      <c r="R28" s="5437"/>
      <c r="S28" s="5438"/>
      <c r="T28" s="5439"/>
      <c r="U28" s="5440"/>
      <c r="V28" s="1081"/>
      <c r="W28" s="1082" t="s">
        <v>36</v>
      </c>
      <c r="X28" s="2384"/>
      <c r="Y28" s="1082" t="s">
        <v>36</v>
      </c>
      <c r="Z28" s="2384"/>
      <c r="AA28" s="1082" t="s">
        <v>36</v>
      </c>
      <c r="AB28" s="1083" t="s">
        <v>100</v>
      </c>
      <c r="AC28" s="5137"/>
      <c r="AD28" s="5137"/>
      <c r="AE28" s="1084" t="s">
        <v>101</v>
      </c>
      <c r="AF28" s="1085" t="s">
        <v>100</v>
      </c>
      <c r="AG28" s="5137"/>
      <c r="AH28" s="5137"/>
      <c r="AI28" s="1086" t="s">
        <v>101</v>
      </c>
      <c r="AJ28" s="5104"/>
      <c r="AK28" s="5105"/>
      <c r="AL28" s="5106"/>
      <c r="AM28" s="5104"/>
      <c r="AN28" s="5105"/>
      <c r="AO28" s="5106"/>
      <c r="AP28" s="5162"/>
      <c r="AQ28" s="5163"/>
      <c r="AR28" s="5164"/>
      <c r="AS28" s="5107"/>
      <c r="AT28" s="5108"/>
      <c r="AU28" s="5109"/>
      <c r="AV28" s="5107"/>
      <c r="AW28" s="5108"/>
      <c r="AX28" s="5109"/>
      <c r="AY28" s="5107"/>
      <c r="AZ28" s="5108"/>
      <c r="BA28" s="5109"/>
      <c r="BB28" s="5119"/>
      <c r="BC28" s="5120"/>
      <c r="BD28" s="5121"/>
      <c r="BE28" s="5119"/>
      <c r="BF28" s="5120"/>
      <c r="BG28" s="5124"/>
      <c r="BH28" s="5175"/>
      <c r="BI28" s="5176"/>
      <c r="BJ28" s="5177"/>
      <c r="BK28" s="5146"/>
      <c r="BL28" s="5434"/>
      <c r="BM28" s="5435"/>
      <c r="BN28" s="5435"/>
      <c r="BO28" s="5435"/>
      <c r="BP28" s="5435"/>
      <c r="BQ28" s="5435"/>
      <c r="BR28" s="5435"/>
      <c r="BS28" s="5436"/>
    </row>
    <row r="29" spans="1:71" s="794" customFormat="1" ht="14.1" customHeight="1" x14ac:dyDescent="0.15">
      <c r="A29" s="5037">
        <v>6</v>
      </c>
      <c r="B29" s="4804"/>
      <c r="C29" s="4805"/>
      <c r="D29" s="4806"/>
      <c r="E29" s="5040"/>
      <c r="F29" s="5041"/>
      <c r="G29" s="5042"/>
      <c r="H29" s="4740"/>
      <c r="I29" s="4741"/>
      <c r="J29" s="4741"/>
      <c r="K29" s="4741"/>
      <c r="L29" s="4742"/>
      <c r="M29" s="5297"/>
      <c r="N29" s="5057"/>
      <c r="O29" s="5040"/>
      <c r="P29" s="5041"/>
      <c r="Q29" s="5042"/>
      <c r="R29" s="5125"/>
      <c r="S29" s="5126"/>
      <c r="T29" s="5170"/>
      <c r="U29" s="5171"/>
      <c r="V29" s="5168"/>
      <c r="W29" s="5186" t="s">
        <v>158</v>
      </c>
      <c r="X29" s="5184"/>
      <c r="Y29" s="5186" t="s">
        <v>158</v>
      </c>
      <c r="Z29" s="4432"/>
      <c r="AA29" s="5188" t="s">
        <v>158</v>
      </c>
      <c r="AB29" s="5190"/>
      <c r="AC29" s="5191"/>
      <c r="AD29" s="5191"/>
      <c r="AE29" s="5192"/>
      <c r="AF29" s="5196"/>
      <c r="AG29" s="5191"/>
      <c r="AH29" s="5191"/>
      <c r="AI29" s="5192"/>
      <c r="AJ29" s="5178"/>
      <c r="AK29" s="5179"/>
      <c r="AL29" s="5180"/>
      <c r="AM29" s="5178"/>
      <c r="AN29" s="5179"/>
      <c r="AO29" s="5180"/>
      <c r="AP29" s="5156">
        <f t="shared" ref="AP29" si="15">SUM(AJ29:AO31)</f>
        <v>0</v>
      </c>
      <c r="AQ29" s="5157"/>
      <c r="AR29" s="5158"/>
      <c r="AS29" s="5165"/>
      <c r="AT29" s="5166"/>
      <c r="AU29" s="5167"/>
      <c r="AV29" s="5165"/>
      <c r="AW29" s="5166"/>
      <c r="AX29" s="5167"/>
      <c r="AY29" s="5165"/>
      <c r="AZ29" s="5166"/>
      <c r="BA29" s="5167"/>
      <c r="BB29" s="5113">
        <f t="shared" ref="BB29" si="16">SUM(AS29:BA31)</f>
        <v>0</v>
      </c>
      <c r="BC29" s="5114"/>
      <c r="BD29" s="5115"/>
      <c r="BE29" s="5113">
        <f t="shared" ref="BE29" si="17">AF29+AP29+BB29</f>
        <v>0</v>
      </c>
      <c r="BF29" s="5114"/>
      <c r="BG29" s="5122"/>
      <c r="BH29" s="5198"/>
      <c r="BI29" s="5199"/>
      <c r="BJ29" s="5200"/>
      <c r="BK29" s="5144"/>
      <c r="BL29" s="5422"/>
      <c r="BM29" s="5423"/>
      <c r="BN29" s="5423"/>
      <c r="BO29" s="5423"/>
      <c r="BP29" s="5423"/>
      <c r="BQ29" s="5423"/>
      <c r="BR29" s="5423"/>
      <c r="BS29" s="5424"/>
    </row>
    <row r="30" spans="1:71" s="794" customFormat="1" ht="14.1" customHeight="1" x14ac:dyDescent="0.15">
      <c r="A30" s="5038"/>
      <c r="B30" s="4807"/>
      <c r="C30" s="4808"/>
      <c r="D30" s="4809"/>
      <c r="E30" s="5043"/>
      <c r="F30" s="5044"/>
      <c r="G30" s="5045"/>
      <c r="H30" s="5418"/>
      <c r="I30" s="5419"/>
      <c r="J30" s="5419"/>
      <c r="K30" s="5419"/>
      <c r="L30" s="5420"/>
      <c r="M30" s="5332"/>
      <c r="N30" s="5058"/>
      <c r="O30" s="5043"/>
      <c r="P30" s="5044"/>
      <c r="Q30" s="5045"/>
      <c r="R30" s="5127"/>
      <c r="S30" s="5128"/>
      <c r="T30" s="5172"/>
      <c r="U30" s="5173"/>
      <c r="V30" s="5169"/>
      <c r="W30" s="5187"/>
      <c r="X30" s="5185"/>
      <c r="Y30" s="5187"/>
      <c r="Z30" s="4840"/>
      <c r="AA30" s="5189"/>
      <c r="AB30" s="5193"/>
      <c r="AC30" s="5194"/>
      <c r="AD30" s="5194"/>
      <c r="AE30" s="5195"/>
      <c r="AF30" s="5197"/>
      <c r="AG30" s="5194"/>
      <c r="AH30" s="5194"/>
      <c r="AI30" s="5195"/>
      <c r="AJ30" s="5181"/>
      <c r="AK30" s="5182"/>
      <c r="AL30" s="5183"/>
      <c r="AM30" s="5181"/>
      <c r="AN30" s="5182"/>
      <c r="AO30" s="5183"/>
      <c r="AP30" s="5159"/>
      <c r="AQ30" s="5160"/>
      <c r="AR30" s="5161"/>
      <c r="AS30" s="5150"/>
      <c r="AT30" s="5151"/>
      <c r="AU30" s="5152"/>
      <c r="AV30" s="5150"/>
      <c r="AW30" s="5151"/>
      <c r="AX30" s="5152"/>
      <c r="AY30" s="5150"/>
      <c r="AZ30" s="5151"/>
      <c r="BA30" s="5152"/>
      <c r="BB30" s="5116"/>
      <c r="BC30" s="5117"/>
      <c r="BD30" s="5118"/>
      <c r="BE30" s="5116"/>
      <c r="BF30" s="5117"/>
      <c r="BG30" s="5123"/>
      <c r="BH30" s="5201"/>
      <c r="BI30" s="5202"/>
      <c r="BJ30" s="5203"/>
      <c r="BK30" s="5145"/>
      <c r="BL30" s="5441"/>
      <c r="BM30" s="5442"/>
      <c r="BN30" s="5442"/>
      <c r="BO30" s="5442"/>
      <c r="BP30" s="5442"/>
      <c r="BQ30" s="5442"/>
      <c r="BR30" s="5442"/>
      <c r="BS30" s="5443"/>
    </row>
    <row r="31" spans="1:71" s="794" customFormat="1" ht="14.1" customHeight="1" x14ac:dyDescent="0.15">
      <c r="A31" s="5039"/>
      <c r="B31" s="5345"/>
      <c r="C31" s="5346"/>
      <c r="D31" s="5347"/>
      <c r="E31" s="5046"/>
      <c r="F31" s="5047"/>
      <c r="G31" s="5048"/>
      <c r="H31" s="4743"/>
      <c r="I31" s="4744"/>
      <c r="J31" s="4744"/>
      <c r="K31" s="4744"/>
      <c r="L31" s="4745"/>
      <c r="M31" s="5298"/>
      <c r="N31" s="5421"/>
      <c r="O31" s="5046"/>
      <c r="P31" s="5047"/>
      <c r="Q31" s="5048"/>
      <c r="R31" s="5437"/>
      <c r="S31" s="5438"/>
      <c r="T31" s="5439"/>
      <c r="U31" s="5440"/>
      <c r="V31" s="1081"/>
      <c r="W31" s="1082" t="s">
        <v>36</v>
      </c>
      <c r="X31" s="2384"/>
      <c r="Y31" s="1082" t="s">
        <v>36</v>
      </c>
      <c r="Z31" s="2384"/>
      <c r="AA31" s="1082" t="s">
        <v>36</v>
      </c>
      <c r="AB31" s="1083" t="s">
        <v>100</v>
      </c>
      <c r="AC31" s="5137"/>
      <c r="AD31" s="5137"/>
      <c r="AE31" s="1084" t="s">
        <v>101</v>
      </c>
      <c r="AF31" s="1085" t="s">
        <v>100</v>
      </c>
      <c r="AG31" s="5137"/>
      <c r="AH31" s="5137"/>
      <c r="AI31" s="1086" t="s">
        <v>101</v>
      </c>
      <c r="AJ31" s="5104"/>
      <c r="AK31" s="5105"/>
      <c r="AL31" s="5106"/>
      <c r="AM31" s="5104"/>
      <c r="AN31" s="5105"/>
      <c r="AO31" s="5106"/>
      <c r="AP31" s="5162"/>
      <c r="AQ31" s="5163"/>
      <c r="AR31" s="5164"/>
      <c r="AS31" s="5107"/>
      <c r="AT31" s="5108"/>
      <c r="AU31" s="5109"/>
      <c r="AV31" s="5107"/>
      <c r="AW31" s="5108"/>
      <c r="AX31" s="5109"/>
      <c r="AY31" s="5107"/>
      <c r="AZ31" s="5108"/>
      <c r="BA31" s="5109"/>
      <c r="BB31" s="5119"/>
      <c r="BC31" s="5120"/>
      <c r="BD31" s="5121"/>
      <c r="BE31" s="5119"/>
      <c r="BF31" s="5120"/>
      <c r="BG31" s="5124"/>
      <c r="BH31" s="5175"/>
      <c r="BI31" s="5176"/>
      <c r="BJ31" s="5177"/>
      <c r="BK31" s="5146"/>
      <c r="BL31" s="5434"/>
      <c r="BM31" s="5435"/>
      <c r="BN31" s="5435"/>
      <c r="BO31" s="5435"/>
      <c r="BP31" s="5435"/>
      <c r="BQ31" s="5435"/>
      <c r="BR31" s="5435"/>
      <c r="BS31" s="5436"/>
    </row>
    <row r="32" spans="1:71" s="794" customFormat="1" ht="14.1" customHeight="1" x14ac:dyDescent="0.15">
      <c r="A32" s="5037">
        <v>7</v>
      </c>
      <c r="B32" s="4804"/>
      <c r="C32" s="4805"/>
      <c r="D32" s="4806"/>
      <c r="E32" s="5040"/>
      <c r="F32" s="5041"/>
      <c r="G32" s="5042"/>
      <c r="H32" s="4740"/>
      <c r="I32" s="4741"/>
      <c r="J32" s="4741"/>
      <c r="K32" s="4741"/>
      <c r="L32" s="4742"/>
      <c r="M32" s="5297"/>
      <c r="N32" s="5057"/>
      <c r="O32" s="5040"/>
      <c r="P32" s="5041"/>
      <c r="Q32" s="5042"/>
      <c r="R32" s="5125"/>
      <c r="S32" s="5126"/>
      <c r="T32" s="5170"/>
      <c r="U32" s="5171"/>
      <c r="V32" s="5168"/>
      <c r="W32" s="5186" t="s">
        <v>158</v>
      </c>
      <c r="X32" s="5184"/>
      <c r="Y32" s="5186" t="s">
        <v>158</v>
      </c>
      <c r="Z32" s="4432"/>
      <c r="AA32" s="5188" t="s">
        <v>158</v>
      </c>
      <c r="AB32" s="5190"/>
      <c r="AC32" s="5191"/>
      <c r="AD32" s="5191"/>
      <c r="AE32" s="5192"/>
      <c r="AF32" s="5196"/>
      <c r="AG32" s="5191"/>
      <c r="AH32" s="5191"/>
      <c r="AI32" s="5192"/>
      <c r="AJ32" s="5178"/>
      <c r="AK32" s="5179"/>
      <c r="AL32" s="5180"/>
      <c r="AM32" s="5178"/>
      <c r="AN32" s="5179"/>
      <c r="AO32" s="5180"/>
      <c r="AP32" s="5156">
        <f t="shared" ref="AP32" si="18">SUM(AJ32:AO34)</f>
        <v>0</v>
      </c>
      <c r="AQ32" s="5157"/>
      <c r="AR32" s="5158"/>
      <c r="AS32" s="5165"/>
      <c r="AT32" s="5166"/>
      <c r="AU32" s="5167"/>
      <c r="AV32" s="5165"/>
      <c r="AW32" s="5166"/>
      <c r="AX32" s="5167"/>
      <c r="AY32" s="5165"/>
      <c r="AZ32" s="5166"/>
      <c r="BA32" s="5167"/>
      <c r="BB32" s="5113">
        <f t="shared" ref="BB32" si="19">SUM(AS32:BA34)</f>
        <v>0</v>
      </c>
      <c r="BC32" s="5114"/>
      <c r="BD32" s="5115"/>
      <c r="BE32" s="5113">
        <f t="shared" ref="BE32" si="20">AF32+AP32+BB32</f>
        <v>0</v>
      </c>
      <c r="BF32" s="5114"/>
      <c r="BG32" s="5122"/>
      <c r="BH32" s="5198"/>
      <c r="BI32" s="5199"/>
      <c r="BJ32" s="5200"/>
      <c r="BK32" s="5144"/>
      <c r="BL32" s="5422"/>
      <c r="BM32" s="5423"/>
      <c r="BN32" s="5423"/>
      <c r="BO32" s="5423"/>
      <c r="BP32" s="5423"/>
      <c r="BQ32" s="5423"/>
      <c r="BR32" s="5423"/>
      <c r="BS32" s="5424"/>
    </row>
    <row r="33" spans="1:136" s="794" customFormat="1" ht="14.1" customHeight="1" x14ac:dyDescent="0.15">
      <c r="A33" s="5038"/>
      <c r="B33" s="4807"/>
      <c r="C33" s="4808"/>
      <c r="D33" s="4809"/>
      <c r="E33" s="5043"/>
      <c r="F33" s="5044"/>
      <c r="G33" s="5045"/>
      <c r="H33" s="5418"/>
      <c r="I33" s="5419"/>
      <c r="J33" s="5419"/>
      <c r="K33" s="5419"/>
      <c r="L33" s="5420"/>
      <c r="M33" s="5332"/>
      <c r="N33" s="5058"/>
      <c r="O33" s="5043"/>
      <c r="P33" s="5044"/>
      <c r="Q33" s="5045"/>
      <c r="R33" s="5127"/>
      <c r="S33" s="5128"/>
      <c r="T33" s="5172"/>
      <c r="U33" s="5173"/>
      <c r="V33" s="5169"/>
      <c r="W33" s="5187"/>
      <c r="X33" s="5185"/>
      <c r="Y33" s="5187"/>
      <c r="Z33" s="4840"/>
      <c r="AA33" s="5189"/>
      <c r="AB33" s="5193"/>
      <c r="AC33" s="5194"/>
      <c r="AD33" s="5194"/>
      <c r="AE33" s="5195"/>
      <c r="AF33" s="5197"/>
      <c r="AG33" s="5194"/>
      <c r="AH33" s="5194"/>
      <c r="AI33" s="5195"/>
      <c r="AJ33" s="5181"/>
      <c r="AK33" s="5182"/>
      <c r="AL33" s="5183"/>
      <c r="AM33" s="5181"/>
      <c r="AN33" s="5182"/>
      <c r="AO33" s="5183"/>
      <c r="AP33" s="5159"/>
      <c r="AQ33" s="5160"/>
      <c r="AR33" s="5161"/>
      <c r="AS33" s="5150"/>
      <c r="AT33" s="5151"/>
      <c r="AU33" s="5152"/>
      <c r="AV33" s="5150"/>
      <c r="AW33" s="5151"/>
      <c r="AX33" s="5152"/>
      <c r="AY33" s="5150"/>
      <c r="AZ33" s="5151"/>
      <c r="BA33" s="5152"/>
      <c r="BB33" s="5116"/>
      <c r="BC33" s="5117"/>
      <c r="BD33" s="5118"/>
      <c r="BE33" s="5116"/>
      <c r="BF33" s="5117"/>
      <c r="BG33" s="5123"/>
      <c r="BH33" s="5201"/>
      <c r="BI33" s="5202"/>
      <c r="BJ33" s="5203"/>
      <c r="BK33" s="5145"/>
      <c r="BL33" s="5441"/>
      <c r="BM33" s="5442"/>
      <c r="BN33" s="5442"/>
      <c r="BO33" s="5442"/>
      <c r="BP33" s="5442"/>
      <c r="BQ33" s="5442"/>
      <c r="BR33" s="5442"/>
      <c r="BS33" s="5443"/>
    </row>
    <row r="34" spans="1:136" s="794" customFormat="1" ht="14.1" customHeight="1" thickBot="1" x14ac:dyDescent="0.2">
      <c r="A34" s="5204"/>
      <c r="B34" s="5348"/>
      <c r="C34" s="5349"/>
      <c r="D34" s="5350"/>
      <c r="E34" s="5205"/>
      <c r="F34" s="5206"/>
      <c r="G34" s="5207"/>
      <c r="H34" s="5446"/>
      <c r="I34" s="5447"/>
      <c r="J34" s="5447"/>
      <c r="K34" s="5447"/>
      <c r="L34" s="5448"/>
      <c r="M34" s="5449"/>
      <c r="N34" s="5450"/>
      <c r="O34" s="5205"/>
      <c r="P34" s="5206"/>
      <c r="Q34" s="5207"/>
      <c r="R34" s="5462"/>
      <c r="S34" s="5463"/>
      <c r="T34" s="5444"/>
      <c r="U34" s="5445"/>
      <c r="V34" s="1087"/>
      <c r="W34" s="1088" t="s">
        <v>36</v>
      </c>
      <c r="X34" s="2383"/>
      <c r="Y34" s="1088" t="s">
        <v>36</v>
      </c>
      <c r="Z34" s="2383"/>
      <c r="AA34" s="1089" t="s">
        <v>36</v>
      </c>
      <c r="AB34" s="1090" t="s">
        <v>100</v>
      </c>
      <c r="AC34" s="5227"/>
      <c r="AD34" s="5227"/>
      <c r="AE34" s="1091" t="s">
        <v>101</v>
      </c>
      <c r="AF34" s="1092" t="s">
        <v>100</v>
      </c>
      <c r="AG34" s="5227"/>
      <c r="AH34" s="5227"/>
      <c r="AI34" s="1093" t="s">
        <v>101</v>
      </c>
      <c r="AJ34" s="5212"/>
      <c r="AK34" s="5213"/>
      <c r="AL34" s="5214"/>
      <c r="AM34" s="5212"/>
      <c r="AN34" s="5213"/>
      <c r="AO34" s="5214"/>
      <c r="AP34" s="5235"/>
      <c r="AQ34" s="5236"/>
      <c r="AR34" s="5237"/>
      <c r="AS34" s="5215"/>
      <c r="AT34" s="5216"/>
      <c r="AU34" s="5217"/>
      <c r="AV34" s="5215"/>
      <c r="AW34" s="5216"/>
      <c r="AX34" s="5217"/>
      <c r="AY34" s="5215"/>
      <c r="AZ34" s="5216"/>
      <c r="BA34" s="5217"/>
      <c r="BB34" s="5231"/>
      <c r="BC34" s="5232"/>
      <c r="BD34" s="5233"/>
      <c r="BE34" s="5231"/>
      <c r="BF34" s="5232"/>
      <c r="BG34" s="5234"/>
      <c r="BH34" s="5218"/>
      <c r="BI34" s="5219"/>
      <c r="BJ34" s="5220"/>
      <c r="BK34" s="5230"/>
      <c r="BL34" s="5451"/>
      <c r="BM34" s="5452"/>
      <c r="BN34" s="5452"/>
      <c r="BO34" s="5452"/>
      <c r="BP34" s="5452"/>
      <c r="BQ34" s="5452"/>
      <c r="BR34" s="5452"/>
      <c r="BS34" s="5453"/>
    </row>
    <row r="35" spans="1:136" ht="6.95" customHeight="1" x14ac:dyDescent="0.15">
      <c r="A35" s="1265"/>
      <c r="B35" s="1265"/>
      <c r="C35" s="1265"/>
      <c r="D35" s="1265"/>
      <c r="E35" s="1265"/>
      <c r="F35" s="1265"/>
      <c r="G35" s="1265"/>
      <c r="H35" s="1265"/>
      <c r="I35" s="1265"/>
      <c r="J35" s="1265"/>
      <c r="K35" s="1265"/>
      <c r="L35" s="1265"/>
      <c r="M35" s="1265"/>
      <c r="N35" s="1265"/>
      <c r="O35" s="1265"/>
      <c r="P35" s="1265"/>
      <c r="Q35" s="1265"/>
      <c r="R35" s="1094"/>
      <c r="S35" s="1094"/>
      <c r="T35" s="1300"/>
      <c r="U35" s="1300"/>
      <c r="V35" s="300"/>
      <c r="W35" s="1095"/>
      <c r="X35" s="1303"/>
      <c r="Y35" s="1095"/>
      <c r="Z35" s="1265"/>
      <c r="AA35" s="1265"/>
      <c r="AB35" s="1265"/>
      <c r="AC35" s="1265"/>
      <c r="AD35" s="1265"/>
      <c r="AE35" s="1265"/>
      <c r="AF35" s="177"/>
      <c r="AG35" s="177"/>
      <c r="AH35" s="983"/>
      <c r="AI35" s="1265"/>
      <c r="AJ35" s="1265"/>
      <c r="AK35" s="1265"/>
      <c r="AL35" s="1265"/>
      <c r="AM35" s="1265"/>
      <c r="AN35" s="1265"/>
      <c r="AO35" s="1265"/>
      <c r="AP35" s="1265"/>
      <c r="AQ35" s="1265"/>
      <c r="AR35" s="1265"/>
      <c r="AS35" s="1265"/>
      <c r="AT35" s="1265"/>
      <c r="AU35" s="1265"/>
      <c r="AV35" s="1265"/>
      <c r="AW35" s="1265"/>
      <c r="AX35" s="1265"/>
      <c r="AY35" s="1265"/>
      <c r="AZ35" s="1265"/>
      <c r="BA35" s="1265"/>
      <c r="BB35" s="1265"/>
      <c r="BC35" s="177"/>
      <c r="BD35" s="177"/>
      <c r="BE35" s="177"/>
      <c r="BF35" s="983"/>
      <c r="BG35" s="1265"/>
      <c r="BH35" s="177"/>
      <c r="BI35" s="177"/>
      <c r="BJ35" s="1265"/>
      <c r="BK35" s="177"/>
      <c r="BL35" s="1111"/>
      <c r="BM35" s="1111"/>
      <c r="BN35" s="1111"/>
      <c r="BO35" s="1111"/>
      <c r="BP35" s="1111"/>
      <c r="BQ35" s="1111"/>
      <c r="BR35" s="1112"/>
      <c r="BS35" s="1112"/>
    </row>
    <row r="36" spans="1:136" ht="14.1" customHeight="1" thickBot="1" x14ac:dyDescent="0.2">
      <c r="A36" s="1265" t="s">
        <v>430</v>
      </c>
      <c r="B36" s="1265"/>
      <c r="C36" s="1265"/>
      <c r="D36" s="1265"/>
      <c r="E36" s="1265"/>
      <c r="F36" s="1265"/>
      <c r="G36" s="1265"/>
      <c r="H36" s="1265"/>
      <c r="I36" s="1265"/>
      <c r="J36" s="1265"/>
      <c r="K36" s="1265"/>
      <c r="L36" s="1265"/>
      <c r="M36" s="1265"/>
      <c r="N36" s="1265"/>
      <c r="O36" s="1265"/>
      <c r="P36" s="1265"/>
      <c r="Q36" s="1265"/>
      <c r="R36" s="1094"/>
      <c r="S36" s="1094"/>
      <c r="T36" s="1300"/>
      <c r="U36" s="1300"/>
      <c r="V36" s="300"/>
      <c r="W36" s="1095"/>
      <c r="X36" s="1303"/>
      <c r="Y36" s="1095"/>
      <c r="Z36" s="1265"/>
      <c r="AA36" s="1265"/>
      <c r="AB36" s="1265"/>
      <c r="AC36" s="1265"/>
      <c r="AD36" s="1265"/>
      <c r="AE36" s="1265"/>
      <c r="AF36" s="1265"/>
      <c r="AG36" s="1265"/>
      <c r="AH36" s="983"/>
      <c r="AI36" s="1265"/>
      <c r="AJ36" s="1265"/>
      <c r="AK36" s="1265"/>
      <c r="AL36" s="1265"/>
      <c r="AM36" s="1265"/>
      <c r="AN36" s="1265"/>
      <c r="AO36" s="1265"/>
      <c r="AP36" s="1265"/>
      <c r="AQ36" s="1265"/>
      <c r="AR36" s="1265"/>
      <c r="AS36" s="1265"/>
      <c r="AT36" s="1265"/>
      <c r="AU36" s="1265"/>
      <c r="AV36" s="1265"/>
      <c r="AW36" s="1265"/>
      <c r="AX36" s="1265"/>
      <c r="AY36" s="1265"/>
      <c r="AZ36" s="1265"/>
      <c r="BA36" s="1265"/>
      <c r="BB36" s="1265"/>
      <c r="BC36" s="1265"/>
      <c r="BD36" s="1265"/>
      <c r="BE36" s="1265"/>
      <c r="BF36" s="983"/>
      <c r="BG36" s="1265"/>
      <c r="BH36" s="1265"/>
      <c r="BI36" s="1265"/>
      <c r="BJ36" s="1265"/>
      <c r="BK36" s="1265"/>
      <c r="BL36" s="1111"/>
      <c r="BM36" s="1111"/>
      <c r="BN36" s="1111"/>
      <c r="BO36" s="1111"/>
      <c r="BP36" s="1111"/>
      <c r="BQ36" s="1111"/>
      <c r="BR36" s="1111"/>
      <c r="BS36" s="1111"/>
    </row>
    <row r="37" spans="1:136" s="794" customFormat="1" ht="14.1" customHeight="1" x14ac:dyDescent="0.15">
      <c r="A37" s="1113"/>
      <c r="B37" s="1113"/>
      <c r="C37" s="1113"/>
      <c r="D37" s="1113"/>
      <c r="E37" s="1113"/>
      <c r="F37" s="148"/>
      <c r="G37" s="1114"/>
      <c r="H37" s="148"/>
      <c r="I37" s="148"/>
      <c r="J37" s="148"/>
      <c r="K37" s="148"/>
      <c r="L37" s="148"/>
      <c r="M37" s="148"/>
      <c r="N37" s="1115"/>
      <c r="O37" s="148"/>
      <c r="P37" s="148"/>
      <c r="Q37" s="148"/>
      <c r="R37" s="1116"/>
      <c r="S37" s="1116"/>
      <c r="T37" s="1117"/>
      <c r="U37" s="1117"/>
      <c r="V37" s="36"/>
      <c r="W37" s="1097"/>
      <c r="X37" s="36"/>
      <c r="Y37" s="1097"/>
      <c r="Z37" s="1118"/>
      <c r="AA37" s="1119" t="s">
        <v>158</v>
      </c>
      <c r="AB37" s="5454"/>
      <c r="AC37" s="5455"/>
      <c r="AD37" s="5455"/>
      <c r="AE37" s="5456"/>
      <c r="AF37" s="5454"/>
      <c r="AG37" s="5455"/>
      <c r="AH37" s="5455"/>
      <c r="AI37" s="5456"/>
      <c r="AJ37" s="148"/>
      <c r="AK37" s="148"/>
      <c r="AL37" s="148"/>
      <c r="AM37" s="148"/>
      <c r="AN37" s="148"/>
      <c r="AO37" s="148"/>
      <c r="AP37" s="1113"/>
      <c r="AQ37" s="148"/>
      <c r="AR37" s="1114"/>
      <c r="AS37" s="148"/>
      <c r="AT37" s="148"/>
      <c r="AU37" s="148"/>
      <c r="AV37" s="1113"/>
      <c r="AW37" s="148"/>
      <c r="AX37" s="1114"/>
      <c r="AY37" s="148"/>
      <c r="AZ37" s="148"/>
      <c r="BA37" s="148"/>
      <c r="BB37" s="1113"/>
      <c r="BC37" s="1120"/>
      <c r="BD37" s="1121"/>
      <c r="BE37" s="1120"/>
      <c r="BF37" s="148"/>
      <c r="BG37" s="148"/>
      <c r="BH37" s="5460"/>
      <c r="BI37" s="5461"/>
      <c r="BJ37" s="4894"/>
      <c r="BK37" s="1122"/>
      <c r="BL37" s="1123"/>
      <c r="BM37" s="1124"/>
      <c r="BN37" s="1124"/>
      <c r="BO37" s="1124"/>
      <c r="BP37" s="1124"/>
      <c r="BQ37" s="1124"/>
      <c r="BR37" s="1124"/>
      <c r="BS37" s="1125"/>
    </row>
    <row r="38" spans="1:136" s="794" customFormat="1" ht="14.1" customHeight="1" thickBot="1" x14ac:dyDescent="0.2">
      <c r="A38" s="71"/>
      <c r="B38" s="71"/>
      <c r="C38" s="71"/>
      <c r="D38" s="71"/>
      <c r="E38" s="71"/>
      <c r="F38" s="1126"/>
      <c r="G38" s="1127"/>
      <c r="H38" s="1126"/>
      <c r="I38" s="1126"/>
      <c r="J38" s="1126"/>
      <c r="K38" s="1126"/>
      <c r="L38" s="1126"/>
      <c r="M38" s="1126"/>
      <c r="N38" s="1128"/>
      <c r="O38" s="1126"/>
      <c r="P38" s="1126"/>
      <c r="Q38" s="1126"/>
      <c r="R38" s="1126"/>
      <c r="S38" s="1126"/>
      <c r="T38" s="1126"/>
      <c r="U38" s="1126"/>
      <c r="V38" s="1377"/>
      <c r="W38" s="1126"/>
      <c r="X38" s="1126"/>
      <c r="Y38" s="1126"/>
      <c r="Z38" s="1129"/>
      <c r="AA38" s="1130" t="s">
        <v>36</v>
      </c>
      <c r="AB38" s="5457"/>
      <c r="AC38" s="5458"/>
      <c r="AD38" s="5458"/>
      <c r="AE38" s="5459"/>
      <c r="AF38" s="5457"/>
      <c r="AG38" s="5458"/>
      <c r="AH38" s="5458"/>
      <c r="AI38" s="5459"/>
      <c r="AJ38" s="1126"/>
      <c r="AK38" s="1126"/>
      <c r="AL38" s="1126"/>
      <c r="AM38" s="1126"/>
      <c r="AN38" s="1126"/>
      <c r="AO38" s="1126"/>
      <c r="AP38" s="71"/>
      <c r="AQ38" s="1126"/>
      <c r="AR38" s="1127"/>
      <c r="AS38" s="1126"/>
      <c r="AT38" s="1126"/>
      <c r="AU38" s="1126"/>
      <c r="AV38" s="71"/>
      <c r="AW38" s="1126"/>
      <c r="AX38" s="1127"/>
      <c r="AY38" s="1126"/>
      <c r="AZ38" s="1126"/>
      <c r="BA38" s="1126"/>
      <c r="BB38" s="71"/>
      <c r="BC38" s="1126"/>
      <c r="BD38" s="1127"/>
      <c r="BE38" s="1126"/>
      <c r="BF38" s="1126"/>
      <c r="BG38" s="1126"/>
      <c r="BH38" s="5110"/>
      <c r="BI38" s="5111"/>
      <c r="BJ38" s="5111"/>
      <c r="BK38" s="1131"/>
      <c r="BL38" s="1132"/>
      <c r="BM38" s="1133"/>
      <c r="BN38" s="1133"/>
      <c r="BO38" s="1133"/>
      <c r="BP38" s="1133"/>
      <c r="BQ38" s="1133"/>
      <c r="BR38" s="1133"/>
      <c r="BS38" s="1134"/>
    </row>
    <row r="39" spans="1:136" s="794" customFormat="1" ht="12" customHeight="1" x14ac:dyDescent="0.15">
      <c r="A39" s="1059" t="s">
        <v>1428</v>
      </c>
      <c r="B39" s="1059"/>
      <c r="C39" s="1059"/>
      <c r="D39" s="1059"/>
      <c r="E39" s="1060"/>
      <c r="F39" s="1061" t="s">
        <v>1429</v>
      </c>
      <c r="G39" s="1062" t="s">
        <v>1662</v>
      </c>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1062"/>
      <c r="AS39" s="1062"/>
      <c r="AT39" s="1062"/>
      <c r="AU39" s="1062"/>
      <c r="AV39" s="1062"/>
      <c r="AW39" s="1062"/>
      <c r="AX39" s="1062"/>
      <c r="AY39" s="1062"/>
      <c r="AZ39" s="1062"/>
      <c r="BA39" s="1062"/>
      <c r="BB39" s="1062"/>
      <c r="BC39" s="1062"/>
      <c r="BD39" s="1062"/>
      <c r="BE39" s="1062"/>
      <c r="BF39" s="1062"/>
      <c r="BG39" s="1063"/>
      <c r="BH39" s="1063"/>
      <c r="BI39" s="1063"/>
      <c r="BJ39" s="1063"/>
      <c r="BK39" s="1063"/>
      <c r="BL39" s="1135"/>
      <c r="BM39" s="1135"/>
      <c r="BN39" s="1135"/>
      <c r="BO39" s="1135"/>
      <c r="BP39" s="1135"/>
      <c r="BQ39" s="1135"/>
      <c r="BR39" s="1135"/>
      <c r="BS39" s="1135"/>
    </row>
    <row r="40" spans="1:136" s="794" customFormat="1" ht="12" customHeight="1" x14ac:dyDescent="0.15">
      <c r="A40" s="57"/>
      <c r="B40" s="57"/>
      <c r="C40" s="57"/>
      <c r="D40" s="57"/>
      <c r="E40" s="57"/>
      <c r="F40" s="1061" t="s">
        <v>159</v>
      </c>
      <c r="G40" s="3195" t="s">
        <v>429</v>
      </c>
      <c r="H40" s="3195"/>
      <c r="I40" s="3195"/>
      <c r="J40" s="3195"/>
      <c r="K40" s="3195"/>
      <c r="L40" s="3195"/>
      <c r="M40" s="3195"/>
      <c r="N40" s="3195"/>
      <c r="O40" s="3195"/>
      <c r="P40" s="3195"/>
      <c r="Q40" s="3195"/>
      <c r="R40" s="3195"/>
      <c r="S40" s="3195"/>
      <c r="T40" s="3195"/>
      <c r="U40" s="3195"/>
      <c r="V40" s="3195"/>
      <c r="W40" s="3195"/>
      <c r="X40" s="3195"/>
      <c r="Y40" s="3195"/>
      <c r="Z40" s="3195"/>
      <c r="AA40" s="3195"/>
      <c r="AB40" s="3195"/>
      <c r="AC40" s="3195"/>
      <c r="AD40" s="3195"/>
      <c r="AE40" s="3195"/>
      <c r="AF40" s="3195"/>
      <c r="AG40" s="3195"/>
      <c r="AH40" s="3195"/>
      <c r="AI40" s="3195"/>
      <c r="AJ40" s="3195"/>
      <c r="AK40" s="3195"/>
      <c r="AL40" s="3195"/>
      <c r="AM40" s="3195"/>
      <c r="AN40" s="3195"/>
      <c r="AO40" s="3195"/>
      <c r="AP40" s="3195"/>
      <c r="AQ40" s="3195"/>
      <c r="AR40" s="3195"/>
      <c r="AS40" s="3195"/>
      <c r="AT40" s="3195"/>
      <c r="AU40" s="3195"/>
      <c r="AV40" s="3195"/>
      <c r="AW40" s="3195"/>
      <c r="AX40" s="3195"/>
      <c r="AY40" s="3195"/>
      <c r="AZ40" s="3195"/>
      <c r="BA40" s="3195"/>
      <c r="BB40" s="3195"/>
      <c r="BC40" s="3195"/>
      <c r="BD40" s="3195"/>
      <c r="BE40" s="3195"/>
      <c r="BF40" s="3195"/>
      <c r="BG40" s="3195"/>
      <c r="BH40" s="3195"/>
      <c r="BI40" s="3195"/>
      <c r="BJ40" s="3195"/>
      <c r="BK40" s="3195"/>
      <c r="BL40" s="3195"/>
      <c r="BM40" s="3195"/>
      <c r="BN40" s="3195"/>
      <c r="BO40" s="3195"/>
      <c r="BP40" s="3195"/>
      <c r="BQ40" s="3195"/>
      <c r="BR40" s="3195"/>
      <c r="BS40" s="3195"/>
    </row>
    <row r="41" spans="1:136" s="794" customFormat="1" ht="12" customHeight="1" x14ac:dyDescent="0.15">
      <c r="A41" s="57"/>
      <c r="B41" s="57"/>
      <c r="C41" s="57"/>
      <c r="D41" s="57"/>
      <c r="E41" s="57"/>
      <c r="F41" s="1061" t="s">
        <v>160</v>
      </c>
      <c r="G41" s="3331" t="s">
        <v>1432</v>
      </c>
      <c r="H41" s="5281"/>
      <c r="I41" s="5281"/>
      <c r="J41" s="5281"/>
      <c r="K41" s="5281"/>
      <c r="L41" s="5281"/>
      <c r="M41" s="5281"/>
      <c r="N41" s="5281"/>
      <c r="O41" s="5281"/>
      <c r="P41" s="5281"/>
      <c r="Q41" s="5281"/>
      <c r="R41" s="5281"/>
      <c r="S41" s="5281"/>
      <c r="T41" s="5281"/>
      <c r="U41" s="5281"/>
      <c r="V41" s="5281"/>
      <c r="W41" s="5281"/>
      <c r="X41" s="5281"/>
      <c r="Y41" s="5281"/>
      <c r="Z41" s="5281"/>
      <c r="AA41" s="5281"/>
      <c r="AB41" s="5281"/>
      <c r="AC41" s="5281"/>
      <c r="AD41" s="5281"/>
      <c r="AE41" s="5281"/>
      <c r="AF41" s="5281"/>
      <c r="AG41" s="5281"/>
      <c r="AH41" s="5281"/>
      <c r="AI41" s="5281"/>
      <c r="AJ41" s="5281"/>
      <c r="AK41" s="5281"/>
      <c r="AL41" s="5281"/>
      <c r="AM41" s="5281"/>
      <c r="AN41" s="5281"/>
      <c r="AO41" s="5281"/>
      <c r="AP41" s="5281"/>
      <c r="AQ41" s="5281"/>
      <c r="AR41" s="5281"/>
      <c r="AS41" s="5281"/>
      <c r="AT41" s="5281"/>
      <c r="AU41" s="5281"/>
      <c r="AV41" s="5281"/>
      <c r="AW41" s="5281"/>
      <c r="AX41" s="5281"/>
      <c r="AY41" s="5281"/>
      <c r="AZ41" s="5281"/>
      <c r="BA41" s="5281"/>
      <c r="BB41" s="5281"/>
      <c r="BC41" s="5281"/>
      <c r="BD41" s="5281"/>
      <c r="BE41" s="5281"/>
      <c r="BF41" s="5281"/>
      <c r="BG41" s="5281"/>
      <c r="BH41" s="5281"/>
      <c r="BI41" s="5281"/>
      <c r="BJ41" s="5281"/>
      <c r="BK41" s="5281"/>
      <c r="BL41" s="5281"/>
      <c r="BM41" s="5281"/>
      <c r="BN41" s="5281"/>
      <c r="BO41" s="5281"/>
      <c r="BP41" s="5281"/>
      <c r="BQ41" s="5281"/>
      <c r="BR41" s="5281"/>
      <c r="BS41" s="1279"/>
    </row>
    <row r="42" spans="1:136" s="57" customFormat="1" ht="12" customHeight="1" x14ac:dyDescent="0.15">
      <c r="F42" s="1061" t="s">
        <v>1529</v>
      </c>
      <c r="G42" s="3331" t="s">
        <v>1531</v>
      </c>
      <c r="H42" s="5281"/>
      <c r="I42" s="5281"/>
      <c r="J42" s="5281"/>
      <c r="K42" s="5281"/>
      <c r="L42" s="5281"/>
      <c r="M42" s="5281"/>
      <c r="N42" s="5281"/>
      <c r="O42" s="5281"/>
      <c r="P42" s="5281"/>
      <c r="Q42" s="5281"/>
      <c r="R42" s="5281"/>
      <c r="S42" s="5281"/>
      <c r="T42" s="5281"/>
      <c r="U42" s="5281"/>
      <c r="V42" s="5281"/>
      <c r="W42" s="5281"/>
      <c r="X42" s="5281"/>
      <c r="Y42" s="5281"/>
      <c r="Z42" s="5281"/>
      <c r="AA42" s="5281"/>
      <c r="AB42" s="5281"/>
      <c r="AC42" s="5281"/>
      <c r="AD42" s="5281"/>
      <c r="AE42" s="5281"/>
      <c r="AF42" s="5281"/>
      <c r="AG42" s="5281"/>
      <c r="AH42" s="5281"/>
      <c r="AI42" s="5281"/>
      <c r="AJ42" s="5281"/>
      <c r="AK42" s="5281"/>
      <c r="AL42" s="5281"/>
      <c r="AM42" s="5281"/>
      <c r="AN42" s="5281"/>
      <c r="AO42" s="5281"/>
      <c r="AP42" s="5281"/>
      <c r="AQ42" s="5281"/>
      <c r="AR42" s="5281"/>
      <c r="AS42" s="5281"/>
      <c r="AT42" s="5281"/>
      <c r="AU42" s="5281"/>
      <c r="AV42" s="5281"/>
      <c r="AW42" s="5281"/>
      <c r="AX42" s="5281"/>
      <c r="AY42" s="5281"/>
      <c r="AZ42" s="5281"/>
      <c r="BA42" s="5281"/>
      <c r="BB42" s="5281"/>
      <c r="BC42" s="5281"/>
      <c r="BD42" s="5281"/>
      <c r="BE42" s="5281"/>
      <c r="BF42" s="5281"/>
      <c r="BG42" s="5281"/>
      <c r="BH42" s="5281"/>
      <c r="BI42" s="5281"/>
      <c r="BJ42" s="5281"/>
      <c r="BK42" s="5281"/>
      <c r="BL42" s="5281"/>
      <c r="BM42" s="5281"/>
      <c r="BN42" s="5281"/>
      <c r="BO42" s="5281"/>
      <c r="BP42" s="5281"/>
      <c r="BQ42" s="5281"/>
      <c r="BR42" s="5281"/>
      <c r="BS42" s="1279"/>
      <c r="BT42" s="1274"/>
      <c r="BU42" s="1274"/>
      <c r="BV42" s="1274"/>
      <c r="BW42" s="1274"/>
      <c r="BX42" s="1274"/>
      <c r="BY42" s="1274"/>
      <c r="BZ42" s="1274"/>
      <c r="CA42" s="1274"/>
      <c r="CB42" s="1274"/>
      <c r="CC42" s="1274"/>
      <c r="CD42" s="1274"/>
      <c r="CE42" s="1274"/>
      <c r="CF42" s="1274"/>
      <c r="CG42" s="1274"/>
      <c r="CH42" s="1274"/>
      <c r="CI42" s="1274"/>
      <c r="CJ42" s="1274"/>
      <c r="CK42" s="1274"/>
      <c r="CL42" s="1274"/>
      <c r="CM42" s="1274"/>
      <c r="CN42" s="1274"/>
      <c r="CO42" s="1274"/>
      <c r="CP42" s="1274"/>
      <c r="CQ42" s="1274"/>
      <c r="CR42" s="1274"/>
      <c r="CS42" s="1274"/>
      <c r="CT42" s="1274"/>
      <c r="CU42" s="1274"/>
      <c r="CV42" s="1274"/>
      <c r="CW42" s="1274"/>
      <c r="CX42" s="1274"/>
      <c r="CY42" s="1274"/>
      <c r="CZ42" s="1274"/>
      <c r="DA42" s="1274"/>
      <c r="DB42" s="1274"/>
      <c r="DC42" s="1274"/>
      <c r="DD42" s="1274"/>
      <c r="DE42" s="1274"/>
      <c r="DF42" s="1274"/>
      <c r="DG42" s="1274"/>
      <c r="DH42" s="1274"/>
      <c r="DI42" s="1274"/>
      <c r="DJ42" s="1274"/>
      <c r="DK42" s="1274"/>
      <c r="DL42" s="1274"/>
      <c r="DM42" s="1274"/>
      <c r="DN42" s="1274"/>
      <c r="DO42" s="1274"/>
      <c r="DP42" s="1274"/>
      <c r="DQ42" s="1274"/>
      <c r="DR42" s="1274"/>
      <c r="DS42" s="1274"/>
      <c r="DT42" s="1274"/>
      <c r="DU42" s="1274"/>
      <c r="DV42" s="1274"/>
      <c r="DW42" s="1274"/>
      <c r="DX42" s="1274"/>
      <c r="DY42" s="1274"/>
      <c r="DZ42" s="1274"/>
      <c r="EA42" s="1274"/>
      <c r="EB42" s="1274"/>
      <c r="EC42" s="1274"/>
      <c r="ED42" s="1274"/>
      <c r="EE42" s="1274"/>
      <c r="EF42" s="1274"/>
    </row>
    <row r="43" spans="1:136" s="57" customFormat="1" ht="12" customHeight="1" x14ac:dyDescent="0.15">
      <c r="F43" s="1061" t="s">
        <v>1530</v>
      </c>
      <c r="G43" s="3331" t="s">
        <v>1532</v>
      </c>
      <c r="H43" s="5281"/>
      <c r="I43" s="5281"/>
      <c r="J43" s="5281"/>
      <c r="K43" s="5281"/>
      <c r="L43" s="5281"/>
      <c r="M43" s="5281"/>
      <c r="N43" s="5281"/>
      <c r="O43" s="5281"/>
      <c r="P43" s="5281"/>
      <c r="Q43" s="5281"/>
      <c r="R43" s="5281"/>
      <c r="S43" s="5281"/>
      <c r="T43" s="5281"/>
      <c r="U43" s="5281"/>
      <c r="V43" s="5281"/>
      <c r="W43" s="5281"/>
      <c r="X43" s="5281"/>
      <c r="Y43" s="5281"/>
      <c r="Z43" s="5281"/>
      <c r="AA43" s="5281"/>
      <c r="AB43" s="5281"/>
      <c r="AC43" s="5281"/>
      <c r="AD43" s="5281"/>
      <c r="AE43" s="5281"/>
      <c r="AF43" s="5281"/>
      <c r="AG43" s="5281"/>
      <c r="AH43" s="5281"/>
      <c r="AI43" s="5281"/>
      <c r="AJ43" s="5281"/>
      <c r="AK43" s="5281"/>
      <c r="AL43" s="5281"/>
      <c r="AM43" s="5281"/>
      <c r="AN43" s="5281"/>
      <c r="AO43" s="5281"/>
      <c r="AP43" s="5281"/>
      <c r="AQ43" s="5281"/>
      <c r="AR43" s="5281"/>
      <c r="AS43" s="5281"/>
      <c r="AT43" s="5281"/>
      <c r="AU43" s="5281"/>
      <c r="AV43" s="5281"/>
      <c r="AW43" s="5281"/>
      <c r="AX43" s="5281"/>
      <c r="AY43" s="5281"/>
      <c r="AZ43" s="5281"/>
      <c r="BA43" s="5281"/>
      <c r="BB43" s="5281"/>
      <c r="BC43" s="5281"/>
      <c r="BD43" s="5281"/>
      <c r="BE43" s="5281"/>
      <c r="BF43" s="5281"/>
      <c r="BG43" s="5281"/>
      <c r="BH43" s="5281"/>
      <c r="BI43" s="5281"/>
      <c r="BJ43" s="5281"/>
      <c r="BK43" s="5281"/>
      <c r="BL43" s="5281"/>
      <c r="BM43" s="5281"/>
      <c r="BN43" s="5281"/>
      <c r="BO43" s="5281"/>
      <c r="BP43" s="5281"/>
      <c r="BQ43" s="5281"/>
      <c r="BR43" s="5281"/>
      <c r="BS43" s="1279"/>
      <c r="BT43" s="1274"/>
      <c r="BU43" s="1274"/>
      <c r="BV43" s="1274"/>
      <c r="BW43" s="1274"/>
      <c r="BX43" s="1274"/>
      <c r="BY43" s="1274"/>
      <c r="BZ43" s="1274"/>
      <c r="CA43" s="1274"/>
      <c r="CB43" s="1274"/>
      <c r="CC43" s="1274"/>
      <c r="CD43" s="1274"/>
      <c r="CE43" s="1274"/>
      <c r="CF43" s="1274"/>
      <c r="CG43" s="1274"/>
      <c r="CH43" s="1274"/>
      <c r="CI43" s="1274"/>
      <c r="CJ43" s="1274"/>
      <c r="CK43" s="1274"/>
      <c r="CL43" s="1274"/>
      <c r="CM43" s="1274"/>
      <c r="CN43" s="1274"/>
      <c r="CO43" s="1274"/>
      <c r="CP43" s="1274"/>
      <c r="CQ43" s="1274"/>
      <c r="CR43" s="1274"/>
      <c r="CS43" s="1274"/>
      <c r="CT43" s="1274"/>
      <c r="CU43" s="1274"/>
      <c r="CV43" s="1274"/>
      <c r="CW43" s="1274"/>
      <c r="CX43" s="1274"/>
      <c r="CY43" s="1274"/>
      <c r="CZ43" s="1274"/>
      <c r="DA43" s="1274"/>
      <c r="DB43" s="1274"/>
      <c r="DC43" s="1274"/>
      <c r="DD43" s="1274"/>
      <c r="DE43" s="1274"/>
      <c r="DF43" s="1274"/>
      <c r="DG43" s="1274"/>
      <c r="DH43" s="1274"/>
      <c r="DI43" s="1274"/>
      <c r="DJ43" s="1274"/>
      <c r="DK43" s="1274"/>
      <c r="DL43" s="1274"/>
      <c r="DM43" s="1274"/>
      <c r="DN43" s="1274"/>
      <c r="DO43" s="1274"/>
      <c r="DP43" s="1274"/>
      <c r="DQ43" s="1274"/>
      <c r="DR43" s="1274"/>
      <c r="DS43" s="1274"/>
      <c r="DT43" s="1274"/>
      <c r="DU43" s="1274"/>
      <c r="DV43" s="1274"/>
      <c r="DW43" s="1274"/>
      <c r="DX43" s="1274"/>
      <c r="DY43" s="1274"/>
      <c r="DZ43" s="1274"/>
      <c r="EA43" s="1274"/>
      <c r="EB43" s="1274"/>
      <c r="EC43" s="1274"/>
      <c r="ED43" s="1274"/>
      <c r="EE43" s="1274"/>
      <c r="EF43" s="1274"/>
    </row>
    <row r="44" spans="1:136" s="794" customFormat="1" ht="12" customHeight="1" x14ac:dyDescent="0.15">
      <c r="F44" s="1002"/>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c r="AM44" s="1274"/>
      <c r="AN44" s="1274"/>
      <c r="AO44" s="1274"/>
      <c r="AP44" s="1274"/>
      <c r="AQ44" s="1274"/>
      <c r="AR44" s="1274"/>
      <c r="AS44" s="1274"/>
      <c r="AT44" s="1274"/>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4"/>
      <c r="BS44" s="1274"/>
    </row>
    <row r="45" spans="1:136" s="794" customFormat="1" ht="12" customHeight="1" x14ac:dyDescent="0.15">
      <c r="F45" s="1002"/>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c r="AM45" s="1274"/>
      <c r="AN45" s="1274"/>
      <c r="AO45" s="1274"/>
      <c r="AP45" s="1274"/>
      <c r="AQ45" s="1274"/>
      <c r="AR45" s="1274"/>
      <c r="AS45" s="1274"/>
      <c r="AT45" s="1274"/>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4"/>
      <c r="BS45" s="1274"/>
    </row>
    <row r="46" spans="1:136" ht="14.1" customHeight="1" x14ac:dyDescent="0.15">
      <c r="A46" s="3625" t="s">
        <v>1847</v>
      </c>
      <c r="B46" s="3625"/>
      <c r="C46" s="3625"/>
      <c r="D46" s="3625"/>
      <c r="E46" s="4896"/>
      <c r="F46" s="4896"/>
      <c r="G46" s="4896"/>
      <c r="H46" s="4896"/>
      <c r="I46" s="4896"/>
      <c r="J46" s="4896"/>
      <c r="K46" s="4896"/>
      <c r="L46" s="4896"/>
      <c r="M46" s="4896"/>
      <c r="N46" s="4896"/>
      <c r="O46" s="4896"/>
      <c r="P46" s="4896"/>
      <c r="Q46" s="4896"/>
      <c r="R46" s="4896"/>
      <c r="S46" s="4896"/>
      <c r="T46" s="4896"/>
      <c r="U46" s="4896"/>
      <c r="V46" s="4896"/>
      <c r="W46" s="4896"/>
      <c r="X46" s="4896"/>
      <c r="Y46" s="4896"/>
      <c r="Z46" s="4896"/>
      <c r="AA46" s="4896"/>
      <c r="AB46" s="4896"/>
      <c r="AC46" s="4896"/>
      <c r="AD46" s="4896"/>
      <c r="AE46" s="4896"/>
      <c r="AF46" s="4896"/>
      <c r="AG46" s="4896"/>
      <c r="AH46" s="4896"/>
      <c r="AI46" s="4896"/>
      <c r="AJ46" s="4896"/>
      <c r="AK46" s="4896"/>
      <c r="AL46" s="4896"/>
      <c r="AM46" s="4896"/>
      <c r="AN46" s="4896"/>
      <c r="AO46" s="4896"/>
      <c r="AP46" s="4896"/>
      <c r="AQ46" s="4896"/>
      <c r="AR46" s="4896"/>
      <c r="AS46" s="4896"/>
      <c r="AT46" s="4896"/>
      <c r="AU46" s="4896"/>
      <c r="AV46" s="4896"/>
      <c r="AW46" s="4896"/>
      <c r="AX46" s="4896"/>
      <c r="AY46" s="4896"/>
      <c r="AZ46" s="4896"/>
      <c r="BA46" s="4896"/>
      <c r="BB46" s="4896"/>
      <c r="BC46" s="4896"/>
      <c r="BD46" s="4896"/>
      <c r="BE46" s="4896"/>
      <c r="BF46" s="4896"/>
      <c r="BG46" s="4896"/>
      <c r="BH46" s="4896"/>
      <c r="BI46" s="4896"/>
      <c r="BJ46" s="4896"/>
      <c r="BK46" s="4896"/>
      <c r="BL46" s="4896"/>
      <c r="BM46" s="4896"/>
      <c r="BN46" s="4896"/>
      <c r="BO46" s="4896"/>
      <c r="BP46" s="4896"/>
      <c r="BQ46" s="4896"/>
      <c r="BR46" s="4896"/>
      <c r="BS46" s="4896"/>
    </row>
    <row r="47" spans="1:136" ht="5.0999999999999996" customHeight="1" x14ac:dyDescent="0.15"/>
    <row r="48" spans="1:136" ht="14.1" customHeight="1" x14ac:dyDescent="0.15">
      <c r="A48" s="1000" t="s">
        <v>1434</v>
      </c>
      <c r="B48" s="1000"/>
      <c r="C48" s="1000"/>
      <c r="D48" s="1000"/>
      <c r="E48" s="1000"/>
      <c r="F48" s="1001"/>
      <c r="G48" s="1001"/>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1"/>
      <c r="AE48" s="1001"/>
      <c r="AF48" s="1001"/>
      <c r="AG48" s="1001"/>
      <c r="AH48" s="1001"/>
      <c r="BD48" s="5240" t="s">
        <v>1433</v>
      </c>
      <c r="BE48" s="5240"/>
      <c r="BF48" s="5240"/>
      <c r="BG48" s="5240"/>
      <c r="BH48" s="5240"/>
      <c r="BI48" s="5240"/>
      <c r="BJ48" s="5240"/>
      <c r="BK48" s="5241">
        <f>BK3</f>
        <v>0</v>
      </c>
      <c r="BL48" s="5241"/>
      <c r="BM48" s="5242" t="s">
        <v>1407</v>
      </c>
      <c r="BN48" s="5242"/>
      <c r="BO48" s="5242"/>
      <c r="BP48" s="5242"/>
      <c r="BQ48" s="5242"/>
      <c r="BR48" s="5242"/>
    </row>
    <row r="49" spans="1:71" ht="6.95" customHeight="1" thickBot="1" x14ac:dyDescent="0.2">
      <c r="A49" s="1000"/>
      <c r="B49" s="1000"/>
      <c r="C49" s="1000"/>
      <c r="D49" s="1000"/>
      <c r="E49" s="1000"/>
      <c r="F49" s="1001"/>
      <c r="G49" s="1001"/>
      <c r="H49" s="1001"/>
      <c r="I49" s="1001"/>
      <c r="J49" s="1001"/>
      <c r="K49" s="1001"/>
      <c r="L49" s="1001"/>
      <c r="M49" s="1001"/>
      <c r="N49" s="1001"/>
      <c r="O49" s="1001"/>
      <c r="P49" s="1001"/>
      <c r="Q49" s="1001"/>
      <c r="R49" s="1001"/>
      <c r="S49" s="1001"/>
      <c r="T49" s="1001"/>
      <c r="U49" s="1001"/>
      <c r="V49" s="1001"/>
      <c r="W49" s="1001"/>
      <c r="X49" s="1001"/>
      <c r="Y49" s="1001"/>
      <c r="Z49" s="1001"/>
      <c r="AA49" s="1001"/>
      <c r="AB49" s="1001"/>
      <c r="AC49" s="1001"/>
      <c r="AD49" s="1001"/>
      <c r="AE49" s="1001"/>
      <c r="AF49" s="1001"/>
      <c r="AG49" s="1001"/>
      <c r="AH49" s="1001"/>
    </row>
    <row r="50" spans="1:71" s="794" customFormat="1" ht="12.95" customHeight="1" x14ac:dyDescent="0.15">
      <c r="A50" s="4899" t="s">
        <v>1268</v>
      </c>
      <c r="B50" s="4914" t="s">
        <v>1528</v>
      </c>
      <c r="C50" s="4912"/>
      <c r="D50" s="4913"/>
      <c r="E50" s="4911" t="s">
        <v>63</v>
      </c>
      <c r="F50" s="4912"/>
      <c r="G50" s="4913"/>
      <c r="H50" s="4911" t="s">
        <v>59</v>
      </c>
      <c r="I50" s="4912"/>
      <c r="J50" s="4912"/>
      <c r="K50" s="4912"/>
      <c r="L50" s="4913"/>
      <c r="M50" s="5467" t="s">
        <v>1284</v>
      </c>
      <c r="N50" s="4964" t="s">
        <v>64</v>
      </c>
      <c r="O50" s="4914" t="s">
        <v>65</v>
      </c>
      <c r="P50" s="4923"/>
      <c r="Q50" s="5470"/>
      <c r="R50" s="5021" t="s">
        <v>1272</v>
      </c>
      <c r="S50" s="5022"/>
      <c r="T50" s="4911" t="s">
        <v>1443</v>
      </c>
      <c r="U50" s="4912"/>
      <c r="V50" s="4912"/>
      <c r="W50" s="4912"/>
      <c r="X50" s="4912"/>
      <c r="Y50" s="4912"/>
      <c r="Z50" s="4912"/>
      <c r="AA50" s="5027"/>
      <c r="AB50" s="5029" t="s">
        <v>1408</v>
      </c>
      <c r="AC50" s="4912"/>
      <c r="AD50" s="4912"/>
      <c r="AE50" s="4912"/>
      <c r="AF50" s="4912"/>
      <c r="AG50" s="4912"/>
      <c r="AH50" s="4912"/>
      <c r="AI50" s="4912"/>
      <c r="AJ50" s="4912"/>
      <c r="AK50" s="4912"/>
      <c r="AL50" s="4912"/>
      <c r="AM50" s="4912"/>
      <c r="AN50" s="4912"/>
      <c r="AO50" s="4912"/>
      <c r="AP50" s="4912"/>
      <c r="AQ50" s="4912"/>
      <c r="AR50" s="4912"/>
      <c r="AS50" s="4912"/>
      <c r="AT50" s="4912"/>
      <c r="AU50" s="4912"/>
      <c r="AV50" s="4912"/>
      <c r="AW50" s="4912"/>
      <c r="AX50" s="4912"/>
      <c r="AY50" s="4912"/>
      <c r="AZ50" s="4912"/>
      <c r="BA50" s="4912"/>
      <c r="BB50" s="4912"/>
      <c r="BC50" s="4912"/>
      <c r="BD50" s="4912"/>
      <c r="BE50" s="4912"/>
      <c r="BF50" s="4912"/>
      <c r="BG50" s="5027"/>
      <c r="BH50" s="5257" t="s">
        <v>424</v>
      </c>
      <c r="BI50" s="5258"/>
      <c r="BJ50" s="5259"/>
      <c r="BK50" s="5464" t="s">
        <v>71</v>
      </c>
      <c r="BL50" s="5356" t="s">
        <v>55</v>
      </c>
      <c r="BM50" s="5357"/>
      <c r="BN50" s="5357"/>
      <c r="BO50" s="5357"/>
      <c r="BP50" s="5357"/>
      <c r="BQ50" s="5357"/>
      <c r="BR50" s="5357"/>
      <c r="BS50" s="4690"/>
    </row>
    <row r="51" spans="1:71" s="794" customFormat="1" ht="12.95" customHeight="1" x14ac:dyDescent="0.15">
      <c r="A51" s="4900"/>
      <c r="B51" s="4840"/>
      <c r="C51" s="5352"/>
      <c r="D51" s="4842"/>
      <c r="E51" s="4840"/>
      <c r="F51" s="4841"/>
      <c r="G51" s="4842"/>
      <c r="H51" s="4840"/>
      <c r="I51" s="4841"/>
      <c r="J51" s="4841"/>
      <c r="K51" s="4841"/>
      <c r="L51" s="4842"/>
      <c r="M51" s="5468"/>
      <c r="N51" s="4965"/>
      <c r="O51" s="4949"/>
      <c r="P51" s="4950"/>
      <c r="Q51" s="5471"/>
      <c r="R51" s="5023"/>
      <c r="S51" s="5024"/>
      <c r="T51" s="4435"/>
      <c r="U51" s="4436"/>
      <c r="V51" s="4436"/>
      <c r="W51" s="4436"/>
      <c r="X51" s="4436"/>
      <c r="Y51" s="4436"/>
      <c r="Z51" s="4436"/>
      <c r="AA51" s="5028"/>
      <c r="AB51" s="5030"/>
      <c r="AC51" s="4436"/>
      <c r="AD51" s="4436"/>
      <c r="AE51" s="4436"/>
      <c r="AF51" s="4436"/>
      <c r="AG51" s="4436"/>
      <c r="AH51" s="4436"/>
      <c r="AI51" s="4436"/>
      <c r="AJ51" s="4436"/>
      <c r="AK51" s="4436"/>
      <c r="AL51" s="4436"/>
      <c r="AM51" s="4436"/>
      <c r="AN51" s="4436"/>
      <c r="AO51" s="4436"/>
      <c r="AP51" s="4436"/>
      <c r="AQ51" s="4436"/>
      <c r="AR51" s="4436"/>
      <c r="AS51" s="4436"/>
      <c r="AT51" s="4436"/>
      <c r="AU51" s="4436"/>
      <c r="AV51" s="4436"/>
      <c r="AW51" s="4436"/>
      <c r="AX51" s="4436"/>
      <c r="AY51" s="4436"/>
      <c r="AZ51" s="4436"/>
      <c r="BA51" s="4436"/>
      <c r="BB51" s="4436"/>
      <c r="BC51" s="4436"/>
      <c r="BD51" s="4436"/>
      <c r="BE51" s="4436"/>
      <c r="BF51" s="4436"/>
      <c r="BG51" s="5028"/>
      <c r="BH51" s="5260"/>
      <c r="BI51" s="5261"/>
      <c r="BJ51" s="5262"/>
      <c r="BK51" s="5465"/>
      <c r="BL51" s="4691"/>
      <c r="BM51" s="5261"/>
      <c r="BN51" s="5261"/>
      <c r="BO51" s="5261"/>
      <c r="BP51" s="5261"/>
      <c r="BQ51" s="5261"/>
      <c r="BR51" s="5261"/>
      <c r="BS51" s="4692"/>
    </row>
    <row r="52" spans="1:71" s="794" customFormat="1" ht="15" customHeight="1" x14ac:dyDescent="0.15">
      <c r="A52" s="4900"/>
      <c r="B52" s="4840"/>
      <c r="C52" s="5352"/>
      <c r="D52" s="4842"/>
      <c r="E52" s="4840"/>
      <c r="F52" s="4841"/>
      <c r="G52" s="4842"/>
      <c r="H52" s="4840"/>
      <c r="I52" s="4841"/>
      <c r="J52" s="4841"/>
      <c r="K52" s="4841"/>
      <c r="L52" s="4842"/>
      <c r="M52" s="5468"/>
      <c r="N52" s="4965"/>
      <c r="O52" s="4949"/>
      <c r="P52" s="4950"/>
      <c r="Q52" s="5471"/>
      <c r="R52" s="5023"/>
      <c r="S52" s="5024"/>
      <c r="T52" s="4928" t="s">
        <v>67</v>
      </c>
      <c r="U52" s="4929"/>
      <c r="V52" s="4929"/>
      <c r="W52" s="4930"/>
      <c r="X52" s="4852" t="s">
        <v>1570</v>
      </c>
      <c r="Y52" s="4931"/>
      <c r="Z52" s="4802" t="s">
        <v>156</v>
      </c>
      <c r="AA52" s="4894"/>
      <c r="AB52" s="4939" t="s">
        <v>157</v>
      </c>
      <c r="AC52" s="4439"/>
      <c r="AD52" s="4439"/>
      <c r="AE52" s="4439"/>
      <c r="AF52" s="4439"/>
      <c r="AG52" s="4439"/>
      <c r="AH52" s="4439"/>
      <c r="AI52" s="4440"/>
      <c r="AJ52" s="4438" t="s">
        <v>442</v>
      </c>
      <c r="AK52" s="4439"/>
      <c r="AL52" s="4439"/>
      <c r="AM52" s="4439"/>
      <c r="AN52" s="4439"/>
      <c r="AO52" s="4439"/>
      <c r="AP52" s="4439"/>
      <c r="AQ52" s="4439"/>
      <c r="AR52" s="4439"/>
      <c r="AS52" s="4439"/>
      <c r="AT52" s="4439"/>
      <c r="AU52" s="4439"/>
      <c r="AV52" s="4439"/>
      <c r="AW52" s="4439"/>
      <c r="AX52" s="4439"/>
      <c r="AY52" s="4439"/>
      <c r="AZ52" s="4439"/>
      <c r="BA52" s="4439"/>
      <c r="BB52" s="4439"/>
      <c r="BC52" s="4439"/>
      <c r="BD52" s="4440"/>
      <c r="BE52" s="4946" t="s">
        <v>221</v>
      </c>
      <c r="BF52" s="4947"/>
      <c r="BG52" s="4948"/>
      <c r="BH52" s="4952" t="s">
        <v>425</v>
      </c>
      <c r="BI52" s="4953"/>
      <c r="BJ52" s="4954"/>
      <c r="BK52" s="5465"/>
      <c r="BL52" s="4955" t="s">
        <v>1411</v>
      </c>
      <c r="BM52" s="4956"/>
      <c r="BN52" s="4956"/>
      <c r="BO52" s="4956"/>
      <c r="BP52" s="4956"/>
      <c r="BQ52" s="4956"/>
      <c r="BR52" s="4956"/>
      <c r="BS52" s="4957"/>
    </row>
    <row r="53" spans="1:71" s="794" customFormat="1" ht="15" customHeight="1" x14ac:dyDescent="0.15">
      <c r="A53" s="4900"/>
      <c r="B53" s="4840"/>
      <c r="C53" s="5352"/>
      <c r="D53" s="4842"/>
      <c r="E53" s="4840"/>
      <c r="F53" s="4841"/>
      <c r="G53" s="4842"/>
      <c r="H53" s="4840"/>
      <c r="I53" s="4841"/>
      <c r="J53" s="4841"/>
      <c r="K53" s="4841"/>
      <c r="L53" s="4842"/>
      <c r="M53" s="5468"/>
      <c r="N53" s="4965"/>
      <c r="O53" s="4949"/>
      <c r="P53" s="4950"/>
      <c r="Q53" s="5471"/>
      <c r="R53" s="5023"/>
      <c r="S53" s="5024"/>
      <c r="T53" s="4802" t="s">
        <v>1273</v>
      </c>
      <c r="U53" s="4894"/>
      <c r="V53" s="4802" t="s">
        <v>1274</v>
      </c>
      <c r="W53" s="4825"/>
      <c r="X53" s="4932"/>
      <c r="Y53" s="4933"/>
      <c r="Z53" s="4826"/>
      <c r="AA53" s="4895"/>
      <c r="AB53" s="5414" t="s">
        <v>177</v>
      </c>
      <c r="AC53" s="2639"/>
      <c r="AD53" s="2639"/>
      <c r="AE53" s="2640"/>
      <c r="AF53" s="4740" t="s">
        <v>441</v>
      </c>
      <c r="AG53" s="2639"/>
      <c r="AH53" s="2639"/>
      <c r="AI53" s="2640"/>
      <c r="AJ53" s="4846" t="s">
        <v>1275</v>
      </c>
      <c r="AK53" s="4847"/>
      <c r="AL53" s="4848"/>
      <c r="AM53" s="4852" t="s">
        <v>1276</v>
      </c>
      <c r="AN53" s="4853"/>
      <c r="AO53" s="4931"/>
      <c r="AP53" s="4432" t="s">
        <v>422</v>
      </c>
      <c r="AQ53" s="4433"/>
      <c r="AR53" s="4434"/>
      <c r="AS53" s="4970" t="s">
        <v>1412</v>
      </c>
      <c r="AT53" s="4971"/>
      <c r="AU53" s="4972"/>
      <c r="AV53" s="4970" t="s">
        <v>421</v>
      </c>
      <c r="AW53" s="4971"/>
      <c r="AX53" s="4972"/>
      <c r="AY53" s="4970" t="s">
        <v>1413</v>
      </c>
      <c r="AZ53" s="4971"/>
      <c r="BA53" s="4972"/>
      <c r="BB53" s="4802" t="s">
        <v>422</v>
      </c>
      <c r="BC53" s="4894"/>
      <c r="BD53" s="4894"/>
      <c r="BE53" s="4949"/>
      <c r="BF53" s="4950"/>
      <c r="BG53" s="4951"/>
      <c r="BH53" s="4830"/>
      <c r="BI53" s="4831"/>
      <c r="BJ53" s="4832"/>
      <c r="BK53" s="5465"/>
      <c r="BL53" s="4958"/>
      <c r="BM53" s="4959"/>
      <c r="BN53" s="4959"/>
      <c r="BO53" s="4959"/>
      <c r="BP53" s="4959"/>
      <c r="BQ53" s="4959"/>
      <c r="BR53" s="4959"/>
      <c r="BS53" s="4960"/>
    </row>
    <row r="54" spans="1:71" s="794" customFormat="1" ht="15" customHeight="1" x14ac:dyDescent="0.15">
      <c r="A54" s="4900"/>
      <c r="B54" s="4840"/>
      <c r="C54" s="5352"/>
      <c r="D54" s="4842"/>
      <c r="E54" s="4840"/>
      <c r="F54" s="4841"/>
      <c r="G54" s="4842"/>
      <c r="H54" s="4840"/>
      <c r="I54" s="4841"/>
      <c r="J54" s="4841"/>
      <c r="K54" s="4841"/>
      <c r="L54" s="4842"/>
      <c r="M54" s="5468"/>
      <c r="N54" s="4965"/>
      <c r="O54" s="4949"/>
      <c r="P54" s="4950"/>
      <c r="Q54" s="5471"/>
      <c r="R54" s="5023"/>
      <c r="S54" s="5024"/>
      <c r="T54" s="4826"/>
      <c r="U54" s="4895"/>
      <c r="V54" s="4826"/>
      <c r="W54" s="4827"/>
      <c r="X54" s="4932"/>
      <c r="Y54" s="4933"/>
      <c r="Z54" s="4826"/>
      <c r="AA54" s="4895"/>
      <c r="AB54" s="5361" t="s">
        <v>1438</v>
      </c>
      <c r="AC54" s="5362"/>
      <c r="AD54" s="5362"/>
      <c r="AE54" s="5363"/>
      <c r="AF54" s="5364" t="s">
        <v>1439</v>
      </c>
      <c r="AG54" s="5362"/>
      <c r="AH54" s="5362"/>
      <c r="AI54" s="5363"/>
      <c r="AJ54" s="4849"/>
      <c r="AK54" s="4850"/>
      <c r="AL54" s="4851"/>
      <c r="AM54" s="5276"/>
      <c r="AN54" s="5277"/>
      <c r="AO54" s="5278"/>
      <c r="AP54" s="4840"/>
      <c r="AQ54" s="4841"/>
      <c r="AR54" s="4842"/>
      <c r="AS54" s="4843" t="s">
        <v>439</v>
      </c>
      <c r="AT54" s="4844"/>
      <c r="AU54" s="4845"/>
      <c r="AV54" s="5016" t="s">
        <v>1415</v>
      </c>
      <c r="AW54" s="5017"/>
      <c r="AX54" s="5018"/>
      <c r="AY54" s="4843" t="s">
        <v>1277</v>
      </c>
      <c r="AZ54" s="4844"/>
      <c r="BA54" s="4845"/>
      <c r="BB54" s="4826"/>
      <c r="BC54" s="4895"/>
      <c r="BD54" s="4895"/>
      <c r="BE54" s="4949"/>
      <c r="BF54" s="4950"/>
      <c r="BG54" s="4951"/>
      <c r="BH54" s="4830" t="s">
        <v>426</v>
      </c>
      <c r="BI54" s="4831"/>
      <c r="BJ54" s="4832"/>
      <c r="BK54" s="5465"/>
      <c r="BL54" s="4958"/>
      <c r="BM54" s="4959"/>
      <c r="BN54" s="4959"/>
      <c r="BO54" s="4959"/>
      <c r="BP54" s="4959"/>
      <c r="BQ54" s="4959"/>
      <c r="BR54" s="4959"/>
      <c r="BS54" s="4960"/>
    </row>
    <row r="55" spans="1:71" s="794" customFormat="1" ht="15" customHeight="1" thickBot="1" x14ac:dyDescent="0.2">
      <c r="A55" s="4901"/>
      <c r="B55" s="4467"/>
      <c r="C55" s="4468"/>
      <c r="D55" s="4469"/>
      <c r="E55" s="4467"/>
      <c r="F55" s="4468"/>
      <c r="G55" s="4469"/>
      <c r="H55" s="5238"/>
      <c r="I55" s="5239"/>
      <c r="J55" s="4468"/>
      <c r="K55" s="4468"/>
      <c r="L55" s="4469"/>
      <c r="M55" s="5469"/>
      <c r="N55" s="4966"/>
      <c r="O55" s="5472"/>
      <c r="P55" s="5473"/>
      <c r="Q55" s="5474"/>
      <c r="R55" s="5025"/>
      <c r="S55" s="5026"/>
      <c r="T55" s="4828"/>
      <c r="U55" s="5015"/>
      <c r="V55" s="4828"/>
      <c r="W55" s="4829"/>
      <c r="X55" s="4934"/>
      <c r="Y55" s="4935"/>
      <c r="Z55" s="4828"/>
      <c r="AA55" s="5015"/>
      <c r="AB55" s="1064" t="s">
        <v>1416</v>
      </c>
      <c r="AC55" s="4836" t="s">
        <v>446</v>
      </c>
      <c r="AD55" s="4836"/>
      <c r="AE55" s="1065" t="s">
        <v>1417</v>
      </c>
      <c r="AF55" s="1066" t="s">
        <v>1418</v>
      </c>
      <c r="AG55" s="4836" t="s">
        <v>446</v>
      </c>
      <c r="AH55" s="4836"/>
      <c r="AI55" s="1067" t="s">
        <v>1417</v>
      </c>
      <c r="AJ55" s="4837" t="s">
        <v>1278</v>
      </c>
      <c r="AK55" s="4838"/>
      <c r="AL55" s="4839"/>
      <c r="AM55" s="4837" t="s">
        <v>1419</v>
      </c>
      <c r="AN55" s="4838"/>
      <c r="AO55" s="4839"/>
      <c r="AP55" s="4467" t="s">
        <v>1420</v>
      </c>
      <c r="AQ55" s="4468"/>
      <c r="AR55" s="4469"/>
      <c r="AS55" s="5009" t="s">
        <v>420</v>
      </c>
      <c r="AT55" s="5010"/>
      <c r="AU55" s="5011"/>
      <c r="AV55" s="4864" t="s">
        <v>69</v>
      </c>
      <c r="AW55" s="4865"/>
      <c r="AX55" s="4866"/>
      <c r="AY55" s="4864" t="s">
        <v>70</v>
      </c>
      <c r="AZ55" s="4865"/>
      <c r="BA55" s="4866"/>
      <c r="BB55" s="4467" t="s">
        <v>1421</v>
      </c>
      <c r="BC55" s="4468"/>
      <c r="BD55" s="4469"/>
      <c r="BE55" s="4967" t="s">
        <v>1422</v>
      </c>
      <c r="BF55" s="4968"/>
      <c r="BG55" s="4969"/>
      <c r="BH55" s="4833"/>
      <c r="BI55" s="4834"/>
      <c r="BJ55" s="4835"/>
      <c r="BK55" s="5466"/>
      <c r="BL55" s="4961"/>
      <c r="BM55" s="4962"/>
      <c r="BN55" s="4962"/>
      <c r="BO55" s="4962"/>
      <c r="BP55" s="4962"/>
      <c r="BQ55" s="4962"/>
      <c r="BR55" s="4962"/>
      <c r="BS55" s="4963"/>
    </row>
    <row r="56" spans="1:71" s="794" customFormat="1" ht="14.1" customHeight="1" thickTop="1" x14ac:dyDescent="0.15">
      <c r="A56" s="5038">
        <v>8</v>
      </c>
      <c r="B56" s="4816"/>
      <c r="C56" s="4817"/>
      <c r="D56" s="4818"/>
      <c r="E56" s="5316"/>
      <c r="F56" s="5317"/>
      <c r="G56" s="5318"/>
      <c r="H56" s="5476"/>
      <c r="I56" s="5477"/>
      <c r="J56" s="5477"/>
      <c r="K56" s="5477"/>
      <c r="L56" s="5478"/>
      <c r="M56" s="5342"/>
      <c r="N56" s="5329"/>
      <c r="O56" s="5316"/>
      <c r="P56" s="5317"/>
      <c r="Q56" s="5318"/>
      <c r="R56" s="5330"/>
      <c r="S56" s="5331"/>
      <c r="T56" s="5336"/>
      <c r="U56" s="5337"/>
      <c r="V56" s="5306"/>
      <c r="W56" s="5307" t="s">
        <v>158</v>
      </c>
      <c r="X56" s="5308"/>
      <c r="Y56" s="5307" t="s">
        <v>158</v>
      </c>
      <c r="Z56" s="5325"/>
      <c r="AA56" s="5299" t="s">
        <v>158</v>
      </c>
      <c r="AB56" s="5300"/>
      <c r="AC56" s="5301"/>
      <c r="AD56" s="5301"/>
      <c r="AE56" s="5302"/>
      <c r="AF56" s="5303"/>
      <c r="AG56" s="5301"/>
      <c r="AH56" s="5301"/>
      <c r="AI56" s="5302"/>
      <c r="AJ56" s="5310"/>
      <c r="AK56" s="5311"/>
      <c r="AL56" s="5312"/>
      <c r="AM56" s="5310"/>
      <c r="AN56" s="5311"/>
      <c r="AO56" s="5312"/>
      <c r="AP56" s="5313">
        <f t="shared" ref="AP56" si="21">SUM(AJ56:AO58)</f>
        <v>0</v>
      </c>
      <c r="AQ56" s="5314"/>
      <c r="AR56" s="5315"/>
      <c r="AS56" s="5326"/>
      <c r="AT56" s="5327"/>
      <c r="AU56" s="5328"/>
      <c r="AV56" s="5326"/>
      <c r="AW56" s="5327"/>
      <c r="AX56" s="5328"/>
      <c r="AY56" s="5326"/>
      <c r="AZ56" s="5327"/>
      <c r="BA56" s="5328"/>
      <c r="BB56" s="5265">
        <f t="shared" ref="BB56" si="22">SUM(AS56:BA58)</f>
        <v>0</v>
      </c>
      <c r="BC56" s="5266"/>
      <c r="BD56" s="5309"/>
      <c r="BE56" s="5265">
        <f t="shared" ref="BE56" si="23">AF56+AP56+BB56</f>
        <v>0</v>
      </c>
      <c r="BF56" s="5266"/>
      <c r="BG56" s="5267"/>
      <c r="BH56" s="5138"/>
      <c r="BI56" s="5139"/>
      <c r="BJ56" s="5140"/>
      <c r="BK56" s="5144"/>
      <c r="BL56" s="5422"/>
      <c r="BM56" s="5423"/>
      <c r="BN56" s="5423"/>
      <c r="BO56" s="5423"/>
      <c r="BP56" s="5423"/>
      <c r="BQ56" s="5423"/>
      <c r="BR56" s="5423"/>
      <c r="BS56" s="5424"/>
    </row>
    <row r="57" spans="1:71" s="794" customFormat="1" ht="14.1" customHeight="1" x14ac:dyDescent="0.15">
      <c r="A57" s="5038"/>
      <c r="B57" s="4807"/>
      <c r="C57" s="4808"/>
      <c r="D57" s="4809"/>
      <c r="E57" s="5043"/>
      <c r="F57" s="5044"/>
      <c r="G57" s="5045"/>
      <c r="H57" s="5418"/>
      <c r="I57" s="5419"/>
      <c r="J57" s="5419"/>
      <c r="K57" s="5419"/>
      <c r="L57" s="5420"/>
      <c r="M57" s="5332"/>
      <c r="N57" s="5058"/>
      <c r="O57" s="5043"/>
      <c r="P57" s="5044"/>
      <c r="Q57" s="5045"/>
      <c r="R57" s="5127"/>
      <c r="S57" s="5128"/>
      <c r="T57" s="5172"/>
      <c r="U57" s="5173"/>
      <c r="V57" s="5169"/>
      <c r="W57" s="5187"/>
      <c r="X57" s="5185"/>
      <c r="Y57" s="5187"/>
      <c r="Z57" s="4840"/>
      <c r="AA57" s="5189"/>
      <c r="AB57" s="5193"/>
      <c r="AC57" s="5194"/>
      <c r="AD57" s="5194"/>
      <c r="AE57" s="5195"/>
      <c r="AF57" s="5197"/>
      <c r="AG57" s="5194"/>
      <c r="AH57" s="5194"/>
      <c r="AI57" s="5195"/>
      <c r="AJ57" s="5181"/>
      <c r="AK57" s="5182"/>
      <c r="AL57" s="5183"/>
      <c r="AM57" s="5181"/>
      <c r="AN57" s="5182"/>
      <c r="AO57" s="5183"/>
      <c r="AP57" s="5159"/>
      <c r="AQ57" s="5160"/>
      <c r="AR57" s="5161"/>
      <c r="AS57" s="5150"/>
      <c r="AT57" s="5151"/>
      <c r="AU57" s="5152"/>
      <c r="AV57" s="5150"/>
      <c r="AW57" s="5151"/>
      <c r="AX57" s="5152"/>
      <c r="AY57" s="5150"/>
      <c r="AZ57" s="5151"/>
      <c r="BA57" s="5152"/>
      <c r="BB57" s="5116"/>
      <c r="BC57" s="5117"/>
      <c r="BD57" s="5118"/>
      <c r="BE57" s="5116"/>
      <c r="BF57" s="5117"/>
      <c r="BG57" s="5123"/>
      <c r="BH57" s="5141"/>
      <c r="BI57" s="5142"/>
      <c r="BJ57" s="5143"/>
      <c r="BK57" s="5145"/>
      <c r="BL57" s="5441"/>
      <c r="BM57" s="5442"/>
      <c r="BN57" s="5442"/>
      <c r="BO57" s="5442"/>
      <c r="BP57" s="5442"/>
      <c r="BQ57" s="5442"/>
      <c r="BR57" s="5442"/>
      <c r="BS57" s="5443"/>
    </row>
    <row r="58" spans="1:71" s="794" customFormat="1" ht="14.1" customHeight="1" x14ac:dyDescent="0.15">
      <c r="A58" s="5039"/>
      <c r="B58" s="4813"/>
      <c r="C58" s="4814"/>
      <c r="D58" s="4815"/>
      <c r="E58" s="5046"/>
      <c r="F58" s="5047"/>
      <c r="G58" s="5048"/>
      <c r="H58" s="4743"/>
      <c r="I58" s="4744"/>
      <c r="J58" s="4744"/>
      <c r="K58" s="4744"/>
      <c r="L58" s="4745"/>
      <c r="M58" s="5475"/>
      <c r="N58" s="5059"/>
      <c r="O58" s="5345"/>
      <c r="P58" s="5346"/>
      <c r="Q58" s="5347"/>
      <c r="R58" s="5129"/>
      <c r="S58" s="5130"/>
      <c r="T58" s="5174"/>
      <c r="U58" s="2536"/>
      <c r="V58" s="1081"/>
      <c r="W58" s="1082" t="s">
        <v>36</v>
      </c>
      <c r="X58" s="2384"/>
      <c r="Y58" s="1082" t="s">
        <v>36</v>
      </c>
      <c r="Z58" s="2384"/>
      <c r="AA58" s="1082" t="s">
        <v>36</v>
      </c>
      <c r="AB58" s="1083" t="s">
        <v>100</v>
      </c>
      <c r="AC58" s="5137"/>
      <c r="AD58" s="5137"/>
      <c r="AE58" s="1084" t="s">
        <v>101</v>
      </c>
      <c r="AF58" s="1085" t="s">
        <v>100</v>
      </c>
      <c r="AG58" s="5137"/>
      <c r="AH58" s="5137"/>
      <c r="AI58" s="1086" t="s">
        <v>101</v>
      </c>
      <c r="AJ58" s="5104"/>
      <c r="AK58" s="5105"/>
      <c r="AL58" s="5106"/>
      <c r="AM58" s="5104"/>
      <c r="AN58" s="5105"/>
      <c r="AO58" s="5106"/>
      <c r="AP58" s="5162"/>
      <c r="AQ58" s="5163"/>
      <c r="AR58" s="5164"/>
      <c r="AS58" s="5107"/>
      <c r="AT58" s="5108"/>
      <c r="AU58" s="5109"/>
      <c r="AV58" s="5107"/>
      <c r="AW58" s="5108"/>
      <c r="AX58" s="5109"/>
      <c r="AY58" s="5107"/>
      <c r="AZ58" s="5108"/>
      <c r="BA58" s="5109"/>
      <c r="BB58" s="5119"/>
      <c r="BC58" s="5120"/>
      <c r="BD58" s="5121"/>
      <c r="BE58" s="5119"/>
      <c r="BF58" s="5120"/>
      <c r="BG58" s="5124"/>
      <c r="BH58" s="5110"/>
      <c r="BI58" s="5111"/>
      <c r="BJ58" s="5112"/>
      <c r="BK58" s="5146"/>
      <c r="BL58" s="5434"/>
      <c r="BM58" s="5435"/>
      <c r="BN58" s="5435"/>
      <c r="BO58" s="5435"/>
      <c r="BP58" s="5435"/>
      <c r="BQ58" s="5435"/>
      <c r="BR58" s="5435"/>
      <c r="BS58" s="5436"/>
    </row>
    <row r="59" spans="1:71" s="794" customFormat="1" ht="14.1" customHeight="1" x14ac:dyDescent="0.15">
      <c r="A59" s="5037">
        <v>9</v>
      </c>
      <c r="B59" s="4804"/>
      <c r="C59" s="4805"/>
      <c r="D59" s="4806"/>
      <c r="E59" s="5040"/>
      <c r="F59" s="5041"/>
      <c r="G59" s="5042"/>
      <c r="H59" s="4740"/>
      <c r="I59" s="4741"/>
      <c r="J59" s="4741"/>
      <c r="K59" s="4741"/>
      <c r="L59" s="4742"/>
      <c r="M59" s="5297"/>
      <c r="N59" s="5057"/>
      <c r="O59" s="5040"/>
      <c r="P59" s="5041"/>
      <c r="Q59" s="5042"/>
      <c r="R59" s="5125"/>
      <c r="S59" s="5126"/>
      <c r="T59" s="5170"/>
      <c r="U59" s="5171"/>
      <c r="V59" s="5168"/>
      <c r="W59" s="5186" t="s">
        <v>158</v>
      </c>
      <c r="X59" s="5184"/>
      <c r="Y59" s="5186" t="s">
        <v>158</v>
      </c>
      <c r="Z59" s="4432"/>
      <c r="AA59" s="5188" t="s">
        <v>158</v>
      </c>
      <c r="AB59" s="5190"/>
      <c r="AC59" s="5191"/>
      <c r="AD59" s="5191"/>
      <c r="AE59" s="5192"/>
      <c r="AF59" s="5196"/>
      <c r="AG59" s="5191"/>
      <c r="AH59" s="5191"/>
      <c r="AI59" s="5192"/>
      <c r="AJ59" s="5178"/>
      <c r="AK59" s="5179"/>
      <c r="AL59" s="5180"/>
      <c r="AM59" s="5178"/>
      <c r="AN59" s="5179"/>
      <c r="AO59" s="5180"/>
      <c r="AP59" s="5156">
        <f t="shared" ref="AP59" si="24">SUM(AJ59:AO61)</f>
        <v>0</v>
      </c>
      <c r="AQ59" s="5157"/>
      <c r="AR59" s="5158"/>
      <c r="AS59" s="5165"/>
      <c r="AT59" s="5166"/>
      <c r="AU59" s="5167"/>
      <c r="AV59" s="5165"/>
      <c r="AW59" s="5166"/>
      <c r="AX59" s="5167"/>
      <c r="AY59" s="5165"/>
      <c r="AZ59" s="5166"/>
      <c r="BA59" s="5167"/>
      <c r="BB59" s="5113">
        <f t="shared" ref="BB59" si="25">SUM(AS59:BA61)</f>
        <v>0</v>
      </c>
      <c r="BC59" s="5114"/>
      <c r="BD59" s="5115"/>
      <c r="BE59" s="5113">
        <f t="shared" ref="BE59" si="26">AF59+AP59+BB59</f>
        <v>0</v>
      </c>
      <c r="BF59" s="5114"/>
      <c r="BG59" s="5122"/>
      <c r="BH59" s="5198"/>
      <c r="BI59" s="5199"/>
      <c r="BJ59" s="5200"/>
      <c r="BK59" s="5144"/>
      <c r="BL59" s="5422"/>
      <c r="BM59" s="5423"/>
      <c r="BN59" s="5423"/>
      <c r="BO59" s="5423"/>
      <c r="BP59" s="5423"/>
      <c r="BQ59" s="5423"/>
      <c r="BR59" s="5423"/>
      <c r="BS59" s="5424"/>
    </row>
    <row r="60" spans="1:71" s="794" customFormat="1" ht="14.1" customHeight="1" x14ac:dyDescent="0.15">
      <c r="A60" s="5038"/>
      <c r="B60" s="4807"/>
      <c r="C60" s="4808"/>
      <c r="D60" s="4809"/>
      <c r="E60" s="5043"/>
      <c r="F60" s="5044"/>
      <c r="G60" s="5045"/>
      <c r="H60" s="5418"/>
      <c r="I60" s="5419"/>
      <c r="J60" s="5419"/>
      <c r="K60" s="5419"/>
      <c r="L60" s="5420"/>
      <c r="M60" s="5332"/>
      <c r="N60" s="5058"/>
      <c r="O60" s="5043"/>
      <c r="P60" s="5044"/>
      <c r="Q60" s="5045"/>
      <c r="R60" s="5127"/>
      <c r="S60" s="5128"/>
      <c r="T60" s="5172"/>
      <c r="U60" s="5173"/>
      <c r="V60" s="5169"/>
      <c r="W60" s="5187"/>
      <c r="X60" s="5185"/>
      <c r="Y60" s="5187"/>
      <c r="Z60" s="4840"/>
      <c r="AA60" s="5189"/>
      <c r="AB60" s="5193"/>
      <c r="AC60" s="5194"/>
      <c r="AD60" s="5194"/>
      <c r="AE60" s="5195"/>
      <c r="AF60" s="5197"/>
      <c r="AG60" s="5194"/>
      <c r="AH60" s="5194"/>
      <c r="AI60" s="5195"/>
      <c r="AJ60" s="5181"/>
      <c r="AK60" s="5182"/>
      <c r="AL60" s="5183"/>
      <c r="AM60" s="5181"/>
      <c r="AN60" s="5182"/>
      <c r="AO60" s="5183"/>
      <c r="AP60" s="5159"/>
      <c r="AQ60" s="5160"/>
      <c r="AR60" s="5161"/>
      <c r="AS60" s="5150"/>
      <c r="AT60" s="5151"/>
      <c r="AU60" s="5152"/>
      <c r="AV60" s="5150"/>
      <c r="AW60" s="5151"/>
      <c r="AX60" s="5152"/>
      <c r="AY60" s="5150"/>
      <c r="AZ60" s="5151"/>
      <c r="BA60" s="5152"/>
      <c r="BB60" s="5116"/>
      <c r="BC60" s="5117"/>
      <c r="BD60" s="5118"/>
      <c r="BE60" s="5116"/>
      <c r="BF60" s="5117"/>
      <c r="BG60" s="5123"/>
      <c r="BH60" s="5201"/>
      <c r="BI60" s="5202"/>
      <c r="BJ60" s="5203"/>
      <c r="BK60" s="5145"/>
      <c r="BL60" s="5441"/>
      <c r="BM60" s="5442"/>
      <c r="BN60" s="5442"/>
      <c r="BO60" s="5442"/>
      <c r="BP60" s="5442"/>
      <c r="BQ60" s="5442"/>
      <c r="BR60" s="5442"/>
      <c r="BS60" s="5443"/>
    </row>
    <row r="61" spans="1:71" s="794" customFormat="1" ht="14.1" customHeight="1" x14ac:dyDescent="0.15">
      <c r="A61" s="5039"/>
      <c r="B61" s="4813"/>
      <c r="C61" s="4814"/>
      <c r="D61" s="4815"/>
      <c r="E61" s="5046"/>
      <c r="F61" s="5047"/>
      <c r="G61" s="5048"/>
      <c r="H61" s="4743"/>
      <c r="I61" s="4744"/>
      <c r="J61" s="4744"/>
      <c r="K61" s="4744"/>
      <c r="L61" s="4745"/>
      <c r="M61" s="5475"/>
      <c r="N61" s="5059"/>
      <c r="O61" s="5345"/>
      <c r="P61" s="5346"/>
      <c r="Q61" s="5347"/>
      <c r="R61" s="5129"/>
      <c r="S61" s="5130"/>
      <c r="T61" s="5174"/>
      <c r="U61" s="2536"/>
      <c r="V61" s="1081"/>
      <c r="W61" s="1082" t="s">
        <v>36</v>
      </c>
      <c r="X61" s="2384"/>
      <c r="Y61" s="1082" t="s">
        <v>36</v>
      </c>
      <c r="Z61" s="2384"/>
      <c r="AA61" s="1082" t="s">
        <v>36</v>
      </c>
      <c r="AB61" s="1083" t="s">
        <v>100</v>
      </c>
      <c r="AC61" s="5137"/>
      <c r="AD61" s="5137"/>
      <c r="AE61" s="1084" t="s">
        <v>101</v>
      </c>
      <c r="AF61" s="1085" t="s">
        <v>100</v>
      </c>
      <c r="AG61" s="5137"/>
      <c r="AH61" s="5137"/>
      <c r="AI61" s="1086" t="s">
        <v>101</v>
      </c>
      <c r="AJ61" s="5104"/>
      <c r="AK61" s="5105"/>
      <c r="AL61" s="5106"/>
      <c r="AM61" s="5104"/>
      <c r="AN61" s="5105"/>
      <c r="AO61" s="5106"/>
      <c r="AP61" s="5162"/>
      <c r="AQ61" s="5163"/>
      <c r="AR61" s="5164"/>
      <c r="AS61" s="5107"/>
      <c r="AT61" s="5108"/>
      <c r="AU61" s="5109"/>
      <c r="AV61" s="5107"/>
      <c r="AW61" s="5108"/>
      <c r="AX61" s="5109"/>
      <c r="AY61" s="5107"/>
      <c r="AZ61" s="5108"/>
      <c r="BA61" s="5109"/>
      <c r="BB61" s="5119"/>
      <c r="BC61" s="5120"/>
      <c r="BD61" s="5121"/>
      <c r="BE61" s="5119"/>
      <c r="BF61" s="5120"/>
      <c r="BG61" s="5124"/>
      <c r="BH61" s="5175"/>
      <c r="BI61" s="5176"/>
      <c r="BJ61" s="5177"/>
      <c r="BK61" s="5146"/>
      <c r="BL61" s="5434"/>
      <c r="BM61" s="5435"/>
      <c r="BN61" s="5435"/>
      <c r="BO61" s="5435"/>
      <c r="BP61" s="5435"/>
      <c r="BQ61" s="5435"/>
      <c r="BR61" s="5435"/>
      <c r="BS61" s="5436"/>
    </row>
    <row r="62" spans="1:71" s="794" customFormat="1" ht="14.1" customHeight="1" x14ac:dyDescent="0.15">
      <c r="A62" s="5037">
        <v>10</v>
      </c>
      <c r="B62" s="4804"/>
      <c r="C62" s="4805"/>
      <c r="D62" s="4806"/>
      <c r="E62" s="5040"/>
      <c r="F62" s="5041"/>
      <c r="G62" s="5042"/>
      <c r="H62" s="4740"/>
      <c r="I62" s="4741"/>
      <c r="J62" s="4741"/>
      <c r="K62" s="4741"/>
      <c r="L62" s="4742"/>
      <c r="M62" s="5297"/>
      <c r="N62" s="5057"/>
      <c r="O62" s="5040"/>
      <c r="P62" s="5041"/>
      <c r="Q62" s="5042"/>
      <c r="R62" s="5125"/>
      <c r="S62" s="5126"/>
      <c r="T62" s="5170"/>
      <c r="U62" s="5171"/>
      <c r="V62" s="5168"/>
      <c r="W62" s="5186" t="s">
        <v>158</v>
      </c>
      <c r="X62" s="5184"/>
      <c r="Y62" s="5186" t="s">
        <v>158</v>
      </c>
      <c r="Z62" s="4432"/>
      <c r="AA62" s="5188" t="s">
        <v>158</v>
      </c>
      <c r="AB62" s="5190"/>
      <c r="AC62" s="5191"/>
      <c r="AD62" s="5191"/>
      <c r="AE62" s="5192"/>
      <c r="AF62" s="5196"/>
      <c r="AG62" s="5191"/>
      <c r="AH62" s="5191"/>
      <c r="AI62" s="5192"/>
      <c r="AJ62" s="5178"/>
      <c r="AK62" s="5179"/>
      <c r="AL62" s="5180"/>
      <c r="AM62" s="5178"/>
      <c r="AN62" s="5179"/>
      <c r="AO62" s="5180"/>
      <c r="AP62" s="5156">
        <f t="shared" ref="AP62" si="27">SUM(AJ62:AO64)</f>
        <v>0</v>
      </c>
      <c r="AQ62" s="5157"/>
      <c r="AR62" s="5158"/>
      <c r="AS62" s="5165"/>
      <c r="AT62" s="5166"/>
      <c r="AU62" s="5167"/>
      <c r="AV62" s="5165"/>
      <c r="AW62" s="5166"/>
      <c r="AX62" s="5167"/>
      <c r="AY62" s="5165"/>
      <c r="AZ62" s="5166"/>
      <c r="BA62" s="5167"/>
      <c r="BB62" s="5113">
        <f t="shared" ref="BB62" si="28">SUM(AS62:BA64)</f>
        <v>0</v>
      </c>
      <c r="BC62" s="5114"/>
      <c r="BD62" s="5115"/>
      <c r="BE62" s="5113">
        <f t="shared" ref="BE62" si="29">AF62+AP62+BB62</f>
        <v>0</v>
      </c>
      <c r="BF62" s="5114"/>
      <c r="BG62" s="5122"/>
      <c r="BH62" s="5198"/>
      <c r="BI62" s="5199"/>
      <c r="BJ62" s="5200"/>
      <c r="BK62" s="5144"/>
      <c r="BL62" s="5422"/>
      <c r="BM62" s="5423"/>
      <c r="BN62" s="5423"/>
      <c r="BO62" s="5423"/>
      <c r="BP62" s="5423"/>
      <c r="BQ62" s="5423"/>
      <c r="BR62" s="5423"/>
      <c r="BS62" s="5424"/>
    </row>
    <row r="63" spans="1:71" s="794" customFormat="1" ht="14.1" customHeight="1" x14ac:dyDescent="0.15">
      <c r="A63" s="5038"/>
      <c r="B63" s="4807"/>
      <c r="C63" s="4808"/>
      <c r="D63" s="4809"/>
      <c r="E63" s="5043"/>
      <c r="F63" s="5044"/>
      <c r="G63" s="5045"/>
      <c r="H63" s="5418"/>
      <c r="I63" s="5419"/>
      <c r="J63" s="5419"/>
      <c r="K63" s="5419"/>
      <c r="L63" s="5420"/>
      <c r="M63" s="5332"/>
      <c r="N63" s="5058"/>
      <c r="O63" s="5043"/>
      <c r="P63" s="5044"/>
      <c r="Q63" s="5045"/>
      <c r="R63" s="5127"/>
      <c r="S63" s="5128"/>
      <c r="T63" s="5172"/>
      <c r="U63" s="5173"/>
      <c r="V63" s="5169"/>
      <c r="W63" s="5187"/>
      <c r="X63" s="5185"/>
      <c r="Y63" s="5187"/>
      <c r="Z63" s="4840"/>
      <c r="AA63" s="5189"/>
      <c r="AB63" s="5193"/>
      <c r="AC63" s="5194"/>
      <c r="AD63" s="5194"/>
      <c r="AE63" s="5195"/>
      <c r="AF63" s="5197"/>
      <c r="AG63" s="5194"/>
      <c r="AH63" s="5194"/>
      <c r="AI63" s="5195"/>
      <c r="AJ63" s="5181"/>
      <c r="AK63" s="5182"/>
      <c r="AL63" s="5183"/>
      <c r="AM63" s="5181"/>
      <c r="AN63" s="5182"/>
      <c r="AO63" s="5183"/>
      <c r="AP63" s="5159"/>
      <c r="AQ63" s="5160"/>
      <c r="AR63" s="5161"/>
      <c r="AS63" s="5150"/>
      <c r="AT63" s="5151"/>
      <c r="AU63" s="5152"/>
      <c r="AV63" s="5150"/>
      <c r="AW63" s="5151"/>
      <c r="AX63" s="5152"/>
      <c r="AY63" s="5150"/>
      <c r="AZ63" s="5151"/>
      <c r="BA63" s="5152"/>
      <c r="BB63" s="5116"/>
      <c r="BC63" s="5117"/>
      <c r="BD63" s="5118"/>
      <c r="BE63" s="5116"/>
      <c r="BF63" s="5117"/>
      <c r="BG63" s="5123"/>
      <c r="BH63" s="5201"/>
      <c r="BI63" s="5202"/>
      <c r="BJ63" s="5203"/>
      <c r="BK63" s="5145"/>
      <c r="BL63" s="5441"/>
      <c r="BM63" s="5442"/>
      <c r="BN63" s="5442"/>
      <c r="BO63" s="5442"/>
      <c r="BP63" s="5442"/>
      <c r="BQ63" s="5442"/>
      <c r="BR63" s="5442"/>
      <c r="BS63" s="5443"/>
    </row>
    <row r="64" spans="1:71" s="794" customFormat="1" ht="14.1" customHeight="1" x14ac:dyDescent="0.15">
      <c r="A64" s="5039"/>
      <c r="B64" s="4813"/>
      <c r="C64" s="4814"/>
      <c r="D64" s="4815"/>
      <c r="E64" s="5046"/>
      <c r="F64" s="5047"/>
      <c r="G64" s="5048"/>
      <c r="H64" s="4743"/>
      <c r="I64" s="4744"/>
      <c r="J64" s="4744"/>
      <c r="K64" s="4744"/>
      <c r="L64" s="4745"/>
      <c r="M64" s="5475"/>
      <c r="N64" s="5059"/>
      <c r="O64" s="5345"/>
      <c r="P64" s="5346"/>
      <c r="Q64" s="5347"/>
      <c r="R64" s="5129"/>
      <c r="S64" s="5130"/>
      <c r="T64" s="5174"/>
      <c r="U64" s="2536"/>
      <c r="V64" s="1081"/>
      <c r="W64" s="1082" t="s">
        <v>36</v>
      </c>
      <c r="X64" s="2384"/>
      <c r="Y64" s="1082" t="s">
        <v>36</v>
      </c>
      <c r="Z64" s="2384"/>
      <c r="AA64" s="1082" t="s">
        <v>36</v>
      </c>
      <c r="AB64" s="1083" t="s">
        <v>100</v>
      </c>
      <c r="AC64" s="5137"/>
      <c r="AD64" s="5137"/>
      <c r="AE64" s="1084" t="s">
        <v>101</v>
      </c>
      <c r="AF64" s="1085" t="s">
        <v>100</v>
      </c>
      <c r="AG64" s="5137"/>
      <c r="AH64" s="5137"/>
      <c r="AI64" s="1086" t="s">
        <v>101</v>
      </c>
      <c r="AJ64" s="5104"/>
      <c r="AK64" s="5105"/>
      <c r="AL64" s="5106"/>
      <c r="AM64" s="5104"/>
      <c r="AN64" s="5105"/>
      <c r="AO64" s="5106"/>
      <c r="AP64" s="5162"/>
      <c r="AQ64" s="5163"/>
      <c r="AR64" s="5164"/>
      <c r="AS64" s="5107"/>
      <c r="AT64" s="5108"/>
      <c r="AU64" s="5109"/>
      <c r="AV64" s="5107"/>
      <c r="AW64" s="5108"/>
      <c r="AX64" s="5109"/>
      <c r="AY64" s="5107"/>
      <c r="AZ64" s="5108"/>
      <c r="BA64" s="5109"/>
      <c r="BB64" s="5119"/>
      <c r="BC64" s="5120"/>
      <c r="BD64" s="5121"/>
      <c r="BE64" s="5119"/>
      <c r="BF64" s="5120"/>
      <c r="BG64" s="5124"/>
      <c r="BH64" s="5175"/>
      <c r="BI64" s="5176"/>
      <c r="BJ64" s="5177"/>
      <c r="BK64" s="5146"/>
      <c r="BL64" s="5434"/>
      <c r="BM64" s="5435"/>
      <c r="BN64" s="5435"/>
      <c r="BO64" s="5435"/>
      <c r="BP64" s="5435"/>
      <c r="BQ64" s="5435"/>
      <c r="BR64" s="5435"/>
      <c r="BS64" s="5436"/>
    </row>
    <row r="65" spans="1:71" s="794" customFormat="1" ht="14.1" customHeight="1" x14ac:dyDescent="0.15">
      <c r="A65" s="5037">
        <v>11</v>
      </c>
      <c r="B65" s="4804"/>
      <c r="C65" s="4805"/>
      <c r="D65" s="4806"/>
      <c r="E65" s="5040"/>
      <c r="F65" s="5041"/>
      <c r="G65" s="5042"/>
      <c r="H65" s="4740"/>
      <c r="I65" s="4741"/>
      <c r="J65" s="4741"/>
      <c r="K65" s="4741"/>
      <c r="L65" s="4742"/>
      <c r="M65" s="5297"/>
      <c r="N65" s="5057"/>
      <c r="O65" s="5040"/>
      <c r="P65" s="5041"/>
      <c r="Q65" s="5042"/>
      <c r="R65" s="5125"/>
      <c r="S65" s="5126"/>
      <c r="T65" s="5170"/>
      <c r="U65" s="5171"/>
      <c r="V65" s="5168"/>
      <c r="W65" s="5186" t="s">
        <v>158</v>
      </c>
      <c r="X65" s="5184"/>
      <c r="Y65" s="5186" t="s">
        <v>158</v>
      </c>
      <c r="Z65" s="4432"/>
      <c r="AA65" s="5188" t="s">
        <v>158</v>
      </c>
      <c r="AB65" s="5190"/>
      <c r="AC65" s="5191"/>
      <c r="AD65" s="5191"/>
      <c r="AE65" s="5192"/>
      <c r="AF65" s="5196"/>
      <c r="AG65" s="5191"/>
      <c r="AH65" s="5191"/>
      <c r="AI65" s="5192"/>
      <c r="AJ65" s="5178"/>
      <c r="AK65" s="5179"/>
      <c r="AL65" s="5180"/>
      <c r="AM65" s="5178"/>
      <c r="AN65" s="5179"/>
      <c r="AO65" s="5180"/>
      <c r="AP65" s="5156">
        <f t="shared" ref="AP65" si="30">SUM(AJ65:AO67)</f>
        <v>0</v>
      </c>
      <c r="AQ65" s="5157"/>
      <c r="AR65" s="5158"/>
      <c r="AS65" s="5165"/>
      <c r="AT65" s="5166"/>
      <c r="AU65" s="5167"/>
      <c r="AV65" s="5165"/>
      <c r="AW65" s="5166"/>
      <c r="AX65" s="5167"/>
      <c r="AY65" s="5165"/>
      <c r="AZ65" s="5166"/>
      <c r="BA65" s="5167"/>
      <c r="BB65" s="5113">
        <f t="shared" ref="BB65" si="31">SUM(AS65:BA67)</f>
        <v>0</v>
      </c>
      <c r="BC65" s="5114"/>
      <c r="BD65" s="5115"/>
      <c r="BE65" s="5113">
        <f t="shared" ref="BE65" si="32">AF65+AP65+BB65</f>
        <v>0</v>
      </c>
      <c r="BF65" s="5114"/>
      <c r="BG65" s="5122"/>
      <c r="BH65" s="5198"/>
      <c r="BI65" s="5199"/>
      <c r="BJ65" s="5200"/>
      <c r="BK65" s="5144"/>
      <c r="BL65" s="5422"/>
      <c r="BM65" s="5423"/>
      <c r="BN65" s="5423"/>
      <c r="BO65" s="5423"/>
      <c r="BP65" s="5423"/>
      <c r="BQ65" s="5423"/>
      <c r="BR65" s="5423"/>
      <c r="BS65" s="5424"/>
    </row>
    <row r="66" spans="1:71" s="794" customFormat="1" ht="14.1" customHeight="1" x14ac:dyDescent="0.15">
      <c r="A66" s="5038"/>
      <c r="B66" s="4807"/>
      <c r="C66" s="4808"/>
      <c r="D66" s="4809"/>
      <c r="E66" s="5043"/>
      <c r="F66" s="5044"/>
      <c r="G66" s="5045"/>
      <c r="H66" s="5418"/>
      <c r="I66" s="5419"/>
      <c r="J66" s="5419"/>
      <c r="K66" s="5419"/>
      <c r="L66" s="5420"/>
      <c r="M66" s="5332"/>
      <c r="N66" s="5058"/>
      <c r="O66" s="5043"/>
      <c r="P66" s="5044"/>
      <c r="Q66" s="5045"/>
      <c r="R66" s="5127"/>
      <c r="S66" s="5128"/>
      <c r="T66" s="5172"/>
      <c r="U66" s="5173"/>
      <c r="V66" s="5169"/>
      <c r="W66" s="5187"/>
      <c r="X66" s="5185"/>
      <c r="Y66" s="5187"/>
      <c r="Z66" s="4840"/>
      <c r="AA66" s="5189"/>
      <c r="AB66" s="5193"/>
      <c r="AC66" s="5194"/>
      <c r="AD66" s="5194"/>
      <c r="AE66" s="5195"/>
      <c r="AF66" s="5197"/>
      <c r="AG66" s="5194"/>
      <c r="AH66" s="5194"/>
      <c r="AI66" s="5195"/>
      <c r="AJ66" s="5181"/>
      <c r="AK66" s="5182"/>
      <c r="AL66" s="5183"/>
      <c r="AM66" s="5181"/>
      <c r="AN66" s="5182"/>
      <c r="AO66" s="5183"/>
      <c r="AP66" s="5159"/>
      <c r="AQ66" s="5160"/>
      <c r="AR66" s="5161"/>
      <c r="AS66" s="5150"/>
      <c r="AT66" s="5151"/>
      <c r="AU66" s="5152"/>
      <c r="AV66" s="5150"/>
      <c r="AW66" s="5151"/>
      <c r="AX66" s="5152"/>
      <c r="AY66" s="5150"/>
      <c r="AZ66" s="5151"/>
      <c r="BA66" s="5152"/>
      <c r="BB66" s="5116"/>
      <c r="BC66" s="5117"/>
      <c r="BD66" s="5118"/>
      <c r="BE66" s="5116"/>
      <c r="BF66" s="5117"/>
      <c r="BG66" s="5123"/>
      <c r="BH66" s="5201"/>
      <c r="BI66" s="5202"/>
      <c r="BJ66" s="5203"/>
      <c r="BK66" s="5145"/>
      <c r="BL66" s="5441"/>
      <c r="BM66" s="5442"/>
      <c r="BN66" s="5442"/>
      <c r="BO66" s="5442"/>
      <c r="BP66" s="5442"/>
      <c r="BQ66" s="5442"/>
      <c r="BR66" s="5442"/>
      <c r="BS66" s="5443"/>
    </row>
    <row r="67" spans="1:71" s="794" customFormat="1" ht="14.1" customHeight="1" x14ac:dyDescent="0.15">
      <c r="A67" s="5039"/>
      <c r="B67" s="4813"/>
      <c r="C67" s="4814"/>
      <c r="D67" s="4815"/>
      <c r="E67" s="5046"/>
      <c r="F67" s="5047"/>
      <c r="G67" s="5048"/>
      <c r="H67" s="4743"/>
      <c r="I67" s="4744"/>
      <c r="J67" s="4744"/>
      <c r="K67" s="4744"/>
      <c r="L67" s="4745"/>
      <c r="M67" s="5475"/>
      <c r="N67" s="5059"/>
      <c r="O67" s="5345"/>
      <c r="P67" s="5346"/>
      <c r="Q67" s="5347"/>
      <c r="R67" s="5129"/>
      <c r="S67" s="5130"/>
      <c r="T67" s="5174"/>
      <c r="U67" s="2536"/>
      <c r="V67" s="1081"/>
      <c r="W67" s="1082" t="s">
        <v>36</v>
      </c>
      <c r="X67" s="2384"/>
      <c r="Y67" s="1082" t="s">
        <v>36</v>
      </c>
      <c r="Z67" s="2384"/>
      <c r="AA67" s="1082" t="s">
        <v>36</v>
      </c>
      <c r="AB67" s="1083" t="s">
        <v>100</v>
      </c>
      <c r="AC67" s="5137"/>
      <c r="AD67" s="5137"/>
      <c r="AE67" s="1084" t="s">
        <v>101</v>
      </c>
      <c r="AF67" s="1085" t="s">
        <v>100</v>
      </c>
      <c r="AG67" s="5137"/>
      <c r="AH67" s="5137"/>
      <c r="AI67" s="1086" t="s">
        <v>101</v>
      </c>
      <c r="AJ67" s="5104"/>
      <c r="AK67" s="5105"/>
      <c r="AL67" s="5106"/>
      <c r="AM67" s="5104"/>
      <c r="AN67" s="5105"/>
      <c r="AO67" s="5106"/>
      <c r="AP67" s="5162"/>
      <c r="AQ67" s="5163"/>
      <c r="AR67" s="5164"/>
      <c r="AS67" s="5107"/>
      <c r="AT67" s="5108"/>
      <c r="AU67" s="5109"/>
      <c r="AV67" s="5107"/>
      <c r="AW67" s="5108"/>
      <c r="AX67" s="5109"/>
      <c r="AY67" s="5107"/>
      <c r="AZ67" s="5108"/>
      <c r="BA67" s="5109"/>
      <c r="BB67" s="5119"/>
      <c r="BC67" s="5120"/>
      <c r="BD67" s="5121"/>
      <c r="BE67" s="5119"/>
      <c r="BF67" s="5120"/>
      <c r="BG67" s="5124"/>
      <c r="BH67" s="5175"/>
      <c r="BI67" s="5176"/>
      <c r="BJ67" s="5177"/>
      <c r="BK67" s="5146"/>
      <c r="BL67" s="5434"/>
      <c r="BM67" s="5435"/>
      <c r="BN67" s="5435"/>
      <c r="BO67" s="5435"/>
      <c r="BP67" s="5435"/>
      <c r="BQ67" s="5435"/>
      <c r="BR67" s="5435"/>
      <c r="BS67" s="5436"/>
    </row>
    <row r="68" spans="1:71" s="794" customFormat="1" ht="14.1" customHeight="1" x14ac:dyDescent="0.15">
      <c r="A68" s="5037">
        <v>12</v>
      </c>
      <c r="B68" s="4804"/>
      <c r="C68" s="4805"/>
      <c r="D68" s="4806"/>
      <c r="E68" s="5040"/>
      <c r="F68" s="5041"/>
      <c r="G68" s="5042"/>
      <c r="H68" s="4740"/>
      <c r="I68" s="4741"/>
      <c r="J68" s="4741"/>
      <c r="K68" s="4741"/>
      <c r="L68" s="4742"/>
      <c r="M68" s="5297"/>
      <c r="N68" s="5057"/>
      <c r="O68" s="5040"/>
      <c r="P68" s="5041"/>
      <c r="Q68" s="5042"/>
      <c r="R68" s="5125"/>
      <c r="S68" s="5126"/>
      <c r="T68" s="5170"/>
      <c r="U68" s="5171"/>
      <c r="V68" s="5168"/>
      <c r="W68" s="5186" t="s">
        <v>158</v>
      </c>
      <c r="X68" s="5184"/>
      <c r="Y68" s="5186" t="s">
        <v>158</v>
      </c>
      <c r="Z68" s="4432"/>
      <c r="AA68" s="5188" t="s">
        <v>158</v>
      </c>
      <c r="AB68" s="5190"/>
      <c r="AC68" s="5191"/>
      <c r="AD68" s="5191"/>
      <c r="AE68" s="5192"/>
      <c r="AF68" s="5196"/>
      <c r="AG68" s="5191"/>
      <c r="AH68" s="5191"/>
      <c r="AI68" s="5192"/>
      <c r="AJ68" s="5178"/>
      <c r="AK68" s="5179"/>
      <c r="AL68" s="5180"/>
      <c r="AM68" s="5178"/>
      <c r="AN68" s="5179"/>
      <c r="AO68" s="5180"/>
      <c r="AP68" s="5156">
        <f t="shared" ref="AP68" si="33">SUM(AJ68:AO70)</f>
        <v>0</v>
      </c>
      <c r="AQ68" s="5157"/>
      <c r="AR68" s="5158"/>
      <c r="AS68" s="5165"/>
      <c r="AT68" s="5166"/>
      <c r="AU68" s="5167"/>
      <c r="AV68" s="5165"/>
      <c r="AW68" s="5166"/>
      <c r="AX68" s="5167"/>
      <c r="AY68" s="5165"/>
      <c r="AZ68" s="5166"/>
      <c r="BA68" s="5167"/>
      <c r="BB68" s="5113">
        <f t="shared" ref="BB68" si="34">SUM(AS68:BA70)</f>
        <v>0</v>
      </c>
      <c r="BC68" s="5114"/>
      <c r="BD68" s="5115"/>
      <c r="BE68" s="5113">
        <f t="shared" ref="BE68" si="35">AF68+AP68+BB68</f>
        <v>0</v>
      </c>
      <c r="BF68" s="5114"/>
      <c r="BG68" s="5122"/>
      <c r="BH68" s="5198"/>
      <c r="BI68" s="5199"/>
      <c r="BJ68" s="5200"/>
      <c r="BK68" s="5144"/>
      <c r="BL68" s="5422"/>
      <c r="BM68" s="5423"/>
      <c r="BN68" s="5423"/>
      <c r="BO68" s="5423"/>
      <c r="BP68" s="5423"/>
      <c r="BQ68" s="5423"/>
      <c r="BR68" s="5423"/>
      <c r="BS68" s="5424"/>
    </row>
    <row r="69" spans="1:71" s="794" customFormat="1" ht="14.1" customHeight="1" x14ac:dyDescent="0.15">
      <c r="A69" s="5038"/>
      <c r="B69" s="4807"/>
      <c r="C69" s="4808"/>
      <c r="D69" s="4809"/>
      <c r="E69" s="5043"/>
      <c r="F69" s="5044"/>
      <c r="G69" s="5045"/>
      <c r="H69" s="5418"/>
      <c r="I69" s="5419"/>
      <c r="J69" s="5419"/>
      <c r="K69" s="5419"/>
      <c r="L69" s="5420"/>
      <c r="M69" s="5332"/>
      <c r="N69" s="5058"/>
      <c r="O69" s="5043"/>
      <c r="P69" s="5044"/>
      <c r="Q69" s="5045"/>
      <c r="R69" s="5127"/>
      <c r="S69" s="5128"/>
      <c r="T69" s="5172"/>
      <c r="U69" s="5173"/>
      <c r="V69" s="5169"/>
      <c r="W69" s="5187"/>
      <c r="X69" s="5185"/>
      <c r="Y69" s="5187"/>
      <c r="Z69" s="4840"/>
      <c r="AA69" s="5189"/>
      <c r="AB69" s="5193"/>
      <c r="AC69" s="5194"/>
      <c r="AD69" s="5194"/>
      <c r="AE69" s="5195"/>
      <c r="AF69" s="5197"/>
      <c r="AG69" s="5194"/>
      <c r="AH69" s="5194"/>
      <c r="AI69" s="5195"/>
      <c r="AJ69" s="5181"/>
      <c r="AK69" s="5182"/>
      <c r="AL69" s="5183"/>
      <c r="AM69" s="5181"/>
      <c r="AN69" s="5182"/>
      <c r="AO69" s="5183"/>
      <c r="AP69" s="5159"/>
      <c r="AQ69" s="5160"/>
      <c r="AR69" s="5161"/>
      <c r="AS69" s="5150"/>
      <c r="AT69" s="5151"/>
      <c r="AU69" s="5152"/>
      <c r="AV69" s="5150"/>
      <c r="AW69" s="5151"/>
      <c r="AX69" s="5152"/>
      <c r="AY69" s="5150"/>
      <c r="AZ69" s="5151"/>
      <c r="BA69" s="5152"/>
      <c r="BB69" s="5116"/>
      <c r="BC69" s="5117"/>
      <c r="BD69" s="5118"/>
      <c r="BE69" s="5116"/>
      <c r="BF69" s="5117"/>
      <c r="BG69" s="5123"/>
      <c r="BH69" s="5201"/>
      <c r="BI69" s="5202"/>
      <c r="BJ69" s="5203"/>
      <c r="BK69" s="5145"/>
      <c r="BL69" s="5441"/>
      <c r="BM69" s="5442"/>
      <c r="BN69" s="5442"/>
      <c r="BO69" s="5442"/>
      <c r="BP69" s="5442"/>
      <c r="BQ69" s="5442"/>
      <c r="BR69" s="5442"/>
      <c r="BS69" s="5443"/>
    </row>
    <row r="70" spans="1:71" s="794" customFormat="1" ht="14.1" customHeight="1" x14ac:dyDescent="0.15">
      <c r="A70" s="5039"/>
      <c r="B70" s="4813"/>
      <c r="C70" s="4814"/>
      <c r="D70" s="4815"/>
      <c r="E70" s="5046"/>
      <c r="F70" s="5047"/>
      <c r="G70" s="5048"/>
      <c r="H70" s="4743"/>
      <c r="I70" s="4744"/>
      <c r="J70" s="4744"/>
      <c r="K70" s="4744"/>
      <c r="L70" s="4745"/>
      <c r="M70" s="5475"/>
      <c r="N70" s="5059"/>
      <c r="O70" s="5345"/>
      <c r="P70" s="5346"/>
      <c r="Q70" s="5347"/>
      <c r="R70" s="5129"/>
      <c r="S70" s="5130"/>
      <c r="T70" s="5174"/>
      <c r="U70" s="2536"/>
      <c r="V70" s="1081"/>
      <c r="W70" s="1082" t="s">
        <v>36</v>
      </c>
      <c r="X70" s="2384"/>
      <c r="Y70" s="1082" t="s">
        <v>36</v>
      </c>
      <c r="Z70" s="2384"/>
      <c r="AA70" s="1082" t="s">
        <v>36</v>
      </c>
      <c r="AB70" s="1083" t="s">
        <v>100</v>
      </c>
      <c r="AC70" s="5137"/>
      <c r="AD70" s="5137"/>
      <c r="AE70" s="1084" t="s">
        <v>101</v>
      </c>
      <c r="AF70" s="1085" t="s">
        <v>100</v>
      </c>
      <c r="AG70" s="5137"/>
      <c r="AH70" s="5137"/>
      <c r="AI70" s="1086" t="s">
        <v>101</v>
      </c>
      <c r="AJ70" s="5104"/>
      <c r="AK70" s="5105"/>
      <c r="AL70" s="5106"/>
      <c r="AM70" s="5104"/>
      <c r="AN70" s="5105"/>
      <c r="AO70" s="5106"/>
      <c r="AP70" s="5162"/>
      <c r="AQ70" s="5163"/>
      <c r="AR70" s="5164"/>
      <c r="AS70" s="5107"/>
      <c r="AT70" s="5108"/>
      <c r="AU70" s="5109"/>
      <c r="AV70" s="5107"/>
      <c r="AW70" s="5108"/>
      <c r="AX70" s="5109"/>
      <c r="AY70" s="5107"/>
      <c r="AZ70" s="5108"/>
      <c r="BA70" s="5109"/>
      <c r="BB70" s="5119"/>
      <c r="BC70" s="5120"/>
      <c r="BD70" s="5121"/>
      <c r="BE70" s="5119"/>
      <c r="BF70" s="5120"/>
      <c r="BG70" s="5124"/>
      <c r="BH70" s="5175"/>
      <c r="BI70" s="5176"/>
      <c r="BJ70" s="5177"/>
      <c r="BK70" s="5146"/>
      <c r="BL70" s="5434"/>
      <c r="BM70" s="5435"/>
      <c r="BN70" s="5435"/>
      <c r="BO70" s="5435"/>
      <c r="BP70" s="5435"/>
      <c r="BQ70" s="5435"/>
      <c r="BR70" s="5435"/>
      <c r="BS70" s="5436"/>
    </row>
    <row r="71" spans="1:71" s="794" customFormat="1" ht="14.1" customHeight="1" x14ac:dyDescent="0.15">
      <c r="A71" s="5037">
        <v>13</v>
      </c>
      <c r="B71" s="4804"/>
      <c r="C71" s="4805"/>
      <c r="D71" s="4806"/>
      <c r="E71" s="5040"/>
      <c r="F71" s="5041"/>
      <c r="G71" s="5042"/>
      <c r="H71" s="4740"/>
      <c r="I71" s="4741"/>
      <c r="J71" s="4741"/>
      <c r="K71" s="4741"/>
      <c r="L71" s="4742"/>
      <c r="M71" s="5297"/>
      <c r="N71" s="5057"/>
      <c r="O71" s="5040"/>
      <c r="P71" s="5041"/>
      <c r="Q71" s="5042"/>
      <c r="R71" s="5125"/>
      <c r="S71" s="5126"/>
      <c r="T71" s="5170"/>
      <c r="U71" s="5171"/>
      <c r="V71" s="5168"/>
      <c r="W71" s="5186" t="s">
        <v>158</v>
      </c>
      <c r="X71" s="5184"/>
      <c r="Y71" s="5186" t="s">
        <v>158</v>
      </c>
      <c r="Z71" s="4432"/>
      <c r="AA71" s="5188" t="s">
        <v>158</v>
      </c>
      <c r="AB71" s="5190"/>
      <c r="AC71" s="5191"/>
      <c r="AD71" s="5191"/>
      <c r="AE71" s="5192"/>
      <c r="AF71" s="5196"/>
      <c r="AG71" s="5191"/>
      <c r="AH71" s="5191"/>
      <c r="AI71" s="5192"/>
      <c r="AJ71" s="5178"/>
      <c r="AK71" s="5179"/>
      <c r="AL71" s="5180"/>
      <c r="AM71" s="5178"/>
      <c r="AN71" s="5179"/>
      <c r="AO71" s="5180"/>
      <c r="AP71" s="5156">
        <f t="shared" ref="AP71" si="36">SUM(AJ71:AO73)</f>
        <v>0</v>
      </c>
      <c r="AQ71" s="5157"/>
      <c r="AR71" s="5158"/>
      <c r="AS71" s="5165"/>
      <c r="AT71" s="5166"/>
      <c r="AU71" s="5167"/>
      <c r="AV71" s="5165"/>
      <c r="AW71" s="5166"/>
      <c r="AX71" s="5167"/>
      <c r="AY71" s="5165"/>
      <c r="AZ71" s="5166"/>
      <c r="BA71" s="5167"/>
      <c r="BB71" s="5113">
        <f t="shared" ref="BB71" si="37">SUM(AS71:BA73)</f>
        <v>0</v>
      </c>
      <c r="BC71" s="5114"/>
      <c r="BD71" s="5115"/>
      <c r="BE71" s="5113">
        <f t="shared" ref="BE71" si="38">AF71+AP71+BB71</f>
        <v>0</v>
      </c>
      <c r="BF71" s="5114"/>
      <c r="BG71" s="5122"/>
      <c r="BH71" s="5198"/>
      <c r="BI71" s="5199"/>
      <c r="BJ71" s="5200"/>
      <c r="BK71" s="5144"/>
      <c r="BL71" s="5422"/>
      <c r="BM71" s="5423"/>
      <c r="BN71" s="5423"/>
      <c r="BO71" s="5423"/>
      <c r="BP71" s="5423"/>
      <c r="BQ71" s="5423"/>
      <c r="BR71" s="5423"/>
      <c r="BS71" s="5424"/>
    </row>
    <row r="72" spans="1:71" s="794" customFormat="1" ht="14.1" customHeight="1" x14ac:dyDescent="0.15">
      <c r="A72" s="5038"/>
      <c r="B72" s="4807"/>
      <c r="C72" s="4808"/>
      <c r="D72" s="4809"/>
      <c r="E72" s="5043"/>
      <c r="F72" s="5044"/>
      <c r="G72" s="5045"/>
      <c r="H72" s="5418"/>
      <c r="I72" s="5419"/>
      <c r="J72" s="5419"/>
      <c r="K72" s="5419"/>
      <c r="L72" s="5420"/>
      <c r="M72" s="5332"/>
      <c r="N72" s="5058"/>
      <c r="O72" s="5043"/>
      <c r="P72" s="5044"/>
      <c r="Q72" s="5045"/>
      <c r="R72" s="5127"/>
      <c r="S72" s="5128"/>
      <c r="T72" s="5172"/>
      <c r="U72" s="5173"/>
      <c r="V72" s="5169"/>
      <c r="W72" s="5187"/>
      <c r="X72" s="5185"/>
      <c r="Y72" s="5187"/>
      <c r="Z72" s="4840"/>
      <c r="AA72" s="5189"/>
      <c r="AB72" s="5193"/>
      <c r="AC72" s="5194"/>
      <c r="AD72" s="5194"/>
      <c r="AE72" s="5195"/>
      <c r="AF72" s="5197"/>
      <c r="AG72" s="5194"/>
      <c r="AH72" s="5194"/>
      <c r="AI72" s="5195"/>
      <c r="AJ72" s="5181"/>
      <c r="AK72" s="5182"/>
      <c r="AL72" s="5183"/>
      <c r="AM72" s="5181"/>
      <c r="AN72" s="5182"/>
      <c r="AO72" s="5183"/>
      <c r="AP72" s="5159"/>
      <c r="AQ72" s="5160"/>
      <c r="AR72" s="5161"/>
      <c r="AS72" s="5150"/>
      <c r="AT72" s="5151"/>
      <c r="AU72" s="5152"/>
      <c r="AV72" s="5150"/>
      <c r="AW72" s="5151"/>
      <c r="AX72" s="5152"/>
      <c r="AY72" s="5150"/>
      <c r="AZ72" s="5151"/>
      <c r="BA72" s="5152"/>
      <c r="BB72" s="5116"/>
      <c r="BC72" s="5117"/>
      <c r="BD72" s="5118"/>
      <c r="BE72" s="5116"/>
      <c r="BF72" s="5117"/>
      <c r="BG72" s="5123"/>
      <c r="BH72" s="5201"/>
      <c r="BI72" s="5202"/>
      <c r="BJ72" s="5203"/>
      <c r="BK72" s="5145"/>
      <c r="BL72" s="5441"/>
      <c r="BM72" s="5442"/>
      <c r="BN72" s="5442"/>
      <c r="BO72" s="5442"/>
      <c r="BP72" s="5442"/>
      <c r="BQ72" s="5442"/>
      <c r="BR72" s="5442"/>
      <c r="BS72" s="5443"/>
    </row>
    <row r="73" spans="1:71" s="794" customFormat="1" ht="14.1" customHeight="1" x14ac:dyDescent="0.15">
      <c r="A73" s="5039"/>
      <c r="B73" s="4813"/>
      <c r="C73" s="4814"/>
      <c r="D73" s="4815"/>
      <c r="E73" s="5046"/>
      <c r="F73" s="5047"/>
      <c r="G73" s="5048"/>
      <c r="H73" s="4743"/>
      <c r="I73" s="4744"/>
      <c r="J73" s="4744"/>
      <c r="K73" s="4744"/>
      <c r="L73" s="4745"/>
      <c r="M73" s="5475"/>
      <c r="N73" s="5059"/>
      <c r="O73" s="5345"/>
      <c r="P73" s="5346"/>
      <c r="Q73" s="5347"/>
      <c r="R73" s="5129"/>
      <c r="S73" s="5130"/>
      <c r="T73" s="5174"/>
      <c r="U73" s="2536"/>
      <c r="V73" s="1081"/>
      <c r="W73" s="1082" t="s">
        <v>36</v>
      </c>
      <c r="X73" s="2384"/>
      <c r="Y73" s="1082" t="s">
        <v>36</v>
      </c>
      <c r="Z73" s="2384"/>
      <c r="AA73" s="1082" t="s">
        <v>36</v>
      </c>
      <c r="AB73" s="1083" t="s">
        <v>100</v>
      </c>
      <c r="AC73" s="5137"/>
      <c r="AD73" s="5137"/>
      <c r="AE73" s="1084" t="s">
        <v>101</v>
      </c>
      <c r="AF73" s="1085" t="s">
        <v>100</v>
      </c>
      <c r="AG73" s="5137"/>
      <c r="AH73" s="5137"/>
      <c r="AI73" s="1086" t="s">
        <v>101</v>
      </c>
      <c r="AJ73" s="5104"/>
      <c r="AK73" s="5105"/>
      <c r="AL73" s="5106"/>
      <c r="AM73" s="5104"/>
      <c r="AN73" s="5105"/>
      <c r="AO73" s="5106"/>
      <c r="AP73" s="5162"/>
      <c r="AQ73" s="5163"/>
      <c r="AR73" s="5164"/>
      <c r="AS73" s="5107"/>
      <c r="AT73" s="5108"/>
      <c r="AU73" s="5109"/>
      <c r="AV73" s="5107"/>
      <c r="AW73" s="5108"/>
      <c r="AX73" s="5109"/>
      <c r="AY73" s="5107"/>
      <c r="AZ73" s="5108"/>
      <c r="BA73" s="5109"/>
      <c r="BB73" s="5119"/>
      <c r="BC73" s="5120"/>
      <c r="BD73" s="5121"/>
      <c r="BE73" s="5119"/>
      <c r="BF73" s="5120"/>
      <c r="BG73" s="5124"/>
      <c r="BH73" s="5175"/>
      <c r="BI73" s="5176"/>
      <c r="BJ73" s="5177"/>
      <c r="BK73" s="5146"/>
      <c r="BL73" s="5434"/>
      <c r="BM73" s="5435"/>
      <c r="BN73" s="5435"/>
      <c r="BO73" s="5435"/>
      <c r="BP73" s="5435"/>
      <c r="BQ73" s="5435"/>
      <c r="BR73" s="5435"/>
      <c r="BS73" s="5436"/>
    </row>
    <row r="74" spans="1:71" s="794" customFormat="1" ht="14.1" customHeight="1" x14ac:dyDescent="0.15">
      <c r="A74" s="5037">
        <v>14</v>
      </c>
      <c r="B74" s="4804"/>
      <c r="C74" s="4805"/>
      <c r="D74" s="4806"/>
      <c r="E74" s="5040"/>
      <c r="F74" s="5041"/>
      <c r="G74" s="5042"/>
      <c r="H74" s="4740"/>
      <c r="I74" s="4741"/>
      <c r="J74" s="4741"/>
      <c r="K74" s="4741"/>
      <c r="L74" s="4742"/>
      <c r="M74" s="5297"/>
      <c r="N74" s="5057"/>
      <c r="O74" s="5040"/>
      <c r="P74" s="5041"/>
      <c r="Q74" s="5042"/>
      <c r="R74" s="5125"/>
      <c r="S74" s="5126"/>
      <c r="T74" s="5170"/>
      <c r="U74" s="5171"/>
      <c r="V74" s="5168"/>
      <c r="W74" s="5186" t="s">
        <v>158</v>
      </c>
      <c r="X74" s="5184"/>
      <c r="Y74" s="5186" t="s">
        <v>158</v>
      </c>
      <c r="Z74" s="4432"/>
      <c r="AA74" s="5188" t="s">
        <v>158</v>
      </c>
      <c r="AB74" s="5190"/>
      <c r="AC74" s="5191"/>
      <c r="AD74" s="5191"/>
      <c r="AE74" s="5192"/>
      <c r="AF74" s="5196"/>
      <c r="AG74" s="5191"/>
      <c r="AH74" s="5191"/>
      <c r="AI74" s="5192"/>
      <c r="AJ74" s="5178"/>
      <c r="AK74" s="5179"/>
      <c r="AL74" s="5180"/>
      <c r="AM74" s="5178"/>
      <c r="AN74" s="5179"/>
      <c r="AO74" s="5180"/>
      <c r="AP74" s="5156">
        <f t="shared" ref="AP74" si="39">SUM(AJ74:AO76)</f>
        <v>0</v>
      </c>
      <c r="AQ74" s="5157"/>
      <c r="AR74" s="5158"/>
      <c r="AS74" s="5165"/>
      <c r="AT74" s="5166"/>
      <c r="AU74" s="5167"/>
      <c r="AV74" s="5165"/>
      <c r="AW74" s="5166"/>
      <c r="AX74" s="5167"/>
      <c r="AY74" s="5165"/>
      <c r="AZ74" s="5166"/>
      <c r="BA74" s="5167"/>
      <c r="BB74" s="5113">
        <f t="shared" ref="BB74" si="40">SUM(AS74:BA76)</f>
        <v>0</v>
      </c>
      <c r="BC74" s="5114"/>
      <c r="BD74" s="5115"/>
      <c r="BE74" s="5113">
        <f t="shared" ref="BE74" si="41">AF74+AP74+BB74</f>
        <v>0</v>
      </c>
      <c r="BF74" s="5114"/>
      <c r="BG74" s="5122"/>
      <c r="BH74" s="5198"/>
      <c r="BI74" s="5199"/>
      <c r="BJ74" s="5200"/>
      <c r="BK74" s="5144"/>
      <c r="BL74" s="5422"/>
      <c r="BM74" s="5423"/>
      <c r="BN74" s="5423"/>
      <c r="BO74" s="5423"/>
      <c r="BP74" s="5423"/>
      <c r="BQ74" s="5423"/>
      <c r="BR74" s="5423"/>
      <c r="BS74" s="5424"/>
    </row>
    <row r="75" spans="1:71" s="794" customFormat="1" ht="14.1" customHeight="1" x14ac:dyDescent="0.15">
      <c r="A75" s="5038"/>
      <c r="B75" s="4807"/>
      <c r="C75" s="4808"/>
      <c r="D75" s="4809"/>
      <c r="E75" s="5043"/>
      <c r="F75" s="5044"/>
      <c r="G75" s="5045"/>
      <c r="H75" s="5418"/>
      <c r="I75" s="5419"/>
      <c r="J75" s="5419"/>
      <c r="K75" s="5419"/>
      <c r="L75" s="5420"/>
      <c r="M75" s="5332"/>
      <c r="N75" s="5058"/>
      <c r="O75" s="5043"/>
      <c r="P75" s="5044"/>
      <c r="Q75" s="5045"/>
      <c r="R75" s="5127"/>
      <c r="S75" s="5128"/>
      <c r="T75" s="5172"/>
      <c r="U75" s="5173"/>
      <c r="V75" s="5169"/>
      <c r="W75" s="5187"/>
      <c r="X75" s="5185"/>
      <c r="Y75" s="5187"/>
      <c r="Z75" s="4840"/>
      <c r="AA75" s="5189"/>
      <c r="AB75" s="5193"/>
      <c r="AC75" s="5194"/>
      <c r="AD75" s="5194"/>
      <c r="AE75" s="5195"/>
      <c r="AF75" s="5197"/>
      <c r="AG75" s="5194"/>
      <c r="AH75" s="5194"/>
      <c r="AI75" s="5195"/>
      <c r="AJ75" s="5181"/>
      <c r="AK75" s="5182"/>
      <c r="AL75" s="5183"/>
      <c r="AM75" s="5181"/>
      <c r="AN75" s="5182"/>
      <c r="AO75" s="5183"/>
      <c r="AP75" s="5159"/>
      <c r="AQ75" s="5160"/>
      <c r="AR75" s="5161"/>
      <c r="AS75" s="5150"/>
      <c r="AT75" s="5151"/>
      <c r="AU75" s="5152"/>
      <c r="AV75" s="5150"/>
      <c r="AW75" s="5151"/>
      <c r="AX75" s="5152"/>
      <c r="AY75" s="5150"/>
      <c r="AZ75" s="5151"/>
      <c r="BA75" s="5152"/>
      <c r="BB75" s="5116"/>
      <c r="BC75" s="5117"/>
      <c r="BD75" s="5118"/>
      <c r="BE75" s="5116"/>
      <c r="BF75" s="5117"/>
      <c r="BG75" s="5123"/>
      <c r="BH75" s="5201"/>
      <c r="BI75" s="5202"/>
      <c r="BJ75" s="5203"/>
      <c r="BK75" s="5145"/>
      <c r="BL75" s="5441"/>
      <c r="BM75" s="5442"/>
      <c r="BN75" s="5442"/>
      <c r="BO75" s="5442"/>
      <c r="BP75" s="5442"/>
      <c r="BQ75" s="5442"/>
      <c r="BR75" s="5442"/>
      <c r="BS75" s="5443"/>
    </row>
    <row r="76" spans="1:71" s="794" customFormat="1" ht="14.1" customHeight="1" x14ac:dyDescent="0.15">
      <c r="A76" s="5039"/>
      <c r="B76" s="4813"/>
      <c r="C76" s="4814"/>
      <c r="D76" s="4815"/>
      <c r="E76" s="5046"/>
      <c r="F76" s="5047"/>
      <c r="G76" s="5048"/>
      <c r="H76" s="4743"/>
      <c r="I76" s="4744"/>
      <c r="J76" s="4744"/>
      <c r="K76" s="4744"/>
      <c r="L76" s="4745"/>
      <c r="M76" s="5475"/>
      <c r="N76" s="5059"/>
      <c r="O76" s="5345"/>
      <c r="P76" s="5346"/>
      <c r="Q76" s="5347"/>
      <c r="R76" s="5129"/>
      <c r="S76" s="5130"/>
      <c r="T76" s="5174"/>
      <c r="U76" s="2536"/>
      <c r="V76" s="1081"/>
      <c r="W76" s="1082" t="s">
        <v>36</v>
      </c>
      <c r="X76" s="2384"/>
      <c r="Y76" s="1082" t="s">
        <v>36</v>
      </c>
      <c r="Z76" s="2384"/>
      <c r="AA76" s="1082" t="s">
        <v>36</v>
      </c>
      <c r="AB76" s="1083" t="s">
        <v>100</v>
      </c>
      <c r="AC76" s="5137"/>
      <c r="AD76" s="5137"/>
      <c r="AE76" s="1084" t="s">
        <v>101</v>
      </c>
      <c r="AF76" s="1085" t="s">
        <v>100</v>
      </c>
      <c r="AG76" s="5137"/>
      <c r="AH76" s="5137"/>
      <c r="AI76" s="1086" t="s">
        <v>101</v>
      </c>
      <c r="AJ76" s="5104"/>
      <c r="AK76" s="5105"/>
      <c r="AL76" s="5106"/>
      <c r="AM76" s="5104"/>
      <c r="AN76" s="5105"/>
      <c r="AO76" s="5106"/>
      <c r="AP76" s="5162"/>
      <c r="AQ76" s="5163"/>
      <c r="AR76" s="5164"/>
      <c r="AS76" s="5107"/>
      <c r="AT76" s="5108"/>
      <c r="AU76" s="5109"/>
      <c r="AV76" s="5107"/>
      <c r="AW76" s="5108"/>
      <c r="AX76" s="5109"/>
      <c r="AY76" s="5107"/>
      <c r="AZ76" s="5108"/>
      <c r="BA76" s="5109"/>
      <c r="BB76" s="5119"/>
      <c r="BC76" s="5120"/>
      <c r="BD76" s="5121"/>
      <c r="BE76" s="5119"/>
      <c r="BF76" s="5120"/>
      <c r="BG76" s="5124"/>
      <c r="BH76" s="5175"/>
      <c r="BI76" s="5176"/>
      <c r="BJ76" s="5177"/>
      <c r="BK76" s="5146"/>
      <c r="BL76" s="5434"/>
      <c r="BM76" s="5435"/>
      <c r="BN76" s="5435"/>
      <c r="BO76" s="5435"/>
      <c r="BP76" s="5435"/>
      <c r="BQ76" s="5435"/>
      <c r="BR76" s="5435"/>
      <c r="BS76" s="5436"/>
    </row>
    <row r="77" spans="1:71" s="794" customFormat="1" ht="14.1" customHeight="1" x14ac:dyDescent="0.15">
      <c r="A77" s="5037">
        <v>15</v>
      </c>
      <c r="B77" s="4804"/>
      <c r="C77" s="4805"/>
      <c r="D77" s="4806"/>
      <c r="E77" s="5040"/>
      <c r="F77" s="5041"/>
      <c r="G77" s="5042"/>
      <c r="H77" s="4740"/>
      <c r="I77" s="4741"/>
      <c r="J77" s="4741"/>
      <c r="K77" s="4741"/>
      <c r="L77" s="4742"/>
      <c r="M77" s="5297"/>
      <c r="N77" s="5057"/>
      <c r="O77" s="5040"/>
      <c r="P77" s="5041"/>
      <c r="Q77" s="5042"/>
      <c r="R77" s="5125"/>
      <c r="S77" s="5126"/>
      <c r="T77" s="5170"/>
      <c r="U77" s="5171"/>
      <c r="V77" s="5168"/>
      <c r="W77" s="5186" t="s">
        <v>158</v>
      </c>
      <c r="X77" s="5184"/>
      <c r="Y77" s="5186" t="s">
        <v>158</v>
      </c>
      <c r="Z77" s="4432"/>
      <c r="AA77" s="5188" t="s">
        <v>158</v>
      </c>
      <c r="AB77" s="5190"/>
      <c r="AC77" s="5191"/>
      <c r="AD77" s="5191"/>
      <c r="AE77" s="5192"/>
      <c r="AF77" s="5196"/>
      <c r="AG77" s="5191"/>
      <c r="AH77" s="5191"/>
      <c r="AI77" s="5192"/>
      <c r="AJ77" s="5178"/>
      <c r="AK77" s="5179"/>
      <c r="AL77" s="5180"/>
      <c r="AM77" s="5178"/>
      <c r="AN77" s="5179"/>
      <c r="AO77" s="5180"/>
      <c r="AP77" s="5156">
        <f t="shared" ref="AP77" si="42">SUM(AJ77:AO79)</f>
        <v>0</v>
      </c>
      <c r="AQ77" s="5157"/>
      <c r="AR77" s="5158"/>
      <c r="AS77" s="5165"/>
      <c r="AT77" s="5166"/>
      <c r="AU77" s="5167"/>
      <c r="AV77" s="5165"/>
      <c r="AW77" s="5166"/>
      <c r="AX77" s="5167"/>
      <c r="AY77" s="5165"/>
      <c r="AZ77" s="5166"/>
      <c r="BA77" s="5167"/>
      <c r="BB77" s="5113">
        <f t="shared" ref="BB77" si="43">SUM(AS77:BA79)</f>
        <v>0</v>
      </c>
      <c r="BC77" s="5114"/>
      <c r="BD77" s="5115"/>
      <c r="BE77" s="5113">
        <f t="shared" ref="BE77" si="44">AF77+AP77+BB77</f>
        <v>0</v>
      </c>
      <c r="BF77" s="5114"/>
      <c r="BG77" s="5122"/>
      <c r="BH77" s="5198"/>
      <c r="BI77" s="5199"/>
      <c r="BJ77" s="5200"/>
      <c r="BK77" s="5144"/>
      <c r="BL77" s="5422"/>
      <c r="BM77" s="5423"/>
      <c r="BN77" s="5423"/>
      <c r="BO77" s="5423"/>
      <c r="BP77" s="5423"/>
      <c r="BQ77" s="5423"/>
      <c r="BR77" s="5423"/>
      <c r="BS77" s="5424"/>
    </row>
    <row r="78" spans="1:71" s="794" customFormat="1" ht="14.1" customHeight="1" x14ac:dyDescent="0.15">
      <c r="A78" s="5038"/>
      <c r="B78" s="4807"/>
      <c r="C78" s="4808"/>
      <c r="D78" s="4809"/>
      <c r="E78" s="5043"/>
      <c r="F78" s="5044"/>
      <c r="G78" s="5045"/>
      <c r="H78" s="5418"/>
      <c r="I78" s="5419"/>
      <c r="J78" s="5419"/>
      <c r="K78" s="5419"/>
      <c r="L78" s="5420"/>
      <c r="M78" s="5332"/>
      <c r="N78" s="5058"/>
      <c r="O78" s="5043"/>
      <c r="P78" s="5044"/>
      <c r="Q78" s="5045"/>
      <c r="R78" s="5127"/>
      <c r="S78" s="5128"/>
      <c r="T78" s="5172"/>
      <c r="U78" s="5173"/>
      <c r="V78" s="5169"/>
      <c r="W78" s="5187"/>
      <c r="X78" s="5185"/>
      <c r="Y78" s="5187"/>
      <c r="Z78" s="4840"/>
      <c r="AA78" s="5189"/>
      <c r="AB78" s="5193"/>
      <c r="AC78" s="5194"/>
      <c r="AD78" s="5194"/>
      <c r="AE78" s="5195"/>
      <c r="AF78" s="5197"/>
      <c r="AG78" s="5194"/>
      <c r="AH78" s="5194"/>
      <c r="AI78" s="5195"/>
      <c r="AJ78" s="5181"/>
      <c r="AK78" s="5182"/>
      <c r="AL78" s="5183"/>
      <c r="AM78" s="5181"/>
      <c r="AN78" s="5182"/>
      <c r="AO78" s="5183"/>
      <c r="AP78" s="5159"/>
      <c r="AQ78" s="5160"/>
      <c r="AR78" s="5161"/>
      <c r="AS78" s="5150"/>
      <c r="AT78" s="5151"/>
      <c r="AU78" s="5152"/>
      <c r="AV78" s="5150"/>
      <c r="AW78" s="5151"/>
      <c r="AX78" s="5152"/>
      <c r="AY78" s="5150"/>
      <c r="AZ78" s="5151"/>
      <c r="BA78" s="5152"/>
      <c r="BB78" s="5116"/>
      <c r="BC78" s="5117"/>
      <c r="BD78" s="5118"/>
      <c r="BE78" s="5116"/>
      <c r="BF78" s="5117"/>
      <c r="BG78" s="5123"/>
      <c r="BH78" s="5201"/>
      <c r="BI78" s="5202"/>
      <c r="BJ78" s="5203"/>
      <c r="BK78" s="5145"/>
      <c r="BL78" s="5441"/>
      <c r="BM78" s="5442"/>
      <c r="BN78" s="5442"/>
      <c r="BO78" s="5442"/>
      <c r="BP78" s="5442"/>
      <c r="BQ78" s="5442"/>
      <c r="BR78" s="5442"/>
      <c r="BS78" s="5443"/>
    </row>
    <row r="79" spans="1:71" s="794" customFormat="1" ht="14.1" customHeight="1" x14ac:dyDescent="0.15">
      <c r="A79" s="5039"/>
      <c r="B79" s="4813"/>
      <c r="C79" s="4814"/>
      <c r="D79" s="4815"/>
      <c r="E79" s="5046"/>
      <c r="F79" s="5047"/>
      <c r="G79" s="5048"/>
      <c r="H79" s="4743"/>
      <c r="I79" s="4744"/>
      <c r="J79" s="4744"/>
      <c r="K79" s="4744"/>
      <c r="L79" s="4745"/>
      <c r="M79" s="5475"/>
      <c r="N79" s="5059"/>
      <c r="O79" s="5345"/>
      <c r="P79" s="5346"/>
      <c r="Q79" s="5347"/>
      <c r="R79" s="5129"/>
      <c r="S79" s="5130"/>
      <c r="T79" s="5174"/>
      <c r="U79" s="2536"/>
      <c r="V79" s="1081"/>
      <c r="W79" s="1082" t="s">
        <v>36</v>
      </c>
      <c r="X79" s="2384"/>
      <c r="Y79" s="1082" t="s">
        <v>36</v>
      </c>
      <c r="Z79" s="2384"/>
      <c r="AA79" s="1082" t="s">
        <v>36</v>
      </c>
      <c r="AB79" s="1083" t="s">
        <v>100</v>
      </c>
      <c r="AC79" s="5137"/>
      <c r="AD79" s="5137"/>
      <c r="AE79" s="1084" t="s">
        <v>101</v>
      </c>
      <c r="AF79" s="1085" t="s">
        <v>100</v>
      </c>
      <c r="AG79" s="5137"/>
      <c r="AH79" s="5137"/>
      <c r="AI79" s="1086" t="s">
        <v>101</v>
      </c>
      <c r="AJ79" s="5104"/>
      <c r="AK79" s="5105"/>
      <c r="AL79" s="5106"/>
      <c r="AM79" s="5104"/>
      <c r="AN79" s="5105"/>
      <c r="AO79" s="5106"/>
      <c r="AP79" s="5162"/>
      <c r="AQ79" s="5163"/>
      <c r="AR79" s="5164"/>
      <c r="AS79" s="5107"/>
      <c r="AT79" s="5108"/>
      <c r="AU79" s="5109"/>
      <c r="AV79" s="5107"/>
      <c r="AW79" s="5108"/>
      <c r="AX79" s="5109"/>
      <c r="AY79" s="5107"/>
      <c r="AZ79" s="5108"/>
      <c r="BA79" s="5109"/>
      <c r="BB79" s="5119"/>
      <c r="BC79" s="5120"/>
      <c r="BD79" s="5121"/>
      <c r="BE79" s="5119"/>
      <c r="BF79" s="5120"/>
      <c r="BG79" s="5124"/>
      <c r="BH79" s="5175"/>
      <c r="BI79" s="5176"/>
      <c r="BJ79" s="5177"/>
      <c r="BK79" s="5146"/>
      <c r="BL79" s="5434"/>
      <c r="BM79" s="5435"/>
      <c r="BN79" s="5435"/>
      <c r="BO79" s="5435"/>
      <c r="BP79" s="5435"/>
      <c r="BQ79" s="5435"/>
      <c r="BR79" s="5435"/>
      <c r="BS79" s="5436"/>
    </row>
    <row r="80" spans="1:71" s="794" customFormat="1" ht="14.1" customHeight="1" x14ac:dyDescent="0.15">
      <c r="A80" s="5037">
        <v>16</v>
      </c>
      <c r="B80" s="4804"/>
      <c r="C80" s="4805"/>
      <c r="D80" s="4806"/>
      <c r="E80" s="5040"/>
      <c r="F80" s="5041"/>
      <c r="G80" s="5042"/>
      <c r="H80" s="4740"/>
      <c r="I80" s="4741"/>
      <c r="J80" s="4741"/>
      <c r="K80" s="4741"/>
      <c r="L80" s="4742"/>
      <c r="M80" s="5297"/>
      <c r="N80" s="5057"/>
      <c r="O80" s="5040"/>
      <c r="P80" s="5041"/>
      <c r="Q80" s="5042"/>
      <c r="R80" s="5125"/>
      <c r="S80" s="5126"/>
      <c r="T80" s="5170"/>
      <c r="U80" s="5171"/>
      <c r="V80" s="5168"/>
      <c r="W80" s="5186" t="s">
        <v>158</v>
      </c>
      <c r="X80" s="5184"/>
      <c r="Y80" s="5186" t="s">
        <v>158</v>
      </c>
      <c r="Z80" s="4432"/>
      <c r="AA80" s="5188" t="s">
        <v>158</v>
      </c>
      <c r="AB80" s="5190"/>
      <c r="AC80" s="5191"/>
      <c r="AD80" s="5191"/>
      <c r="AE80" s="5192"/>
      <c r="AF80" s="5196"/>
      <c r="AG80" s="5191"/>
      <c r="AH80" s="5191"/>
      <c r="AI80" s="5192"/>
      <c r="AJ80" s="5178"/>
      <c r="AK80" s="5179"/>
      <c r="AL80" s="5180"/>
      <c r="AM80" s="5178"/>
      <c r="AN80" s="5179"/>
      <c r="AO80" s="5180"/>
      <c r="AP80" s="5156">
        <f t="shared" ref="AP80" si="45">SUM(AJ80:AO82)</f>
        <v>0</v>
      </c>
      <c r="AQ80" s="5157"/>
      <c r="AR80" s="5158"/>
      <c r="AS80" s="5165"/>
      <c r="AT80" s="5166"/>
      <c r="AU80" s="5167"/>
      <c r="AV80" s="5165"/>
      <c r="AW80" s="5166"/>
      <c r="AX80" s="5167"/>
      <c r="AY80" s="5165"/>
      <c r="AZ80" s="5166"/>
      <c r="BA80" s="5167"/>
      <c r="BB80" s="5113">
        <f t="shared" ref="BB80" si="46">SUM(AS80:BA82)</f>
        <v>0</v>
      </c>
      <c r="BC80" s="5114"/>
      <c r="BD80" s="5115"/>
      <c r="BE80" s="5113">
        <f t="shared" ref="BE80" si="47">AF80+AP80+BB80</f>
        <v>0</v>
      </c>
      <c r="BF80" s="5114"/>
      <c r="BG80" s="5122"/>
      <c r="BH80" s="5198"/>
      <c r="BI80" s="5199"/>
      <c r="BJ80" s="5200"/>
      <c r="BK80" s="5144"/>
      <c r="BL80" s="5422"/>
      <c r="BM80" s="5423"/>
      <c r="BN80" s="5423"/>
      <c r="BO80" s="5423"/>
      <c r="BP80" s="5423"/>
      <c r="BQ80" s="5423"/>
      <c r="BR80" s="5423"/>
      <c r="BS80" s="5424"/>
    </row>
    <row r="81" spans="1:71" s="794" customFormat="1" ht="14.1" customHeight="1" x14ac:dyDescent="0.15">
      <c r="A81" s="5038"/>
      <c r="B81" s="4807"/>
      <c r="C81" s="4808"/>
      <c r="D81" s="4809"/>
      <c r="E81" s="5043"/>
      <c r="F81" s="5044"/>
      <c r="G81" s="5045"/>
      <c r="H81" s="5418"/>
      <c r="I81" s="5419"/>
      <c r="J81" s="5419"/>
      <c r="K81" s="5419"/>
      <c r="L81" s="5420"/>
      <c r="M81" s="5332"/>
      <c r="N81" s="5058"/>
      <c r="O81" s="5043"/>
      <c r="P81" s="5044"/>
      <c r="Q81" s="5045"/>
      <c r="R81" s="5127"/>
      <c r="S81" s="5128"/>
      <c r="T81" s="5172"/>
      <c r="U81" s="5173"/>
      <c r="V81" s="5169"/>
      <c r="W81" s="5187"/>
      <c r="X81" s="5185"/>
      <c r="Y81" s="5187"/>
      <c r="Z81" s="4840"/>
      <c r="AA81" s="5189"/>
      <c r="AB81" s="5193"/>
      <c r="AC81" s="5194"/>
      <c r="AD81" s="5194"/>
      <c r="AE81" s="5195"/>
      <c r="AF81" s="5197"/>
      <c r="AG81" s="5194"/>
      <c r="AH81" s="5194"/>
      <c r="AI81" s="5195"/>
      <c r="AJ81" s="5181"/>
      <c r="AK81" s="5182"/>
      <c r="AL81" s="5183"/>
      <c r="AM81" s="5181"/>
      <c r="AN81" s="5182"/>
      <c r="AO81" s="5183"/>
      <c r="AP81" s="5159"/>
      <c r="AQ81" s="5160"/>
      <c r="AR81" s="5161"/>
      <c r="AS81" s="5150"/>
      <c r="AT81" s="5151"/>
      <c r="AU81" s="5152"/>
      <c r="AV81" s="5150"/>
      <c r="AW81" s="5151"/>
      <c r="AX81" s="5152"/>
      <c r="AY81" s="5150"/>
      <c r="AZ81" s="5151"/>
      <c r="BA81" s="5152"/>
      <c r="BB81" s="5116"/>
      <c r="BC81" s="5117"/>
      <c r="BD81" s="5118"/>
      <c r="BE81" s="5116"/>
      <c r="BF81" s="5117"/>
      <c r="BG81" s="5123"/>
      <c r="BH81" s="5201"/>
      <c r="BI81" s="5202"/>
      <c r="BJ81" s="5203"/>
      <c r="BK81" s="5145"/>
      <c r="BL81" s="5441"/>
      <c r="BM81" s="5442"/>
      <c r="BN81" s="5442"/>
      <c r="BO81" s="5442"/>
      <c r="BP81" s="5442"/>
      <c r="BQ81" s="5442"/>
      <c r="BR81" s="5442"/>
      <c r="BS81" s="5443"/>
    </row>
    <row r="82" spans="1:71" s="794" customFormat="1" ht="14.1" customHeight="1" x14ac:dyDescent="0.15">
      <c r="A82" s="5039"/>
      <c r="B82" s="4813"/>
      <c r="C82" s="4814"/>
      <c r="D82" s="4815"/>
      <c r="E82" s="5046"/>
      <c r="F82" s="5047"/>
      <c r="G82" s="5048"/>
      <c r="H82" s="4743"/>
      <c r="I82" s="4744"/>
      <c r="J82" s="4744"/>
      <c r="K82" s="4744"/>
      <c r="L82" s="4745"/>
      <c r="M82" s="5475"/>
      <c r="N82" s="5059"/>
      <c r="O82" s="5345"/>
      <c r="P82" s="5346"/>
      <c r="Q82" s="5347"/>
      <c r="R82" s="5129"/>
      <c r="S82" s="5130"/>
      <c r="T82" s="5174"/>
      <c r="U82" s="2536"/>
      <c r="V82" s="1081"/>
      <c r="W82" s="1082" t="s">
        <v>36</v>
      </c>
      <c r="X82" s="2384"/>
      <c r="Y82" s="1082" t="s">
        <v>36</v>
      </c>
      <c r="Z82" s="2384"/>
      <c r="AA82" s="1082" t="s">
        <v>36</v>
      </c>
      <c r="AB82" s="1083" t="s">
        <v>100</v>
      </c>
      <c r="AC82" s="5137"/>
      <c r="AD82" s="5137"/>
      <c r="AE82" s="1084" t="s">
        <v>101</v>
      </c>
      <c r="AF82" s="1085" t="s">
        <v>100</v>
      </c>
      <c r="AG82" s="5137"/>
      <c r="AH82" s="5137"/>
      <c r="AI82" s="1086" t="s">
        <v>101</v>
      </c>
      <c r="AJ82" s="5104"/>
      <c r="AK82" s="5105"/>
      <c r="AL82" s="5106"/>
      <c r="AM82" s="5104"/>
      <c r="AN82" s="5105"/>
      <c r="AO82" s="5106"/>
      <c r="AP82" s="5162"/>
      <c r="AQ82" s="5163"/>
      <c r="AR82" s="5164"/>
      <c r="AS82" s="5107"/>
      <c r="AT82" s="5108"/>
      <c r="AU82" s="5109"/>
      <c r="AV82" s="5107"/>
      <c r="AW82" s="5108"/>
      <c r="AX82" s="5109"/>
      <c r="AY82" s="5107"/>
      <c r="AZ82" s="5108"/>
      <c r="BA82" s="5109"/>
      <c r="BB82" s="5119"/>
      <c r="BC82" s="5120"/>
      <c r="BD82" s="5121"/>
      <c r="BE82" s="5119"/>
      <c r="BF82" s="5120"/>
      <c r="BG82" s="5124"/>
      <c r="BH82" s="5175"/>
      <c r="BI82" s="5176"/>
      <c r="BJ82" s="5177"/>
      <c r="BK82" s="5146"/>
      <c r="BL82" s="5434"/>
      <c r="BM82" s="5435"/>
      <c r="BN82" s="5435"/>
      <c r="BO82" s="5435"/>
      <c r="BP82" s="5435"/>
      <c r="BQ82" s="5435"/>
      <c r="BR82" s="5435"/>
      <c r="BS82" s="5436"/>
    </row>
    <row r="83" spans="1:71" s="794" customFormat="1" ht="14.1" customHeight="1" x14ac:dyDescent="0.15">
      <c r="A83" s="5037">
        <v>17</v>
      </c>
      <c r="B83" s="4804"/>
      <c r="C83" s="4805"/>
      <c r="D83" s="4806"/>
      <c r="E83" s="5040"/>
      <c r="F83" s="5041"/>
      <c r="G83" s="5042"/>
      <c r="H83" s="4740"/>
      <c r="I83" s="4741"/>
      <c r="J83" s="4741"/>
      <c r="K83" s="4741"/>
      <c r="L83" s="4742"/>
      <c r="M83" s="5297"/>
      <c r="N83" s="5057"/>
      <c r="O83" s="5040"/>
      <c r="P83" s="5041"/>
      <c r="Q83" s="5042"/>
      <c r="R83" s="5125"/>
      <c r="S83" s="5126"/>
      <c r="T83" s="5170"/>
      <c r="U83" s="5171"/>
      <c r="V83" s="5168"/>
      <c r="W83" s="5186" t="s">
        <v>158</v>
      </c>
      <c r="X83" s="5184"/>
      <c r="Y83" s="5186" t="s">
        <v>158</v>
      </c>
      <c r="Z83" s="4432"/>
      <c r="AA83" s="5188" t="s">
        <v>158</v>
      </c>
      <c r="AB83" s="5190"/>
      <c r="AC83" s="5191"/>
      <c r="AD83" s="5191"/>
      <c r="AE83" s="5192"/>
      <c r="AF83" s="5196"/>
      <c r="AG83" s="5191"/>
      <c r="AH83" s="5191"/>
      <c r="AI83" s="5192"/>
      <c r="AJ83" s="5178"/>
      <c r="AK83" s="5179"/>
      <c r="AL83" s="5180"/>
      <c r="AM83" s="5178"/>
      <c r="AN83" s="5179"/>
      <c r="AO83" s="5180"/>
      <c r="AP83" s="5156">
        <f t="shared" ref="AP83" si="48">SUM(AJ83:AO85)</f>
        <v>0</v>
      </c>
      <c r="AQ83" s="5157"/>
      <c r="AR83" s="5158"/>
      <c r="AS83" s="5165"/>
      <c r="AT83" s="5166"/>
      <c r="AU83" s="5167"/>
      <c r="AV83" s="5165"/>
      <c r="AW83" s="5166"/>
      <c r="AX83" s="5167"/>
      <c r="AY83" s="5165"/>
      <c r="AZ83" s="5166"/>
      <c r="BA83" s="5167"/>
      <c r="BB83" s="5113">
        <f t="shared" ref="BB83" si="49">SUM(AS83:BA85)</f>
        <v>0</v>
      </c>
      <c r="BC83" s="5114"/>
      <c r="BD83" s="5115"/>
      <c r="BE83" s="5113">
        <f t="shared" ref="BE83" si="50">AF83+AP83+BB83</f>
        <v>0</v>
      </c>
      <c r="BF83" s="5114"/>
      <c r="BG83" s="5122"/>
      <c r="BH83" s="5198"/>
      <c r="BI83" s="5199"/>
      <c r="BJ83" s="5200"/>
      <c r="BK83" s="5144"/>
      <c r="BL83" s="5422"/>
      <c r="BM83" s="5423"/>
      <c r="BN83" s="5423"/>
      <c r="BO83" s="5423"/>
      <c r="BP83" s="5423"/>
      <c r="BQ83" s="5423"/>
      <c r="BR83" s="5423"/>
      <c r="BS83" s="5424"/>
    </row>
    <row r="84" spans="1:71" s="794" customFormat="1" ht="14.1" customHeight="1" x14ac:dyDescent="0.15">
      <c r="A84" s="5038"/>
      <c r="B84" s="4807"/>
      <c r="C84" s="4808"/>
      <c r="D84" s="4809"/>
      <c r="E84" s="5043"/>
      <c r="F84" s="5044"/>
      <c r="G84" s="5045"/>
      <c r="H84" s="5418"/>
      <c r="I84" s="5419"/>
      <c r="J84" s="5419"/>
      <c r="K84" s="5419"/>
      <c r="L84" s="5420"/>
      <c r="M84" s="5332"/>
      <c r="N84" s="5058"/>
      <c r="O84" s="5043"/>
      <c r="P84" s="5044"/>
      <c r="Q84" s="5045"/>
      <c r="R84" s="5127"/>
      <c r="S84" s="5128"/>
      <c r="T84" s="5172"/>
      <c r="U84" s="5173"/>
      <c r="V84" s="5169"/>
      <c r="W84" s="5187"/>
      <c r="X84" s="5185"/>
      <c r="Y84" s="5187"/>
      <c r="Z84" s="4840"/>
      <c r="AA84" s="5189"/>
      <c r="AB84" s="5193"/>
      <c r="AC84" s="5194"/>
      <c r="AD84" s="5194"/>
      <c r="AE84" s="5195"/>
      <c r="AF84" s="5197"/>
      <c r="AG84" s="5194"/>
      <c r="AH84" s="5194"/>
      <c r="AI84" s="5195"/>
      <c r="AJ84" s="5181"/>
      <c r="AK84" s="5182"/>
      <c r="AL84" s="5183"/>
      <c r="AM84" s="5181"/>
      <c r="AN84" s="5182"/>
      <c r="AO84" s="5183"/>
      <c r="AP84" s="5159"/>
      <c r="AQ84" s="5160"/>
      <c r="AR84" s="5161"/>
      <c r="AS84" s="5150"/>
      <c r="AT84" s="5151"/>
      <c r="AU84" s="5152"/>
      <c r="AV84" s="5150"/>
      <c r="AW84" s="5151"/>
      <c r="AX84" s="5152"/>
      <c r="AY84" s="5150"/>
      <c r="AZ84" s="5151"/>
      <c r="BA84" s="5152"/>
      <c r="BB84" s="5116"/>
      <c r="BC84" s="5117"/>
      <c r="BD84" s="5118"/>
      <c r="BE84" s="5116"/>
      <c r="BF84" s="5117"/>
      <c r="BG84" s="5123"/>
      <c r="BH84" s="5201"/>
      <c r="BI84" s="5202"/>
      <c r="BJ84" s="5203"/>
      <c r="BK84" s="5145"/>
      <c r="BL84" s="5441"/>
      <c r="BM84" s="5442"/>
      <c r="BN84" s="5442"/>
      <c r="BO84" s="5442"/>
      <c r="BP84" s="5442"/>
      <c r="BQ84" s="5442"/>
      <c r="BR84" s="5442"/>
      <c r="BS84" s="5443"/>
    </row>
    <row r="85" spans="1:71" s="794" customFormat="1" ht="14.1" customHeight="1" thickBot="1" x14ac:dyDescent="0.2">
      <c r="A85" s="5204"/>
      <c r="B85" s="4810"/>
      <c r="C85" s="4811"/>
      <c r="D85" s="4812"/>
      <c r="E85" s="5205"/>
      <c r="F85" s="5206"/>
      <c r="G85" s="5207"/>
      <c r="H85" s="5446"/>
      <c r="I85" s="5447"/>
      <c r="J85" s="5447"/>
      <c r="K85" s="5447"/>
      <c r="L85" s="5448"/>
      <c r="M85" s="5479"/>
      <c r="N85" s="5211"/>
      <c r="O85" s="5348"/>
      <c r="P85" s="5349"/>
      <c r="Q85" s="5350"/>
      <c r="R85" s="5228"/>
      <c r="S85" s="5229"/>
      <c r="T85" s="5334"/>
      <c r="U85" s="5335"/>
      <c r="V85" s="1087"/>
      <c r="W85" s="1088" t="s">
        <v>36</v>
      </c>
      <c r="X85" s="2383"/>
      <c r="Y85" s="1088" t="s">
        <v>36</v>
      </c>
      <c r="Z85" s="2383"/>
      <c r="AA85" s="1088" t="s">
        <v>36</v>
      </c>
      <c r="AB85" s="1090" t="s">
        <v>100</v>
      </c>
      <c r="AC85" s="5227"/>
      <c r="AD85" s="5227"/>
      <c r="AE85" s="1091" t="s">
        <v>101</v>
      </c>
      <c r="AF85" s="1092" t="s">
        <v>100</v>
      </c>
      <c r="AG85" s="5227"/>
      <c r="AH85" s="5227"/>
      <c r="AI85" s="1093" t="s">
        <v>101</v>
      </c>
      <c r="AJ85" s="5212"/>
      <c r="AK85" s="5213"/>
      <c r="AL85" s="5214"/>
      <c r="AM85" s="5212"/>
      <c r="AN85" s="5213"/>
      <c r="AO85" s="5214"/>
      <c r="AP85" s="5235"/>
      <c r="AQ85" s="5236"/>
      <c r="AR85" s="5237"/>
      <c r="AS85" s="5215"/>
      <c r="AT85" s="5216"/>
      <c r="AU85" s="5217"/>
      <c r="AV85" s="5215"/>
      <c r="AW85" s="5216"/>
      <c r="AX85" s="5217"/>
      <c r="AY85" s="5215"/>
      <c r="AZ85" s="5216"/>
      <c r="BA85" s="5217"/>
      <c r="BB85" s="5231"/>
      <c r="BC85" s="5232"/>
      <c r="BD85" s="5233"/>
      <c r="BE85" s="5231"/>
      <c r="BF85" s="5232"/>
      <c r="BG85" s="5234"/>
      <c r="BH85" s="5218"/>
      <c r="BI85" s="5219"/>
      <c r="BJ85" s="5220"/>
      <c r="BK85" s="5230"/>
      <c r="BL85" s="5451"/>
      <c r="BM85" s="5452"/>
      <c r="BN85" s="5452"/>
      <c r="BO85" s="5452"/>
      <c r="BP85" s="5452"/>
      <c r="BQ85" s="5452"/>
      <c r="BR85" s="5452"/>
      <c r="BS85" s="5453"/>
    </row>
    <row r="87" spans="1:71" x14ac:dyDescent="0.15">
      <c r="R87" s="1293"/>
      <c r="S87" s="1293"/>
      <c r="T87" s="1003"/>
      <c r="U87" s="1003"/>
      <c r="V87" s="1004"/>
      <c r="W87" s="1293"/>
      <c r="X87" s="1004"/>
      <c r="Y87" s="1293"/>
    </row>
    <row r="88" spans="1:71" ht="14.1" customHeight="1" x14ac:dyDescent="0.15">
      <c r="A88" s="3625" t="s">
        <v>1848</v>
      </c>
      <c r="B88" s="3625"/>
      <c r="C88" s="3625"/>
      <c r="D88" s="3625"/>
      <c r="E88" s="4896"/>
      <c r="F88" s="4896"/>
      <c r="G88" s="4896"/>
      <c r="H88" s="4896"/>
      <c r="I88" s="4896"/>
      <c r="J88" s="4896"/>
      <c r="K88" s="4896"/>
      <c r="L88" s="4896"/>
      <c r="M88" s="4896"/>
      <c r="N88" s="4896"/>
      <c r="O88" s="4896"/>
      <c r="P88" s="4896"/>
      <c r="Q88" s="4896"/>
      <c r="R88" s="4896"/>
      <c r="S88" s="4896"/>
      <c r="T88" s="4896"/>
      <c r="U88" s="4896"/>
      <c r="V88" s="4896"/>
      <c r="W88" s="4896"/>
      <c r="X88" s="4896"/>
      <c r="Y88" s="4896"/>
      <c r="Z88" s="4896"/>
      <c r="AA88" s="4896"/>
      <c r="AB88" s="4896"/>
      <c r="AC88" s="4896"/>
      <c r="AD88" s="4896"/>
      <c r="AE88" s="4896"/>
      <c r="AF88" s="4896"/>
      <c r="AG88" s="4896"/>
      <c r="AH88" s="4896"/>
      <c r="AI88" s="4896"/>
      <c r="AJ88" s="4896"/>
      <c r="AK88" s="4896"/>
      <c r="AL88" s="4896"/>
      <c r="AM88" s="4896"/>
      <c r="AN88" s="4896"/>
      <c r="AO88" s="4896"/>
      <c r="AP88" s="4896"/>
      <c r="AQ88" s="4896"/>
      <c r="AR88" s="4896"/>
      <c r="AS88" s="4896"/>
      <c r="AT88" s="4896"/>
      <c r="AU88" s="4896"/>
      <c r="AV88" s="4896"/>
      <c r="AW88" s="4896"/>
      <c r="AX88" s="4896"/>
      <c r="AY88" s="4896"/>
      <c r="AZ88" s="4896"/>
      <c r="BA88" s="4896"/>
      <c r="BB88" s="4896"/>
      <c r="BC88" s="4896"/>
      <c r="BD88" s="4896"/>
      <c r="BE88" s="4896"/>
      <c r="BF88" s="4896"/>
      <c r="BG88" s="4896"/>
      <c r="BH88" s="4896"/>
      <c r="BI88" s="4896"/>
      <c r="BJ88" s="4896"/>
      <c r="BK88" s="4896"/>
      <c r="BL88" s="4896"/>
      <c r="BM88" s="4896"/>
      <c r="BN88" s="4896"/>
      <c r="BO88" s="4896"/>
      <c r="BP88" s="4896"/>
      <c r="BQ88" s="4896"/>
      <c r="BR88" s="4896"/>
      <c r="BS88" s="4896"/>
    </row>
    <row r="89" spans="1:71" ht="5.0999999999999996" customHeight="1" x14ac:dyDescent="0.15"/>
    <row r="90" spans="1:71" ht="14.1" customHeight="1" x14ac:dyDescent="0.15">
      <c r="A90" s="1000" t="s">
        <v>1434</v>
      </c>
      <c r="B90" s="1000"/>
      <c r="C90" s="1000"/>
      <c r="D90" s="1000"/>
      <c r="E90" s="1000"/>
      <c r="F90" s="1001"/>
      <c r="G90" s="1001"/>
      <c r="H90" s="1001"/>
      <c r="I90" s="1001"/>
      <c r="J90" s="1001"/>
      <c r="K90" s="1001"/>
      <c r="L90" s="1001"/>
      <c r="M90" s="1001"/>
      <c r="N90" s="1001"/>
      <c r="O90" s="1001"/>
      <c r="P90" s="1001"/>
      <c r="Q90" s="1001"/>
      <c r="R90" s="1001"/>
      <c r="S90" s="1001"/>
      <c r="T90" s="1001"/>
      <c r="U90" s="1001"/>
      <c r="V90" s="1001"/>
      <c r="W90" s="1001"/>
      <c r="X90" s="1001"/>
      <c r="Y90" s="1001"/>
      <c r="Z90" s="1001"/>
      <c r="AA90" s="1001"/>
      <c r="AB90" s="1001"/>
      <c r="AC90" s="1001"/>
      <c r="AD90" s="1001"/>
      <c r="AE90" s="1001"/>
      <c r="AF90" s="1001"/>
      <c r="AG90" s="1001"/>
      <c r="AH90" s="1001"/>
      <c r="BD90" s="5240" t="s">
        <v>1433</v>
      </c>
      <c r="BE90" s="5240"/>
      <c r="BF90" s="5240"/>
      <c r="BG90" s="5240"/>
      <c r="BH90" s="5240"/>
      <c r="BI90" s="5240"/>
      <c r="BJ90" s="5240"/>
      <c r="BK90" s="5241">
        <f>BK3</f>
        <v>0</v>
      </c>
      <c r="BL90" s="5241"/>
      <c r="BM90" s="5242" t="s">
        <v>1407</v>
      </c>
      <c r="BN90" s="5242"/>
      <c r="BO90" s="5242"/>
      <c r="BP90" s="5242"/>
      <c r="BQ90" s="5242"/>
      <c r="BR90" s="5242"/>
    </row>
    <row r="91" spans="1:71" ht="6.95" customHeight="1" thickBot="1" x14ac:dyDescent="0.2">
      <c r="A91" s="1000"/>
      <c r="B91" s="1000"/>
      <c r="C91" s="1000"/>
      <c r="D91" s="1000"/>
      <c r="E91" s="1000"/>
      <c r="F91" s="1001"/>
      <c r="G91" s="1001"/>
      <c r="H91" s="1001"/>
      <c r="I91" s="1001"/>
      <c r="J91" s="1001"/>
      <c r="K91" s="1001"/>
      <c r="L91" s="1001"/>
      <c r="M91" s="1001"/>
      <c r="N91" s="1001"/>
      <c r="O91" s="1001"/>
      <c r="P91" s="1001"/>
      <c r="Q91" s="1001"/>
      <c r="R91" s="1001"/>
      <c r="S91" s="1001"/>
      <c r="T91" s="1001"/>
      <c r="U91" s="1001"/>
      <c r="V91" s="1001"/>
      <c r="W91" s="1001"/>
      <c r="X91" s="1001"/>
      <c r="Y91" s="1001"/>
      <c r="Z91" s="1001"/>
      <c r="AA91" s="1001"/>
      <c r="AB91" s="1001"/>
      <c r="AC91" s="1001"/>
      <c r="AD91" s="1001"/>
      <c r="AE91" s="1001"/>
      <c r="AF91" s="1001"/>
      <c r="AG91" s="1001"/>
      <c r="AH91" s="1001"/>
    </row>
    <row r="92" spans="1:71" s="794" customFormat="1" ht="12.95" customHeight="1" x14ac:dyDescent="0.15">
      <c r="A92" s="4899" t="s">
        <v>1268</v>
      </c>
      <c r="B92" s="4914" t="s">
        <v>1436</v>
      </c>
      <c r="C92" s="4912"/>
      <c r="D92" s="4913"/>
      <c r="E92" s="4911" t="s">
        <v>63</v>
      </c>
      <c r="F92" s="4912"/>
      <c r="G92" s="4913"/>
      <c r="H92" s="4911" t="s">
        <v>59</v>
      </c>
      <c r="I92" s="4912"/>
      <c r="J92" s="4912"/>
      <c r="K92" s="4912"/>
      <c r="L92" s="4913"/>
      <c r="M92" s="5467" t="s">
        <v>1284</v>
      </c>
      <c r="N92" s="4964" t="s">
        <v>64</v>
      </c>
      <c r="O92" s="4914" t="s">
        <v>65</v>
      </c>
      <c r="P92" s="4923"/>
      <c r="Q92" s="5470"/>
      <c r="R92" s="5021" t="s">
        <v>1272</v>
      </c>
      <c r="S92" s="5022"/>
      <c r="T92" s="4911" t="s">
        <v>1443</v>
      </c>
      <c r="U92" s="4912"/>
      <c r="V92" s="4912"/>
      <c r="W92" s="4912"/>
      <c r="X92" s="4912"/>
      <c r="Y92" s="4912"/>
      <c r="Z92" s="4912"/>
      <c r="AA92" s="5027"/>
      <c r="AB92" s="5029" t="s">
        <v>1408</v>
      </c>
      <c r="AC92" s="4912"/>
      <c r="AD92" s="4912"/>
      <c r="AE92" s="4912"/>
      <c r="AF92" s="4912"/>
      <c r="AG92" s="4912"/>
      <c r="AH92" s="4912"/>
      <c r="AI92" s="4912"/>
      <c r="AJ92" s="4912"/>
      <c r="AK92" s="4912"/>
      <c r="AL92" s="4912"/>
      <c r="AM92" s="4912"/>
      <c r="AN92" s="4912"/>
      <c r="AO92" s="4912"/>
      <c r="AP92" s="4912"/>
      <c r="AQ92" s="4912"/>
      <c r="AR92" s="4912"/>
      <c r="AS92" s="4912"/>
      <c r="AT92" s="4912"/>
      <c r="AU92" s="4912"/>
      <c r="AV92" s="4912"/>
      <c r="AW92" s="4912"/>
      <c r="AX92" s="4912"/>
      <c r="AY92" s="4912"/>
      <c r="AZ92" s="4912"/>
      <c r="BA92" s="4912"/>
      <c r="BB92" s="4912"/>
      <c r="BC92" s="4912"/>
      <c r="BD92" s="4912"/>
      <c r="BE92" s="4912"/>
      <c r="BF92" s="4912"/>
      <c r="BG92" s="5027"/>
      <c r="BH92" s="5257" t="s">
        <v>424</v>
      </c>
      <c r="BI92" s="5258"/>
      <c r="BJ92" s="5259"/>
      <c r="BK92" s="5464" t="s">
        <v>71</v>
      </c>
      <c r="BL92" s="5356" t="s">
        <v>55</v>
      </c>
      <c r="BM92" s="5357"/>
      <c r="BN92" s="5357"/>
      <c r="BO92" s="5357"/>
      <c r="BP92" s="5357"/>
      <c r="BQ92" s="5357"/>
      <c r="BR92" s="5357"/>
      <c r="BS92" s="4690"/>
    </row>
    <row r="93" spans="1:71" s="794" customFormat="1" ht="12.95" customHeight="1" x14ac:dyDescent="0.15">
      <c r="A93" s="4900"/>
      <c r="B93" s="4840"/>
      <c r="C93" s="5352"/>
      <c r="D93" s="4842"/>
      <c r="E93" s="4840"/>
      <c r="F93" s="4841"/>
      <c r="G93" s="4842"/>
      <c r="H93" s="4840"/>
      <c r="I93" s="4841"/>
      <c r="J93" s="4841"/>
      <c r="K93" s="4841"/>
      <c r="L93" s="4842"/>
      <c r="M93" s="5468"/>
      <c r="N93" s="4965"/>
      <c r="O93" s="4949"/>
      <c r="P93" s="4950"/>
      <c r="Q93" s="5471"/>
      <c r="R93" s="5023"/>
      <c r="S93" s="5024"/>
      <c r="T93" s="4435"/>
      <c r="U93" s="4436"/>
      <c r="V93" s="4436"/>
      <c r="W93" s="4436"/>
      <c r="X93" s="4436"/>
      <c r="Y93" s="4436"/>
      <c r="Z93" s="4436"/>
      <c r="AA93" s="5028"/>
      <c r="AB93" s="5030"/>
      <c r="AC93" s="4436"/>
      <c r="AD93" s="4436"/>
      <c r="AE93" s="4436"/>
      <c r="AF93" s="4436"/>
      <c r="AG93" s="4436"/>
      <c r="AH93" s="4436"/>
      <c r="AI93" s="4436"/>
      <c r="AJ93" s="4436"/>
      <c r="AK93" s="4436"/>
      <c r="AL93" s="4436"/>
      <c r="AM93" s="4436"/>
      <c r="AN93" s="4436"/>
      <c r="AO93" s="4436"/>
      <c r="AP93" s="4436"/>
      <c r="AQ93" s="4436"/>
      <c r="AR93" s="4436"/>
      <c r="AS93" s="4436"/>
      <c r="AT93" s="4436"/>
      <c r="AU93" s="4436"/>
      <c r="AV93" s="4436"/>
      <c r="AW93" s="4436"/>
      <c r="AX93" s="4436"/>
      <c r="AY93" s="4436"/>
      <c r="AZ93" s="4436"/>
      <c r="BA93" s="4436"/>
      <c r="BB93" s="4436"/>
      <c r="BC93" s="4436"/>
      <c r="BD93" s="4436"/>
      <c r="BE93" s="4436"/>
      <c r="BF93" s="4436"/>
      <c r="BG93" s="5028"/>
      <c r="BH93" s="5260"/>
      <c r="BI93" s="5261"/>
      <c r="BJ93" s="5262"/>
      <c r="BK93" s="5465"/>
      <c r="BL93" s="4691"/>
      <c r="BM93" s="5261"/>
      <c r="BN93" s="5261"/>
      <c r="BO93" s="5261"/>
      <c r="BP93" s="5261"/>
      <c r="BQ93" s="5261"/>
      <c r="BR93" s="5261"/>
      <c r="BS93" s="4692"/>
    </row>
    <row r="94" spans="1:71" s="794" customFormat="1" ht="15" customHeight="1" x14ac:dyDescent="0.15">
      <c r="A94" s="4900"/>
      <c r="B94" s="4840"/>
      <c r="C94" s="5352"/>
      <c r="D94" s="4842"/>
      <c r="E94" s="4840"/>
      <c r="F94" s="4841"/>
      <c r="G94" s="4842"/>
      <c r="H94" s="4840"/>
      <c r="I94" s="4841"/>
      <c r="J94" s="4841"/>
      <c r="K94" s="4841"/>
      <c r="L94" s="4842"/>
      <c r="M94" s="5468"/>
      <c r="N94" s="4965"/>
      <c r="O94" s="4949"/>
      <c r="P94" s="4950"/>
      <c r="Q94" s="5471"/>
      <c r="R94" s="5023"/>
      <c r="S94" s="5024"/>
      <c r="T94" s="4928" t="s">
        <v>67</v>
      </c>
      <c r="U94" s="4929"/>
      <c r="V94" s="4929"/>
      <c r="W94" s="4930"/>
      <c r="X94" s="4852" t="s">
        <v>1570</v>
      </c>
      <c r="Y94" s="4931"/>
      <c r="Z94" s="4802" t="s">
        <v>156</v>
      </c>
      <c r="AA94" s="4894"/>
      <c r="AB94" s="4939" t="s">
        <v>157</v>
      </c>
      <c r="AC94" s="4439"/>
      <c r="AD94" s="4439"/>
      <c r="AE94" s="4439"/>
      <c r="AF94" s="4439"/>
      <c r="AG94" s="4439"/>
      <c r="AH94" s="4439"/>
      <c r="AI94" s="4440"/>
      <c r="AJ94" s="4438" t="s">
        <v>442</v>
      </c>
      <c r="AK94" s="4439"/>
      <c r="AL94" s="4439"/>
      <c r="AM94" s="4439"/>
      <c r="AN94" s="4439"/>
      <c r="AO94" s="4439"/>
      <c r="AP94" s="4439"/>
      <c r="AQ94" s="4439"/>
      <c r="AR94" s="4439"/>
      <c r="AS94" s="4439"/>
      <c r="AT94" s="4439"/>
      <c r="AU94" s="4439"/>
      <c r="AV94" s="4439"/>
      <c r="AW94" s="4439"/>
      <c r="AX94" s="4439"/>
      <c r="AY94" s="4439"/>
      <c r="AZ94" s="4439"/>
      <c r="BA94" s="4439"/>
      <c r="BB94" s="4439"/>
      <c r="BC94" s="4439"/>
      <c r="BD94" s="4440"/>
      <c r="BE94" s="4946" t="s">
        <v>221</v>
      </c>
      <c r="BF94" s="4947"/>
      <c r="BG94" s="4948"/>
      <c r="BH94" s="4952" t="s">
        <v>425</v>
      </c>
      <c r="BI94" s="4953"/>
      <c r="BJ94" s="4954"/>
      <c r="BK94" s="5465"/>
      <c r="BL94" s="4955" t="s">
        <v>1411</v>
      </c>
      <c r="BM94" s="4956"/>
      <c r="BN94" s="4956"/>
      <c r="BO94" s="4956"/>
      <c r="BP94" s="4956"/>
      <c r="BQ94" s="4956"/>
      <c r="BR94" s="4956"/>
      <c r="BS94" s="4957"/>
    </row>
    <row r="95" spans="1:71" s="794" customFormat="1" ht="15" customHeight="1" x14ac:dyDescent="0.15">
      <c r="A95" s="4900"/>
      <c r="B95" s="4840"/>
      <c r="C95" s="5352"/>
      <c r="D95" s="4842"/>
      <c r="E95" s="4840"/>
      <c r="F95" s="4841"/>
      <c r="G95" s="4842"/>
      <c r="H95" s="4840"/>
      <c r="I95" s="4841"/>
      <c r="J95" s="4841"/>
      <c r="K95" s="4841"/>
      <c r="L95" s="4842"/>
      <c r="M95" s="5468"/>
      <c r="N95" s="4965"/>
      <c r="O95" s="4949"/>
      <c r="P95" s="4950"/>
      <c r="Q95" s="5471"/>
      <c r="R95" s="5023"/>
      <c r="S95" s="5024"/>
      <c r="T95" s="4802" t="s">
        <v>1273</v>
      </c>
      <c r="U95" s="4894"/>
      <c r="V95" s="4802" t="s">
        <v>1274</v>
      </c>
      <c r="W95" s="4825"/>
      <c r="X95" s="4932"/>
      <c r="Y95" s="4933"/>
      <c r="Z95" s="4826"/>
      <c r="AA95" s="4895"/>
      <c r="AB95" s="5414" t="s">
        <v>177</v>
      </c>
      <c r="AC95" s="2639"/>
      <c r="AD95" s="2639"/>
      <c r="AE95" s="2640"/>
      <c r="AF95" s="4740" t="s">
        <v>441</v>
      </c>
      <c r="AG95" s="2639"/>
      <c r="AH95" s="2639"/>
      <c r="AI95" s="2640"/>
      <c r="AJ95" s="4846" t="s">
        <v>1275</v>
      </c>
      <c r="AK95" s="4847"/>
      <c r="AL95" s="4848"/>
      <c r="AM95" s="4852" t="s">
        <v>1276</v>
      </c>
      <c r="AN95" s="4853"/>
      <c r="AO95" s="4931"/>
      <c r="AP95" s="4432" t="s">
        <v>422</v>
      </c>
      <c r="AQ95" s="4433"/>
      <c r="AR95" s="4434"/>
      <c r="AS95" s="4970" t="s">
        <v>1412</v>
      </c>
      <c r="AT95" s="4971"/>
      <c r="AU95" s="4972"/>
      <c r="AV95" s="4970" t="s">
        <v>421</v>
      </c>
      <c r="AW95" s="4971"/>
      <c r="AX95" s="4972"/>
      <c r="AY95" s="4970" t="s">
        <v>1413</v>
      </c>
      <c r="AZ95" s="4971"/>
      <c r="BA95" s="4972"/>
      <c r="BB95" s="4802" t="s">
        <v>422</v>
      </c>
      <c r="BC95" s="4894"/>
      <c r="BD95" s="4894"/>
      <c r="BE95" s="4949"/>
      <c r="BF95" s="4950"/>
      <c r="BG95" s="4951"/>
      <c r="BH95" s="4830"/>
      <c r="BI95" s="4831"/>
      <c r="BJ95" s="4832"/>
      <c r="BK95" s="5465"/>
      <c r="BL95" s="4958"/>
      <c r="BM95" s="4959"/>
      <c r="BN95" s="4959"/>
      <c r="BO95" s="4959"/>
      <c r="BP95" s="4959"/>
      <c r="BQ95" s="4959"/>
      <c r="BR95" s="4959"/>
      <c r="BS95" s="4960"/>
    </row>
    <row r="96" spans="1:71" s="794" customFormat="1" ht="15" customHeight="1" x14ac:dyDescent="0.15">
      <c r="A96" s="4900"/>
      <c r="B96" s="4840"/>
      <c r="C96" s="5352"/>
      <c r="D96" s="4842"/>
      <c r="E96" s="4840"/>
      <c r="F96" s="4841"/>
      <c r="G96" s="4842"/>
      <c r="H96" s="4840"/>
      <c r="I96" s="4841"/>
      <c r="J96" s="4841"/>
      <c r="K96" s="4841"/>
      <c r="L96" s="4842"/>
      <c r="M96" s="5468"/>
      <c r="N96" s="4965"/>
      <c r="O96" s="4949"/>
      <c r="P96" s="4950"/>
      <c r="Q96" s="5471"/>
      <c r="R96" s="5023"/>
      <c r="S96" s="5024"/>
      <c r="T96" s="4826"/>
      <c r="U96" s="4895"/>
      <c r="V96" s="4826"/>
      <c r="W96" s="4827"/>
      <c r="X96" s="4932"/>
      <c r="Y96" s="4933"/>
      <c r="Z96" s="4826"/>
      <c r="AA96" s="4895"/>
      <c r="AB96" s="5361" t="s">
        <v>1438</v>
      </c>
      <c r="AC96" s="5362"/>
      <c r="AD96" s="5362"/>
      <c r="AE96" s="5363"/>
      <c r="AF96" s="5364" t="s">
        <v>1439</v>
      </c>
      <c r="AG96" s="5362"/>
      <c r="AH96" s="5362"/>
      <c r="AI96" s="5363"/>
      <c r="AJ96" s="4849"/>
      <c r="AK96" s="4850"/>
      <c r="AL96" s="4851"/>
      <c r="AM96" s="5276"/>
      <c r="AN96" s="5277"/>
      <c r="AO96" s="5278"/>
      <c r="AP96" s="4840"/>
      <c r="AQ96" s="4841"/>
      <c r="AR96" s="4842"/>
      <c r="AS96" s="4843" t="s">
        <v>439</v>
      </c>
      <c r="AT96" s="4844"/>
      <c r="AU96" s="4845"/>
      <c r="AV96" s="5016" t="s">
        <v>1415</v>
      </c>
      <c r="AW96" s="5017"/>
      <c r="AX96" s="5018"/>
      <c r="AY96" s="4843" t="s">
        <v>1277</v>
      </c>
      <c r="AZ96" s="4844"/>
      <c r="BA96" s="4845"/>
      <c r="BB96" s="4826"/>
      <c r="BC96" s="4895"/>
      <c r="BD96" s="4895"/>
      <c r="BE96" s="4949"/>
      <c r="BF96" s="4950"/>
      <c r="BG96" s="4951"/>
      <c r="BH96" s="4830" t="s">
        <v>426</v>
      </c>
      <c r="BI96" s="4831"/>
      <c r="BJ96" s="4832"/>
      <c r="BK96" s="5465"/>
      <c r="BL96" s="4958"/>
      <c r="BM96" s="4959"/>
      <c r="BN96" s="4959"/>
      <c r="BO96" s="4959"/>
      <c r="BP96" s="4959"/>
      <c r="BQ96" s="4959"/>
      <c r="BR96" s="4959"/>
      <c r="BS96" s="4960"/>
    </row>
    <row r="97" spans="1:71" s="794" customFormat="1" ht="15" customHeight="1" thickBot="1" x14ac:dyDescent="0.2">
      <c r="A97" s="4901"/>
      <c r="B97" s="4467"/>
      <c r="C97" s="4468"/>
      <c r="D97" s="4469"/>
      <c r="E97" s="4467"/>
      <c r="F97" s="4468"/>
      <c r="G97" s="4469"/>
      <c r="H97" s="5238"/>
      <c r="I97" s="5239"/>
      <c r="J97" s="4468"/>
      <c r="K97" s="4468"/>
      <c r="L97" s="4469"/>
      <c r="M97" s="5469"/>
      <c r="N97" s="4966"/>
      <c r="O97" s="5472"/>
      <c r="P97" s="5473"/>
      <c r="Q97" s="5474"/>
      <c r="R97" s="5025"/>
      <c r="S97" s="5026"/>
      <c r="T97" s="4828"/>
      <c r="U97" s="5015"/>
      <c r="V97" s="4828"/>
      <c r="W97" s="4829"/>
      <c r="X97" s="4934"/>
      <c r="Y97" s="4935"/>
      <c r="Z97" s="4828"/>
      <c r="AA97" s="5015"/>
      <c r="AB97" s="1064" t="s">
        <v>1416</v>
      </c>
      <c r="AC97" s="4836" t="s">
        <v>446</v>
      </c>
      <c r="AD97" s="4836"/>
      <c r="AE97" s="1065" t="s">
        <v>1417</v>
      </c>
      <c r="AF97" s="1066" t="s">
        <v>1418</v>
      </c>
      <c r="AG97" s="4836" t="s">
        <v>446</v>
      </c>
      <c r="AH97" s="4836"/>
      <c r="AI97" s="1067" t="s">
        <v>1417</v>
      </c>
      <c r="AJ97" s="4837" t="s">
        <v>1278</v>
      </c>
      <c r="AK97" s="4838"/>
      <c r="AL97" s="4839"/>
      <c r="AM97" s="4837" t="s">
        <v>1419</v>
      </c>
      <c r="AN97" s="4838"/>
      <c r="AO97" s="4839"/>
      <c r="AP97" s="4467" t="s">
        <v>1420</v>
      </c>
      <c r="AQ97" s="4468"/>
      <c r="AR97" s="4469"/>
      <c r="AS97" s="5009" t="s">
        <v>420</v>
      </c>
      <c r="AT97" s="5010"/>
      <c r="AU97" s="5011"/>
      <c r="AV97" s="4864" t="s">
        <v>69</v>
      </c>
      <c r="AW97" s="4865"/>
      <c r="AX97" s="4866"/>
      <c r="AY97" s="4864" t="s">
        <v>70</v>
      </c>
      <c r="AZ97" s="4865"/>
      <c r="BA97" s="4866"/>
      <c r="BB97" s="4467" t="s">
        <v>1421</v>
      </c>
      <c r="BC97" s="4468"/>
      <c r="BD97" s="4469"/>
      <c r="BE97" s="4967" t="s">
        <v>1422</v>
      </c>
      <c r="BF97" s="4968"/>
      <c r="BG97" s="4969"/>
      <c r="BH97" s="4833"/>
      <c r="BI97" s="4834"/>
      <c r="BJ97" s="4835"/>
      <c r="BK97" s="5466"/>
      <c r="BL97" s="4961"/>
      <c r="BM97" s="4962"/>
      <c r="BN97" s="4962"/>
      <c r="BO97" s="4962"/>
      <c r="BP97" s="4962"/>
      <c r="BQ97" s="4962"/>
      <c r="BR97" s="4962"/>
      <c r="BS97" s="4963"/>
    </row>
    <row r="98" spans="1:71" s="794" customFormat="1" ht="14.1" customHeight="1" thickTop="1" x14ac:dyDescent="0.15">
      <c r="A98" s="5038">
        <v>18</v>
      </c>
      <c r="B98" s="4816"/>
      <c r="C98" s="4817"/>
      <c r="D98" s="4818"/>
      <c r="E98" s="5316"/>
      <c r="F98" s="5317"/>
      <c r="G98" s="5318"/>
      <c r="H98" s="5476"/>
      <c r="I98" s="5477"/>
      <c r="J98" s="5477"/>
      <c r="K98" s="5477"/>
      <c r="L98" s="5478"/>
      <c r="M98" s="5342"/>
      <c r="N98" s="5329"/>
      <c r="O98" s="5316"/>
      <c r="P98" s="5317"/>
      <c r="Q98" s="5318"/>
      <c r="R98" s="5330"/>
      <c r="S98" s="5331"/>
      <c r="T98" s="5336"/>
      <c r="U98" s="5337"/>
      <c r="V98" s="5306"/>
      <c r="W98" s="5307" t="s">
        <v>158</v>
      </c>
      <c r="X98" s="5308"/>
      <c r="Y98" s="5307" t="s">
        <v>158</v>
      </c>
      <c r="Z98" s="5325"/>
      <c r="AA98" s="5299" t="s">
        <v>158</v>
      </c>
      <c r="AB98" s="5300"/>
      <c r="AC98" s="5301"/>
      <c r="AD98" s="5301"/>
      <c r="AE98" s="5302"/>
      <c r="AF98" s="5303"/>
      <c r="AG98" s="5301"/>
      <c r="AH98" s="5301"/>
      <c r="AI98" s="5302"/>
      <c r="AJ98" s="5310"/>
      <c r="AK98" s="5311"/>
      <c r="AL98" s="5312"/>
      <c r="AM98" s="5310"/>
      <c r="AN98" s="5311"/>
      <c r="AO98" s="5312"/>
      <c r="AP98" s="5313">
        <f t="shared" ref="AP98" si="51">SUM(AJ98:AO100)</f>
        <v>0</v>
      </c>
      <c r="AQ98" s="5314"/>
      <c r="AR98" s="5315"/>
      <c r="AS98" s="5326"/>
      <c r="AT98" s="5327"/>
      <c r="AU98" s="5328"/>
      <c r="AV98" s="5326"/>
      <c r="AW98" s="5327"/>
      <c r="AX98" s="5328"/>
      <c r="AY98" s="5326"/>
      <c r="AZ98" s="5327"/>
      <c r="BA98" s="5328"/>
      <c r="BB98" s="5265">
        <f t="shared" ref="BB98" si="52">SUM(AS98:BA100)</f>
        <v>0</v>
      </c>
      <c r="BC98" s="5266"/>
      <c r="BD98" s="5309"/>
      <c r="BE98" s="5265">
        <f t="shared" ref="BE98" si="53">AF98+AP98+BB98</f>
        <v>0</v>
      </c>
      <c r="BF98" s="5266"/>
      <c r="BG98" s="5267"/>
      <c r="BH98" s="5138"/>
      <c r="BI98" s="5139"/>
      <c r="BJ98" s="5140"/>
      <c r="BK98" s="5144"/>
      <c r="BL98" s="5422"/>
      <c r="BM98" s="5423"/>
      <c r="BN98" s="5423"/>
      <c r="BO98" s="5423"/>
      <c r="BP98" s="5423"/>
      <c r="BQ98" s="5423"/>
      <c r="BR98" s="5423"/>
      <c r="BS98" s="5424"/>
    </row>
    <row r="99" spans="1:71" s="794" customFormat="1" ht="14.1" customHeight="1" x14ac:dyDescent="0.15">
      <c r="A99" s="5038"/>
      <c r="B99" s="4807"/>
      <c r="C99" s="4808"/>
      <c r="D99" s="4809"/>
      <c r="E99" s="5043"/>
      <c r="F99" s="5044"/>
      <c r="G99" s="5045"/>
      <c r="H99" s="5418"/>
      <c r="I99" s="5419"/>
      <c r="J99" s="5419"/>
      <c r="K99" s="5419"/>
      <c r="L99" s="5420"/>
      <c r="M99" s="5332"/>
      <c r="N99" s="5058"/>
      <c r="O99" s="5043"/>
      <c r="P99" s="5044"/>
      <c r="Q99" s="5045"/>
      <c r="R99" s="5127"/>
      <c r="S99" s="5128"/>
      <c r="T99" s="5172"/>
      <c r="U99" s="5173"/>
      <c r="V99" s="5169"/>
      <c r="W99" s="5187"/>
      <c r="X99" s="5185"/>
      <c r="Y99" s="5187"/>
      <c r="Z99" s="4840"/>
      <c r="AA99" s="5189"/>
      <c r="AB99" s="5193"/>
      <c r="AC99" s="5194"/>
      <c r="AD99" s="5194"/>
      <c r="AE99" s="5195"/>
      <c r="AF99" s="5197"/>
      <c r="AG99" s="5194"/>
      <c r="AH99" s="5194"/>
      <c r="AI99" s="5195"/>
      <c r="AJ99" s="5181"/>
      <c r="AK99" s="5182"/>
      <c r="AL99" s="5183"/>
      <c r="AM99" s="5181"/>
      <c r="AN99" s="5182"/>
      <c r="AO99" s="5183"/>
      <c r="AP99" s="5159"/>
      <c r="AQ99" s="5160"/>
      <c r="AR99" s="5161"/>
      <c r="AS99" s="5150"/>
      <c r="AT99" s="5151"/>
      <c r="AU99" s="5152"/>
      <c r="AV99" s="5150"/>
      <c r="AW99" s="5151"/>
      <c r="AX99" s="5152"/>
      <c r="AY99" s="5150"/>
      <c r="AZ99" s="5151"/>
      <c r="BA99" s="5152"/>
      <c r="BB99" s="5116"/>
      <c r="BC99" s="5117"/>
      <c r="BD99" s="5118"/>
      <c r="BE99" s="5116"/>
      <c r="BF99" s="5117"/>
      <c r="BG99" s="5123"/>
      <c r="BH99" s="5141"/>
      <c r="BI99" s="5142"/>
      <c r="BJ99" s="5143"/>
      <c r="BK99" s="5145"/>
      <c r="BL99" s="5441"/>
      <c r="BM99" s="5442"/>
      <c r="BN99" s="5442"/>
      <c r="BO99" s="5442"/>
      <c r="BP99" s="5442"/>
      <c r="BQ99" s="5442"/>
      <c r="BR99" s="5442"/>
      <c r="BS99" s="5443"/>
    </row>
    <row r="100" spans="1:71" s="794" customFormat="1" ht="14.1" customHeight="1" x14ac:dyDescent="0.15">
      <c r="A100" s="5039"/>
      <c r="B100" s="4813"/>
      <c r="C100" s="4814"/>
      <c r="D100" s="4815"/>
      <c r="E100" s="5046"/>
      <c r="F100" s="5047"/>
      <c r="G100" s="5048"/>
      <c r="H100" s="4743"/>
      <c r="I100" s="4744"/>
      <c r="J100" s="4744"/>
      <c r="K100" s="4744"/>
      <c r="L100" s="4745"/>
      <c r="M100" s="5475"/>
      <c r="N100" s="5059"/>
      <c r="O100" s="5345"/>
      <c r="P100" s="5346"/>
      <c r="Q100" s="5347"/>
      <c r="R100" s="5129"/>
      <c r="S100" s="5130"/>
      <c r="T100" s="5174"/>
      <c r="U100" s="2536"/>
      <c r="V100" s="1081"/>
      <c r="W100" s="1082" t="s">
        <v>36</v>
      </c>
      <c r="X100" s="2384"/>
      <c r="Y100" s="1082" t="s">
        <v>36</v>
      </c>
      <c r="Z100" s="2384"/>
      <c r="AA100" s="1082" t="s">
        <v>36</v>
      </c>
      <c r="AB100" s="1083" t="s">
        <v>100</v>
      </c>
      <c r="AC100" s="5137"/>
      <c r="AD100" s="5137"/>
      <c r="AE100" s="1084" t="s">
        <v>101</v>
      </c>
      <c r="AF100" s="1085" t="s">
        <v>100</v>
      </c>
      <c r="AG100" s="5137"/>
      <c r="AH100" s="5137"/>
      <c r="AI100" s="1086" t="s">
        <v>101</v>
      </c>
      <c r="AJ100" s="5104"/>
      <c r="AK100" s="5105"/>
      <c r="AL100" s="5106"/>
      <c r="AM100" s="5104"/>
      <c r="AN100" s="5105"/>
      <c r="AO100" s="5106"/>
      <c r="AP100" s="5162"/>
      <c r="AQ100" s="5163"/>
      <c r="AR100" s="5164"/>
      <c r="AS100" s="5107"/>
      <c r="AT100" s="5108"/>
      <c r="AU100" s="5109"/>
      <c r="AV100" s="5107"/>
      <c r="AW100" s="5108"/>
      <c r="AX100" s="5109"/>
      <c r="AY100" s="5107"/>
      <c r="AZ100" s="5108"/>
      <c r="BA100" s="5109"/>
      <c r="BB100" s="5119"/>
      <c r="BC100" s="5120"/>
      <c r="BD100" s="5121"/>
      <c r="BE100" s="5119"/>
      <c r="BF100" s="5120"/>
      <c r="BG100" s="5124"/>
      <c r="BH100" s="5110"/>
      <c r="BI100" s="5111"/>
      <c r="BJ100" s="5112"/>
      <c r="BK100" s="5146"/>
      <c r="BL100" s="5434"/>
      <c r="BM100" s="5435"/>
      <c r="BN100" s="5435"/>
      <c r="BO100" s="5435"/>
      <c r="BP100" s="5435"/>
      <c r="BQ100" s="5435"/>
      <c r="BR100" s="5435"/>
      <c r="BS100" s="5436"/>
    </row>
    <row r="101" spans="1:71" s="794" customFormat="1" ht="14.1" customHeight="1" x14ac:dyDescent="0.15">
      <c r="A101" s="5037">
        <v>19</v>
      </c>
      <c r="B101" s="4804"/>
      <c r="C101" s="4805"/>
      <c r="D101" s="4806"/>
      <c r="E101" s="5040"/>
      <c r="F101" s="5041"/>
      <c r="G101" s="5042"/>
      <c r="H101" s="4740"/>
      <c r="I101" s="4741"/>
      <c r="J101" s="4741"/>
      <c r="K101" s="4741"/>
      <c r="L101" s="4742"/>
      <c r="M101" s="5297"/>
      <c r="N101" s="5057"/>
      <c r="O101" s="5040"/>
      <c r="P101" s="5041"/>
      <c r="Q101" s="5042"/>
      <c r="R101" s="5125"/>
      <c r="S101" s="5126"/>
      <c r="T101" s="5170"/>
      <c r="U101" s="5171"/>
      <c r="V101" s="5168"/>
      <c r="W101" s="5186" t="s">
        <v>158</v>
      </c>
      <c r="X101" s="5184"/>
      <c r="Y101" s="5186" t="s">
        <v>158</v>
      </c>
      <c r="Z101" s="4432"/>
      <c r="AA101" s="5188" t="s">
        <v>158</v>
      </c>
      <c r="AB101" s="5190"/>
      <c r="AC101" s="5191"/>
      <c r="AD101" s="5191"/>
      <c r="AE101" s="5192"/>
      <c r="AF101" s="5196"/>
      <c r="AG101" s="5191"/>
      <c r="AH101" s="5191"/>
      <c r="AI101" s="5192"/>
      <c r="AJ101" s="5178"/>
      <c r="AK101" s="5179"/>
      <c r="AL101" s="5180"/>
      <c r="AM101" s="5178"/>
      <c r="AN101" s="5179"/>
      <c r="AO101" s="5180"/>
      <c r="AP101" s="5156">
        <f t="shared" ref="AP101" si="54">SUM(AJ101:AO103)</f>
        <v>0</v>
      </c>
      <c r="AQ101" s="5157"/>
      <c r="AR101" s="5158"/>
      <c r="AS101" s="5165"/>
      <c r="AT101" s="5166"/>
      <c r="AU101" s="5167"/>
      <c r="AV101" s="5165"/>
      <c r="AW101" s="5166"/>
      <c r="AX101" s="5167"/>
      <c r="AY101" s="5165"/>
      <c r="AZ101" s="5166"/>
      <c r="BA101" s="5167"/>
      <c r="BB101" s="5113">
        <f t="shared" ref="BB101" si="55">SUM(AS101:BA103)</f>
        <v>0</v>
      </c>
      <c r="BC101" s="5114"/>
      <c r="BD101" s="5115"/>
      <c r="BE101" s="5113">
        <f t="shared" ref="BE101" si="56">AF101+AP101+BB101</f>
        <v>0</v>
      </c>
      <c r="BF101" s="5114"/>
      <c r="BG101" s="5122"/>
      <c r="BH101" s="5198"/>
      <c r="BI101" s="5199"/>
      <c r="BJ101" s="5200"/>
      <c r="BK101" s="5144"/>
      <c r="BL101" s="5422"/>
      <c r="BM101" s="5423"/>
      <c r="BN101" s="5423"/>
      <c r="BO101" s="5423"/>
      <c r="BP101" s="5423"/>
      <c r="BQ101" s="5423"/>
      <c r="BR101" s="5423"/>
      <c r="BS101" s="5424"/>
    </row>
    <row r="102" spans="1:71" s="794" customFormat="1" ht="14.1" customHeight="1" x14ac:dyDescent="0.15">
      <c r="A102" s="5038"/>
      <c r="B102" s="4807"/>
      <c r="C102" s="4808"/>
      <c r="D102" s="4809"/>
      <c r="E102" s="5043"/>
      <c r="F102" s="5044"/>
      <c r="G102" s="5045"/>
      <c r="H102" s="5418"/>
      <c r="I102" s="5419"/>
      <c r="J102" s="5419"/>
      <c r="K102" s="5419"/>
      <c r="L102" s="5420"/>
      <c r="M102" s="5332"/>
      <c r="N102" s="5058"/>
      <c r="O102" s="5043"/>
      <c r="P102" s="5044"/>
      <c r="Q102" s="5045"/>
      <c r="R102" s="5127"/>
      <c r="S102" s="5128"/>
      <c r="T102" s="5172"/>
      <c r="U102" s="5173"/>
      <c r="V102" s="5169"/>
      <c r="W102" s="5187"/>
      <c r="X102" s="5185"/>
      <c r="Y102" s="5187"/>
      <c r="Z102" s="4840"/>
      <c r="AA102" s="5189"/>
      <c r="AB102" s="5193"/>
      <c r="AC102" s="5194"/>
      <c r="AD102" s="5194"/>
      <c r="AE102" s="5195"/>
      <c r="AF102" s="5197"/>
      <c r="AG102" s="5194"/>
      <c r="AH102" s="5194"/>
      <c r="AI102" s="5195"/>
      <c r="AJ102" s="5181"/>
      <c r="AK102" s="5182"/>
      <c r="AL102" s="5183"/>
      <c r="AM102" s="5181"/>
      <c r="AN102" s="5182"/>
      <c r="AO102" s="5183"/>
      <c r="AP102" s="5159"/>
      <c r="AQ102" s="5160"/>
      <c r="AR102" s="5161"/>
      <c r="AS102" s="5150"/>
      <c r="AT102" s="5151"/>
      <c r="AU102" s="5152"/>
      <c r="AV102" s="5150"/>
      <c r="AW102" s="5151"/>
      <c r="AX102" s="5152"/>
      <c r="AY102" s="5150"/>
      <c r="AZ102" s="5151"/>
      <c r="BA102" s="5152"/>
      <c r="BB102" s="5116"/>
      <c r="BC102" s="5117"/>
      <c r="BD102" s="5118"/>
      <c r="BE102" s="5116"/>
      <c r="BF102" s="5117"/>
      <c r="BG102" s="5123"/>
      <c r="BH102" s="5201"/>
      <c r="BI102" s="5202"/>
      <c r="BJ102" s="5203"/>
      <c r="BK102" s="5145"/>
      <c r="BL102" s="5441"/>
      <c r="BM102" s="5442"/>
      <c r="BN102" s="5442"/>
      <c r="BO102" s="5442"/>
      <c r="BP102" s="5442"/>
      <c r="BQ102" s="5442"/>
      <c r="BR102" s="5442"/>
      <c r="BS102" s="5443"/>
    </row>
    <row r="103" spans="1:71" s="794" customFormat="1" ht="14.1" customHeight="1" x14ac:dyDescent="0.15">
      <c r="A103" s="5039"/>
      <c r="B103" s="4813"/>
      <c r="C103" s="4814"/>
      <c r="D103" s="4815"/>
      <c r="E103" s="5046"/>
      <c r="F103" s="5047"/>
      <c r="G103" s="5048"/>
      <c r="H103" s="4743"/>
      <c r="I103" s="4744"/>
      <c r="J103" s="4744"/>
      <c r="K103" s="4744"/>
      <c r="L103" s="4745"/>
      <c r="M103" s="5475"/>
      <c r="N103" s="5059"/>
      <c r="O103" s="5345"/>
      <c r="P103" s="5346"/>
      <c r="Q103" s="5347"/>
      <c r="R103" s="5129"/>
      <c r="S103" s="5130"/>
      <c r="T103" s="5174"/>
      <c r="U103" s="2536"/>
      <c r="V103" s="1081"/>
      <c r="W103" s="1082" t="s">
        <v>36</v>
      </c>
      <c r="X103" s="2384"/>
      <c r="Y103" s="1082" t="s">
        <v>36</v>
      </c>
      <c r="Z103" s="2384"/>
      <c r="AA103" s="1082" t="s">
        <v>36</v>
      </c>
      <c r="AB103" s="1083" t="s">
        <v>100</v>
      </c>
      <c r="AC103" s="5137"/>
      <c r="AD103" s="5137"/>
      <c r="AE103" s="1084" t="s">
        <v>101</v>
      </c>
      <c r="AF103" s="1085" t="s">
        <v>100</v>
      </c>
      <c r="AG103" s="5137"/>
      <c r="AH103" s="5137"/>
      <c r="AI103" s="1086" t="s">
        <v>101</v>
      </c>
      <c r="AJ103" s="5104"/>
      <c r="AK103" s="5105"/>
      <c r="AL103" s="5106"/>
      <c r="AM103" s="5104"/>
      <c r="AN103" s="5105"/>
      <c r="AO103" s="5106"/>
      <c r="AP103" s="5162"/>
      <c r="AQ103" s="5163"/>
      <c r="AR103" s="5164"/>
      <c r="AS103" s="5107"/>
      <c r="AT103" s="5108"/>
      <c r="AU103" s="5109"/>
      <c r="AV103" s="5107"/>
      <c r="AW103" s="5108"/>
      <c r="AX103" s="5109"/>
      <c r="AY103" s="5107"/>
      <c r="AZ103" s="5108"/>
      <c r="BA103" s="5109"/>
      <c r="BB103" s="5119"/>
      <c r="BC103" s="5120"/>
      <c r="BD103" s="5121"/>
      <c r="BE103" s="5119"/>
      <c r="BF103" s="5120"/>
      <c r="BG103" s="5124"/>
      <c r="BH103" s="5175"/>
      <c r="BI103" s="5176"/>
      <c r="BJ103" s="5177"/>
      <c r="BK103" s="5146"/>
      <c r="BL103" s="5434"/>
      <c r="BM103" s="5435"/>
      <c r="BN103" s="5435"/>
      <c r="BO103" s="5435"/>
      <c r="BP103" s="5435"/>
      <c r="BQ103" s="5435"/>
      <c r="BR103" s="5435"/>
      <c r="BS103" s="5436"/>
    </row>
    <row r="104" spans="1:71" s="794" customFormat="1" ht="14.1" customHeight="1" x14ac:dyDescent="0.15">
      <c r="A104" s="5037">
        <v>20</v>
      </c>
      <c r="B104" s="4804"/>
      <c r="C104" s="4805"/>
      <c r="D104" s="4806"/>
      <c r="E104" s="5040"/>
      <c r="F104" s="5041"/>
      <c r="G104" s="5042"/>
      <c r="H104" s="4740"/>
      <c r="I104" s="4741"/>
      <c r="J104" s="4741"/>
      <c r="K104" s="4741"/>
      <c r="L104" s="4742"/>
      <c r="M104" s="5297"/>
      <c r="N104" s="5057"/>
      <c r="O104" s="5040"/>
      <c r="P104" s="5041"/>
      <c r="Q104" s="5042"/>
      <c r="R104" s="5125"/>
      <c r="S104" s="5126"/>
      <c r="T104" s="5170"/>
      <c r="U104" s="5171"/>
      <c r="V104" s="5168"/>
      <c r="W104" s="5186" t="s">
        <v>158</v>
      </c>
      <c r="X104" s="5184"/>
      <c r="Y104" s="5186" t="s">
        <v>158</v>
      </c>
      <c r="Z104" s="4432"/>
      <c r="AA104" s="5188" t="s">
        <v>158</v>
      </c>
      <c r="AB104" s="5190"/>
      <c r="AC104" s="5191"/>
      <c r="AD104" s="5191"/>
      <c r="AE104" s="5192"/>
      <c r="AF104" s="5196"/>
      <c r="AG104" s="5191"/>
      <c r="AH104" s="5191"/>
      <c r="AI104" s="5192"/>
      <c r="AJ104" s="5178"/>
      <c r="AK104" s="5179"/>
      <c r="AL104" s="5180"/>
      <c r="AM104" s="5178"/>
      <c r="AN104" s="5179"/>
      <c r="AO104" s="5180"/>
      <c r="AP104" s="5156">
        <f t="shared" ref="AP104" si="57">SUM(AJ104:AO106)</f>
        <v>0</v>
      </c>
      <c r="AQ104" s="5157"/>
      <c r="AR104" s="5158"/>
      <c r="AS104" s="5165"/>
      <c r="AT104" s="5166"/>
      <c r="AU104" s="5167"/>
      <c r="AV104" s="5165"/>
      <c r="AW104" s="5166"/>
      <c r="AX104" s="5167"/>
      <c r="AY104" s="5165"/>
      <c r="AZ104" s="5166"/>
      <c r="BA104" s="5167"/>
      <c r="BB104" s="5113">
        <f t="shared" ref="BB104" si="58">SUM(AS104:BA106)</f>
        <v>0</v>
      </c>
      <c r="BC104" s="5114"/>
      <c r="BD104" s="5115"/>
      <c r="BE104" s="5113">
        <f t="shared" ref="BE104" si="59">AF104+AP104+BB104</f>
        <v>0</v>
      </c>
      <c r="BF104" s="5114"/>
      <c r="BG104" s="5122"/>
      <c r="BH104" s="5198"/>
      <c r="BI104" s="5199"/>
      <c r="BJ104" s="5200"/>
      <c r="BK104" s="5144"/>
      <c r="BL104" s="5422"/>
      <c r="BM104" s="5423"/>
      <c r="BN104" s="5423"/>
      <c r="BO104" s="5423"/>
      <c r="BP104" s="5423"/>
      <c r="BQ104" s="5423"/>
      <c r="BR104" s="5423"/>
      <c r="BS104" s="5424"/>
    </row>
    <row r="105" spans="1:71" s="794" customFormat="1" ht="14.1" customHeight="1" x14ac:dyDescent="0.15">
      <c r="A105" s="5038"/>
      <c r="B105" s="4807"/>
      <c r="C105" s="4808"/>
      <c r="D105" s="4809"/>
      <c r="E105" s="5043"/>
      <c r="F105" s="5044"/>
      <c r="G105" s="5045"/>
      <c r="H105" s="5418"/>
      <c r="I105" s="5419"/>
      <c r="J105" s="5419"/>
      <c r="K105" s="5419"/>
      <c r="L105" s="5420"/>
      <c r="M105" s="5332"/>
      <c r="N105" s="5058"/>
      <c r="O105" s="5043"/>
      <c r="P105" s="5044"/>
      <c r="Q105" s="5045"/>
      <c r="R105" s="5127"/>
      <c r="S105" s="5128"/>
      <c r="T105" s="5172"/>
      <c r="U105" s="5173"/>
      <c r="V105" s="5169"/>
      <c r="W105" s="5187"/>
      <c r="X105" s="5185"/>
      <c r="Y105" s="5187"/>
      <c r="Z105" s="4840"/>
      <c r="AA105" s="5189"/>
      <c r="AB105" s="5193"/>
      <c r="AC105" s="5194"/>
      <c r="AD105" s="5194"/>
      <c r="AE105" s="5195"/>
      <c r="AF105" s="5197"/>
      <c r="AG105" s="5194"/>
      <c r="AH105" s="5194"/>
      <c r="AI105" s="5195"/>
      <c r="AJ105" s="5181"/>
      <c r="AK105" s="5182"/>
      <c r="AL105" s="5183"/>
      <c r="AM105" s="5181"/>
      <c r="AN105" s="5182"/>
      <c r="AO105" s="5183"/>
      <c r="AP105" s="5159"/>
      <c r="AQ105" s="5160"/>
      <c r="AR105" s="5161"/>
      <c r="AS105" s="5150"/>
      <c r="AT105" s="5151"/>
      <c r="AU105" s="5152"/>
      <c r="AV105" s="5150"/>
      <c r="AW105" s="5151"/>
      <c r="AX105" s="5152"/>
      <c r="AY105" s="5150"/>
      <c r="AZ105" s="5151"/>
      <c r="BA105" s="5152"/>
      <c r="BB105" s="5116"/>
      <c r="BC105" s="5117"/>
      <c r="BD105" s="5118"/>
      <c r="BE105" s="5116"/>
      <c r="BF105" s="5117"/>
      <c r="BG105" s="5123"/>
      <c r="BH105" s="5201"/>
      <c r="BI105" s="5202"/>
      <c r="BJ105" s="5203"/>
      <c r="BK105" s="5145"/>
      <c r="BL105" s="5441"/>
      <c r="BM105" s="5442"/>
      <c r="BN105" s="5442"/>
      <c r="BO105" s="5442"/>
      <c r="BP105" s="5442"/>
      <c r="BQ105" s="5442"/>
      <c r="BR105" s="5442"/>
      <c r="BS105" s="5443"/>
    </row>
    <row r="106" spans="1:71" s="794" customFormat="1" ht="14.1" customHeight="1" x14ac:dyDescent="0.15">
      <c r="A106" s="5039"/>
      <c r="B106" s="4813"/>
      <c r="C106" s="4814"/>
      <c r="D106" s="4815"/>
      <c r="E106" s="5046"/>
      <c r="F106" s="5047"/>
      <c r="G106" s="5048"/>
      <c r="H106" s="4743"/>
      <c r="I106" s="4744"/>
      <c r="J106" s="4744"/>
      <c r="K106" s="4744"/>
      <c r="L106" s="4745"/>
      <c r="M106" s="5475"/>
      <c r="N106" s="5059"/>
      <c r="O106" s="5345"/>
      <c r="P106" s="5346"/>
      <c r="Q106" s="5347"/>
      <c r="R106" s="5129"/>
      <c r="S106" s="5130"/>
      <c r="T106" s="5174"/>
      <c r="U106" s="2536"/>
      <c r="V106" s="1081"/>
      <c r="W106" s="1082" t="s">
        <v>36</v>
      </c>
      <c r="X106" s="2384"/>
      <c r="Y106" s="1082" t="s">
        <v>36</v>
      </c>
      <c r="Z106" s="2384"/>
      <c r="AA106" s="1082" t="s">
        <v>36</v>
      </c>
      <c r="AB106" s="1083" t="s">
        <v>100</v>
      </c>
      <c r="AC106" s="5137"/>
      <c r="AD106" s="5137"/>
      <c r="AE106" s="1084" t="s">
        <v>101</v>
      </c>
      <c r="AF106" s="1085" t="s">
        <v>100</v>
      </c>
      <c r="AG106" s="5137"/>
      <c r="AH106" s="5137"/>
      <c r="AI106" s="1086" t="s">
        <v>101</v>
      </c>
      <c r="AJ106" s="5104"/>
      <c r="AK106" s="5105"/>
      <c r="AL106" s="5106"/>
      <c r="AM106" s="5104"/>
      <c r="AN106" s="5105"/>
      <c r="AO106" s="5106"/>
      <c r="AP106" s="5162"/>
      <c r="AQ106" s="5163"/>
      <c r="AR106" s="5164"/>
      <c r="AS106" s="5107"/>
      <c r="AT106" s="5108"/>
      <c r="AU106" s="5109"/>
      <c r="AV106" s="5107"/>
      <c r="AW106" s="5108"/>
      <c r="AX106" s="5109"/>
      <c r="AY106" s="5107"/>
      <c r="AZ106" s="5108"/>
      <c r="BA106" s="5109"/>
      <c r="BB106" s="5119"/>
      <c r="BC106" s="5120"/>
      <c r="BD106" s="5121"/>
      <c r="BE106" s="5119"/>
      <c r="BF106" s="5120"/>
      <c r="BG106" s="5124"/>
      <c r="BH106" s="5175"/>
      <c r="BI106" s="5176"/>
      <c r="BJ106" s="5177"/>
      <c r="BK106" s="5146"/>
      <c r="BL106" s="5434"/>
      <c r="BM106" s="5435"/>
      <c r="BN106" s="5435"/>
      <c r="BO106" s="5435"/>
      <c r="BP106" s="5435"/>
      <c r="BQ106" s="5435"/>
      <c r="BR106" s="5435"/>
      <c r="BS106" s="5436"/>
    </row>
    <row r="107" spans="1:71" s="794" customFormat="1" ht="14.1" customHeight="1" x14ac:dyDescent="0.15">
      <c r="A107" s="5037">
        <v>21</v>
      </c>
      <c r="B107" s="4804"/>
      <c r="C107" s="4805"/>
      <c r="D107" s="4806"/>
      <c r="E107" s="5040"/>
      <c r="F107" s="5041"/>
      <c r="G107" s="5042"/>
      <c r="H107" s="4740"/>
      <c r="I107" s="4741"/>
      <c r="J107" s="4741"/>
      <c r="K107" s="4741"/>
      <c r="L107" s="4742"/>
      <c r="M107" s="5297"/>
      <c r="N107" s="5057"/>
      <c r="O107" s="5040"/>
      <c r="P107" s="5041"/>
      <c r="Q107" s="5042"/>
      <c r="R107" s="5125"/>
      <c r="S107" s="5126"/>
      <c r="T107" s="5170"/>
      <c r="U107" s="5171"/>
      <c r="V107" s="5168"/>
      <c r="W107" s="5186" t="s">
        <v>158</v>
      </c>
      <c r="X107" s="5184"/>
      <c r="Y107" s="5186" t="s">
        <v>158</v>
      </c>
      <c r="Z107" s="4432"/>
      <c r="AA107" s="5188" t="s">
        <v>158</v>
      </c>
      <c r="AB107" s="5190"/>
      <c r="AC107" s="5191"/>
      <c r="AD107" s="5191"/>
      <c r="AE107" s="5192"/>
      <c r="AF107" s="5196"/>
      <c r="AG107" s="5191"/>
      <c r="AH107" s="5191"/>
      <c r="AI107" s="5192"/>
      <c r="AJ107" s="5178"/>
      <c r="AK107" s="5179"/>
      <c r="AL107" s="5180"/>
      <c r="AM107" s="5178"/>
      <c r="AN107" s="5179"/>
      <c r="AO107" s="5180"/>
      <c r="AP107" s="5156">
        <f t="shared" ref="AP107" si="60">SUM(AJ107:AO109)</f>
        <v>0</v>
      </c>
      <c r="AQ107" s="5157"/>
      <c r="AR107" s="5158"/>
      <c r="AS107" s="5165"/>
      <c r="AT107" s="5166"/>
      <c r="AU107" s="5167"/>
      <c r="AV107" s="5165"/>
      <c r="AW107" s="5166"/>
      <c r="AX107" s="5167"/>
      <c r="AY107" s="5165"/>
      <c r="AZ107" s="5166"/>
      <c r="BA107" s="5167"/>
      <c r="BB107" s="5113">
        <f t="shared" ref="BB107" si="61">SUM(AS107:BA109)</f>
        <v>0</v>
      </c>
      <c r="BC107" s="5114"/>
      <c r="BD107" s="5115"/>
      <c r="BE107" s="5113">
        <f t="shared" ref="BE107" si="62">AF107+AP107+BB107</f>
        <v>0</v>
      </c>
      <c r="BF107" s="5114"/>
      <c r="BG107" s="5122"/>
      <c r="BH107" s="5198"/>
      <c r="BI107" s="5199"/>
      <c r="BJ107" s="5200"/>
      <c r="BK107" s="5144"/>
      <c r="BL107" s="5422"/>
      <c r="BM107" s="5423"/>
      <c r="BN107" s="5423"/>
      <c r="BO107" s="5423"/>
      <c r="BP107" s="5423"/>
      <c r="BQ107" s="5423"/>
      <c r="BR107" s="5423"/>
      <c r="BS107" s="5424"/>
    </row>
    <row r="108" spans="1:71" s="794" customFormat="1" ht="14.1" customHeight="1" x14ac:dyDescent="0.15">
      <c r="A108" s="5038"/>
      <c r="B108" s="4807"/>
      <c r="C108" s="4808"/>
      <c r="D108" s="4809"/>
      <c r="E108" s="5043"/>
      <c r="F108" s="5044"/>
      <c r="G108" s="5045"/>
      <c r="H108" s="5418"/>
      <c r="I108" s="5419"/>
      <c r="J108" s="5419"/>
      <c r="K108" s="5419"/>
      <c r="L108" s="5420"/>
      <c r="M108" s="5332"/>
      <c r="N108" s="5058"/>
      <c r="O108" s="5043"/>
      <c r="P108" s="5044"/>
      <c r="Q108" s="5045"/>
      <c r="R108" s="5127"/>
      <c r="S108" s="5128"/>
      <c r="T108" s="5172"/>
      <c r="U108" s="5173"/>
      <c r="V108" s="5169"/>
      <c r="W108" s="5187"/>
      <c r="X108" s="5185"/>
      <c r="Y108" s="5187"/>
      <c r="Z108" s="4840"/>
      <c r="AA108" s="5189"/>
      <c r="AB108" s="5193"/>
      <c r="AC108" s="5194"/>
      <c r="AD108" s="5194"/>
      <c r="AE108" s="5195"/>
      <c r="AF108" s="5197"/>
      <c r="AG108" s="5194"/>
      <c r="AH108" s="5194"/>
      <c r="AI108" s="5195"/>
      <c r="AJ108" s="5181"/>
      <c r="AK108" s="5182"/>
      <c r="AL108" s="5183"/>
      <c r="AM108" s="5181"/>
      <c r="AN108" s="5182"/>
      <c r="AO108" s="5183"/>
      <c r="AP108" s="5159"/>
      <c r="AQ108" s="5160"/>
      <c r="AR108" s="5161"/>
      <c r="AS108" s="5150"/>
      <c r="AT108" s="5151"/>
      <c r="AU108" s="5152"/>
      <c r="AV108" s="5150"/>
      <c r="AW108" s="5151"/>
      <c r="AX108" s="5152"/>
      <c r="AY108" s="5150"/>
      <c r="AZ108" s="5151"/>
      <c r="BA108" s="5152"/>
      <c r="BB108" s="5116"/>
      <c r="BC108" s="5117"/>
      <c r="BD108" s="5118"/>
      <c r="BE108" s="5116"/>
      <c r="BF108" s="5117"/>
      <c r="BG108" s="5123"/>
      <c r="BH108" s="5201"/>
      <c r="BI108" s="5202"/>
      <c r="BJ108" s="5203"/>
      <c r="BK108" s="5145"/>
      <c r="BL108" s="5441"/>
      <c r="BM108" s="5442"/>
      <c r="BN108" s="5442"/>
      <c r="BO108" s="5442"/>
      <c r="BP108" s="5442"/>
      <c r="BQ108" s="5442"/>
      <c r="BR108" s="5442"/>
      <c r="BS108" s="5443"/>
    </row>
    <row r="109" spans="1:71" s="794" customFormat="1" ht="14.1" customHeight="1" x14ac:dyDescent="0.15">
      <c r="A109" s="5039"/>
      <c r="B109" s="4813"/>
      <c r="C109" s="4814"/>
      <c r="D109" s="4815"/>
      <c r="E109" s="5046"/>
      <c r="F109" s="5047"/>
      <c r="G109" s="5048"/>
      <c r="H109" s="4743"/>
      <c r="I109" s="4744"/>
      <c r="J109" s="4744"/>
      <c r="K109" s="4744"/>
      <c r="L109" s="4745"/>
      <c r="M109" s="5475"/>
      <c r="N109" s="5059"/>
      <c r="O109" s="5345"/>
      <c r="P109" s="5346"/>
      <c r="Q109" s="5347"/>
      <c r="R109" s="5129"/>
      <c r="S109" s="5130"/>
      <c r="T109" s="5174"/>
      <c r="U109" s="2536"/>
      <c r="V109" s="1081"/>
      <c r="W109" s="1082" t="s">
        <v>36</v>
      </c>
      <c r="X109" s="2384"/>
      <c r="Y109" s="1082" t="s">
        <v>36</v>
      </c>
      <c r="Z109" s="2384"/>
      <c r="AA109" s="1082" t="s">
        <v>36</v>
      </c>
      <c r="AB109" s="1083" t="s">
        <v>100</v>
      </c>
      <c r="AC109" s="5137"/>
      <c r="AD109" s="5137"/>
      <c r="AE109" s="1084" t="s">
        <v>101</v>
      </c>
      <c r="AF109" s="1085" t="s">
        <v>100</v>
      </c>
      <c r="AG109" s="5137"/>
      <c r="AH109" s="5137"/>
      <c r="AI109" s="1086" t="s">
        <v>101</v>
      </c>
      <c r="AJ109" s="5104"/>
      <c r="AK109" s="5105"/>
      <c r="AL109" s="5106"/>
      <c r="AM109" s="5104"/>
      <c r="AN109" s="5105"/>
      <c r="AO109" s="5106"/>
      <c r="AP109" s="5162"/>
      <c r="AQ109" s="5163"/>
      <c r="AR109" s="5164"/>
      <c r="AS109" s="5107"/>
      <c r="AT109" s="5108"/>
      <c r="AU109" s="5109"/>
      <c r="AV109" s="5107"/>
      <c r="AW109" s="5108"/>
      <c r="AX109" s="5109"/>
      <c r="AY109" s="5107"/>
      <c r="AZ109" s="5108"/>
      <c r="BA109" s="5109"/>
      <c r="BB109" s="5119"/>
      <c r="BC109" s="5120"/>
      <c r="BD109" s="5121"/>
      <c r="BE109" s="5119"/>
      <c r="BF109" s="5120"/>
      <c r="BG109" s="5124"/>
      <c r="BH109" s="5175"/>
      <c r="BI109" s="5176"/>
      <c r="BJ109" s="5177"/>
      <c r="BK109" s="5146"/>
      <c r="BL109" s="5434"/>
      <c r="BM109" s="5435"/>
      <c r="BN109" s="5435"/>
      <c r="BO109" s="5435"/>
      <c r="BP109" s="5435"/>
      <c r="BQ109" s="5435"/>
      <c r="BR109" s="5435"/>
      <c r="BS109" s="5436"/>
    </row>
    <row r="110" spans="1:71" s="794" customFormat="1" ht="14.1" customHeight="1" x14ac:dyDescent="0.15">
      <c r="A110" s="5037">
        <v>22</v>
      </c>
      <c r="B110" s="4804"/>
      <c r="C110" s="4805"/>
      <c r="D110" s="4806"/>
      <c r="E110" s="5040"/>
      <c r="F110" s="5041"/>
      <c r="G110" s="5042"/>
      <c r="H110" s="4740"/>
      <c r="I110" s="4741"/>
      <c r="J110" s="4741"/>
      <c r="K110" s="4741"/>
      <c r="L110" s="4742"/>
      <c r="M110" s="5297"/>
      <c r="N110" s="5057"/>
      <c r="O110" s="5040"/>
      <c r="P110" s="5041"/>
      <c r="Q110" s="5042"/>
      <c r="R110" s="5125"/>
      <c r="S110" s="5126"/>
      <c r="T110" s="5170"/>
      <c r="U110" s="5171"/>
      <c r="V110" s="5168"/>
      <c r="W110" s="5186" t="s">
        <v>158</v>
      </c>
      <c r="X110" s="5184"/>
      <c r="Y110" s="5186" t="s">
        <v>158</v>
      </c>
      <c r="Z110" s="4432"/>
      <c r="AA110" s="5188" t="s">
        <v>158</v>
      </c>
      <c r="AB110" s="5190"/>
      <c r="AC110" s="5191"/>
      <c r="AD110" s="5191"/>
      <c r="AE110" s="5192"/>
      <c r="AF110" s="5196"/>
      <c r="AG110" s="5191"/>
      <c r="AH110" s="5191"/>
      <c r="AI110" s="5192"/>
      <c r="AJ110" s="5178"/>
      <c r="AK110" s="5179"/>
      <c r="AL110" s="5180"/>
      <c r="AM110" s="5178"/>
      <c r="AN110" s="5179"/>
      <c r="AO110" s="5180"/>
      <c r="AP110" s="5156">
        <f t="shared" ref="AP110" si="63">SUM(AJ110:AO112)</f>
        <v>0</v>
      </c>
      <c r="AQ110" s="5157"/>
      <c r="AR110" s="5158"/>
      <c r="AS110" s="5165"/>
      <c r="AT110" s="5166"/>
      <c r="AU110" s="5167"/>
      <c r="AV110" s="5165"/>
      <c r="AW110" s="5166"/>
      <c r="AX110" s="5167"/>
      <c r="AY110" s="5165"/>
      <c r="AZ110" s="5166"/>
      <c r="BA110" s="5167"/>
      <c r="BB110" s="5113">
        <f t="shared" ref="BB110" si="64">SUM(AS110:BA112)</f>
        <v>0</v>
      </c>
      <c r="BC110" s="5114"/>
      <c r="BD110" s="5115"/>
      <c r="BE110" s="5113">
        <f t="shared" ref="BE110" si="65">AF110+AP110+BB110</f>
        <v>0</v>
      </c>
      <c r="BF110" s="5114"/>
      <c r="BG110" s="5122"/>
      <c r="BH110" s="5198"/>
      <c r="BI110" s="5199"/>
      <c r="BJ110" s="5200"/>
      <c r="BK110" s="5144"/>
      <c r="BL110" s="5422"/>
      <c r="BM110" s="5423"/>
      <c r="BN110" s="5423"/>
      <c r="BO110" s="5423"/>
      <c r="BP110" s="5423"/>
      <c r="BQ110" s="5423"/>
      <c r="BR110" s="5423"/>
      <c r="BS110" s="5424"/>
    </row>
    <row r="111" spans="1:71" s="794" customFormat="1" ht="14.1" customHeight="1" x14ac:dyDescent="0.15">
      <c r="A111" s="5038"/>
      <c r="B111" s="4807"/>
      <c r="C111" s="4808"/>
      <c r="D111" s="4809"/>
      <c r="E111" s="5043"/>
      <c r="F111" s="5044"/>
      <c r="G111" s="5045"/>
      <c r="H111" s="5418"/>
      <c r="I111" s="5419"/>
      <c r="J111" s="5419"/>
      <c r="K111" s="5419"/>
      <c r="L111" s="5420"/>
      <c r="M111" s="5332"/>
      <c r="N111" s="5058"/>
      <c r="O111" s="5043"/>
      <c r="P111" s="5044"/>
      <c r="Q111" s="5045"/>
      <c r="R111" s="5127"/>
      <c r="S111" s="5128"/>
      <c r="T111" s="5172"/>
      <c r="U111" s="5173"/>
      <c r="V111" s="5169"/>
      <c r="W111" s="5187"/>
      <c r="X111" s="5185"/>
      <c r="Y111" s="5187"/>
      <c r="Z111" s="4840"/>
      <c r="AA111" s="5189"/>
      <c r="AB111" s="5193"/>
      <c r="AC111" s="5194"/>
      <c r="AD111" s="5194"/>
      <c r="AE111" s="5195"/>
      <c r="AF111" s="5197"/>
      <c r="AG111" s="5194"/>
      <c r="AH111" s="5194"/>
      <c r="AI111" s="5195"/>
      <c r="AJ111" s="5181"/>
      <c r="AK111" s="5182"/>
      <c r="AL111" s="5183"/>
      <c r="AM111" s="5181"/>
      <c r="AN111" s="5182"/>
      <c r="AO111" s="5183"/>
      <c r="AP111" s="5159"/>
      <c r="AQ111" s="5160"/>
      <c r="AR111" s="5161"/>
      <c r="AS111" s="5150"/>
      <c r="AT111" s="5151"/>
      <c r="AU111" s="5152"/>
      <c r="AV111" s="5150"/>
      <c r="AW111" s="5151"/>
      <c r="AX111" s="5152"/>
      <c r="AY111" s="5150"/>
      <c r="AZ111" s="5151"/>
      <c r="BA111" s="5152"/>
      <c r="BB111" s="5116"/>
      <c r="BC111" s="5117"/>
      <c r="BD111" s="5118"/>
      <c r="BE111" s="5116"/>
      <c r="BF111" s="5117"/>
      <c r="BG111" s="5123"/>
      <c r="BH111" s="5201"/>
      <c r="BI111" s="5202"/>
      <c r="BJ111" s="5203"/>
      <c r="BK111" s="5145"/>
      <c r="BL111" s="5441"/>
      <c r="BM111" s="5442"/>
      <c r="BN111" s="5442"/>
      <c r="BO111" s="5442"/>
      <c r="BP111" s="5442"/>
      <c r="BQ111" s="5442"/>
      <c r="BR111" s="5442"/>
      <c r="BS111" s="5443"/>
    </row>
    <row r="112" spans="1:71" s="794" customFormat="1" ht="14.1" customHeight="1" x14ac:dyDescent="0.15">
      <c r="A112" s="5039"/>
      <c r="B112" s="4813"/>
      <c r="C112" s="4814"/>
      <c r="D112" s="4815"/>
      <c r="E112" s="5046"/>
      <c r="F112" s="5047"/>
      <c r="G112" s="5048"/>
      <c r="H112" s="4743"/>
      <c r="I112" s="4744"/>
      <c r="J112" s="4744"/>
      <c r="K112" s="4744"/>
      <c r="L112" s="4745"/>
      <c r="M112" s="5475"/>
      <c r="N112" s="5059"/>
      <c r="O112" s="5345"/>
      <c r="P112" s="5346"/>
      <c r="Q112" s="5347"/>
      <c r="R112" s="5129"/>
      <c r="S112" s="5130"/>
      <c r="T112" s="5174"/>
      <c r="U112" s="2536"/>
      <c r="V112" s="1081"/>
      <c r="W112" s="1082" t="s">
        <v>36</v>
      </c>
      <c r="X112" s="2384"/>
      <c r="Y112" s="1082" t="s">
        <v>36</v>
      </c>
      <c r="Z112" s="2384"/>
      <c r="AA112" s="1082" t="s">
        <v>36</v>
      </c>
      <c r="AB112" s="1083" t="s">
        <v>100</v>
      </c>
      <c r="AC112" s="5137"/>
      <c r="AD112" s="5137"/>
      <c r="AE112" s="1084" t="s">
        <v>101</v>
      </c>
      <c r="AF112" s="1085" t="s">
        <v>100</v>
      </c>
      <c r="AG112" s="5137"/>
      <c r="AH112" s="5137"/>
      <c r="AI112" s="1086" t="s">
        <v>101</v>
      </c>
      <c r="AJ112" s="5104"/>
      <c r="AK112" s="5105"/>
      <c r="AL112" s="5106"/>
      <c r="AM112" s="5104"/>
      <c r="AN112" s="5105"/>
      <c r="AO112" s="5106"/>
      <c r="AP112" s="5162"/>
      <c r="AQ112" s="5163"/>
      <c r="AR112" s="5164"/>
      <c r="AS112" s="5107"/>
      <c r="AT112" s="5108"/>
      <c r="AU112" s="5109"/>
      <c r="AV112" s="5107"/>
      <c r="AW112" s="5108"/>
      <c r="AX112" s="5109"/>
      <c r="AY112" s="5107"/>
      <c r="AZ112" s="5108"/>
      <c r="BA112" s="5109"/>
      <c r="BB112" s="5119"/>
      <c r="BC112" s="5120"/>
      <c r="BD112" s="5121"/>
      <c r="BE112" s="5119"/>
      <c r="BF112" s="5120"/>
      <c r="BG112" s="5124"/>
      <c r="BH112" s="5175"/>
      <c r="BI112" s="5176"/>
      <c r="BJ112" s="5177"/>
      <c r="BK112" s="5146"/>
      <c r="BL112" s="5434"/>
      <c r="BM112" s="5435"/>
      <c r="BN112" s="5435"/>
      <c r="BO112" s="5435"/>
      <c r="BP112" s="5435"/>
      <c r="BQ112" s="5435"/>
      <c r="BR112" s="5435"/>
      <c r="BS112" s="5436"/>
    </row>
    <row r="113" spans="1:71" s="794" customFormat="1" ht="14.1" customHeight="1" x14ac:dyDescent="0.15">
      <c r="A113" s="5037">
        <v>23</v>
      </c>
      <c r="B113" s="4804"/>
      <c r="C113" s="4805"/>
      <c r="D113" s="4806"/>
      <c r="E113" s="5040"/>
      <c r="F113" s="5041"/>
      <c r="G113" s="5042"/>
      <c r="H113" s="4740"/>
      <c r="I113" s="4741"/>
      <c r="J113" s="4741"/>
      <c r="K113" s="4741"/>
      <c r="L113" s="4742"/>
      <c r="M113" s="5297"/>
      <c r="N113" s="5057"/>
      <c r="O113" s="5040"/>
      <c r="P113" s="5041"/>
      <c r="Q113" s="5042"/>
      <c r="R113" s="5125"/>
      <c r="S113" s="5126"/>
      <c r="T113" s="5170"/>
      <c r="U113" s="5171"/>
      <c r="V113" s="5168"/>
      <c r="W113" s="5186" t="s">
        <v>158</v>
      </c>
      <c r="X113" s="5184"/>
      <c r="Y113" s="5186" t="s">
        <v>158</v>
      </c>
      <c r="Z113" s="4432"/>
      <c r="AA113" s="5188" t="s">
        <v>158</v>
      </c>
      <c r="AB113" s="5190"/>
      <c r="AC113" s="5191"/>
      <c r="AD113" s="5191"/>
      <c r="AE113" s="5192"/>
      <c r="AF113" s="5196"/>
      <c r="AG113" s="5191"/>
      <c r="AH113" s="5191"/>
      <c r="AI113" s="5192"/>
      <c r="AJ113" s="5178"/>
      <c r="AK113" s="5179"/>
      <c r="AL113" s="5180"/>
      <c r="AM113" s="5178"/>
      <c r="AN113" s="5179"/>
      <c r="AO113" s="5180"/>
      <c r="AP113" s="5156">
        <f t="shared" ref="AP113" si="66">SUM(AJ113:AO115)</f>
        <v>0</v>
      </c>
      <c r="AQ113" s="5157"/>
      <c r="AR113" s="5158"/>
      <c r="AS113" s="5165"/>
      <c r="AT113" s="5166"/>
      <c r="AU113" s="5167"/>
      <c r="AV113" s="5165"/>
      <c r="AW113" s="5166"/>
      <c r="AX113" s="5167"/>
      <c r="AY113" s="5165"/>
      <c r="AZ113" s="5166"/>
      <c r="BA113" s="5167"/>
      <c r="BB113" s="5113">
        <f t="shared" ref="BB113" si="67">SUM(AS113:BA115)</f>
        <v>0</v>
      </c>
      <c r="BC113" s="5114"/>
      <c r="BD113" s="5115"/>
      <c r="BE113" s="5113">
        <f t="shared" ref="BE113" si="68">AF113+AP113+BB113</f>
        <v>0</v>
      </c>
      <c r="BF113" s="5114"/>
      <c r="BG113" s="5122"/>
      <c r="BH113" s="5198"/>
      <c r="BI113" s="5199"/>
      <c r="BJ113" s="5200"/>
      <c r="BK113" s="5144"/>
      <c r="BL113" s="5422"/>
      <c r="BM113" s="5423"/>
      <c r="BN113" s="5423"/>
      <c r="BO113" s="5423"/>
      <c r="BP113" s="5423"/>
      <c r="BQ113" s="5423"/>
      <c r="BR113" s="5423"/>
      <c r="BS113" s="5424"/>
    </row>
    <row r="114" spans="1:71" s="794" customFormat="1" ht="14.1" customHeight="1" x14ac:dyDescent="0.15">
      <c r="A114" s="5038"/>
      <c r="B114" s="4807"/>
      <c r="C114" s="4808"/>
      <c r="D114" s="4809"/>
      <c r="E114" s="5043"/>
      <c r="F114" s="5044"/>
      <c r="G114" s="5045"/>
      <c r="H114" s="5418"/>
      <c r="I114" s="5419"/>
      <c r="J114" s="5419"/>
      <c r="K114" s="5419"/>
      <c r="L114" s="5420"/>
      <c r="M114" s="5332"/>
      <c r="N114" s="5058"/>
      <c r="O114" s="5043"/>
      <c r="P114" s="5044"/>
      <c r="Q114" s="5045"/>
      <c r="R114" s="5127"/>
      <c r="S114" s="5128"/>
      <c r="T114" s="5172"/>
      <c r="U114" s="5173"/>
      <c r="V114" s="5169"/>
      <c r="W114" s="5187"/>
      <c r="X114" s="5185"/>
      <c r="Y114" s="5187"/>
      <c r="Z114" s="4840"/>
      <c r="AA114" s="5189"/>
      <c r="AB114" s="5193"/>
      <c r="AC114" s="5194"/>
      <c r="AD114" s="5194"/>
      <c r="AE114" s="5195"/>
      <c r="AF114" s="5197"/>
      <c r="AG114" s="5194"/>
      <c r="AH114" s="5194"/>
      <c r="AI114" s="5195"/>
      <c r="AJ114" s="5181"/>
      <c r="AK114" s="5182"/>
      <c r="AL114" s="5183"/>
      <c r="AM114" s="5181"/>
      <c r="AN114" s="5182"/>
      <c r="AO114" s="5183"/>
      <c r="AP114" s="5159"/>
      <c r="AQ114" s="5160"/>
      <c r="AR114" s="5161"/>
      <c r="AS114" s="5150"/>
      <c r="AT114" s="5151"/>
      <c r="AU114" s="5152"/>
      <c r="AV114" s="5150"/>
      <c r="AW114" s="5151"/>
      <c r="AX114" s="5152"/>
      <c r="AY114" s="5150"/>
      <c r="AZ114" s="5151"/>
      <c r="BA114" s="5152"/>
      <c r="BB114" s="5116"/>
      <c r="BC114" s="5117"/>
      <c r="BD114" s="5118"/>
      <c r="BE114" s="5116"/>
      <c r="BF114" s="5117"/>
      <c r="BG114" s="5123"/>
      <c r="BH114" s="5201"/>
      <c r="BI114" s="5202"/>
      <c r="BJ114" s="5203"/>
      <c r="BK114" s="5145"/>
      <c r="BL114" s="5441"/>
      <c r="BM114" s="5442"/>
      <c r="BN114" s="5442"/>
      <c r="BO114" s="5442"/>
      <c r="BP114" s="5442"/>
      <c r="BQ114" s="5442"/>
      <c r="BR114" s="5442"/>
      <c r="BS114" s="5443"/>
    </row>
    <row r="115" spans="1:71" s="794" customFormat="1" ht="14.1" customHeight="1" x14ac:dyDescent="0.15">
      <c r="A115" s="5039"/>
      <c r="B115" s="4813"/>
      <c r="C115" s="4814"/>
      <c r="D115" s="4815"/>
      <c r="E115" s="5046"/>
      <c r="F115" s="5047"/>
      <c r="G115" s="5048"/>
      <c r="H115" s="4743"/>
      <c r="I115" s="4744"/>
      <c r="J115" s="4744"/>
      <c r="K115" s="4744"/>
      <c r="L115" s="4745"/>
      <c r="M115" s="5475"/>
      <c r="N115" s="5059"/>
      <c r="O115" s="5345"/>
      <c r="P115" s="5346"/>
      <c r="Q115" s="5347"/>
      <c r="R115" s="5129"/>
      <c r="S115" s="5130"/>
      <c r="T115" s="5174"/>
      <c r="U115" s="2536"/>
      <c r="V115" s="1081"/>
      <c r="W115" s="1082" t="s">
        <v>36</v>
      </c>
      <c r="X115" s="2384"/>
      <c r="Y115" s="1082" t="s">
        <v>36</v>
      </c>
      <c r="Z115" s="2384"/>
      <c r="AA115" s="1082" t="s">
        <v>36</v>
      </c>
      <c r="AB115" s="1083" t="s">
        <v>100</v>
      </c>
      <c r="AC115" s="5137"/>
      <c r="AD115" s="5137"/>
      <c r="AE115" s="1084" t="s">
        <v>101</v>
      </c>
      <c r="AF115" s="1085" t="s">
        <v>100</v>
      </c>
      <c r="AG115" s="5137"/>
      <c r="AH115" s="5137"/>
      <c r="AI115" s="1086" t="s">
        <v>101</v>
      </c>
      <c r="AJ115" s="5104"/>
      <c r="AK115" s="5105"/>
      <c r="AL115" s="5106"/>
      <c r="AM115" s="5104"/>
      <c r="AN115" s="5105"/>
      <c r="AO115" s="5106"/>
      <c r="AP115" s="5162"/>
      <c r="AQ115" s="5163"/>
      <c r="AR115" s="5164"/>
      <c r="AS115" s="5107"/>
      <c r="AT115" s="5108"/>
      <c r="AU115" s="5109"/>
      <c r="AV115" s="5107"/>
      <c r="AW115" s="5108"/>
      <c r="AX115" s="5109"/>
      <c r="AY115" s="5107"/>
      <c r="AZ115" s="5108"/>
      <c r="BA115" s="5109"/>
      <c r="BB115" s="5119"/>
      <c r="BC115" s="5120"/>
      <c r="BD115" s="5121"/>
      <c r="BE115" s="5119"/>
      <c r="BF115" s="5120"/>
      <c r="BG115" s="5124"/>
      <c r="BH115" s="5175"/>
      <c r="BI115" s="5176"/>
      <c r="BJ115" s="5177"/>
      <c r="BK115" s="5146"/>
      <c r="BL115" s="5434"/>
      <c r="BM115" s="5435"/>
      <c r="BN115" s="5435"/>
      <c r="BO115" s="5435"/>
      <c r="BP115" s="5435"/>
      <c r="BQ115" s="5435"/>
      <c r="BR115" s="5435"/>
      <c r="BS115" s="5436"/>
    </row>
    <row r="116" spans="1:71" s="794" customFormat="1" ht="14.1" customHeight="1" x14ac:dyDescent="0.15">
      <c r="A116" s="5037">
        <v>24</v>
      </c>
      <c r="B116" s="4804"/>
      <c r="C116" s="4805"/>
      <c r="D116" s="4806"/>
      <c r="E116" s="5040"/>
      <c r="F116" s="5041"/>
      <c r="G116" s="5042"/>
      <c r="H116" s="4740"/>
      <c r="I116" s="4741"/>
      <c r="J116" s="4741"/>
      <c r="K116" s="4741"/>
      <c r="L116" s="4742"/>
      <c r="M116" s="5297"/>
      <c r="N116" s="5057"/>
      <c r="O116" s="5040"/>
      <c r="P116" s="5041"/>
      <c r="Q116" s="5042"/>
      <c r="R116" s="5125"/>
      <c r="S116" s="5126"/>
      <c r="T116" s="5170"/>
      <c r="U116" s="5171"/>
      <c r="V116" s="5168"/>
      <c r="W116" s="5186" t="s">
        <v>158</v>
      </c>
      <c r="X116" s="5184"/>
      <c r="Y116" s="5186" t="s">
        <v>158</v>
      </c>
      <c r="Z116" s="4432"/>
      <c r="AA116" s="5188" t="s">
        <v>158</v>
      </c>
      <c r="AB116" s="5190"/>
      <c r="AC116" s="5191"/>
      <c r="AD116" s="5191"/>
      <c r="AE116" s="5192"/>
      <c r="AF116" s="5196"/>
      <c r="AG116" s="5191"/>
      <c r="AH116" s="5191"/>
      <c r="AI116" s="5192"/>
      <c r="AJ116" s="5178"/>
      <c r="AK116" s="5179"/>
      <c r="AL116" s="5180"/>
      <c r="AM116" s="5178"/>
      <c r="AN116" s="5179"/>
      <c r="AO116" s="5180"/>
      <c r="AP116" s="5156">
        <f t="shared" ref="AP116" si="69">SUM(AJ116:AO118)</f>
        <v>0</v>
      </c>
      <c r="AQ116" s="5157"/>
      <c r="AR116" s="5158"/>
      <c r="AS116" s="5165"/>
      <c r="AT116" s="5166"/>
      <c r="AU116" s="5167"/>
      <c r="AV116" s="5165"/>
      <c r="AW116" s="5166"/>
      <c r="AX116" s="5167"/>
      <c r="AY116" s="5165"/>
      <c r="AZ116" s="5166"/>
      <c r="BA116" s="5167"/>
      <c r="BB116" s="5113">
        <f t="shared" ref="BB116" si="70">SUM(AS116:BA118)</f>
        <v>0</v>
      </c>
      <c r="BC116" s="5114"/>
      <c r="BD116" s="5115"/>
      <c r="BE116" s="5113">
        <f t="shared" ref="BE116" si="71">AF116+AP116+BB116</f>
        <v>0</v>
      </c>
      <c r="BF116" s="5114"/>
      <c r="BG116" s="5122"/>
      <c r="BH116" s="5198"/>
      <c r="BI116" s="5199"/>
      <c r="BJ116" s="5200"/>
      <c r="BK116" s="5144"/>
      <c r="BL116" s="5422"/>
      <c r="BM116" s="5423"/>
      <c r="BN116" s="5423"/>
      <c r="BO116" s="5423"/>
      <c r="BP116" s="5423"/>
      <c r="BQ116" s="5423"/>
      <c r="BR116" s="5423"/>
      <c r="BS116" s="5424"/>
    </row>
    <row r="117" spans="1:71" s="794" customFormat="1" ht="14.1" customHeight="1" x14ac:dyDescent="0.15">
      <c r="A117" s="5038"/>
      <c r="B117" s="4807"/>
      <c r="C117" s="4808"/>
      <c r="D117" s="4809"/>
      <c r="E117" s="5043"/>
      <c r="F117" s="5044"/>
      <c r="G117" s="5045"/>
      <c r="H117" s="5418"/>
      <c r="I117" s="5419"/>
      <c r="J117" s="5419"/>
      <c r="K117" s="5419"/>
      <c r="L117" s="5420"/>
      <c r="M117" s="5332"/>
      <c r="N117" s="5058"/>
      <c r="O117" s="5043"/>
      <c r="P117" s="5044"/>
      <c r="Q117" s="5045"/>
      <c r="R117" s="5127"/>
      <c r="S117" s="5128"/>
      <c r="T117" s="5172"/>
      <c r="U117" s="5173"/>
      <c r="V117" s="5169"/>
      <c r="W117" s="5187"/>
      <c r="X117" s="5185"/>
      <c r="Y117" s="5187"/>
      <c r="Z117" s="4840"/>
      <c r="AA117" s="5189"/>
      <c r="AB117" s="5193"/>
      <c r="AC117" s="5194"/>
      <c r="AD117" s="5194"/>
      <c r="AE117" s="5195"/>
      <c r="AF117" s="5197"/>
      <c r="AG117" s="5194"/>
      <c r="AH117" s="5194"/>
      <c r="AI117" s="5195"/>
      <c r="AJ117" s="5181"/>
      <c r="AK117" s="5182"/>
      <c r="AL117" s="5183"/>
      <c r="AM117" s="5181"/>
      <c r="AN117" s="5182"/>
      <c r="AO117" s="5183"/>
      <c r="AP117" s="5159"/>
      <c r="AQ117" s="5160"/>
      <c r="AR117" s="5161"/>
      <c r="AS117" s="5150"/>
      <c r="AT117" s="5151"/>
      <c r="AU117" s="5152"/>
      <c r="AV117" s="5150"/>
      <c r="AW117" s="5151"/>
      <c r="AX117" s="5152"/>
      <c r="AY117" s="5150"/>
      <c r="AZ117" s="5151"/>
      <c r="BA117" s="5152"/>
      <c r="BB117" s="5116"/>
      <c r="BC117" s="5117"/>
      <c r="BD117" s="5118"/>
      <c r="BE117" s="5116"/>
      <c r="BF117" s="5117"/>
      <c r="BG117" s="5123"/>
      <c r="BH117" s="5201"/>
      <c r="BI117" s="5202"/>
      <c r="BJ117" s="5203"/>
      <c r="BK117" s="5145"/>
      <c r="BL117" s="5441"/>
      <c r="BM117" s="5442"/>
      <c r="BN117" s="5442"/>
      <c r="BO117" s="5442"/>
      <c r="BP117" s="5442"/>
      <c r="BQ117" s="5442"/>
      <c r="BR117" s="5442"/>
      <c r="BS117" s="5443"/>
    </row>
    <row r="118" spans="1:71" s="794" customFormat="1" ht="14.1" customHeight="1" x14ac:dyDescent="0.15">
      <c r="A118" s="5039"/>
      <c r="B118" s="4813"/>
      <c r="C118" s="4814"/>
      <c r="D118" s="4815"/>
      <c r="E118" s="5046"/>
      <c r="F118" s="5047"/>
      <c r="G118" s="5048"/>
      <c r="H118" s="4743"/>
      <c r="I118" s="4744"/>
      <c r="J118" s="4744"/>
      <c r="K118" s="4744"/>
      <c r="L118" s="4745"/>
      <c r="M118" s="5475"/>
      <c r="N118" s="5059"/>
      <c r="O118" s="5345"/>
      <c r="P118" s="5346"/>
      <c r="Q118" s="5347"/>
      <c r="R118" s="5129"/>
      <c r="S118" s="5130"/>
      <c r="T118" s="5174"/>
      <c r="U118" s="2536"/>
      <c r="V118" s="1081"/>
      <c r="W118" s="1082" t="s">
        <v>36</v>
      </c>
      <c r="X118" s="2384"/>
      <c r="Y118" s="1082" t="s">
        <v>36</v>
      </c>
      <c r="Z118" s="2384"/>
      <c r="AA118" s="1082" t="s">
        <v>36</v>
      </c>
      <c r="AB118" s="1083" t="s">
        <v>100</v>
      </c>
      <c r="AC118" s="5137"/>
      <c r="AD118" s="5137"/>
      <c r="AE118" s="1084" t="s">
        <v>101</v>
      </c>
      <c r="AF118" s="1085" t="s">
        <v>100</v>
      </c>
      <c r="AG118" s="5137"/>
      <c r="AH118" s="5137"/>
      <c r="AI118" s="1086" t="s">
        <v>101</v>
      </c>
      <c r="AJ118" s="5104"/>
      <c r="AK118" s="5105"/>
      <c r="AL118" s="5106"/>
      <c r="AM118" s="5104"/>
      <c r="AN118" s="5105"/>
      <c r="AO118" s="5106"/>
      <c r="AP118" s="5162"/>
      <c r="AQ118" s="5163"/>
      <c r="AR118" s="5164"/>
      <c r="AS118" s="5107"/>
      <c r="AT118" s="5108"/>
      <c r="AU118" s="5109"/>
      <c r="AV118" s="5107"/>
      <c r="AW118" s="5108"/>
      <c r="AX118" s="5109"/>
      <c r="AY118" s="5107"/>
      <c r="AZ118" s="5108"/>
      <c r="BA118" s="5109"/>
      <c r="BB118" s="5119"/>
      <c r="BC118" s="5120"/>
      <c r="BD118" s="5121"/>
      <c r="BE118" s="5119"/>
      <c r="BF118" s="5120"/>
      <c r="BG118" s="5124"/>
      <c r="BH118" s="5175"/>
      <c r="BI118" s="5176"/>
      <c r="BJ118" s="5177"/>
      <c r="BK118" s="5146"/>
      <c r="BL118" s="5434"/>
      <c r="BM118" s="5435"/>
      <c r="BN118" s="5435"/>
      <c r="BO118" s="5435"/>
      <c r="BP118" s="5435"/>
      <c r="BQ118" s="5435"/>
      <c r="BR118" s="5435"/>
      <c r="BS118" s="5436"/>
    </row>
    <row r="119" spans="1:71" s="794" customFormat="1" ht="14.1" customHeight="1" x14ac:dyDescent="0.15">
      <c r="A119" s="5037">
        <v>25</v>
      </c>
      <c r="B119" s="4804"/>
      <c r="C119" s="4805"/>
      <c r="D119" s="4806"/>
      <c r="E119" s="5040"/>
      <c r="F119" s="5041"/>
      <c r="G119" s="5042"/>
      <c r="H119" s="4740"/>
      <c r="I119" s="4741"/>
      <c r="J119" s="4741"/>
      <c r="K119" s="4741"/>
      <c r="L119" s="4742"/>
      <c r="M119" s="5297"/>
      <c r="N119" s="5057"/>
      <c r="O119" s="5040"/>
      <c r="P119" s="5041"/>
      <c r="Q119" s="5042"/>
      <c r="R119" s="5125"/>
      <c r="S119" s="5126"/>
      <c r="T119" s="5170"/>
      <c r="U119" s="5171"/>
      <c r="V119" s="5168"/>
      <c r="W119" s="5186" t="s">
        <v>158</v>
      </c>
      <c r="X119" s="5184"/>
      <c r="Y119" s="5186" t="s">
        <v>158</v>
      </c>
      <c r="Z119" s="4432"/>
      <c r="AA119" s="5188" t="s">
        <v>158</v>
      </c>
      <c r="AB119" s="5190"/>
      <c r="AC119" s="5191"/>
      <c r="AD119" s="5191"/>
      <c r="AE119" s="5192"/>
      <c r="AF119" s="5196"/>
      <c r="AG119" s="5191"/>
      <c r="AH119" s="5191"/>
      <c r="AI119" s="5192"/>
      <c r="AJ119" s="5178"/>
      <c r="AK119" s="5179"/>
      <c r="AL119" s="5180"/>
      <c r="AM119" s="5178"/>
      <c r="AN119" s="5179"/>
      <c r="AO119" s="5180"/>
      <c r="AP119" s="5156">
        <f t="shared" ref="AP119" si="72">SUM(AJ119:AO121)</f>
        <v>0</v>
      </c>
      <c r="AQ119" s="5157"/>
      <c r="AR119" s="5158"/>
      <c r="AS119" s="5165"/>
      <c r="AT119" s="5166"/>
      <c r="AU119" s="5167"/>
      <c r="AV119" s="5165"/>
      <c r="AW119" s="5166"/>
      <c r="AX119" s="5167"/>
      <c r="AY119" s="5165"/>
      <c r="AZ119" s="5166"/>
      <c r="BA119" s="5167"/>
      <c r="BB119" s="5113">
        <f t="shared" ref="BB119" si="73">SUM(AS119:BA121)</f>
        <v>0</v>
      </c>
      <c r="BC119" s="5114"/>
      <c r="BD119" s="5115"/>
      <c r="BE119" s="5113">
        <f t="shared" ref="BE119" si="74">AF119+AP119+BB119</f>
        <v>0</v>
      </c>
      <c r="BF119" s="5114"/>
      <c r="BG119" s="5122"/>
      <c r="BH119" s="5198"/>
      <c r="BI119" s="5199"/>
      <c r="BJ119" s="5200"/>
      <c r="BK119" s="5144"/>
      <c r="BL119" s="5422"/>
      <c r="BM119" s="5423"/>
      <c r="BN119" s="5423"/>
      <c r="BO119" s="5423"/>
      <c r="BP119" s="5423"/>
      <c r="BQ119" s="5423"/>
      <c r="BR119" s="5423"/>
      <c r="BS119" s="5424"/>
    </row>
    <row r="120" spans="1:71" s="794" customFormat="1" ht="14.1" customHeight="1" x14ac:dyDescent="0.15">
      <c r="A120" s="5038"/>
      <c r="B120" s="4807"/>
      <c r="C120" s="4808"/>
      <c r="D120" s="4809"/>
      <c r="E120" s="5043"/>
      <c r="F120" s="5044"/>
      <c r="G120" s="5045"/>
      <c r="H120" s="5418"/>
      <c r="I120" s="5419"/>
      <c r="J120" s="5419"/>
      <c r="K120" s="5419"/>
      <c r="L120" s="5420"/>
      <c r="M120" s="5332"/>
      <c r="N120" s="5058"/>
      <c r="O120" s="5043"/>
      <c r="P120" s="5044"/>
      <c r="Q120" s="5045"/>
      <c r="R120" s="5127"/>
      <c r="S120" s="5128"/>
      <c r="T120" s="5172"/>
      <c r="U120" s="5173"/>
      <c r="V120" s="5169"/>
      <c r="W120" s="5187"/>
      <c r="X120" s="5185"/>
      <c r="Y120" s="5187"/>
      <c r="Z120" s="4840"/>
      <c r="AA120" s="5189"/>
      <c r="AB120" s="5193"/>
      <c r="AC120" s="5194"/>
      <c r="AD120" s="5194"/>
      <c r="AE120" s="5195"/>
      <c r="AF120" s="5197"/>
      <c r="AG120" s="5194"/>
      <c r="AH120" s="5194"/>
      <c r="AI120" s="5195"/>
      <c r="AJ120" s="5181"/>
      <c r="AK120" s="5182"/>
      <c r="AL120" s="5183"/>
      <c r="AM120" s="5181"/>
      <c r="AN120" s="5182"/>
      <c r="AO120" s="5183"/>
      <c r="AP120" s="5159"/>
      <c r="AQ120" s="5160"/>
      <c r="AR120" s="5161"/>
      <c r="AS120" s="5150"/>
      <c r="AT120" s="5151"/>
      <c r="AU120" s="5152"/>
      <c r="AV120" s="5150"/>
      <c r="AW120" s="5151"/>
      <c r="AX120" s="5152"/>
      <c r="AY120" s="5150"/>
      <c r="AZ120" s="5151"/>
      <c r="BA120" s="5152"/>
      <c r="BB120" s="5116"/>
      <c r="BC120" s="5117"/>
      <c r="BD120" s="5118"/>
      <c r="BE120" s="5116"/>
      <c r="BF120" s="5117"/>
      <c r="BG120" s="5123"/>
      <c r="BH120" s="5201"/>
      <c r="BI120" s="5202"/>
      <c r="BJ120" s="5203"/>
      <c r="BK120" s="5145"/>
      <c r="BL120" s="5441"/>
      <c r="BM120" s="5442"/>
      <c r="BN120" s="5442"/>
      <c r="BO120" s="5442"/>
      <c r="BP120" s="5442"/>
      <c r="BQ120" s="5442"/>
      <c r="BR120" s="5442"/>
      <c r="BS120" s="5443"/>
    </row>
    <row r="121" spans="1:71" s="794" customFormat="1" ht="14.1" customHeight="1" x14ac:dyDescent="0.15">
      <c r="A121" s="5039"/>
      <c r="B121" s="4813"/>
      <c r="C121" s="4814"/>
      <c r="D121" s="4815"/>
      <c r="E121" s="5046"/>
      <c r="F121" s="5047"/>
      <c r="G121" s="5048"/>
      <c r="H121" s="4743"/>
      <c r="I121" s="4744"/>
      <c r="J121" s="4744"/>
      <c r="K121" s="4744"/>
      <c r="L121" s="4745"/>
      <c r="M121" s="5475"/>
      <c r="N121" s="5059"/>
      <c r="O121" s="5345"/>
      <c r="P121" s="5346"/>
      <c r="Q121" s="5347"/>
      <c r="R121" s="5129"/>
      <c r="S121" s="5130"/>
      <c r="T121" s="5174"/>
      <c r="U121" s="2536"/>
      <c r="V121" s="1081"/>
      <c r="W121" s="1082" t="s">
        <v>36</v>
      </c>
      <c r="X121" s="2384"/>
      <c r="Y121" s="1082" t="s">
        <v>36</v>
      </c>
      <c r="Z121" s="2384"/>
      <c r="AA121" s="1082" t="s">
        <v>36</v>
      </c>
      <c r="AB121" s="1083" t="s">
        <v>100</v>
      </c>
      <c r="AC121" s="5137"/>
      <c r="AD121" s="5137"/>
      <c r="AE121" s="1084" t="s">
        <v>101</v>
      </c>
      <c r="AF121" s="1085" t="s">
        <v>100</v>
      </c>
      <c r="AG121" s="5137"/>
      <c r="AH121" s="5137"/>
      <c r="AI121" s="1086" t="s">
        <v>101</v>
      </c>
      <c r="AJ121" s="5104"/>
      <c r="AK121" s="5105"/>
      <c r="AL121" s="5106"/>
      <c r="AM121" s="5104"/>
      <c r="AN121" s="5105"/>
      <c r="AO121" s="5106"/>
      <c r="AP121" s="5162"/>
      <c r="AQ121" s="5163"/>
      <c r="AR121" s="5164"/>
      <c r="AS121" s="5107"/>
      <c r="AT121" s="5108"/>
      <c r="AU121" s="5109"/>
      <c r="AV121" s="5107"/>
      <c r="AW121" s="5108"/>
      <c r="AX121" s="5109"/>
      <c r="AY121" s="5107"/>
      <c r="AZ121" s="5108"/>
      <c r="BA121" s="5109"/>
      <c r="BB121" s="5119"/>
      <c r="BC121" s="5120"/>
      <c r="BD121" s="5121"/>
      <c r="BE121" s="5119"/>
      <c r="BF121" s="5120"/>
      <c r="BG121" s="5124"/>
      <c r="BH121" s="5175"/>
      <c r="BI121" s="5176"/>
      <c r="BJ121" s="5177"/>
      <c r="BK121" s="5146"/>
      <c r="BL121" s="5434"/>
      <c r="BM121" s="5435"/>
      <c r="BN121" s="5435"/>
      <c r="BO121" s="5435"/>
      <c r="BP121" s="5435"/>
      <c r="BQ121" s="5435"/>
      <c r="BR121" s="5435"/>
      <c r="BS121" s="5436"/>
    </row>
    <row r="122" spans="1:71" s="794" customFormat="1" ht="14.1" customHeight="1" x14ac:dyDescent="0.15">
      <c r="A122" s="5037">
        <v>26</v>
      </c>
      <c r="B122" s="4804"/>
      <c r="C122" s="4805"/>
      <c r="D122" s="4806"/>
      <c r="E122" s="5040"/>
      <c r="F122" s="5041"/>
      <c r="G122" s="5042"/>
      <c r="H122" s="4740"/>
      <c r="I122" s="4741"/>
      <c r="J122" s="4741"/>
      <c r="K122" s="4741"/>
      <c r="L122" s="4742"/>
      <c r="M122" s="5297"/>
      <c r="N122" s="5057"/>
      <c r="O122" s="5040"/>
      <c r="P122" s="5041"/>
      <c r="Q122" s="5042"/>
      <c r="R122" s="5125"/>
      <c r="S122" s="5126"/>
      <c r="T122" s="5170"/>
      <c r="U122" s="5171"/>
      <c r="V122" s="5168"/>
      <c r="W122" s="5186" t="s">
        <v>158</v>
      </c>
      <c r="X122" s="5184"/>
      <c r="Y122" s="5186" t="s">
        <v>158</v>
      </c>
      <c r="Z122" s="4432"/>
      <c r="AA122" s="5188" t="s">
        <v>158</v>
      </c>
      <c r="AB122" s="5190"/>
      <c r="AC122" s="5191"/>
      <c r="AD122" s="5191"/>
      <c r="AE122" s="5192"/>
      <c r="AF122" s="5196"/>
      <c r="AG122" s="5191"/>
      <c r="AH122" s="5191"/>
      <c r="AI122" s="5192"/>
      <c r="AJ122" s="5178"/>
      <c r="AK122" s="5179"/>
      <c r="AL122" s="5180"/>
      <c r="AM122" s="5178"/>
      <c r="AN122" s="5179"/>
      <c r="AO122" s="5180"/>
      <c r="AP122" s="5156">
        <f t="shared" ref="AP122" si="75">SUM(AJ122:AO124)</f>
        <v>0</v>
      </c>
      <c r="AQ122" s="5157"/>
      <c r="AR122" s="5158"/>
      <c r="AS122" s="5165"/>
      <c r="AT122" s="5166"/>
      <c r="AU122" s="5167"/>
      <c r="AV122" s="5165"/>
      <c r="AW122" s="5166"/>
      <c r="AX122" s="5167"/>
      <c r="AY122" s="5165"/>
      <c r="AZ122" s="5166"/>
      <c r="BA122" s="5167"/>
      <c r="BB122" s="5113">
        <f t="shared" ref="BB122" si="76">SUM(AS122:BA124)</f>
        <v>0</v>
      </c>
      <c r="BC122" s="5114"/>
      <c r="BD122" s="5115"/>
      <c r="BE122" s="5113">
        <f t="shared" ref="BE122" si="77">AF122+AP122+BB122</f>
        <v>0</v>
      </c>
      <c r="BF122" s="5114"/>
      <c r="BG122" s="5122"/>
      <c r="BH122" s="5198"/>
      <c r="BI122" s="5199"/>
      <c r="BJ122" s="5200"/>
      <c r="BK122" s="5144"/>
      <c r="BL122" s="5422"/>
      <c r="BM122" s="5423"/>
      <c r="BN122" s="5423"/>
      <c r="BO122" s="5423"/>
      <c r="BP122" s="5423"/>
      <c r="BQ122" s="5423"/>
      <c r="BR122" s="5423"/>
      <c r="BS122" s="5424"/>
    </row>
    <row r="123" spans="1:71" s="794" customFormat="1" ht="14.1" customHeight="1" x14ac:dyDescent="0.15">
      <c r="A123" s="5038"/>
      <c r="B123" s="4807"/>
      <c r="C123" s="4808"/>
      <c r="D123" s="4809"/>
      <c r="E123" s="5043"/>
      <c r="F123" s="5044"/>
      <c r="G123" s="5045"/>
      <c r="H123" s="5418"/>
      <c r="I123" s="5419"/>
      <c r="J123" s="5419"/>
      <c r="K123" s="5419"/>
      <c r="L123" s="5420"/>
      <c r="M123" s="5332"/>
      <c r="N123" s="5058"/>
      <c r="O123" s="5043"/>
      <c r="P123" s="5044"/>
      <c r="Q123" s="5045"/>
      <c r="R123" s="5127"/>
      <c r="S123" s="5128"/>
      <c r="T123" s="5172"/>
      <c r="U123" s="5173"/>
      <c r="V123" s="5169"/>
      <c r="W123" s="5187"/>
      <c r="X123" s="5185"/>
      <c r="Y123" s="5187"/>
      <c r="Z123" s="4840"/>
      <c r="AA123" s="5189"/>
      <c r="AB123" s="5193"/>
      <c r="AC123" s="5194"/>
      <c r="AD123" s="5194"/>
      <c r="AE123" s="5195"/>
      <c r="AF123" s="5197"/>
      <c r="AG123" s="5194"/>
      <c r="AH123" s="5194"/>
      <c r="AI123" s="5195"/>
      <c r="AJ123" s="5181"/>
      <c r="AK123" s="5182"/>
      <c r="AL123" s="5183"/>
      <c r="AM123" s="5181"/>
      <c r="AN123" s="5182"/>
      <c r="AO123" s="5183"/>
      <c r="AP123" s="5159"/>
      <c r="AQ123" s="5160"/>
      <c r="AR123" s="5161"/>
      <c r="AS123" s="5150"/>
      <c r="AT123" s="5151"/>
      <c r="AU123" s="5152"/>
      <c r="AV123" s="5150"/>
      <c r="AW123" s="5151"/>
      <c r="AX123" s="5152"/>
      <c r="AY123" s="5150"/>
      <c r="AZ123" s="5151"/>
      <c r="BA123" s="5152"/>
      <c r="BB123" s="5116"/>
      <c r="BC123" s="5117"/>
      <c r="BD123" s="5118"/>
      <c r="BE123" s="5116"/>
      <c r="BF123" s="5117"/>
      <c r="BG123" s="5123"/>
      <c r="BH123" s="5201"/>
      <c r="BI123" s="5202"/>
      <c r="BJ123" s="5203"/>
      <c r="BK123" s="5145"/>
      <c r="BL123" s="5441"/>
      <c r="BM123" s="5442"/>
      <c r="BN123" s="5442"/>
      <c r="BO123" s="5442"/>
      <c r="BP123" s="5442"/>
      <c r="BQ123" s="5442"/>
      <c r="BR123" s="5442"/>
      <c r="BS123" s="5443"/>
    </row>
    <row r="124" spans="1:71" s="794" customFormat="1" ht="14.1" customHeight="1" x14ac:dyDescent="0.15">
      <c r="A124" s="5039"/>
      <c r="B124" s="4813"/>
      <c r="C124" s="4814"/>
      <c r="D124" s="4815"/>
      <c r="E124" s="5046"/>
      <c r="F124" s="5047"/>
      <c r="G124" s="5048"/>
      <c r="H124" s="4743"/>
      <c r="I124" s="4744"/>
      <c r="J124" s="4744"/>
      <c r="K124" s="4744"/>
      <c r="L124" s="4745"/>
      <c r="M124" s="5475"/>
      <c r="N124" s="5059"/>
      <c r="O124" s="5345"/>
      <c r="P124" s="5346"/>
      <c r="Q124" s="5347"/>
      <c r="R124" s="5129"/>
      <c r="S124" s="5130"/>
      <c r="T124" s="5174"/>
      <c r="U124" s="2536"/>
      <c r="V124" s="1081"/>
      <c r="W124" s="1082" t="s">
        <v>36</v>
      </c>
      <c r="X124" s="2384"/>
      <c r="Y124" s="1082" t="s">
        <v>36</v>
      </c>
      <c r="Z124" s="2384"/>
      <c r="AA124" s="1082" t="s">
        <v>36</v>
      </c>
      <c r="AB124" s="1083" t="s">
        <v>100</v>
      </c>
      <c r="AC124" s="5137"/>
      <c r="AD124" s="5137"/>
      <c r="AE124" s="1084" t="s">
        <v>101</v>
      </c>
      <c r="AF124" s="1085" t="s">
        <v>100</v>
      </c>
      <c r="AG124" s="5137"/>
      <c r="AH124" s="5137"/>
      <c r="AI124" s="1086" t="s">
        <v>101</v>
      </c>
      <c r="AJ124" s="5104"/>
      <c r="AK124" s="5105"/>
      <c r="AL124" s="5106"/>
      <c r="AM124" s="5104"/>
      <c r="AN124" s="5105"/>
      <c r="AO124" s="5106"/>
      <c r="AP124" s="5162"/>
      <c r="AQ124" s="5163"/>
      <c r="AR124" s="5164"/>
      <c r="AS124" s="5107"/>
      <c r="AT124" s="5108"/>
      <c r="AU124" s="5109"/>
      <c r="AV124" s="5107"/>
      <c r="AW124" s="5108"/>
      <c r="AX124" s="5109"/>
      <c r="AY124" s="5107"/>
      <c r="AZ124" s="5108"/>
      <c r="BA124" s="5109"/>
      <c r="BB124" s="5119"/>
      <c r="BC124" s="5120"/>
      <c r="BD124" s="5121"/>
      <c r="BE124" s="5119"/>
      <c r="BF124" s="5120"/>
      <c r="BG124" s="5124"/>
      <c r="BH124" s="5175"/>
      <c r="BI124" s="5176"/>
      <c r="BJ124" s="5177"/>
      <c r="BK124" s="5146"/>
      <c r="BL124" s="5434"/>
      <c r="BM124" s="5435"/>
      <c r="BN124" s="5435"/>
      <c r="BO124" s="5435"/>
      <c r="BP124" s="5435"/>
      <c r="BQ124" s="5435"/>
      <c r="BR124" s="5435"/>
      <c r="BS124" s="5436"/>
    </row>
    <row r="125" spans="1:71" s="794" customFormat="1" ht="14.1" customHeight="1" x14ac:dyDescent="0.15">
      <c r="A125" s="5037">
        <v>27</v>
      </c>
      <c r="B125" s="4804"/>
      <c r="C125" s="4805"/>
      <c r="D125" s="4806"/>
      <c r="E125" s="5040"/>
      <c r="F125" s="5041"/>
      <c r="G125" s="5042"/>
      <c r="H125" s="4740"/>
      <c r="I125" s="4741"/>
      <c r="J125" s="4741"/>
      <c r="K125" s="4741"/>
      <c r="L125" s="4742"/>
      <c r="M125" s="5297"/>
      <c r="N125" s="5057"/>
      <c r="O125" s="5040"/>
      <c r="P125" s="5041"/>
      <c r="Q125" s="5042"/>
      <c r="R125" s="5125"/>
      <c r="S125" s="5126"/>
      <c r="T125" s="5170"/>
      <c r="U125" s="5171"/>
      <c r="V125" s="5168"/>
      <c r="W125" s="5186" t="s">
        <v>158</v>
      </c>
      <c r="X125" s="5184"/>
      <c r="Y125" s="5186" t="s">
        <v>158</v>
      </c>
      <c r="Z125" s="4432"/>
      <c r="AA125" s="5186" t="s">
        <v>158</v>
      </c>
      <c r="AB125" s="5190"/>
      <c r="AC125" s="5191"/>
      <c r="AD125" s="5191"/>
      <c r="AE125" s="5191"/>
      <c r="AF125" s="5196"/>
      <c r="AG125" s="5191"/>
      <c r="AH125" s="5191"/>
      <c r="AI125" s="5192"/>
      <c r="AJ125" s="5178"/>
      <c r="AK125" s="5179"/>
      <c r="AL125" s="5180"/>
      <c r="AM125" s="5178"/>
      <c r="AN125" s="5179"/>
      <c r="AO125" s="5180"/>
      <c r="AP125" s="5156">
        <f>SUM(AJ125:AO127)</f>
        <v>0</v>
      </c>
      <c r="AQ125" s="5157"/>
      <c r="AR125" s="5158"/>
      <c r="AS125" s="5165"/>
      <c r="AT125" s="5166"/>
      <c r="AU125" s="5167"/>
      <c r="AV125" s="5165"/>
      <c r="AW125" s="5166"/>
      <c r="AX125" s="5167"/>
      <c r="AY125" s="5165"/>
      <c r="AZ125" s="5166"/>
      <c r="BA125" s="5167"/>
      <c r="BB125" s="5113">
        <f t="shared" ref="BB125" si="78">SUM(AS125:BA127)</f>
        <v>0</v>
      </c>
      <c r="BC125" s="5114"/>
      <c r="BD125" s="5115"/>
      <c r="BE125" s="5113">
        <f t="shared" ref="BE125" si="79">AF125+AP125+BB125</f>
        <v>0</v>
      </c>
      <c r="BF125" s="5114"/>
      <c r="BG125" s="5122"/>
      <c r="BH125" s="5198"/>
      <c r="BI125" s="5199"/>
      <c r="BJ125" s="5200"/>
      <c r="BK125" s="5144"/>
      <c r="BL125" s="5422"/>
      <c r="BM125" s="5423"/>
      <c r="BN125" s="5423"/>
      <c r="BO125" s="5423"/>
      <c r="BP125" s="5423"/>
      <c r="BQ125" s="5423"/>
      <c r="BR125" s="5423"/>
      <c r="BS125" s="5424"/>
    </row>
    <row r="126" spans="1:71" s="794" customFormat="1" ht="14.1" customHeight="1" x14ac:dyDescent="0.15">
      <c r="A126" s="5038"/>
      <c r="B126" s="4807"/>
      <c r="C126" s="4808"/>
      <c r="D126" s="4809"/>
      <c r="E126" s="5043"/>
      <c r="F126" s="5044"/>
      <c r="G126" s="5045"/>
      <c r="H126" s="5418"/>
      <c r="I126" s="5419"/>
      <c r="J126" s="5419"/>
      <c r="K126" s="5419"/>
      <c r="L126" s="5420"/>
      <c r="M126" s="5332"/>
      <c r="N126" s="5058"/>
      <c r="O126" s="5043"/>
      <c r="P126" s="5044"/>
      <c r="Q126" s="5045"/>
      <c r="R126" s="5127"/>
      <c r="S126" s="5128"/>
      <c r="T126" s="5172"/>
      <c r="U126" s="5173"/>
      <c r="V126" s="5169"/>
      <c r="W126" s="5187"/>
      <c r="X126" s="5185"/>
      <c r="Y126" s="5187"/>
      <c r="Z126" s="4840"/>
      <c r="AA126" s="5187"/>
      <c r="AB126" s="5193"/>
      <c r="AC126" s="5194"/>
      <c r="AD126" s="5194"/>
      <c r="AE126" s="5194"/>
      <c r="AF126" s="5197"/>
      <c r="AG126" s="5194"/>
      <c r="AH126" s="5194"/>
      <c r="AI126" s="5195"/>
      <c r="AJ126" s="5181"/>
      <c r="AK126" s="5182"/>
      <c r="AL126" s="5183"/>
      <c r="AM126" s="5181"/>
      <c r="AN126" s="5182"/>
      <c r="AO126" s="5183"/>
      <c r="AP126" s="5159"/>
      <c r="AQ126" s="5160"/>
      <c r="AR126" s="5161"/>
      <c r="AS126" s="5150"/>
      <c r="AT126" s="5151"/>
      <c r="AU126" s="5152"/>
      <c r="AV126" s="5150"/>
      <c r="AW126" s="5151"/>
      <c r="AX126" s="5152"/>
      <c r="AY126" s="5150"/>
      <c r="AZ126" s="5151"/>
      <c r="BA126" s="5152"/>
      <c r="BB126" s="5116"/>
      <c r="BC126" s="5117"/>
      <c r="BD126" s="5118"/>
      <c r="BE126" s="5116"/>
      <c r="BF126" s="5117"/>
      <c r="BG126" s="5123"/>
      <c r="BH126" s="5201"/>
      <c r="BI126" s="5202"/>
      <c r="BJ126" s="5203"/>
      <c r="BK126" s="5145"/>
      <c r="BL126" s="5441"/>
      <c r="BM126" s="5442"/>
      <c r="BN126" s="5442"/>
      <c r="BO126" s="5442"/>
      <c r="BP126" s="5442"/>
      <c r="BQ126" s="5442"/>
      <c r="BR126" s="5442"/>
      <c r="BS126" s="5443"/>
    </row>
    <row r="127" spans="1:71" s="794" customFormat="1" ht="14.1" customHeight="1" thickBot="1" x14ac:dyDescent="0.2">
      <c r="A127" s="5204"/>
      <c r="B127" s="4810"/>
      <c r="C127" s="4811"/>
      <c r="D127" s="4812"/>
      <c r="E127" s="5205"/>
      <c r="F127" s="5206"/>
      <c r="G127" s="5207"/>
      <c r="H127" s="5446"/>
      <c r="I127" s="5447"/>
      <c r="J127" s="5447"/>
      <c r="K127" s="5447"/>
      <c r="L127" s="5448"/>
      <c r="M127" s="5479"/>
      <c r="N127" s="5211"/>
      <c r="O127" s="5348"/>
      <c r="P127" s="5349"/>
      <c r="Q127" s="5350"/>
      <c r="R127" s="5228"/>
      <c r="S127" s="5229"/>
      <c r="T127" s="5334"/>
      <c r="U127" s="5335"/>
      <c r="V127" s="1087"/>
      <c r="W127" s="1088" t="s">
        <v>36</v>
      </c>
      <c r="X127" s="1376"/>
      <c r="Y127" s="1088" t="s">
        <v>36</v>
      </c>
      <c r="Z127" s="1376"/>
      <c r="AA127" s="1088" t="s">
        <v>36</v>
      </c>
      <c r="AB127" s="1090" t="s">
        <v>1424</v>
      </c>
      <c r="AC127" s="5227"/>
      <c r="AD127" s="5227"/>
      <c r="AE127" s="1091" t="s">
        <v>1426</v>
      </c>
      <c r="AF127" s="1092" t="s">
        <v>1424</v>
      </c>
      <c r="AG127" s="5227"/>
      <c r="AH127" s="5227"/>
      <c r="AI127" s="1093" t="s">
        <v>1426</v>
      </c>
      <c r="AJ127" s="5212"/>
      <c r="AK127" s="5213"/>
      <c r="AL127" s="5214"/>
      <c r="AM127" s="5212"/>
      <c r="AN127" s="5213"/>
      <c r="AO127" s="5214"/>
      <c r="AP127" s="5235"/>
      <c r="AQ127" s="5236"/>
      <c r="AR127" s="5237"/>
      <c r="AS127" s="5215"/>
      <c r="AT127" s="5216"/>
      <c r="AU127" s="5217"/>
      <c r="AV127" s="5215"/>
      <c r="AW127" s="5216"/>
      <c r="AX127" s="5217"/>
      <c r="AY127" s="5215"/>
      <c r="AZ127" s="5216"/>
      <c r="BA127" s="5217"/>
      <c r="BB127" s="5231"/>
      <c r="BC127" s="5232"/>
      <c r="BD127" s="5233"/>
      <c r="BE127" s="5231"/>
      <c r="BF127" s="5232"/>
      <c r="BG127" s="5234"/>
      <c r="BH127" s="5218"/>
      <c r="BI127" s="5219"/>
      <c r="BJ127" s="5220"/>
      <c r="BK127" s="5230"/>
      <c r="BL127" s="5451"/>
      <c r="BM127" s="5452"/>
      <c r="BN127" s="5452"/>
      <c r="BO127" s="5452"/>
      <c r="BP127" s="5452"/>
      <c r="BQ127" s="5452"/>
      <c r="BR127" s="5452"/>
      <c r="BS127" s="5453"/>
    </row>
  </sheetData>
  <mergeCells count="1312">
    <mergeCell ref="T116:U118"/>
    <mergeCell ref="T119:U121"/>
    <mergeCell ref="T125:U127"/>
    <mergeCell ref="BL125:BS125"/>
    <mergeCell ref="AS126:AU126"/>
    <mergeCell ref="AV126:AX126"/>
    <mergeCell ref="AY126:BA126"/>
    <mergeCell ref="BL126:BS126"/>
    <mergeCell ref="AS127:AU127"/>
    <mergeCell ref="AV127:AX127"/>
    <mergeCell ref="AY127:BA127"/>
    <mergeCell ref="BH127:BJ127"/>
    <mergeCell ref="AS125:AU125"/>
    <mergeCell ref="AV125:AX125"/>
    <mergeCell ref="AY125:BA125"/>
    <mergeCell ref="BB125:BD127"/>
    <mergeCell ref="BE125:BG127"/>
    <mergeCell ref="BH125:BJ126"/>
    <mergeCell ref="AM127:AO127"/>
    <mergeCell ref="BK125:BK127"/>
    <mergeCell ref="AF125:AI126"/>
    <mergeCell ref="AJ125:AL126"/>
    <mergeCell ref="AM125:AO126"/>
    <mergeCell ref="AP125:AR127"/>
    <mergeCell ref="V125:V126"/>
    <mergeCell ref="W125:W126"/>
    <mergeCell ref="X125:X126"/>
    <mergeCell ref="Y125:Y126"/>
    <mergeCell ref="Z125:Z126"/>
    <mergeCell ref="AS121:AU121"/>
    <mergeCell ref="AV121:AX121"/>
    <mergeCell ref="BL124:BS124"/>
    <mergeCell ref="T71:U73"/>
    <mergeCell ref="T74:U76"/>
    <mergeCell ref="T77:U79"/>
    <mergeCell ref="T80:U82"/>
    <mergeCell ref="T83:U85"/>
    <mergeCell ref="T98:U100"/>
    <mergeCell ref="T101:U103"/>
    <mergeCell ref="A88:BS88"/>
    <mergeCell ref="BD90:BJ90"/>
    <mergeCell ref="BK90:BL90"/>
    <mergeCell ref="BM90:BR90"/>
    <mergeCell ref="AC85:AD85"/>
    <mergeCell ref="AG85:AH85"/>
    <mergeCell ref="BL127:BS127"/>
    <mergeCell ref="AA125:AA126"/>
    <mergeCell ref="AB125:AE126"/>
    <mergeCell ref="AV124:AX124"/>
    <mergeCell ref="AY124:BA124"/>
    <mergeCell ref="BH124:BJ124"/>
    <mergeCell ref="AS122:AU122"/>
    <mergeCell ref="AV122:AX122"/>
    <mergeCell ref="AY122:BA122"/>
    <mergeCell ref="BB122:BD124"/>
    <mergeCell ref="BE122:BG124"/>
    <mergeCell ref="BH122:BJ123"/>
    <mergeCell ref="AA122:AA123"/>
    <mergeCell ref="AB122:AE123"/>
    <mergeCell ref="AC127:AD127"/>
    <mergeCell ref="AG127:AH127"/>
    <mergeCell ref="AJ127:AL127"/>
    <mergeCell ref="T122:U124"/>
    <mergeCell ref="T113:U115"/>
    <mergeCell ref="AA119:AA120"/>
    <mergeCell ref="AB119:AE120"/>
    <mergeCell ref="AF119:AI120"/>
    <mergeCell ref="AJ119:AL120"/>
    <mergeCell ref="AM119:AO120"/>
    <mergeCell ref="AP119:AR121"/>
    <mergeCell ref="A125:A127"/>
    <mergeCell ref="E125:G127"/>
    <mergeCell ref="H125:L127"/>
    <mergeCell ref="M125:M127"/>
    <mergeCell ref="N125:N127"/>
    <mergeCell ref="O125:Q127"/>
    <mergeCell ref="R125:S127"/>
    <mergeCell ref="AC124:AD124"/>
    <mergeCell ref="AG124:AH124"/>
    <mergeCell ref="AJ124:AL124"/>
    <mergeCell ref="AM124:AO124"/>
    <mergeCell ref="AG121:AH121"/>
    <mergeCell ref="AJ121:AL121"/>
    <mergeCell ref="AM121:AO121"/>
    <mergeCell ref="V119:V120"/>
    <mergeCell ref="W119:W120"/>
    <mergeCell ref="X119:X120"/>
    <mergeCell ref="Y119:Y120"/>
    <mergeCell ref="Z119:Z120"/>
    <mergeCell ref="BK122:BK124"/>
    <mergeCell ref="BL122:BS122"/>
    <mergeCell ref="AS123:AU123"/>
    <mergeCell ref="AV123:AX123"/>
    <mergeCell ref="AY123:BA123"/>
    <mergeCell ref="BL123:BS123"/>
    <mergeCell ref="AS124:AU124"/>
    <mergeCell ref="AF122:AI123"/>
    <mergeCell ref="AJ122:AL123"/>
    <mergeCell ref="AM122:AO123"/>
    <mergeCell ref="AP122:AR124"/>
    <mergeCell ref="V122:V123"/>
    <mergeCell ref="W122:W123"/>
    <mergeCell ref="X122:X123"/>
    <mergeCell ref="Y122:Y123"/>
    <mergeCell ref="Z122:Z123"/>
    <mergeCell ref="A119:A121"/>
    <mergeCell ref="E119:G121"/>
    <mergeCell ref="H119:L121"/>
    <mergeCell ref="M119:M121"/>
    <mergeCell ref="N119:N121"/>
    <mergeCell ref="O119:Q121"/>
    <mergeCell ref="R119:S121"/>
    <mergeCell ref="BL121:BS121"/>
    <mergeCell ref="A122:A124"/>
    <mergeCell ref="E122:G124"/>
    <mergeCell ref="H122:L124"/>
    <mergeCell ref="M122:M124"/>
    <mergeCell ref="N122:N124"/>
    <mergeCell ref="O122:Q124"/>
    <mergeCell ref="R122:S124"/>
    <mergeCell ref="AC121:AD121"/>
    <mergeCell ref="BK119:BK121"/>
    <mergeCell ref="BL119:BS119"/>
    <mergeCell ref="AS120:AU120"/>
    <mergeCell ref="AV120:AX120"/>
    <mergeCell ref="BH121:BJ121"/>
    <mergeCell ref="AY121:BA121"/>
    <mergeCell ref="BK116:BK118"/>
    <mergeCell ref="BL116:BS116"/>
    <mergeCell ref="AS117:AU117"/>
    <mergeCell ref="AV117:AX117"/>
    <mergeCell ref="AY117:BA117"/>
    <mergeCell ref="BL117:BS117"/>
    <mergeCell ref="AS118:AU118"/>
    <mergeCell ref="AV118:AX118"/>
    <mergeCell ref="AY118:BA118"/>
    <mergeCell ref="BH118:BJ118"/>
    <mergeCell ref="AS116:AU116"/>
    <mergeCell ref="AV116:AX116"/>
    <mergeCell ref="AY116:BA116"/>
    <mergeCell ref="BB116:BD118"/>
    <mergeCell ref="BE116:BG118"/>
    <mergeCell ref="BH116:BJ117"/>
    <mergeCell ref="AY120:BA120"/>
    <mergeCell ref="BL120:BS120"/>
    <mergeCell ref="AS119:AU119"/>
    <mergeCell ref="AV119:AX119"/>
    <mergeCell ref="AY119:BA119"/>
    <mergeCell ref="BB119:BD121"/>
    <mergeCell ref="BE119:BG121"/>
    <mergeCell ref="BH119:BJ120"/>
    <mergeCell ref="BL115:BS115"/>
    <mergeCell ref="A116:A118"/>
    <mergeCell ref="E116:G118"/>
    <mergeCell ref="H116:L118"/>
    <mergeCell ref="M116:M118"/>
    <mergeCell ref="N116:N118"/>
    <mergeCell ref="O116:Q118"/>
    <mergeCell ref="R116:S118"/>
    <mergeCell ref="AC115:AD115"/>
    <mergeCell ref="AG115:AH115"/>
    <mergeCell ref="AJ115:AL115"/>
    <mergeCell ref="AM115:AO115"/>
    <mergeCell ref="BK113:BK115"/>
    <mergeCell ref="BL113:BS113"/>
    <mergeCell ref="AS114:AU114"/>
    <mergeCell ref="AV114:AX114"/>
    <mergeCell ref="AY114:BA114"/>
    <mergeCell ref="BL114:BS114"/>
    <mergeCell ref="AS115:AU115"/>
    <mergeCell ref="AV115:AX115"/>
    <mergeCell ref="AY115:BA115"/>
    <mergeCell ref="BL118:BS118"/>
    <mergeCell ref="AY113:BA113"/>
    <mergeCell ref="BB113:BD115"/>
    <mergeCell ref="BE113:BG115"/>
    <mergeCell ref="BH113:BJ114"/>
    <mergeCell ref="AA113:AA114"/>
    <mergeCell ref="AC118:AD118"/>
    <mergeCell ref="AG118:AH118"/>
    <mergeCell ref="AB113:AE114"/>
    <mergeCell ref="AF113:AI114"/>
    <mergeCell ref="AJ113:AL114"/>
    <mergeCell ref="AM113:AO114"/>
    <mergeCell ref="AP113:AR115"/>
    <mergeCell ref="V113:V114"/>
    <mergeCell ref="W113:W114"/>
    <mergeCell ref="X113:X114"/>
    <mergeCell ref="Y113:Y114"/>
    <mergeCell ref="Z113:Z114"/>
    <mergeCell ref="AF116:AI117"/>
    <mergeCell ref="AJ116:AL117"/>
    <mergeCell ref="AM116:AO117"/>
    <mergeCell ref="AP116:AR118"/>
    <mergeCell ref="V116:V117"/>
    <mergeCell ref="W116:W117"/>
    <mergeCell ref="X116:X117"/>
    <mergeCell ref="Y116:Y117"/>
    <mergeCell ref="Z116:Z117"/>
    <mergeCell ref="AA116:AA117"/>
    <mergeCell ref="AB116:AE117"/>
    <mergeCell ref="AJ118:AL118"/>
    <mergeCell ref="AM118:AO118"/>
    <mergeCell ref="A113:A115"/>
    <mergeCell ref="E113:G115"/>
    <mergeCell ref="H113:L115"/>
    <mergeCell ref="M113:M115"/>
    <mergeCell ref="N113:N115"/>
    <mergeCell ref="O113:Q115"/>
    <mergeCell ref="R113:S115"/>
    <mergeCell ref="AC112:AD112"/>
    <mergeCell ref="AG112:AH112"/>
    <mergeCell ref="AJ112:AL112"/>
    <mergeCell ref="AM112:AO112"/>
    <mergeCell ref="BK110:BK112"/>
    <mergeCell ref="BL110:BS110"/>
    <mergeCell ref="AS111:AU111"/>
    <mergeCell ref="AV111:AX111"/>
    <mergeCell ref="AY111:BA111"/>
    <mergeCell ref="BL111:BS111"/>
    <mergeCell ref="AS112:AU112"/>
    <mergeCell ref="AV112:AX112"/>
    <mergeCell ref="AY112:BA112"/>
    <mergeCell ref="BH112:BJ112"/>
    <mergeCell ref="AS110:AU110"/>
    <mergeCell ref="AV110:AX110"/>
    <mergeCell ref="AY110:BA110"/>
    <mergeCell ref="BB110:BD112"/>
    <mergeCell ref="BE110:BG112"/>
    <mergeCell ref="BH110:BJ111"/>
    <mergeCell ref="AA110:AA111"/>
    <mergeCell ref="AB110:AE111"/>
    <mergeCell ref="BH115:BJ115"/>
    <mergeCell ref="AS113:AU113"/>
    <mergeCell ref="AV113:AX113"/>
    <mergeCell ref="N110:N112"/>
    <mergeCell ref="O110:Q112"/>
    <mergeCell ref="R110:S112"/>
    <mergeCell ref="AC109:AD109"/>
    <mergeCell ref="AG109:AH109"/>
    <mergeCell ref="AJ109:AL109"/>
    <mergeCell ref="AM109:AO109"/>
    <mergeCell ref="BK107:BK109"/>
    <mergeCell ref="BL107:BS107"/>
    <mergeCell ref="AS108:AU108"/>
    <mergeCell ref="AV108:AX108"/>
    <mergeCell ref="AY108:BA108"/>
    <mergeCell ref="BL108:BS108"/>
    <mergeCell ref="AS109:AU109"/>
    <mergeCell ref="AV109:AX109"/>
    <mergeCell ref="AY109:BA109"/>
    <mergeCell ref="BL112:BS112"/>
    <mergeCell ref="AJ107:AL108"/>
    <mergeCell ref="AM107:AO108"/>
    <mergeCell ref="AP107:AR109"/>
    <mergeCell ref="V107:V108"/>
    <mergeCell ref="W107:W108"/>
    <mergeCell ref="X107:X108"/>
    <mergeCell ref="Y107:Y108"/>
    <mergeCell ref="Z107:Z108"/>
    <mergeCell ref="AF110:AI111"/>
    <mergeCell ref="AJ110:AL111"/>
    <mergeCell ref="T107:U109"/>
    <mergeCell ref="T110:U112"/>
    <mergeCell ref="AM110:AO111"/>
    <mergeCell ref="AP110:AR112"/>
    <mergeCell ref="V110:V111"/>
    <mergeCell ref="W110:W111"/>
    <mergeCell ref="X110:X111"/>
    <mergeCell ref="Y110:Y111"/>
    <mergeCell ref="Z110:Z111"/>
    <mergeCell ref="V101:V102"/>
    <mergeCell ref="A107:A109"/>
    <mergeCell ref="E107:G109"/>
    <mergeCell ref="H107:L109"/>
    <mergeCell ref="M107:M109"/>
    <mergeCell ref="N107:N109"/>
    <mergeCell ref="O107:Q109"/>
    <mergeCell ref="R107:S109"/>
    <mergeCell ref="AC106:AD106"/>
    <mergeCell ref="AG106:AH106"/>
    <mergeCell ref="AJ106:AL106"/>
    <mergeCell ref="AM106:AO106"/>
    <mergeCell ref="AA107:AA108"/>
    <mergeCell ref="AB107:AE108"/>
    <mergeCell ref="AF107:AI108"/>
    <mergeCell ref="AF104:AI105"/>
    <mergeCell ref="AJ104:AL105"/>
    <mergeCell ref="AM104:AO105"/>
    <mergeCell ref="AB104:AE105"/>
    <mergeCell ref="V104:V105"/>
    <mergeCell ref="W104:W105"/>
    <mergeCell ref="X104:X105"/>
    <mergeCell ref="Y104:Y105"/>
    <mergeCell ref="Z104:Z105"/>
    <mergeCell ref="A101:A103"/>
    <mergeCell ref="E101:G103"/>
    <mergeCell ref="H101:L103"/>
    <mergeCell ref="M101:M103"/>
    <mergeCell ref="AP104:AR106"/>
    <mergeCell ref="B107:D109"/>
    <mergeCell ref="B110:D112"/>
    <mergeCell ref="A110:A112"/>
    <mergeCell ref="E110:G112"/>
    <mergeCell ref="H110:L112"/>
    <mergeCell ref="M110:M112"/>
    <mergeCell ref="BK104:BK106"/>
    <mergeCell ref="BL104:BS104"/>
    <mergeCell ref="AS105:AU105"/>
    <mergeCell ref="AV105:AX105"/>
    <mergeCell ref="AY105:BA105"/>
    <mergeCell ref="BL105:BS105"/>
    <mergeCell ref="AS106:AU106"/>
    <mergeCell ref="AV106:AX106"/>
    <mergeCell ref="AY106:BA106"/>
    <mergeCell ref="BH106:BJ106"/>
    <mergeCell ref="BH109:BJ109"/>
    <mergeCell ref="AS107:AU107"/>
    <mergeCell ref="AV107:AX107"/>
    <mergeCell ref="AY107:BA107"/>
    <mergeCell ref="BB107:BD109"/>
    <mergeCell ref="BE107:BG109"/>
    <mergeCell ref="BH107:BJ108"/>
    <mergeCell ref="BL109:BS109"/>
    <mergeCell ref="AS104:AU104"/>
    <mergeCell ref="AV104:AX104"/>
    <mergeCell ref="AY104:BA104"/>
    <mergeCell ref="BB104:BD106"/>
    <mergeCell ref="BE104:BG106"/>
    <mergeCell ref="BH104:BJ105"/>
    <mergeCell ref="AA104:AA105"/>
    <mergeCell ref="AV98:AX98"/>
    <mergeCell ref="AY98:BA98"/>
    <mergeCell ref="BB98:BD100"/>
    <mergeCell ref="AM98:AO99"/>
    <mergeCell ref="AP98:AR100"/>
    <mergeCell ref="BL103:BS103"/>
    <mergeCell ref="A104:A106"/>
    <mergeCell ref="E104:G106"/>
    <mergeCell ref="H104:L106"/>
    <mergeCell ref="M104:M106"/>
    <mergeCell ref="N104:N106"/>
    <mergeCell ref="O104:Q106"/>
    <mergeCell ref="R104:S106"/>
    <mergeCell ref="AC103:AD103"/>
    <mergeCell ref="AG103:AH103"/>
    <mergeCell ref="AJ103:AL103"/>
    <mergeCell ref="AM103:AO103"/>
    <mergeCell ref="BK101:BK103"/>
    <mergeCell ref="BL101:BS101"/>
    <mergeCell ref="AS102:AU102"/>
    <mergeCell ref="AV102:AX102"/>
    <mergeCell ref="AY102:BA102"/>
    <mergeCell ref="BL102:BS102"/>
    <mergeCell ref="AS103:AU103"/>
    <mergeCell ref="BL106:BS106"/>
    <mergeCell ref="T104:U106"/>
    <mergeCell ref="AB101:AE102"/>
    <mergeCell ref="AF101:AI102"/>
    <mergeCell ref="AJ101:AL102"/>
    <mergeCell ref="AM101:AO102"/>
    <mergeCell ref="AP101:AR103"/>
    <mergeCell ref="AS101:AU101"/>
    <mergeCell ref="N101:N103"/>
    <mergeCell ref="O101:Q103"/>
    <mergeCell ref="R101:S103"/>
    <mergeCell ref="B104:D106"/>
    <mergeCell ref="A98:A100"/>
    <mergeCell ref="E98:G100"/>
    <mergeCell ref="H98:L100"/>
    <mergeCell ref="M98:M100"/>
    <mergeCell ref="N98:N100"/>
    <mergeCell ref="O98:Q100"/>
    <mergeCell ref="R98:S100"/>
    <mergeCell ref="B98:D100"/>
    <mergeCell ref="B101:D103"/>
    <mergeCell ref="BH103:BJ103"/>
    <mergeCell ref="AV101:AX101"/>
    <mergeCell ref="AY101:BA101"/>
    <mergeCell ref="BB101:BD103"/>
    <mergeCell ref="BE101:BG103"/>
    <mergeCell ref="BH101:BJ102"/>
    <mergeCell ref="AA101:AA102"/>
    <mergeCell ref="AA98:AA99"/>
    <mergeCell ref="AB98:AE99"/>
    <mergeCell ref="AF98:AI99"/>
    <mergeCell ref="AJ98:AL99"/>
    <mergeCell ref="W101:W102"/>
    <mergeCell ref="X101:X102"/>
    <mergeCell ref="Y101:Y102"/>
    <mergeCell ref="Z101:Z102"/>
    <mergeCell ref="AS98:AU98"/>
    <mergeCell ref="V98:V99"/>
    <mergeCell ref="W98:W99"/>
    <mergeCell ref="X98:X99"/>
    <mergeCell ref="Y98:Y99"/>
    <mergeCell ref="Z98:Z99"/>
    <mergeCell ref="AV103:AX103"/>
    <mergeCell ref="AY103:BA103"/>
    <mergeCell ref="BK92:BK97"/>
    <mergeCell ref="BL92:BS93"/>
    <mergeCell ref="T94:W94"/>
    <mergeCell ref="X94:Y97"/>
    <mergeCell ref="Z94:AA97"/>
    <mergeCell ref="AC100:AD100"/>
    <mergeCell ref="AG100:AH100"/>
    <mergeCell ref="AJ100:AL100"/>
    <mergeCell ref="AM100:AO100"/>
    <mergeCell ref="BK98:BK100"/>
    <mergeCell ref="BL98:BS98"/>
    <mergeCell ref="AS99:AU99"/>
    <mergeCell ref="AV99:AX99"/>
    <mergeCell ref="AY99:BA99"/>
    <mergeCell ref="BL99:BS99"/>
    <mergeCell ref="AS100:AU100"/>
    <mergeCell ref="AV100:AX100"/>
    <mergeCell ref="AY100:BA100"/>
    <mergeCell ref="BH100:BJ100"/>
    <mergeCell ref="BL94:BS97"/>
    <mergeCell ref="BE97:BG97"/>
    <mergeCell ref="BE98:BG100"/>
    <mergeCell ref="BH98:BJ99"/>
    <mergeCell ref="BL100:BS100"/>
    <mergeCell ref="AF96:AI96"/>
    <mergeCell ref="BH92:BJ93"/>
    <mergeCell ref="T95:U97"/>
    <mergeCell ref="V95:W97"/>
    <mergeCell ref="AB95:AE95"/>
    <mergeCell ref="AF95:AI95"/>
    <mergeCell ref="BH96:BJ97"/>
    <mergeCell ref="AC97:AD97"/>
    <mergeCell ref="AG97:AH97"/>
    <mergeCell ref="AJ97:AL97"/>
    <mergeCell ref="AM97:AO97"/>
    <mergeCell ref="AP97:AR97"/>
    <mergeCell ref="AS97:AU97"/>
    <mergeCell ref="AV97:AX97"/>
    <mergeCell ref="AY97:BA97"/>
    <mergeCell ref="BB97:BD97"/>
    <mergeCell ref="BB95:BD96"/>
    <mergeCell ref="AB96:AE96"/>
    <mergeCell ref="AS96:AU96"/>
    <mergeCell ref="AV96:AX96"/>
    <mergeCell ref="AY96:BA96"/>
    <mergeCell ref="AJ95:AL96"/>
    <mergeCell ref="AM95:AO96"/>
    <mergeCell ref="AP95:AR96"/>
    <mergeCell ref="AS95:AU95"/>
    <mergeCell ref="AV95:AX95"/>
    <mergeCell ref="AB94:AI94"/>
    <mergeCell ref="AJ94:BD94"/>
    <mergeCell ref="BE94:BG96"/>
    <mergeCell ref="BH94:BJ95"/>
    <mergeCell ref="A92:A97"/>
    <mergeCell ref="B92:D97"/>
    <mergeCell ref="E92:G97"/>
    <mergeCell ref="H92:L97"/>
    <mergeCell ref="M92:M97"/>
    <mergeCell ref="AV85:AX85"/>
    <mergeCell ref="AY85:BA85"/>
    <mergeCell ref="AP83:AR85"/>
    <mergeCell ref="AS83:AU83"/>
    <mergeCell ref="AV83:AX83"/>
    <mergeCell ref="AY83:BA83"/>
    <mergeCell ref="BB83:BD85"/>
    <mergeCell ref="AY82:BA82"/>
    <mergeCell ref="AP80:AR82"/>
    <mergeCell ref="AS80:AU80"/>
    <mergeCell ref="AY95:BA95"/>
    <mergeCell ref="AV81:AX81"/>
    <mergeCell ref="AY81:BA81"/>
    <mergeCell ref="W80:W81"/>
    <mergeCell ref="X80:X81"/>
    <mergeCell ref="Y80:Y81"/>
    <mergeCell ref="AV80:AX80"/>
    <mergeCell ref="AY80:BA80"/>
    <mergeCell ref="BB80:BD82"/>
    <mergeCell ref="N92:N97"/>
    <mergeCell ref="O92:Q97"/>
    <mergeCell ref="R92:S97"/>
    <mergeCell ref="T92:AA93"/>
    <mergeCell ref="AB92:BG93"/>
    <mergeCell ref="AJ85:AL85"/>
    <mergeCell ref="AM85:AO85"/>
    <mergeCell ref="A80:A82"/>
    <mergeCell ref="E80:G82"/>
    <mergeCell ref="H80:L82"/>
    <mergeCell ref="M80:M82"/>
    <mergeCell ref="N80:N82"/>
    <mergeCell ref="O80:Q82"/>
    <mergeCell ref="Z83:Z84"/>
    <mergeCell ref="AA83:AA84"/>
    <mergeCell ref="AB83:AE84"/>
    <mergeCell ref="AF83:AI84"/>
    <mergeCell ref="AJ83:AL84"/>
    <mergeCell ref="AM83:AO84"/>
    <mergeCell ref="A83:A85"/>
    <mergeCell ref="E83:G85"/>
    <mergeCell ref="H83:L85"/>
    <mergeCell ref="M83:M85"/>
    <mergeCell ref="N83:N85"/>
    <mergeCell ref="O83:Q85"/>
    <mergeCell ref="AC82:AD82"/>
    <mergeCell ref="AG82:AH82"/>
    <mergeCell ref="AJ82:AL82"/>
    <mergeCell ref="AM82:AO82"/>
    <mergeCell ref="R80:S82"/>
    <mergeCell ref="V80:V81"/>
    <mergeCell ref="BE80:BG82"/>
    <mergeCell ref="AS81:AU81"/>
    <mergeCell ref="R83:S85"/>
    <mergeCell ref="V83:V84"/>
    <mergeCell ref="W83:W84"/>
    <mergeCell ref="X83:X84"/>
    <mergeCell ref="Y83:Y84"/>
    <mergeCell ref="BH82:BJ82"/>
    <mergeCell ref="BL82:BS82"/>
    <mergeCell ref="BH85:BJ85"/>
    <mergeCell ref="BL80:BS80"/>
    <mergeCell ref="BH83:BJ84"/>
    <mergeCell ref="BK83:BK85"/>
    <mergeCell ref="BL83:BS83"/>
    <mergeCell ref="AS84:AU84"/>
    <mergeCell ref="AV84:AX84"/>
    <mergeCell ref="AY84:BA84"/>
    <mergeCell ref="BL84:BS84"/>
    <mergeCell ref="AS85:AU85"/>
    <mergeCell ref="BE83:BG85"/>
    <mergeCell ref="BL85:BS85"/>
    <mergeCell ref="Z80:Z81"/>
    <mergeCell ref="AA80:AA81"/>
    <mergeCell ref="AB80:AE81"/>
    <mergeCell ref="AF80:AI81"/>
    <mergeCell ref="AJ80:AL81"/>
    <mergeCell ref="AM80:AO81"/>
    <mergeCell ref="BH80:BJ81"/>
    <mergeCell ref="BK80:BK82"/>
    <mergeCell ref="BL81:BS81"/>
    <mergeCell ref="AS82:AU82"/>
    <mergeCell ref="AV82:AX82"/>
    <mergeCell ref="AY77:BA77"/>
    <mergeCell ref="BB77:BD79"/>
    <mergeCell ref="BE77:BG79"/>
    <mergeCell ref="AP74:AR76"/>
    <mergeCell ref="AS74:AU74"/>
    <mergeCell ref="AV76:AX76"/>
    <mergeCell ref="AY76:BA76"/>
    <mergeCell ref="BH77:BJ78"/>
    <mergeCell ref="BL77:BS77"/>
    <mergeCell ref="AS78:AU78"/>
    <mergeCell ref="AV78:AX78"/>
    <mergeCell ref="AY78:BA78"/>
    <mergeCell ref="BL78:BS78"/>
    <mergeCell ref="AS79:AU79"/>
    <mergeCell ref="AV79:AX79"/>
    <mergeCell ref="AY79:BA79"/>
    <mergeCell ref="AP77:AR79"/>
    <mergeCell ref="AS77:AU77"/>
    <mergeCell ref="BK74:BK76"/>
    <mergeCell ref="BL74:BS74"/>
    <mergeCell ref="AS75:AU75"/>
    <mergeCell ref="R77:S79"/>
    <mergeCell ref="V77:V78"/>
    <mergeCell ref="W77:W78"/>
    <mergeCell ref="X77:X78"/>
    <mergeCell ref="Y77:Y78"/>
    <mergeCell ref="BH76:BJ76"/>
    <mergeCell ref="BL76:BS76"/>
    <mergeCell ref="AV75:AX75"/>
    <mergeCell ref="AY75:BA75"/>
    <mergeCell ref="BH74:BJ75"/>
    <mergeCell ref="AY74:BA74"/>
    <mergeCell ref="BB74:BD76"/>
    <mergeCell ref="BE74:BG76"/>
    <mergeCell ref="Z74:Z75"/>
    <mergeCell ref="AA74:AA75"/>
    <mergeCell ref="AB74:AE75"/>
    <mergeCell ref="AF74:AI75"/>
    <mergeCell ref="AJ74:AL75"/>
    <mergeCell ref="X74:X75"/>
    <mergeCell ref="Y74:Y75"/>
    <mergeCell ref="AF77:AI78"/>
    <mergeCell ref="AS76:AU76"/>
    <mergeCell ref="AJ77:AL78"/>
    <mergeCell ref="BK77:BK79"/>
    <mergeCell ref="BH79:BJ79"/>
    <mergeCell ref="BL79:BS79"/>
    <mergeCell ref="AV74:AX74"/>
    <mergeCell ref="Z77:Z78"/>
    <mergeCell ref="AA77:AA78"/>
    <mergeCell ref="AB77:AE78"/>
    <mergeCell ref="BL75:BS75"/>
    <mergeCell ref="AV77:AX77"/>
    <mergeCell ref="AB71:AE72"/>
    <mergeCell ref="AF71:AI72"/>
    <mergeCell ref="AJ71:AL72"/>
    <mergeCell ref="AM74:AO75"/>
    <mergeCell ref="A77:A79"/>
    <mergeCell ref="E77:G79"/>
    <mergeCell ref="H77:L79"/>
    <mergeCell ref="M77:M79"/>
    <mergeCell ref="N77:N79"/>
    <mergeCell ref="O77:Q79"/>
    <mergeCell ref="AC76:AD76"/>
    <mergeCell ref="AG76:AH76"/>
    <mergeCell ref="AJ76:AL76"/>
    <mergeCell ref="AM76:AO76"/>
    <mergeCell ref="R74:S76"/>
    <mergeCell ref="V74:V75"/>
    <mergeCell ref="W74:W75"/>
    <mergeCell ref="A71:A73"/>
    <mergeCell ref="AM77:AO78"/>
    <mergeCell ref="E74:G76"/>
    <mergeCell ref="H74:L76"/>
    <mergeCell ref="M74:M76"/>
    <mergeCell ref="N74:N76"/>
    <mergeCell ref="O74:Q76"/>
    <mergeCell ref="AC79:AD79"/>
    <mergeCell ref="AG79:AH79"/>
    <mergeCell ref="AJ79:AL79"/>
    <mergeCell ref="AM79:AO79"/>
    <mergeCell ref="M71:M73"/>
    <mergeCell ref="N71:N73"/>
    <mergeCell ref="O71:Q73"/>
    <mergeCell ref="AM71:AO72"/>
    <mergeCell ref="BH71:BJ72"/>
    <mergeCell ref="BK71:BK73"/>
    <mergeCell ref="AV72:AX72"/>
    <mergeCell ref="AY72:BA72"/>
    <mergeCell ref="BL72:BS72"/>
    <mergeCell ref="AS73:AU73"/>
    <mergeCell ref="AV73:AX73"/>
    <mergeCell ref="AY73:BA73"/>
    <mergeCell ref="AP71:AR73"/>
    <mergeCell ref="AS71:AU71"/>
    <mergeCell ref="AV71:AX71"/>
    <mergeCell ref="AY71:BA71"/>
    <mergeCell ref="BB71:BD73"/>
    <mergeCell ref="BE71:BG73"/>
    <mergeCell ref="BH70:BJ70"/>
    <mergeCell ref="BL70:BS70"/>
    <mergeCell ref="BH68:BJ69"/>
    <mergeCell ref="BK68:BK70"/>
    <mergeCell ref="BL68:BS68"/>
    <mergeCell ref="BL69:BS69"/>
    <mergeCell ref="AS69:AU69"/>
    <mergeCell ref="AV69:AX69"/>
    <mergeCell ref="AY69:BA69"/>
    <mergeCell ref="BL71:BS71"/>
    <mergeCell ref="AS72:AU72"/>
    <mergeCell ref="BH73:BJ73"/>
    <mergeCell ref="BL73:BS73"/>
    <mergeCell ref="AC73:AD73"/>
    <mergeCell ref="AG73:AH73"/>
    <mergeCell ref="AJ73:AL73"/>
    <mergeCell ref="AM73:AO73"/>
    <mergeCell ref="R71:S73"/>
    <mergeCell ref="V71:V72"/>
    <mergeCell ref="W71:W72"/>
    <mergeCell ref="X71:X72"/>
    <mergeCell ref="Y71:Y72"/>
    <mergeCell ref="Z71:Z72"/>
    <mergeCell ref="AA71:AA72"/>
    <mergeCell ref="A74:A76"/>
    <mergeCell ref="AJ64:AL64"/>
    <mergeCell ref="AM64:AO64"/>
    <mergeCell ref="R62:S64"/>
    <mergeCell ref="V62:V63"/>
    <mergeCell ref="W62:W63"/>
    <mergeCell ref="X65:X66"/>
    <mergeCell ref="W68:W69"/>
    <mergeCell ref="X68:X69"/>
    <mergeCell ref="Y68:Y69"/>
    <mergeCell ref="E71:G73"/>
    <mergeCell ref="H71:L73"/>
    <mergeCell ref="AC70:AD70"/>
    <mergeCell ref="AG70:AH70"/>
    <mergeCell ref="AJ70:AL70"/>
    <mergeCell ref="AM70:AO70"/>
    <mergeCell ref="Z68:Z69"/>
    <mergeCell ref="AA68:AA69"/>
    <mergeCell ref="AB68:AE69"/>
    <mergeCell ref="AF68:AI69"/>
    <mergeCell ref="AJ68:AL69"/>
    <mergeCell ref="A68:A70"/>
    <mergeCell ref="E68:G70"/>
    <mergeCell ref="H68:L70"/>
    <mergeCell ref="M68:M70"/>
    <mergeCell ref="N68:N70"/>
    <mergeCell ref="O68:Q70"/>
    <mergeCell ref="AC67:AD67"/>
    <mergeCell ref="AG67:AH67"/>
    <mergeCell ref="AJ67:AL67"/>
    <mergeCell ref="AM67:AO67"/>
    <mergeCell ref="R65:S67"/>
    <mergeCell ref="BH65:BJ66"/>
    <mergeCell ref="BK65:BK67"/>
    <mergeCell ref="BL65:BS65"/>
    <mergeCell ref="AS66:AU66"/>
    <mergeCell ref="AY65:BA65"/>
    <mergeCell ref="BB65:BD67"/>
    <mergeCell ref="BE65:BG67"/>
    <mergeCell ref="AS70:AU70"/>
    <mergeCell ref="AV70:AX70"/>
    <mergeCell ref="AY70:BA70"/>
    <mergeCell ref="AP68:AR70"/>
    <mergeCell ref="AS68:AU68"/>
    <mergeCell ref="AM68:AO69"/>
    <mergeCell ref="R68:S70"/>
    <mergeCell ref="V68:V69"/>
    <mergeCell ref="AV68:AX68"/>
    <mergeCell ref="AY68:BA68"/>
    <mergeCell ref="BB68:BD70"/>
    <mergeCell ref="BE68:BG70"/>
    <mergeCell ref="T68:U70"/>
    <mergeCell ref="BL64:BS64"/>
    <mergeCell ref="BL66:BS66"/>
    <mergeCell ref="Y65:Y66"/>
    <mergeCell ref="AP65:AR67"/>
    <mergeCell ref="AS65:AU65"/>
    <mergeCell ref="BH62:BJ63"/>
    <mergeCell ref="BK62:BK64"/>
    <mergeCell ref="AV65:AX65"/>
    <mergeCell ref="Z65:Z66"/>
    <mergeCell ref="AA65:AA66"/>
    <mergeCell ref="AB65:AE66"/>
    <mergeCell ref="AF65:AI66"/>
    <mergeCell ref="AJ65:AL66"/>
    <mergeCell ref="AM65:AO66"/>
    <mergeCell ref="A65:A67"/>
    <mergeCell ref="E65:G67"/>
    <mergeCell ref="H65:L67"/>
    <mergeCell ref="M65:M67"/>
    <mergeCell ref="N65:N67"/>
    <mergeCell ref="O65:Q67"/>
    <mergeCell ref="AV66:AX66"/>
    <mergeCell ref="AY66:BA66"/>
    <mergeCell ref="AV67:AX67"/>
    <mergeCell ref="AY67:BA67"/>
    <mergeCell ref="AS67:AU67"/>
    <mergeCell ref="T62:U64"/>
    <mergeCell ref="T65:U67"/>
    <mergeCell ref="BH67:BJ67"/>
    <mergeCell ref="BL67:BS67"/>
    <mergeCell ref="AY61:BA61"/>
    <mergeCell ref="AP59:AR61"/>
    <mergeCell ref="AS59:AU59"/>
    <mergeCell ref="AV59:AX59"/>
    <mergeCell ref="AY59:BA59"/>
    <mergeCell ref="BB59:BD61"/>
    <mergeCell ref="BE59:BG61"/>
    <mergeCell ref="BL62:BS62"/>
    <mergeCell ref="AS63:AU63"/>
    <mergeCell ref="X62:X63"/>
    <mergeCell ref="Y62:Y63"/>
    <mergeCell ref="V65:V66"/>
    <mergeCell ref="W65:W66"/>
    <mergeCell ref="AV63:AX63"/>
    <mergeCell ref="AY63:BA63"/>
    <mergeCell ref="BL63:BS63"/>
    <mergeCell ref="AS64:AU64"/>
    <mergeCell ref="AV64:AX64"/>
    <mergeCell ref="AY64:BA64"/>
    <mergeCell ref="AP62:AR64"/>
    <mergeCell ref="AS62:AU62"/>
    <mergeCell ref="AV62:AX62"/>
    <mergeCell ref="AY62:BA62"/>
    <mergeCell ref="BB62:BD64"/>
    <mergeCell ref="BE62:BG64"/>
    <mergeCell ref="Z62:Z63"/>
    <mergeCell ref="AA62:AA63"/>
    <mergeCell ref="AB62:AE63"/>
    <mergeCell ref="AF62:AI63"/>
    <mergeCell ref="AJ62:AL63"/>
    <mergeCell ref="AM62:AO63"/>
    <mergeCell ref="BH64:BJ64"/>
    <mergeCell ref="N56:N58"/>
    <mergeCell ref="O56:Q58"/>
    <mergeCell ref="R56:S58"/>
    <mergeCell ref="V56:V57"/>
    <mergeCell ref="W56:W57"/>
    <mergeCell ref="A62:A64"/>
    <mergeCell ref="E62:G64"/>
    <mergeCell ref="H62:L64"/>
    <mergeCell ref="M62:M64"/>
    <mergeCell ref="N62:N64"/>
    <mergeCell ref="O62:Q64"/>
    <mergeCell ref="AC61:AD61"/>
    <mergeCell ref="AG61:AH61"/>
    <mergeCell ref="AC64:AD64"/>
    <mergeCell ref="AG64:AH64"/>
    <mergeCell ref="A56:A58"/>
    <mergeCell ref="E56:G58"/>
    <mergeCell ref="T56:U58"/>
    <mergeCell ref="T59:U61"/>
    <mergeCell ref="AJ52:BD52"/>
    <mergeCell ref="BE52:BG54"/>
    <mergeCell ref="BL57:BS57"/>
    <mergeCell ref="AS58:AU58"/>
    <mergeCell ref="AJ56:AL57"/>
    <mergeCell ref="AM56:AO57"/>
    <mergeCell ref="AP56:AR58"/>
    <mergeCell ref="AS56:AU56"/>
    <mergeCell ref="AY56:BA56"/>
    <mergeCell ref="AV58:AX58"/>
    <mergeCell ref="A59:A61"/>
    <mergeCell ref="E59:G61"/>
    <mergeCell ref="H59:L61"/>
    <mergeCell ref="M59:M61"/>
    <mergeCell ref="N59:N61"/>
    <mergeCell ref="O59:Q61"/>
    <mergeCell ref="AC58:AD58"/>
    <mergeCell ref="AG58:AH58"/>
    <mergeCell ref="AJ58:AL58"/>
    <mergeCell ref="AM58:AO58"/>
    <mergeCell ref="BB56:BD58"/>
    <mergeCell ref="H56:L58"/>
    <mergeCell ref="M56:M58"/>
    <mergeCell ref="AJ61:AL61"/>
    <mergeCell ref="AM61:AO61"/>
    <mergeCell ref="BE56:BG58"/>
    <mergeCell ref="BH56:BJ57"/>
    <mergeCell ref="BH61:BJ61"/>
    <mergeCell ref="AY58:BA58"/>
    <mergeCell ref="X56:X57"/>
    <mergeCell ref="Y56:Y57"/>
    <mergeCell ref="Z56:Z57"/>
    <mergeCell ref="V53:W55"/>
    <mergeCell ref="Z59:Z60"/>
    <mergeCell ref="AA59:AA60"/>
    <mergeCell ref="AB59:AE60"/>
    <mergeCell ref="AF59:AI60"/>
    <mergeCell ref="AJ59:AL60"/>
    <mergeCell ref="AM59:AO60"/>
    <mergeCell ref="R59:S61"/>
    <mergeCell ref="V59:V60"/>
    <mergeCell ref="W59:W60"/>
    <mergeCell ref="X59:X60"/>
    <mergeCell ref="Y59:Y60"/>
    <mergeCell ref="BH58:BJ58"/>
    <mergeCell ref="BL58:BS58"/>
    <mergeCell ref="BK56:BK58"/>
    <mergeCell ref="BL61:BS61"/>
    <mergeCell ref="BL56:BS56"/>
    <mergeCell ref="AS57:AU57"/>
    <mergeCell ref="AV57:AX57"/>
    <mergeCell ref="AA56:AA57"/>
    <mergeCell ref="AB56:AE57"/>
    <mergeCell ref="AF56:AI57"/>
    <mergeCell ref="AV56:AX56"/>
    <mergeCell ref="BH59:BJ60"/>
    <mergeCell ref="BK59:BK61"/>
    <mergeCell ref="BL59:BS59"/>
    <mergeCell ref="AS60:AU60"/>
    <mergeCell ref="AV60:AX60"/>
    <mergeCell ref="AY60:BA60"/>
    <mergeCell ref="BL60:BS60"/>
    <mergeCell ref="AS61:AU61"/>
    <mergeCell ref="AV61:AX61"/>
    <mergeCell ref="AY57:BA57"/>
    <mergeCell ref="N50:N55"/>
    <mergeCell ref="O50:Q55"/>
    <mergeCell ref="R50:S55"/>
    <mergeCell ref="T50:AA51"/>
    <mergeCell ref="AB50:BG51"/>
    <mergeCell ref="AY53:BA53"/>
    <mergeCell ref="BB53:BD54"/>
    <mergeCell ref="AB54:AE54"/>
    <mergeCell ref="AF54:AI54"/>
    <mergeCell ref="BH54:BJ55"/>
    <mergeCell ref="AC55:AD55"/>
    <mergeCell ref="AG55:AH55"/>
    <mergeCell ref="AJ55:AL55"/>
    <mergeCell ref="AM55:AO55"/>
    <mergeCell ref="AP55:AR55"/>
    <mergeCell ref="AS55:AU55"/>
    <mergeCell ref="AB53:AE53"/>
    <mergeCell ref="AF53:AI53"/>
    <mergeCell ref="AJ53:AL54"/>
    <mergeCell ref="AM53:AO54"/>
    <mergeCell ref="AP53:AR54"/>
    <mergeCell ref="AS53:AU53"/>
    <mergeCell ref="AV53:AX53"/>
    <mergeCell ref="AV55:AX55"/>
    <mergeCell ref="AY55:BA55"/>
    <mergeCell ref="BB55:BD55"/>
    <mergeCell ref="BE55:BG55"/>
    <mergeCell ref="X52:Y55"/>
    <mergeCell ref="Z52:AA55"/>
    <mergeCell ref="AB52:AI52"/>
    <mergeCell ref="AS54:AU54"/>
    <mergeCell ref="A50:A55"/>
    <mergeCell ref="B50:D55"/>
    <mergeCell ref="E50:G55"/>
    <mergeCell ref="H50:L55"/>
    <mergeCell ref="BH34:BJ34"/>
    <mergeCell ref="BL34:BS34"/>
    <mergeCell ref="AB37:AE38"/>
    <mergeCell ref="AF37:AI38"/>
    <mergeCell ref="BH37:BJ38"/>
    <mergeCell ref="G40:BS40"/>
    <mergeCell ref="AC34:AD34"/>
    <mergeCell ref="AG34:AH34"/>
    <mergeCell ref="AJ34:AL34"/>
    <mergeCell ref="AM34:AO34"/>
    <mergeCell ref="R32:S34"/>
    <mergeCell ref="V32:V33"/>
    <mergeCell ref="W32:W33"/>
    <mergeCell ref="X32:X33"/>
    <mergeCell ref="Y32:Y33"/>
    <mergeCell ref="BH50:BJ51"/>
    <mergeCell ref="BK50:BK55"/>
    <mergeCell ref="BL50:BS51"/>
    <mergeCell ref="T52:W52"/>
    <mergeCell ref="BH52:BJ53"/>
    <mergeCell ref="G41:BR41"/>
    <mergeCell ref="G42:BR42"/>
    <mergeCell ref="A32:A34"/>
    <mergeCell ref="M50:M55"/>
    <mergeCell ref="AV54:AX54"/>
    <mergeCell ref="AY54:BA54"/>
    <mergeCell ref="BL52:BS55"/>
    <mergeCell ref="T53:U55"/>
    <mergeCell ref="BK32:BK34"/>
    <mergeCell ref="BL32:BS32"/>
    <mergeCell ref="AS33:AU33"/>
    <mergeCell ref="AV33:AX33"/>
    <mergeCell ref="AY33:BA33"/>
    <mergeCell ref="BL33:BS33"/>
    <mergeCell ref="AS34:AU34"/>
    <mergeCell ref="AV34:AX34"/>
    <mergeCell ref="AY34:BA34"/>
    <mergeCell ref="AP32:AR34"/>
    <mergeCell ref="AS32:AU32"/>
    <mergeCell ref="AV32:AX32"/>
    <mergeCell ref="AY32:BA32"/>
    <mergeCell ref="BB32:BD34"/>
    <mergeCell ref="BE32:BG34"/>
    <mergeCell ref="A46:BS46"/>
    <mergeCell ref="BD48:BJ48"/>
    <mergeCell ref="BK48:BL48"/>
    <mergeCell ref="BM48:BR48"/>
    <mergeCell ref="T32:U34"/>
    <mergeCell ref="E32:G34"/>
    <mergeCell ref="H32:L34"/>
    <mergeCell ref="M32:M34"/>
    <mergeCell ref="N32:N34"/>
    <mergeCell ref="O32:Q34"/>
    <mergeCell ref="G43:BR43"/>
    <mergeCell ref="AC31:AD31"/>
    <mergeCell ref="AG31:AH31"/>
    <mergeCell ref="AJ31:AL31"/>
    <mergeCell ref="AM31:AO31"/>
    <mergeCell ref="BH29:BJ30"/>
    <mergeCell ref="Z32:Z33"/>
    <mergeCell ref="AA32:AA33"/>
    <mergeCell ref="AB32:AE33"/>
    <mergeCell ref="AF32:AI33"/>
    <mergeCell ref="AJ32:AL33"/>
    <mergeCell ref="AM32:AO33"/>
    <mergeCell ref="AF29:AI30"/>
    <mergeCell ref="AS30:AU30"/>
    <mergeCell ref="AV30:AX30"/>
    <mergeCell ref="AY30:BA30"/>
    <mergeCell ref="AS31:AU31"/>
    <mergeCell ref="AV31:AX31"/>
    <mergeCell ref="AY31:BA31"/>
    <mergeCell ref="AP29:AR31"/>
    <mergeCell ref="AS29:AU29"/>
    <mergeCell ref="AV29:AX29"/>
    <mergeCell ref="AY29:BA29"/>
    <mergeCell ref="BB29:BD31"/>
    <mergeCell ref="BE29:BG31"/>
    <mergeCell ref="BH32:BJ33"/>
    <mergeCell ref="T29:U31"/>
    <mergeCell ref="BH28:BJ28"/>
    <mergeCell ref="BL28:BS28"/>
    <mergeCell ref="A29:A31"/>
    <mergeCell ref="E29:G31"/>
    <mergeCell ref="H29:L31"/>
    <mergeCell ref="M29:M31"/>
    <mergeCell ref="N29:N31"/>
    <mergeCell ref="O29:Q31"/>
    <mergeCell ref="AC28:AD28"/>
    <mergeCell ref="AG28:AH28"/>
    <mergeCell ref="AJ28:AL28"/>
    <mergeCell ref="AM28:AO28"/>
    <mergeCell ref="R26:S28"/>
    <mergeCell ref="V26:V27"/>
    <mergeCell ref="W26:W27"/>
    <mergeCell ref="BH31:BJ31"/>
    <mergeCell ref="BL31:BS31"/>
    <mergeCell ref="AV26:AX26"/>
    <mergeCell ref="Z29:Z30"/>
    <mergeCell ref="AA29:AA30"/>
    <mergeCell ref="AB29:AE30"/>
    <mergeCell ref="A26:A28"/>
    <mergeCell ref="BH26:BJ27"/>
    <mergeCell ref="AY26:BA26"/>
    <mergeCell ref="BB26:BD28"/>
    <mergeCell ref="BE26:BG28"/>
    <mergeCell ref="Z26:Z27"/>
    <mergeCell ref="AA26:AA27"/>
    <mergeCell ref="BK29:BK31"/>
    <mergeCell ref="BL29:BS29"/>
    <mergeCell ref="BL30:BS30"/>
    <mergeCell ref="T26:U28"/>
    <mergeCell ref="AJ25:AL25"/>
    <mergeCell ref="AM25:AO25"/>
    <mergeCell ref="R23:S25"/>
    <mergeCell ref="V23:V24"/>
    <mergeCell ref="W23:W24"/>
    <mergeCell ref="X23:X24"/>
    <mergeCell ref="Y23:Y24"/>
    <mergeCell ref="X26:X27"/>
    <mergeCell ref="Y26:Y27"/>
    <mergeCell ref="Z23:Z24"/>
    <mergeCell ref="AA23:AA24"/>
    <mergeCell ref="AB23:AE24"/>
    <mergeCell ref="AF23:AI24"/>
    <mergeCell ref="AJ23:AL24"/>
    <mergeCell ref="AM23:AO24"/>
    <mergeCell ref="AB26:AE27"/>
    <mergeCell ref="AF26:AI27"/>
    <mergeCell ref="AJ26:AL27"/>
    <mergeCell ref="T23:U25"/>
    <mergeCell ref="AP23:AR25"/>
    <mergeCell ref="AS23:AU23"/>
    <mergeCell ref="AV23:AX23"/>
    <mergeCell ref="AY23:BA23"/>
    <mergeCell ref="BB23:BD25"/>
    <mergeCell ref="BE23:BG25"/>
    <mergeCell ref="BH22:BJ22"/>
    <mergeCell ref="BL22:BS22"/>
    <mergeCell ref="AJ29:AL30"/>
    <mergeCell ref="AM29:AO30"/>
    <mergeCell ref="AP26:AR28"/>
    <mergeCell ref="AS26:AU26"/>
    <mergeCell ref="AV28:AX28"/>
    <mergeCell ref="AY28:BA28"/>
    <mergeCell ref="E26:G28"/>
    <mergeCell ref="H26:L28"/>
    <mergeCell ref="M26:M28"/>
    <mergeCell ref="N26:N28"/>
    <mergeCell ref="O26:Q28"/>
    <mergeCell ref="AV27:AX27"/>
    <mergeCell ref="AY27:BA27"/>
    <mergeCell ref="BK26:BK28"/>
    <mergeCell ref="BL26:BS26"/>
    <mergeCell ref="AS27:AU27"/>
    <mergeCell ref="R29:S31"/>
    <mergeCell ref="V29:V30"/>
    <mergeCell ref="W29:W30"/>
    <mergeCell ref="X29:X30"/>
    <mergeCell ref="Y29:Y30"/>
    <mergeCell ref="BL23:BS23"/>
    <mergeCell ref="AC25:AD25"/>
    <mergeCell ref="AG25:AH25"/>
    <mergeCell ref="AS24:AU24"/>
    <mergeCell ref="BH25:BJ25"/>
    <mergeCell ref="BL25:BS25"/>
    <mergeCell ref="BL27:BS27"/>
    <mergeCell ref="AS28:AU28"/>
    <mergeCell ref="A23:A25"/>
    <mergeCell ref="E23:G25"/>
    <mergeCell ref="H23:L25"/>
    <mergeCell ref="M23:M25"/>
    <mergeCell ref="N23:N25"/>
    <mergeCell ref="O23:Q25"/>
    <mergeCell ref="AC22:AD22"/>
    <mergeCell ref="AG22:AH22"/>
    <mergeCell ref="AJ22:AL22"/>
    <mergeCell ref="AM22:AO22"/>
    <mergeCell ref="AS22:AU22"/>
    <mergeCell ref="AV22:AX22"/>
    <mergeCell ref="AY22:BA22"/>
    <mergeCell ref="AP20:AR22"/>
    <mergeCell ref="AS20:AU20"/>
    <mergeCell ref="Z20:Z21"/>
    <mergeCell ref="AM26:AO27"/>
    <mergeCell ref="BH23:BJ24"/>
    <mergeCell ref="BK23:BK25"/>
    <mergeCell ref="AV24:AX24"/>
    <mergeCell ref="AY24:BA24"/>
    <mergeCell ref="BL24:BS24"/>
    <mergeCell ref="AS25:AU25"/>
    <mergeCell ref="R20:S22"/>
    <mergeCell ref="V20:V21"/>
    <mergeCell ref="AV25:AX25"/>
    <mergeCell ref="AY25:BA25"/>
    <mergeCell ref="A20:A22"/>
    <mergeCell ref="BH16:BJ16"/>
    <mergeCell ref="BL16:BS16"/>
    <mergeCell ref="BH14:BJ15"/>
    <mergeCell ref="BK14:BK16"/>
    <mergeCell ref="AS15:AU15"/>
    <mergeCell ref="AV15:AX15"/>
    <mergeCell ref="AY15:BA15"/>
    <mergeCell ref="BL15:BS15"/>
    <mergeCell ref="E20:G22"/>
    <mergeCell ref="H20:L22"/>
    <mergeCell ref="M20:M22"/>
    <mergeCell ref="N20:N22"/>
    <mergeCell ref="O20:Q22"/>
    <mergeCell ref="AC19:AD19"/>
    <mergeCell ref="AG19:AH19"/>
    <mergeCell ref="AJ19:AL19"/>
    <mergeCell ref="AM19:AO19"/>
    <mergeCell ref="R17:S19"/>
    <mergeCell ref="BH17:BJ18"/>
    <mergeCell ref="AS18:AU18"/>
    <mergeCell ref="AV18:AX18"/>
    <mergeCell ref="BH20:BJ21"/>
    <mergeCell ref="BK20:BK22"/>
    <mergeCell ref="BL20:BS20"/>
    <mergeCell ref="BL21:BS21"/>
    <mergeCell ref="AS21:AU21"/>
    <mergeCell ref="AV20:AX20"/>
    <mergeCell ref="W20:W21"/>
    <mergeCell ref="X20:X21"/>
    <mergeCell ref="T20:U22"/>
    <mergeCell ref="BL17:BS17"/>
    <mergeCell ref="BB17:BD19"/>
    <mergeCell ref="BE17:BG19"/>
    <mergeCell ref="Z17:Z18"/>
    <mergeCell ref="AA17:AA18"/>
    <mergeCell ref="AB17:AE18"/>
    <mergeCell ref="AF17:AI18"/>
    <mergeCell ref="AJ17:AL18"/>
    <mergeCell ref="AM17:AO18"/>
    <mergeCell ref="AY20:BA20"/>
    <mergeCell ref="BB20:BD22"/>
    <mergeCell ref="BE20:BG22"/>
    <mergeCell ref="BL18:BS18"/>
    <mergeCell ref="Y17:Y18"/>
    <mergeCell ref="AP17:AR19"/>
    <mergeCell ref="AS17:AU17"/>
    <mergeCell ref="AA20:AA21"/>
    <mergeCell ref="AB20:AE21"/>
    <mergeCell ref="AF20:AI21"/>
    <mergeCell ref="AJ20:AL21"/>
    <mergeCell ref="AM20:AO21"/>
    <mergeCell ref="AV21:AX21"/>
    <mergeCell ref="AY21:BA21"/>
    <mergeCell ref="Y20:Y21"/>
    <mergeCell ref="E17:G19"/>
    <mergeCell ref="H17:L19"/>
    <mergeCell ref="M17:M19"/>
    <mergeCell ref="N17:N19"/>
    <mergeCell ref="O17:Q19"/>
    <mergeCell ref="AS16:AU16"/>
    <mergeCell ref="AV16:AX16"/>
    <mergeCell ref="AY16:BA16"/>
    <mergeCell ref="AP14:AR16"/>
    <mergeCell ref="AS14:AU14"/>
    <mergeCell ref="AV14:AX14"/>
    <mergeCell ref="AY14:BA14"/>
    <mergeCell ref="AG16:AH16"/>
    <mergeCell ref="AJ16:AL16"/>
    <mergeCell ref="AM16:AO16"/>
    <mergeCell ref="R14:S16"/>
    <mergeCell ref="V14:V15"/>
    <mergeCell ref="Y14:Y15"/>
    <mergeCell ref="T14:U16"/>
    <mergeCell ref="T17:U19"/>
    <mergeCell ref="AY18:BA18"/>
    <mergeCell ref="AV19:AX19"/>
    <mergeCell ref="AY19:BA19"/>
    <mergeCell ref="AS19:AU19"/>
    <mergeCell ref="AV17:AX17"/>
    <mergeCell ref="AY17:BA17"/>
    <mergeCell ref="A14:A16"/>
    <mergeCell ref="E14:G16"/>
    <mergeCell ref="H14:L16"/>
    <mergeCell ref="M14:M16"/>
    <mergeCell ref="N14:N16"/>
    <mergeCell ref="O14:Q16"/>
    <mergeCell ref="BL14:BS14"/>
    <mergeCell ref="A11:A13"/>
    <mergeCell ref="AC13:AD13"/>
    <mergeCell ref="AG13:AH13"/>
    <mergeCell ref="X14:X15"/>
    <mergeCell ref="W14:W15"/>
    <mergeCell ref="A17:A19"/>
    <mergeCell ref="BL12:BS12"/>
    <mergeCell ref="T13:U13"/>
    <mergeCell ref="E11:G13"/>
    <mergeCell ref="V17:V18"/>
    <mergeCell ref="W17:W18"/>
    <mergeCell ref="BB14:BD16"/>
    <mergeCell ref="BE14:BG16"/>
    <mergeCell ref="Z14:Z15"/>
    <mergeCell ref="AA14:AA15"/>
    <mergeCell ref="AB14:AE15"/>
    <mergeCell ref="AF14:AI15"/>
    <mergeCell ref="AJ14:AL15"/>
    <mergeCell ref="AM14:AO15"/>
    <mergeCell ref="AC16:AD16"/>
    <mergeCell ref="BL13:BS13"/>
    <mergeCell ref="X17:X18"/>
    <mergeCell ref="BH19:BJ19"/>
    <mergeCell ref="BL19:BS19"/>
    <mergeCell ref="BK17:BK19"/>
    <mergeCell ref="BK11:BK13"/>
    <mergeCell ref="BL11:BS11"/>
    <mergeCell ref="H12:L13"/>
    <mergeCell ref="AB12:AE12"/>
    <mergeCell ref="AF12:AI12"/>
    <mergeCell ref="AS12:AU12"/>
    <mergeCell ref="AP8:AR9"/>
    <mergeCell ref="AS8:AU8"/>
    <mergeCell ref="M11:M13"/>
    <mergeCell ref="N11:N13"/>
    <mergeCell ref="O11:Q13"/>
    <mergeCell ref="R11:S13"/>
    <mergeCell ref="T11:U12"/>
    <mergeCell ref="AG10:AH10"/>
    <mergeCell ref="AJ10:AL10"/>
    <mergeCell ref="AM10:AO10"/>
    <mergeCell ref="AP10:AR10"/>
    <mergeCell ref="AS10:AU10"/>
    <mergeCell ref="V8:W10"/>
    <mergeCell ref="AB8:AE8"/>
    <mergeCell ref="AF8:AI8"/>
    <mergeCell ref="BH9:BJ10"/>
    <mergeCell ref="AC10:AD10"/>
    <mergeCell ref="AP11:AR13"/>
    <mergeCell ref="AS11:AU11"/>
    <mergeCell ref="AV11:AX11"/>
    <mergeCell ref="AY11:BA11"/>
    <mergeCell ref="AY12:BA12"/>
    <mergeCell ref="V11:V12"/>
    <mergeCell ref="W11:W12"/>
    <mergeCell ref="X11:X12"/>
    <mergeCell ref="Y11:Y12"/>
    <mergeCell ref="Z11:Z12"/>
    <mergeCell ref="AA11:AA12"/>
    <mergeCell ref="BE10:BG10"/>
    <mergeCell ref="BH13:BJ13"/>
    <mergeCell ref="AS9:AU9"/>
    <mergeCell ref="AV9:AX9"/>
    <mergeCell ref="AY9:BA9"/>
    <mergeCell ref="AJ8:AL9"/>
    <mergeCell ref="AM8:AO9"/>
    <mergeCell ref="AV12:AX12"/>
    <mergeCell ref="AJ11:AL12"/>
    <mergeCell ref="AM11:AO12"/>
    <mergeCell ref="AV8:AX8"/>
    <mergeCell ref="AY8:BA8"/>
    <mergeCell ref="AJ13:AL13"/>
    <mergeCell ref="AM13:AO13"/>
    <mergeCell ref="AS13:AU13"/>
    <mergeCell ref="AV13:AX13"/>
    <mergeCell ref="AY13:BA13"/>
    <mergeCell ref="BB11:BD13"/>
    <mergeCell ref="BE11:BG13"/>
    <mergeCell ref="BH11:BJ12"/>
    <mergeCell ref="A1:BS1"/>
    <mergeCell ref="BD3:BJ3"/>
    <mergeCell ref="BK3:BL3"/>
    <mergeCell ref="BM3:BR3"/>
    <mergeCell ref="A5:A10"/>
    <mergeCell ref="B5:D10"/>
    <mergeCell ref="E5:G10"/>
    <mergeCell ref="H5:L10"/>
    <mergeCell ref="M5:M10"/>
    <mergeCell ref="BK5:BK10"/>
    <mergeCell ref="BL5:BS6"/>
    <mergeCell ref="T7:W7"/>
    <mergeCell ref="X7:Y10"/>
    <mergeCell ref="Z7:AA10"/>
    <mergeCell ref="AB7:AI7"/>
    <mergeCell ref="AJ7:BD7"/>
    <mergeCell ref="BE7:BG9"/>
    <mergeCell ref="BH7:BJ8"/>
    <mergeCell ref="BL7:BS10"/>
    <mergeCell ref="T5:AA6"/>
    <mergeCell ref="AB5:BG6"/>
    <mergeCell ref="BH5:BJ6"/>
    <mergeCell ref="AY10:BA10"/>
    <mergeCell ref="BB10:BD10"/>
    <mergeCell ref="N5:N10"/>
    <mergeCell ref="O5:Q10"/>
    <mergeCell ref="AV10:AX10"/>
    <mergeCell ref="R5:S10"/>
    <mergeCell ref="BB8:BD9"/>
    <mergeCell ref="AB9:AE9"/>
    <mergeCell ref="AF9:AI9"/>
    <mergeCell ref="T8:U10"/>
    <mergeCell ref="B113:D115"/>
    <mergeCell ref="B116:D118"/>
    <mergeCell ref="B119:D121"/>
    <mergeCell ref="B122:D124"/>
    <mergeCell ref="B125:D127"/>
    <mergeCell ref="B11:D13"/>
    <mergeCell ref="B14:D16"/>
    <mergeCell ref="B17:D19"/>
    <mergeCell ref="B20:D22"/>
    <mergeCell ref="B23:D25"/>
    <mergeCell ref="B26:D28"/>
    <mergeCell ref="B29:D31"/>
    <mergeCell ref="B56:D58"/>
    <mergeCell ref="B59:D61"/>
    <mergeCell ref="B62:D64"/>
    <mergeCell ref="B65:D67"/>
    <mergeCell ref="B68:D70"/>
    <mergeCell ref="B71:D73"/>
    <mergeCell ref="B74:D76"/>
    <mergeCell ref="B77:D79"/>
    <mergeCell ref="B80:D82"/>
    <mergeCell ref="B83:D85"/>
    <mergeCell ref="B32:D34"/>
  </mergeCells>
  <phoneticPr fontId="3"/>
  <dataValidations count="13">
    <dataValidation type="list" allowBlank="1" showInputMessage="1" showErrorMessage="1" sqref="BK3:BL3">
      <formula1>"6,7,8,9,10,11,12,1,2,3"</formula1>
    </dataValidation>
    <dataValidation type="list" allowBlank="1" showInputMessage="1" showErrorMessage="1" sqref="B11">
      <formula1>"本園,分園,その他の事業"</formula1>
    </dataValidation>
    <dataValidation type="list" allowBlank="1" showInputMessage="1" showErrorMessage="1" sqref="O11:Q13">
      <formula1>"　,施設長,保育士,幼稚園教諭,看護師,准看護師,管理栄養士,栄養士,簿記1級,簿記2級,簿記3級"</formula1>
    </dataValidation>
    <dataValidation type="list" allowBlank="1" showInputMessage="1" showErrorMessage="1" sqref="E11:G13">
      <formula1>"　,園長,副園長,事務長,事務員,,調理員,栄養士,看護師,准看護師,保育助手,用務員,放課後児童支援員,補助員,支援ｾﾝﾀｰ支援員"</formula1>
    </dataValidation>
    <dataValidation type="list" allowBlank="1" showInputMessage="1" showErrorMessage="1" sqref="N11:N13">
      <formula1>"　,有,無"</formula1>
    </dataValidation>
    <dataValidation type="list" allowBlank="1" showInputMessage="1" showErrorMessage="1" sqref="R35:S37 R87:S88 R11:S13">
      <formula1>"　,大学院,大学,短大,専門学校,高校,中学校,特別支援学校"</formula1>
    </dataValidation>
    <dataValidation type="list" allowBlank="1" showInputMessage="1" showErrorMessage="1" sqref="BK56:BK85 BK98:BK127 BK11:BK34">
      <formula1>"　,◯,×"</formula1>
    </dataValidation>
    <dataValidation type="list" errorStyle="information" allowBlank="1" showInputMessage="1" sqref="B98:D127 B56:D85 B14:D34">
      <formula1>"本園,分園,その他の事業"</formula1>
    </dataValidation>
    <dataValidation type="list" errorStyle="information" allowBlank="1" showInputMessage="1" sqref="E98:G127 E56:G85 E14:G34">
      <formula1>"　,園長,副園長,事務長,事務員,,調理員,栄養士,看護師,准看護師,保育助手,用務員,放課後児童支援員,補助員,支援ｾﾝﾀｰ支援員"</formula1>
    </dataValidation>
    <dataValidation type="list" errorStyle="information" allowBlank="1" showInputMessage="1" sqref="N98:N127 N56:N85 N14:N34">
      <formula1>"　,有,無"</formula1>
    </dataValidation>
    <dataValidation type="list" errorStyle="information" allowBlank="1" showInputMessage="1" sqref="O98:Q127 O56:Q85 O14:Q34">
      <formula1>"　,施設長,保育士,幼稚園教諭,看護師,准看護師,管理栄養士,栄養士,簿記1級,簿記2級,簿記3級"</formula1>
    </dataValidation>
    <dataValidation type="list" errorStyle="information" allowBlank="1" showInputMessage="1" sqref="R98:S127 R56:S85 R14:S34">
      <formula1>"　,大学院,大学,短大,専門学校,高校,中学校,特別支援学校"</formula1>
    </dataValidation>
    <dataValidation type="list" allowBlank="1" showInputMessage="1" sqref="BK48:BL48 BK90:BL90">
      <formula1>"6,7,8,9,10,11,12,1,2,3"</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2" manualBreakCount="2">
    <brk id="45" max="70" man="1"/>
    <brk id="87" max="7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26"/>
  <sheetViews>
    <sheetView showGridLines="0" zoomScaleNormal="100" zoomScaleSheetLayoutView="85" workbookViewId="0">
      <selection activeCell="B14" sqref="B14:D16"/>
    </sheetView>
  </sheetViews>
  <sheetFormatPr defaultColWidth="8" defaultRowHeight="12" x14ac:dyDescent="0.15"/>
  <cols>
    <col min="1" max="1" width="2.375" style="759" customWidth="1"/>
    <col min="2" max="3" width="2.125" style="759" customWidth="1"/>
    <col min="4" max="4" width="1.75" style="759" customWidth="1"/>
    <col min="5" max="14" width="2" style="759" customWidth="1"/>
    <col min="15" max="17" width="2.625" style="759" customWidth="1"/>
    <col min="18" max="18" width="2.125" style="759" customWidth="1"/>
    <col min="19" max="20" width="2.625" style="759" customWidth="1"/>
    <col min="21" max="22" width="1.875" style="759" customWidth="1"/>
    <col min="23" max="24" width="2.125" style="759" customWidth="1"/>
    <col min="25" max="25" width="2.625" style="759" customWidth="1"/>
    <col min="26" max="26" width="2.25" style="759" customWidth="1"/>
    <col min="27" max="27" width="2.625" style="759" customWidth="1"/>
    <col min="28" max="28" width="2.25" style="759" customWidth="1"/>
    <col min="29" max="29" width="2.625" style="759" customWidth="1"/>
    <col min="30" max="30" width="2.25" style="759" customWidth="1"/>
    <col min="31" max="34" width="4.125" style="759" customWidth="1"/>
    <col min="35" max="55" width="2" style="759" customWidth="1"/>
    <col min="56" max="58" width="2.125" style="759" customWidth="1"/>
    <col min="59" max="60" width="1.875" style="759" customWidth="1"/>
    <col min="61" max="61" width="2.625" style="1280" customWidth="1"/>
    <col min="62" max="62" width="0.625" style="759" customWidth="1"/>
    <col min="63" max="68" width="1.125" style="759" customWidth="1"/>
    <col min="69" max="69" width="2.625" style="759" customWidth="1"/>
    <col min="70" max="72" width="2.125" style="759" customWidth="1"/>
    <col min="73" max="16384" width="8" style="759"/>
  </cols>
  <sheetData>
    <row r="1" spans="1:69" ht="14.1" customHeight="1" x14ac:dyDescent="0.15">
      <c r="A1" s="3625" t="s">
        <v>1849</v>
      </c>
      <c r="B1" s="3625"/>
      <c r="C1" s="3625"/>
      <c r="D1" s="3625"/>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c r="AD1" s="4896"/>
      <c r="AE1" s="4896"/>
      <c r="AF1" s="4896"/>
      <c r="AG1" s="4896"/>
      <c r="AH1" s="4896"/>
      <c r="AI1" s="4896"/>
      <c r="AJ1" s="4896"/>
      <c r="AK1" s="4896"/>
      <c r="AL1" s="4896"/>
      <c r="AM1" s="4896"/>
      <c r="AN1" s="4896"/>
      <c r="AO1" s="4896"/>
      <c r="AP1" s="4896"/>
      <c r="AQ1" s="4896"/>
      <c r="AR1" s="4896"/>
      <c r="AS1" s="4896"/>
      <c r="AT1" s="4896"/>
      <c r="AU1" s="4896"/>
      <c r="AV1" s="4896"/>
      <c r="AW1" s="4896"/>
      <c r="AX1" s="4896"/>
      <c r="AY1" s="4896"/>
      <c r="AZ1" s="4896"/>
      <c r="BA1" s="4896"/>
      <c r="BB1" s="4896"/>
      <c r="BC1" s="4896"/>
      <c r="BD1" s="4896"/>
      <c r="BE1" s="4896"/>
      <c r="BF1" s="4896"/>
      <c r="BG1" s="4896"/>
      <c r="BH1" s="4896"/>
      <c r="BI1" s="4896"/>
      <c r="BJ1" s="4896"/>
      <c r="BK1" s="4896"/>
      <c r="BL1" s="4896"/>
      <c r="BM1" s="4896"/>
      <c r="BN1" s="4896"/>
      <c r="BO1" s="4896"/>
      <c r="BP1" s="4896"/>
      <c r="BQ1" s="4896"/>
    </row>
    <row r="2" spans="1:69" ht="5.0999999999999996" customHeight="1" x14ac:dyDescent="0.15"/>
    <row r="3" spans="1:69" ht="14.1" customHeight="1" x14ac:dyDescent="0.15">
      <c r="A3" s="1000" t="s">
        <v>1444</v>
      </c>
      <c r="B3" s="1000"/>
      <c r="C3" s="1000"/>
      <c r="D3" s="1000"/>
      <c r="E3" s="1000"/>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H3" s="1001"/>
      <c r="BB3" s="5240" t="s">
        <v>1406</v>
      </c>
      <c r="BC3" s="5240"/>
      <c r="BD3" s="5240"/>
      <c r="BE3" s="5240"/>
      <c r="BF3" s="5240"/>
      <c r="BG3" s="5240"/>
      <c r="BH3" s="5240"/>
      <c r="BI3" s="5351"/>
      <c r="BJ3" s="5351"/>
      <c r="BK3" s="5242" t="s">
        <v>1407</v>
      </c>
      <c r="BL3" s="5242"/>
      <c r="BM3" s="5242"/>
      <c r="BN3" s="5242"/>
      <c r="BO3" s="5242"/>
      <c r="BP3" s="5242"/>
    </row>
    <row r="4" spans="1:69" ht="6.95" customHeight="1" thickBot="1" x14ac:dyDescent="0.2">
      <c r="A4" s="1000"/>
      <c r="B4" s="1000"/>
      <c r="C4" s="1000"/>
      <c r="D4" s="1000"/>
      <c r="E4" s="1000"/>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row>
    <row r="5" spans="1:69" s="794" customFormat="1" ht="12.95" customHeight="1" x14ac:dyDescent="0.15">
      <c r="A5" s="4899" t="s">
        <v>1268</v>
      </c>
      <c r="B5" s="4914" t="s">
        <v>1528</v>
      </c>
      <c r="C5" s="4912"/>
      <c r="D5" s="4913"/>
      <c r="E5" s="4911" t="s">
        <v>63</v>
      </c>
      <c r="F5" s="4912"/>
      <c r="G5" s="4912"/>
      <c r="H5" s="4912"/>
      <c r="I5" s="4913"/>
      <c r="J5" s="4911" t="s">
        <v>59</v>
      </c>
      <c r="K5" s="4912"/>
      <c r="L5" s="4912"/>
      <c r="M5" s="4912"/>
      <c r="N5" s="4913"/>
      <c r="O5" s="5353" t="s">
        <v>60</v>
      </c>
      <c r="P5" s="4914" t="s">
        <v>1269</v>
      </c>
      <c r="Q5" s="4915"/>
      <c r="R5" s="4916"/>
      <c r="S5" s="4964" t="s">
        <v>1270</v>
      </c>
      <c r="T5" s="4964" t="s">
        <v>1271</v>
      </c>
      <c r="U5" s="5021" t="s">
        <v>1272</v>
      </c>
      <c r="V5" s="5022"/>
      <c r="W5" s="4911" t="s">
        <v>66</v>
      </c>
      <c r="X5" s="4912"/>
      <c r="Y5" s="4912"/>
      <c r="Z5" s="4912"/>
      <c r="AA5" s="4912"/>
      <c r="AB5" s="4912"/>
      <c r="AC5" s="4912"/>
      <c r="AD5" s="5027"/>
      <c r="AE5" s="5029" t="s">
        <v>1408</v>
      </c>
      <c r="AF5" s="4912"/>
      <c r="AG5" s="4912"/>
      <c r="AH5" s="4912"/>
      <c r="AI5" s="4912"/>
      <c r="AJ5" s="4912"/>
      <c r="AK5" s="4912"/>
      <c r="AL5" s="4912"/>
      <c r="AM5" s="4912"/>
      <c r="AN5" s="4912"/>
      <c r="AO5" s="4912"/>
      <c r="AP5" s="5455"/>
      <c r="AQ5" s="5455"/>
      <c r="AR5" s="5455"/>
      <c r="AS5" s="5455"/>
      <c r="AT5" s="5455"/>
      <c r="AU5" s="5455"/>
      <c r="AV5" s="5455"/>
      <c r="AW5" s="5455"/>
      <c r="AX5" s="5455"/>
      <c r="AY5" s="5455"/>
      <c r="AZ5" s="5455"/>
      <c r="BA5" s="5455"/>
      <c r="BB5" s="5455"/>
      <c r="BC5" s="5455"/>
      <c r="BD5" s="5455"/>
      <c r="BE5" s="5455"/>
      <c r="BF5" s="5510"/>
      <c r="BG5" s="5513" t="s">
        <v>177</v>
      </c>
      <c r="BH5" s="5514"/>
      <c r="BI5" s="4920" t="s">
        <v>71</v>
      </c>
      <c r="BJ5" s="4914" t="s">
        <v>55</v>
      </c>
      <c r="BK5" s="4923"/>
      <c r="BL5" s="4923"/>
      <c r="BM5" s="4923"/>
      <c r="BN5" s="4923"/>
      <c r="BO5" s="4923"/>
      <c r="BP5" s="4923"/>
      <c r="BQ5" s="4924"/>
    </row>
    <row r="6" spans="1:69" s="794" customFormat="1" ht="12.95" customHeight="1" x14ac:dyDescent="0.15">
      <c r="A6" s="4900"/>
      <c r="B6" s="4840"/>
      <c r="C6" s="5352"/>
      <c r="D6" s="4842"/>
      <c r="E6" s="4840"/>
      <c r="F6" s="4841"/>
      <c r="G6" s="4841"/>
      <c r="H6" s="4841"/>
      <c r="I6" s="4842"/>
      <c r="J6" s="4840"/>
      <c r="K6" s="4841"/>
      <c r="L6" s="4841"/>
      <c r="M6" s="4841"/>
      <c r="N6" s="4842"/>
      <c r="O6" s="5340"/>
      <c r="P6" s="4826"/>
      <c r="Q6" s="4895"/>
      <c r="R6" s="4827"/>
      <c r="S6" s="4965"/>
      <c r="T6" s="4965"/>
      <c r="U6" s="5023"/>
      <c r="V6" s="5024"/>
      <c r="W6" s="4435"/>
      <c r="X6" s="4436"/>
      <c r="Y6" s="4436"/>
      <c r="Z6" s="4436"/>
      <c r="AA6" s="4436"/>
      <c r="AB6" s="4436"/>
      <c r="AC6" s="4436"/>
      <c r="AD6" s="5028"/>
      <c r="AE6" s="5030"/>
      <c r="AF6" s="4436"/>
      <c r="AG6" s="4436"/>
      <c r="AH6" s="4436"/>
      <c r="AI6" s="4436"/>
      <c r="AJ6" s="4436"/>
      <c r="AK6" s="4436"/>
      <c r="AL6" s="4436"/>
      <c r="AM6" s="4436"/>
      <c r="AN6" s="4436"/>
      <c r="AO6" s="4436"/>
      <c r="AP6" s="5511"/>
      <c r="AQ6" s="5511"/>
      <c r="AR6" s="5511"/>
      <c r="AS6" s="5511"/>
      <c r="AT6" s="5511"/>
      <c r="AU6" s="5511"/>
      <c r="AV6" s="5511"/>
      <c r="AW6" s="5511"/>
      <c r="AX6" s="5511"/>
      <c r="AY6" s="5511"/>
      <c r="AZ6" s="5511"/>
      <c r="BA6" s="5511"/>
      <c r="BB6" s="5511"/>
      <c r="BC6" s="5511"/>
      <c r="BD6" s="5511"/>
      <c r="BE6" s="5511"/>
      <c r="BF6" s="5512"/>
      <c r="BG6" s="5506" t="s">
        <v>1445</v>
      </c>
      <c r="BH6" s="5507"/>
      <c r="BI6" s="4921"/>
      <c r="BJ6" s="4925"/>
      <c r="BK6" s="4926"/>
      <c r="BL6" s="4926"/>
      <c r="BM6" s="4926"/>
      <c r="BN6" s="4926"/>
      <c r="BO6" s="4926"/>
      <c r="BP6" s="4926"/>
      <c r="BQ6" s="4927"/>
    </row>
    <row r="7" spans="1:69" s="794" customFormat="1" ht="15" customHeight="1" x14ac:dyDescent="0.15">
      <c r="A7" s="4900"/>
      <c r="B7" s="4840"/>
      <c r="C7" s="5352"/>
      <c r="D7" s="4842"/>
      <c r="E7" s="5480"/>
      <c r="F7" s="5481"/>
      <c r="G7" s="5481"/>
      <c r="H7" s="5481"/>
      <c r="I7" s="5482"/>
      <c r="J7" s="4840"/>
      <c r="K7" s="4841"/>
      <c r="L7" s="4841"/>
      <c r="M7" s="4841"/>
      <c r="N7" s="4842"/>
      <c r="O7" s="5340"/>
      <c r="P7" s="4917"/>
      <c r="Q7" s="4918"/>
      <c r="R7" s="4919"/>
      <c r="S7" s="4965"/>
      <c r="T7" s="4965"/>
      <c r="U7" s="5023"/>
      <c r="V7" s="5024"/>
      <c r="W7" s="4928" t="s">
        <v>67</v>
      </c>
      <c r="X7" s="4929"/>
      <c r="Y7" s="4929"/>
      <c r="Z7" s="4930"/>
      <c r="AA7" s="4852" t="s">
        <v>1570</v>
      </c>
      <c r="AB7" s="4931"/>
      <c r="AC7" s="4852" t="s">
        <v>1571</v>
      </c>
      <c r="AD7" s="4936"/>
      <c r="AE7" s="4939" t="s">
        <v>157</v>
      </c>
      <c r="AF7" s="4439"/>
      <c r="AG7" s="4439"/>
      <c r="AH7" s="4439"/>
      <c r="AI7" s="4438" t="s">
        <v>442</v>
      </c>
      <c r="AJ7" s="4439"/>
      <c r="AK7" s="4439"/>
      <c r="AL7" s="4439"/>
      <c r="AM7" s="4439"/>
      <c r="AN7" s="4439"/>
      <c r="AO7" s="4439"/>
      <c r="AP7" s="4439"/>
      <c r="AQ7" s="4439"/>
      <c r="AR7" s="4439"/>
      <c r="AS7" s="4439"/>
      <c r="AT7" s="4439"/>
      <c r="AU7" s="4439"/>
      <c r="AV7" s="4439"/>
      <c r="AW7" s="4439"/>
      <c r="AX7" s="4439"/>
      <c r="AY7" s="4439"/>
      <c r="AZ7" s="4439"/>
      <c r="BA7" s="4439"/>
      <c r="BB7" s="4439"/>
      <c r="BC7" s="4440"/>
      <c r="BD7" s="4946" t="s">
        <v>221</v>
      </c>
      <c r="BE7" s="4947"/>
      <c r="BF7" s="4948"/>
      <c r="BG7" s="5508" t="s">
        <v>425</v>
      </c>
      <c r="BH7" s="5509"/>
      <c r="BI7" s="4921"/>
      <c r="BJ7" s="5487" t="s">
        <v>1446</v>
      </c>
      <c r="BK7" s="5488"/>
      <c r="BL7" s="5488"/>
      <c r="BM7" s="5488"/>
      <c r="BN7" s="5488"/>
      <c r="BO7" s="5488"/>
      <c r="BP7" s="5488"/>
      <c r="BQ7" s="5489"/>
    </row>
    <row r="8" spans="1:69" s="794" customFormat="1" ht="15" customHeight="1" x14ac:dyDescent="0.15">
      <c r="A8" s="4900"/>
      <c r="B8" s="4840"/>
      <c r="C8" s="5352"/>
      <c r="D8" s="4842"/>
      <c r="E8" s="5012" t="s">
        <v>432</v>
      </c>
      <c r="F8" s="5013"/>
      <c r="G8" s="5496"/>
      <c r="H8" s="5499" t="s">
        <v>1286</v>
      </c>
      <c r="I8" s="5500"/>
      <c r="J8" s="4840"/>
      <c r="K8" s="4841"/>
      <c r="L8" s="4841"/>
      <c r="M8" s="4841"/>
      <c r="N8" s="4842"/>
      <c r="O8" s="5340"/>
      <c r="P8" s="5012" t="s">
        <v>1447</v>
      </c>
      <c r="Q8" s="5013"/>
      <c r="R8" s="5014"/>
      <c r="S8" s="4965"/>
      <c r="T8" s="4965"/>
      <c r="U8" s="5023"/>
      <c r="V8" s="5024"/>
      <c r="W8" s="4802" t="s">
        <v>1273</v>
      </c>
      <c r="X8" s="4825"/>
      <c r="Y8" s="4802" t="s">
        <v>1274</v>
      </c>
      <c r="Z8" s="4825"/>
      <c r="AA8" s="4932"/>
      <c r="AB8" s="4933"/>
      <c r="AC8" s="4932"/>
      <c r="AD8" s="4937"/>
      <c r="AE8" s="5019" t="s">
        <v>1663</v>
      </c>
      <c r="AF8" s="4434"/>
      <c r="AG8" s="4802" t="s">
        <v>1664</v>
      </c>
      <c r="AH8" s="4434"/>
      <c r="AI8" s="4846" t="s">
        <v>1275</v>
      </c>
      <c r="AJ8" s="4847"/>
      <c r="AK8" s="4848"/>
      <c r="AL8" s="4852" t="s">
        <v>1276</v>
      </c>
      <c r="AM8" s="4853"/>
      <c r="AN8" s="4931"/>
      <c r="AO8" s="4432" t="s">
        <v>422</v>
      </c>
      <c r="AP8" s="4433"/>
      <c r="AQ8" s="4434"/>
      <c r="AR8" s="5528" t="s">
        <v>1448</v>
      </c>
      <c r="AS8" s="5529"/>
      <c r="AT8" s="5530"/>
      <c r="AU8" s="5528" t="s">
        <v>421</v>
      </c>
      <c r="AV8" s="5529"/>
      <c r="AW8" s="5530"/>
      <c r="AX8" s="5528" t="s">
        <v>1413</v>
      </c>
      <c r="AY8" s="5529"/>
      <c r="AZ8" s="5530"/>
      <c r="BA8" s="4802" t="s">
        <v>422</v>
      </c>
      <c r="BB8" s="4894"/>
      <c r="BC8" s="4825"/>
      <c r="BD8" s="4949"/>
      <c r="BE8" s="4950"/>
      <c r="BF8" s="4951"/>
      <c r="BG8" s="5483"/>
      <c r="BH8" s="5484"/>
      <c r="BI8" s="4921"/>
      <c r="BJ8" s="5490"/>
      <c r="BK8" s="5491"/>
      <c r="BL8" s="5491"/>
      <c r="BM8" s="5491"/>
      <c r="BN8" s="5491"/>
      <c r="BO8" s="5491"/>
      <c r="BP8" s="5491"/>
      <c r="BQ8" s="5492"/>
    </row>
    <row r="9" spans="1:69" s="794" customFormat="1" ht="15" customHeight="1" x14ac:dyDescent="0.15">
      <c r="A9" s="4900"/>
      <c r="B9" s="4840"/>
      <c r="C9" s="5352"/>
      <c r="D9" s="4842"/>
      <c r="E9" s="4826"/>
      <c r="F9" s="4895"/>
      <c r="G9" s="5497"/>
      <c r="H9" s="5501"/>
      <c r="I9" s="5502"/>
      <c r="J9" s="4840"/>
      <c r="K9" s="4841"/>
      <c r="L9" s="4841"/>
      <c r="M9" s="4841"/>
      <c r="N9" s="4842"/>
      <c r="O9" s="5340"/>
      <c r="P9" s="4826"/>
      <c r="Q9" s="4895"/>
      <c r="R9" s="4827"/>
      <c r="S9" s="4965"/>
      <c r="T9" s="4965"/>
      <c r="U9" s="5023"/>
      <c r="V9" s="5024"/>
      <c r="W9" s="4826"/>
      <c r="X9" s="4827"/>
      <c r="Y9" s="4826"/>
      <c r="Z9" s="4827"/>
      <c r="AA9" s="4932"/>
      <c r="AB9" s="4933"/>
      <c r="AC9" s="4932"/>
      <c r="AD9" s="4937"/>
      <c r="AE9" s="5505"/>
      <c r="AF9" s="5482"/>
      <c r="AG9" s="5480"/>
      <c r="AH9" s="5482"/>
      <c r="AI9" s="4849"/>
      <c r="AJ9" s="4850"/>
      <c r="AK9" s="4851"/>
      <c r="AL9" s="4855"/>
      <c r="AM9" s="4856"/>
      <c r="AN9" s="4857"/>
      <c r="AO9" s="4840"/>
      <c r="AP9" s="4841"/>
      <c r="AQ9" s="4842"/>
      <c r="AR9" s="4843" t="s">
        <v>439</v>
      </c>
      <c r="AS9" s="4844"/>
      <c r="AT9" s="4845"/>
      <c r="AU9" s="4843" t="s">
        <v>1415</v>
      </c>
      <c r="AV9" s="4844"/>
      <c r="AW9" s="4845"/>
      <c r="AX9" s="4843" t="s">
        <v>1277</v>
      </c>
      <c r="AY9" s="4844"/>
      <c r="AZ9" s="4845"/>
      <c r="BA9" s="4826"/>
      <c r="BB9" s="4895"/>
      <c r="BC9" s="4827"/>
      <c r="BD9" s="4949"/>
      <c r="BE9" s="4950"/>
      <c r="BF9" s="4951"/>
      <c r="BG9" s="5483" t="s">
        <v>426</v>
      </c>
      <c r="BH9" s="5484"/>
      <c r="BI9" s="4921"/>
      <c r="BJ9" s="5490"/>
      <c r="BK9" s="5491"/>
      <c r="BL9" s="5491"/>
      <c r="BM9" s="5491"/>
      <c r="BN9" s="5491"/>
      <c r="BO9" s="5491"/>
      <c r="BP9" s="5491"/>
      <c r="BQ9" s="5492"/>
    </row>
    <row r="10" spans="1:69" s="794" customFormat="1" ht="15" customHeight="1" thickBot="1" x14ac:dyDescent="0.2">
      <c r="A10" s="4901"/>
      <c r="B10" s="4467"/>
      <c r="C10" s="4468"/>
      <c r="D10" s="4469"/>
      <c r="E10" s="4828"/>
      <c r="F10" s="5015"/>
      <c r="G10" s="5498"/>
      <c r="H10" s="5503"/>
      <c r="I10" s="5504"/>
      <c r="J10" s="4467"/>
      <c r="K10" s="4468"/>
      <c r="L10" s="4468"/>
      <c r="M10" s="4468"/>
      <c r="N10" s="4469"/>
      <c r="O10" s="5341"/>
      <c r="P10" s="4828"/>
      <c r="Q10" s="5015"/>
      <c r="R10" s="4829"/>
      <c r="S10" s="4966"/>
      <c r="T10" s="4966"/>
      <c r="U10" s="5025"/>
      <c r="V10" s="5026"/>
      <c r="W10" s="4828"/>
      <c r="X10" s="4829"/>
      <c r="Y10" s="4828"/>
      <c r="Z10" s="4829"/>
      <c r="AA10" s="4934"/>
      <c r="AB10" s="4935"/>
      <c r="AC10" s="4934"/>
      <c r="AD10" s="4938"/>
      <c r="AE10" s="5526" t="s">
        <v>443</v>
      </c>
      <c r="AF10" s="5527"/>
      <c r="AG10" s="5527" t="s">
        <v>443</v>
      </c>
      <c r="AH10" s="5527"/>
      <c r="AI10" s="4837" t="s">
        <v>1278</v>
      </c>
      <c r="AJ10" s="4838"/>
      <c r="AK10" s="4839"/>
      <c r="AL10" s="4837" t="s">
        <v>1449</v>
      </c>
      <c r="AM10" s="4838"/>
      <c r="AN10" s="4839"/>
      <c r="AO10" s="4467" t="s">
        <v>1450</v>
      </c>
      <c r="AP10" s="4468"/>
      <c r="AQ10" s="4469"/>
      <c r="AR10" s="5009" t="s">
        <v>420</v>
      </c>
      <c r="AS10" s="5010"/>
      <c r="AT10" s="5011"/>
      <c r="AU10" s="5009" t="s">
        <v>69</v>
      </c>
      <c r="AV10" s="5010"/>
      <c r="AW10" s="5011"/>
      <c r="AX10" s="5009" t="s">
        <v>70</v>
      </c>
      <c r="AY10" s="5010"/>
      <c r="AZ10" s="5011"/>
      <c r="BA10" s="4467" t="s">
        <v>1451</v>
      </c>
      <c r="BB10" s="4468"/>
      <c r="BC10" s="4469"/>
      <c r="BD10" s="4967" t="s">
        <v>1452</v>
      </c>
      <c r="BE10" s="4968"/>
      <c r="BF10" s="4969"/>
      <c r="BG10" s="5485"/>
      <c r="BH10" s="5486"/>
      <c r="BI10" s="4922"/>
      <c r="BJ10" s="5493"/>
      <c r="BK10" s="5494"/>
      <c r="BL10" s="5494"/>
      <c r="BM10" s="5494"/>
      <c r="BN10" s="5494"/>
      <c r="BO10" s="5494"/>
      <c r="BP10" s="5494"/>
      <c r="BQ10" s="5495"/>
    </row>
    <row r="11" spans="1:69" ht="12" customHeight="1" thickTop="1" x14ac:dyDescent="0.15">
      <c r="A11" s="5095">
        <v>0</v>
      </c>
      <c r="B11" s="5031"/>
      <c r="C11" s="5032"/>
      <c r="D11" s="5033"/>
      <c r="E11" s="5031" t="s">
        <v>350</v>
      </c>
      <c r="F11" s="5032"/>
      <c r="G11" s="5032"/>
      <c r="H11" s="5032"/>
      <c r="I11" s="5033"/>
      <c r="J11" s="1069" t="s">
        <v>74</v>
      </c>
      <c r="K11" s="1052"/>
      <c r="L11" s="1052"/>
      <c r="M11" s="1052"/>
      <c r="N11" s="1070"/>
      <c r="O11" s="5343">
        <v>34</v>
      </c>
      <c r="P11" s="5031" t="s">
        <v>1287</v>
      </c>
      <c r="Q11" s="5032"/>
      <c r="R11" s="5033"/>
      <c r="S11" s="4988" t="s">
        <v>1280</v>
      </c>
      <c r="T11" s="4988"/>
      <c r="U11" s="4991" t="s">
        <v>1288</v>
      </c>
      <c r="V11" s="4992"/>
      <c r="W11" s="4867" t="s">
        <v>1423</v>
      </c>
      <c r="X11" s="4868"/>
      <c r="Y11" s="4871">
        <v>8</v>
      </c>
      <c r="Z11" s="4873" t="s">
        <v>32</v>
      </c>
      <c r="AA11" s="4871">
        <v>2</v>
      </c>
      <c r="AB11" s="4873" t="s">
        <v>32</v>
      </c>
      <c r="AC11" s="4871">
        <v>10</v>
      </c>
      <c r="AD11" s="4877" t="s">
        <v>32</v>
      </c>
      <c r="AE11" s="5533">
        <v>155250</v>
      </c>
      <c r="AF11" s="5534"/>
      <c r="AG11" s="5537">
        <v>162000</v>
      </c>
      <c r="AH11" s="5534"/>
      <c r="AI11" s="4879">
        <v>7200</v>
      </c>
      <c r="AJ11" s="4880"/>
      <c r="AK11" s="4881"/>
      <c r="AL11" s="4879"/>
      <c r="AM11" s="4880"/>
      <c r="AN11" s="4881"/>
      <c r="AO11" s="4997">
        <f>SUM(AI11:AN13)</f>
        <v>21200</v>
      </c>
      <c r="AP11" s="4998"/>
      <c r="AQ11" s="4999"/>
      <c r="AR11" s="5415"/>
      <c r="AS11" s="5416"/>
      <c r="AT11" s="5417"/>
      <c r="AU11" s="5415"/>
      <c r="AV11" s="5416"/>
      <c r="AW11" s="5417"/>
      <c r="AX11" s="5415">
        <v>5625</v>
      </c>
      <c r="AY11" s="5416"/>
      <c r="AZ11" s="5417"/>
      <c r="BA11" s="5374">
        <f>SUM(AR11:AZ13)</f>
        <v>12625</v>
      </c>
      <c r="BB11" s="5375"/>
      <c r="BC11" s="5376"/>
      <c r="BD11" s="5383">
        <f>AG11+AO11+BA11</f>
        <v>195825</v>
      </c>
      <c r="BE11" s="5384"/>
      <c r="BF11" s="5385"/>
      <c r="BG11" s="5542">
        <v>8</v>
      </c>
      <c r="BH11" s="5543"/>
      <c r="BI11" s="5087" t="s">
        <v>423</v>
      </c>
      <c r="BJ11" s="5089"/>
      <c r="BK11" s="5090"/>
      <c r="BL11" s="5090"/>
      <c r="BM11" s="5090"/>
      <c r="BN11" s="5090"/>
      <c r="BO11" s="5090"/>
      <c r="BP11" s="5090"/>
      <c r="BQ11" s="5091"/>
    </row>
    <row r="12" spans="1:69" s="794" customFormat="1" ht="14.1" customHeight="1" x14ac:dyDescent="0.15">
      <c r="A12" s="5095"/>
      <c r="B12" s="5034"/>
      <c r="C12" s="5035"/>
      <c r="D12" s="5036"/>
      <c r="E12" s="5515"/>
      <c r="F12" s="5516"/>
      <c r="G12" s="5516"/>
      <c r="H12" s="5516"/>
      <c r="I12" s="5517"/>
      <c r="J12" s="5097" t="s">
        <v>434</v>
      </c>
      <c r="K12" s="5098"/>
      <c r="L12" s="5098"/>
      <c r="M12" s="5098"/>
      <c r="N12" s="5099"/>
      <c r="O12" s="5344"/>
      <c r="P12" s="5515"/>
      <c r="Q12" s="5516"/>
      <c r="R12" s="5517"/>
      <c r="S12" s="4989"/>
      <c r="T12" s="4989"/>
      <c r="U12" s="4993"/>
      <c r="V12" s="4994"/>
      <c r="W12" s="4869"/>
      <c r="X12" s="4870"/>
      <c r="Y12" s="4872"/>
      <c r="Z12" s="4874"/>
      <c r="AA12" s="4872"/>
      <c r="AB12" s="4874"/>
      <c r="AC12" s="4872"/>
      <c r="AD12" s="4878"/>
      <c r="AE12" s="5535"/>
      <c r="AF12" s="5536"/>
      <c r="AG12" s="5538"/>
      <c r="AH12" s="5536"/>
      <c r="AI12" s="4882"/>
      <c r="AJ12" s="4883"/>
      <c r="AK12" s="4884"/>
      <c r="AL12" s="4882"/>
      <c r="AM12" s="4883"/>
      <c r="AN12" s="4884"/>
      <c r="AO12" s="5000"/>
      <c r="AP12" s="5001"/>
      <c r="AQ12" s="5532"/>
      <c r="AR12" s="5368"/>
      <c r="AS12" s="5531"/>
      <c r="AT12" s="5370"/>
      <c r="AU12" s="5368"/>
      <c r="AV12" s="5369"/>
      <c r="AW12" s="5370"/>
      <c r="AX12" s="5368">
        <v>3000</v>
      </c>
      <c r="AY12" s="5369"/>
      <c r="AZ12" s="5370"/>
      <c r="BA12" s="5377"/>
      <c r="BB12" s="5378"/>
      <c r="BC12" s="5379"/>
      <c r="BD12" s="5386"/>
      <c r="BE12" s="5387"/>
      <c r="BF12" s="5388"/>
      <c r="BG12" s="5542"/>
      <c r="BH12" s="5543"/>
      <c r="BI12" s="5087"/>
      <c r="BJ12" s="5060"/>
      <c r="BK12" s="5061"/>
      <c r="BL12" s="5061"/>
      <c r="BM12" s="5061"/>
      <c r="BN12" s="5061"/>
      <c r="BO12" s="5061"/>
      <c r="BP12" s="5061"/>
      <c r="BQ12" s="5062"/>
    </row>
    <row r="13" spans="1:69" s="794" customFormat="1" ht="14.1" customHeight="1" x14ac:dyDescent="0.15">
      <c r="A13" s="5096"/>
      <c r="B13" s="5518"/>
      <c r="C13" s="5519"/>
      <c r="D13" s="5520"/>
      <c r="E13" s="5521" t="s">
        <v>433</v>
      </c>
      <c r="F13" s="5522"/>
      <c r="G13" s="5523"/>
      <c r="H13" s="5524">
        <v>37.5</v>
      </c>
      <c r="I13" s="5525"/>
      <c r="J13" s="5100"/>
      <c r="K13" s="5101"/>
      <c r="L13" s="5101"/>
      <c r="M13" s="5101"/>
      <c r="N13" s="5102"/>
      <c r="O13" s="5333"/>
      <c r="P13" s="5063" t="s">
        <v>1453</v>
      </c>
      <c r="Q13" s="5064"/>
      <c r="R13" s="5065"/>
      <c r="S13" s="4990"/>
      <c r="T13" s="4990"/>
      <c r="U13" s="4995"/>
      <c r="V13" s="4996"/>
      <c r="W13" s="5066">
        <v>42367</v>
      </c>
      <c r="X13" s="5067"/>
      <c r="Y13" s="1074">
        <v>0</v>
      </c>
      <c r="Z13" s="1075" t="s">
        <v>36</v>
      </c>
      <c r="AA13" s="1076">
        <v>8</v>
      </c>
      <c r="AB13" s="1075" t="s">
        <v>36</v>
      </c>
      <c r="AC13" s="1074">
        <v>8</v>
      </c>
      <c r="AD13" s="1075" t="s">
        <v>36</v>
      </c>
      <c r="AE13" s="1136" t="s">
        <v>438</v>
      </c>
      <c r="AF13" s="1137" t="s">
        <v>1454</v>
      </c>
      <c r="AG13" s="1138" t="s">
        <v>440</v>
      </c>
      <c r="AH13" s="1139" t="s">
        <v>1455</v>
      </c>
      <c r="AI13" s="5069">
        <v>7000</v>
      </c>
      <c r="AJ13" s="5070"/>
      <c r="AK13" s="5071"/>
      <c r="AL13" s="5069">
        <v>7000</v>
      </c>
      <c r="AM13" s="5070"/>
      <c r="AN13" s="5071"/>
      <c r="AO13" s="5003"/>
      <c r="AP13" s="5004"/>
      <c r="AQ13" s="5005"/>
      <c r="AR13" s="5371"/>
      <c r="AS13" s="5372"/>
      <c r="AT13" s="5373"/>
      <c r="AU13" s="5371">
        <v>4000</v>
      </c>
      <c r="AV13" s="5372"/>
      <c r="AW13" s="5373"/>
      <c r="AX13" s="5371"/>
      <c r="AY13" s="5372"/>
      <c r="AZ13" s="5373"/>
      <c r="BA13" s="5380"/>
      <c r="BB13" s="5381"/>
      <c r="BC13" s="5382"/>
      <c r="BD13" s="5389"/>
      <c r="BE13" s="5390"/>
      <c r="BF13" s="5391"/>
      <c r="BG13" s="4940">
        <v>20</v>
      </c>
      <c r="BH13" s="4942"/>
      <c r="BI13" s="5088"/>
      <c r="BJ13" s="4943"/>
      <c r="BK13" s="4944"/>
      <c r="BL13" s="4944"/>
      <c r="BM13" s="4944"/>
      <c r="BN13" s="4944"/>
      <c r="BO13" s="4944"/>
      <c r="BP13" s="4944"/>
      <c r="BQ13" s="4945"/>
    </row>
    <row r="14" spans="1:69" s="794" customFormat="1" ht="14.1" customHeight="1" x14ac:dyDescent="0.15">
      <c r="A14" s="5037">
        <v>1</v>
      </c>
      <c r="B14" s="4804"/>
      <c r="C14" s="4805"/>
      <c r="D14" s="4806"/>
      <c r="E14" s="4804"/>
      <c r="F14" s="4805"/>
      <c r="G14" s="4805"/>
      <c r="H14" s="4805"/>
      <c r="I14" s="4806"/>
      <c r="J14" s="5049"/>
      <c r="K14" s="5050"/>
      <c r="L14" s="5050"/>
      <c r="M14" s="5050"/>
      <c r="N14" s="5051"/>
      <c r="O14" s="5297"/>
      <c r="P14" s="4802"/>
      <c r="Q14" s="4894"/>
      <c r="R14" s="4825"/>
      <c r="S14" s="5057"/>
      <c r="T14" s="5057"/>
      <c r="U14" s="5125"/>
      <c r="V14" s="5126"/>
      <c r="W14" s="5170"/>
      <c r="X14" s="5171"/>
      <c r="Y14" s="5168"/>
      <c r="Z14" s="5186" t="s">
        <v>158</v>
      </c>
      <c r="AA14" s="5184"/>
      <c r="AB14" s="5186" t="s">
        <v>158</v>
      </c>
      <c r="AC14" s="4432"/>
      <c r="AD14" s="5188" t="s">
        <v>158</v>
      </c>
      <c r="AE14" s="5544"/>
      <c r="AF14" s="5545"/>
      <c r="AG14" s="5548"/>
      <c r="AH14" s="5545"/>
      <c r="AI14" s="5178"/>
      <c r="AJ14" s="5179"/>
      <c r="AK14" s="5180"/>
      <c r="AL14" s="5178"/>
      <c r="AM14" s="5179"/>
      <c r="AN14" s="5180"/>
      <c r="AO14" s="5156">
        <f>SUM(AI14:AN16)</f>
        <v>0</v>
      </c>
      <c r="AP14" s="5157"/>
      <c r="AQ14" s="5158"/>
      <c r="AR14" s="5165"/>
      <c r="AS14" s="5166"/>
      <c r="AT14" s="5167"/>
      <c r="AU14" s="5165"/>
      <c r="AV14" s="5166"/>
      <c r="AW14" s="5167"/>
      <c r="AX14" s="5165"/>
      <c r="AY14" s="5166"/>
      <c r="AZ14" s="5167"/>
      <c r="BA14" s="5113">
        <f>SUM(AR14:AZ16)</f>
        <v>0</v>
      </c>
      <c r="BB14" s="5114"/>
      <c r="BC14" s="5115"/>
      <c r="BD14" s="5113">
        <f>AG14+AO14+BA14</f>
        <v>0</v>
      </c>
      <c r="BE14" s="5114"/>
      <c r="BF14" s="5122"/>
      <c r="BG14" s="5019"/>
      <c r="BH14" s="5358"/>
      <c r="BI14" s="5144"/>
      <c r="BJ14" s="5558"/>
      <c r="BK14" s="5559"/>
      <c r="BL14" s="5559"/>
      <c r="BM14" s="5559"/>
      <c r="BN14" s="5559"/>
      <c r="BO14" s="5559"/>
      <c r="BP14" s="5559"/>
      <c r="BQ14" s="5560"/>
    </row>
    <row r="15" spans="1:69" s="794" customFormat="1" ht="14.1" customHeight="1" x14ac:dyDescent="0.15">
      <c r="A15" s="5038"/>
      <c r="B15" s="4807"/>
      <c r="C15" s="4808"/>
      <c r="D15" s="4809"/>
      <c r="E15" s="5539"/>
      <c r="F15" s="5540"/>
      <c r="G15" s="5540"/>
      <c r="H15" s="5540"/>
      <c r="I15" s="5541"/>
      <c r="J15" s="5052"/>
      <c r="K15" s="4562"/>
      <c r="L15" s="4562"/>
      <c r="M15" s="4562"/>
      <c r="N15" s="5053"/>
      <c r="O15" s="5332"/>
      <c r="P15" s="4917"/>
      <c r="Q15" s="4918"/>
      <c r="R15" s="4919"/>
      <c r="S15" s="5058"/>
      <c r="T15" s="5058"/>
      <c r="U15" s="5127"/>
      <c r="V15" s="5128"/>
      <c r="W15" s="5172"/>
      <c r="X15" s="5173"/>
      <c r="Y15" s="5169"/>
      <c r="Z15" s="5187"/>
      <c r="AA15" s="5185"/>
      <c r="AB15" s="5187"/>
      <c r="AC15" s="4840"/>
      <c r="AD15" s="5189"/>
      <c r="AE15" s="5546"/>
      <c r="AF15" s="5547"/>
      <c r="AG15" s="5549"/>
      <c r="AH15" s="5547"/>
      <c r="AI15" s="5181"/>
      <c r="AJ15" s="5182"/>
      <c r="AK15" s="5183"/>
      <c r="AL15" s="5181"/>
      <c r="AM15" s="5182"/>
      <c r="AN15" s="5183"/>
      <c r="AO15" s="5159"/>
      <c r="AP15" s="5160"/>
      <c r="AQ15" s="5161"/>
      <c r="AR15" s="5150"/>
      <c r="AS15" s="5151"/>
      <c r="AT15" s="5152"/>
      <c r="AU15" s="5150"/>
      <c r="AV15" s="5151"/>
      <c r="AW15" s="5152"/>
      <c r="AX15" s="5150"/>
      <c r="AY15" s="5151"/>
      <c r="AZ15" s="5152"/>
      <c r="BA15" s="5116"/>
      <c r="BB15" s="5117"/>
      <c r="BC15" s="5118"/>
      <c r="BD15" s="5116"/>
      <c r="BE15" s="5117"/>
      <c r="BF15" s="5123"/>
      <c r="BG15" s="5561"/>
      <c r="BH15" s="5562"/>
      <c r="BI15" s="5145"/>
      <c r="BJ15" s="5563"/>
      <c r="BK15" s="5564"/>
      <c r="BL15" s="5564"/>
      <c r="BM15" s="5564"/>
      <c r="BN15" s="5564"/>
      <c r="BO15" s="5564"/>
      <c r="BP15" s="5564"/>
      <c r="BQ15" s="5565"/>
    </row>
    <row r="16" spans="1:69" s="794" customFormat="1" ht="14.1" customHeight="1" x14ac:dyDescent="0.15">
      <c r="A16" s="5039"/>
      <c r="B16" s="5345"/>
      <c r="C16" s="5346"/>
      <c r="D16" s="5347"/>
      <c r="E16" s="5553"/>
      <c r="F16" s="5554"/>
      <c r="G16" s="5555"/>
      <c r="H16" s="5556"/>
      <c r="I16" s="5557"/>
      <c r="J16" s="5054"/>
      <c r="K16" s="5055"/>
      <c r="L16" s="5055"/>
      <c r="M16" s="5055"/>
      <c r="N16" s="5056"/>
      <c r="O16" s="5333"/>
      <c r="P16" s="5131"/>
      <c r="Q16" s="5132"/>
      <c r="R16" s="5133"/>
      <c r="S16" s="5059"/>
      <c r="T16" s="5059"/>
      <c r="U16" s="5129"/>
      <c r="V16" s="5130"/>
      <c r="W16" s="5174"/>
      <c r="X16" s="2536"/>
      <c r="Y16" s="1081"/>
      <c r="Z16" s="1082" t="s">
        <v>36</v>
      </c>
      <c r="AA16" s="2384"/>
      <c r="AB16" s="1082" t="s">
        <v>36</v>
      </c>
      <c r="AC16" s="2384"/>
      <c r="AD16" s="1082" t="s">
        <v>36</v>
      </c>
      <c r="AE16" s="1970"/>
      <c r="AF16" s="1140"/>
      <c r="AG16" s="1971"/>
      <c r="AH16" s="1141"/>
      <c r="AI16" s="5104"/>
      <c r="AJ16" s="5105"/>
      <c r="AK16" s="5106"/>
      <c r="AL16" s="5104"/>
      <c r="AM16" s="5105"/>
      <c r="AN16" s="5106"/>
      <c r="AO16" s="5162"/>
      <c r="AP16" s="5163"/>
      <c r="AQ16" s="5164"/>
      <c r="AR16" s="5107"/>
      <c r="AS16" s="5108"/>
      <c r="AT16" s="5109"/>
      <c r="AU16" s="5107"/>
      <c r="AV16" s="5108"/>
      <c r="AW16" s="5109"/>
      <c r="AX16" s="5107"/>
      <c r="AY16" s="5108"/>
      <c r="AZ16" s="5109"/>
      <c r="BA16" s="5119"/>
      <c r="BB16" s="5120"/>
      <c r="BC16" s="5121"/>
      <c r="BD16" s="5119"/>
      <c r="BE16" s="5120"/>
      <c r="BF16" s="5124"/>
      <c r="BG16" s="5110"/>
      <c r="BH16" s="5112"/>
      <c r="BI16" s="5146"/>
      <c r="BJ16" s="5550"/>
      <c r="BK16" s="5551"/>
      <c r="BL16" s="5551"/>
      <c r="BM16" s="5551"/>
      <c r="BN16" s="5551"/>
      <c r="BO16" s="5551"/>
      <c r="BP16" s="5551"/>
      <c r="BQ16" s="5552"/>
    </row>
    <row r="17" spans="1:69" s="794" customFormat="1" ht="14.1" customHeight="1" x14ac:dyDescent="0.15">
      <c r="A17" s="5037">
        <v>2</v>
      </c>
      <c r="B17" s="4804"/>
      <c r="C17" s="4805"/>
      <c r="D17" s="4806"/>
      <c r="E17" s="4804"/>
      <c r="F17" s="4805"/>
      <c r="G17" s="4805"/>
      <c r="H17" s="4805"/>
      <c r="I17" s="4806"/>
      <c r="J17" s="5049"/>
      <c r="K17" s="5050"/>
      <c r="L17" s="5050"/>
      <c r="M17" s="5050"/>
      <c r="N17" s="5051"/>
      <c r="O17" s="5297"/>
      <c r="P17" s="4802"/>
      <c r="Q17" s="4894"/>
      <c r="R17" s="4825"/>
      <c r="S17" s="5057"/>
      <c r="T17" s="5057"/>
      <c r="U17" s="5125"/>
      <c r="V17" s="5126"/>
      <c r="W17" s="5170"/>
      <c r="X17" s="5171"/>
      <c r="Y17" s="5168"/>
      <c r="Z17" s="5186" t="s">
        <v>158</v>
      </c>
      <c r="AA17" s="5184"/>
      <c r="AB17" s="5186" t="s">
        <v>158</v>
      </c>
      <c r="AC17" s="4432"/>
      <c r="AD17" s="5188" t="s">
        <v>158</v>
      </c>
      <c r="AE17" s="5544"/>
      <c r="AF17" s="5545"/>
      <c r="AG17" s="5548"/>
      <c r="AH17" s="5545"/>
      <c r="AI17" s="5178"/>
      <c r="AJ17" s="5179"/>
      <c r="AK17" s="5180"/>
      <c r="AL17" s="5178"/>
      <c r="AM17" s="5179"/>
      <c r="AN17" s="5180"/>
      <c r="AO17" s="5156">
        <f>SUM(AI17:AN19)</f>
        <v>0</v>
      </c>
      <c r="AP17" s="5157"/>
      <c r="AQ17" s="5158"/>
      <c r="AR17" s="5165"/>
      <c r="AS17" s="5166"/>
      <c r="AT17" s="5167"/>
      <c r="AU17" s="5165"/>
      <c r="AV17" s="5166"/>
      <c r="AW17" s="5167"/>
      <c r="AX17" s="5165"/>
      <c r="AY17" s="5166"/>
      <c r="AZ17" s="5167"/>
      <c r="BA17" s="5113">
        <f>SUM(AR17:AZ19)</f>
        <v>0</v>
      </c>
      <c r="BB17" s="5114"/>
      <c r="BC17" s="5115"/>
      <c r="BD17" s="5113">
        <f>AG17+AO17+BA17</f>
        <v>0</v>
      </c>
      <c r="BE17" s="5114"/>
      <c r="BF17" s="5122"/>
      <c r="BG17" s="5019"/>
      <c r="BH17" s="5358"/>
      <c r="BI17" s="5144"/>
      <c r="BJ17" s="5558"/>
      <c r="BK17" s="5559"/>
      <c r="BL17" s="5559"/>
      <c r="BM17" s="5559"/>
      <c r="BN17" s="5559"/>
      <c r="BO17" s="5559"/>
      <c r="BP17" s="5559"/>
      <c r="BQ17" s="5560"/>
    </row>
    <row r="18" spans="1:69" s="794" customFormat="1" ht="14.1" customHeight="1" x14ac:dyDescent="0.15">
      <c r="A18" s="5038"/>
      <c r="B18" s="4807"/>
      <c r="C18" s="4808"/>
      <c r="D18" s="4809"/>
      <c r="E18" s="5539"/>
      <c r="F18" s="5540"/>
      <c r="G18" s="5540"/>
      <c r="H18" s="5540"/>
      <c r="I18" s="5541"/>
      <c r="J18" s="5052"/>
      <c r="K18" s="4562"/>
      <c r="L18" s="4562"/>
      <c r="M18" s="4562"/>
      <c r="N18" s="5053"/>
      <c r="O18" s="5332"/>
      <c r="P18" s="4917"/>
      <c r="Q18" s="4918"/>
      <c r="R18" s="4919"/>
      <c r="S18" s="5058"/>
      <c r="T18" s="5058"/>
      <c r="U18" s="5127"/>
      <c r="V18" s="5128"/>
      <c r="W18" s="5172"/>
      <c r="X18" s="5173"/>
      <c r="Y18" s="5169"/>
      <c r="Z18" s="5187"/>
      <c r="AA18" s="5185"/>
      <c r="AB18" s="5187"/>
      <c r="AC18" s="4840"/>
      <c r="AD18" s="5189"/>
      <c r="AE18" s="5546"/>
      <c r="AF18" s="5547"/>
      <c r="AG18" s="5549"/>
      <c r="AH18" s="5547"/>
      <c r="AI18" s="5181"/>
      <c r="AJ18" s="5182"/>
      <c r="AK18" s="5183"/>
      <c r="AL18" s="5181"/>
      <c r="AM18" s="5182"/>
      <c r="AN18" s="5183"/>
      <c r="AO18" s="5159"/>
      <c r="AP18" s="5160"/>
      <c r="AQ18" s="5161"/>
      <c r="AR18" s="5150"/>
      <c r="AS18" s="5151"/>
      <c r="AT18" s="5152"/>
      <c r="AU18" s="5150"/>
      <c r="AV18" s="5151"/>
      <c r="AW18" s="5152"/>
      <c r="AX18" s="5150"/>
      <c r="AY18" s="5151"/>
      <c r="AZ18" s="5152"/>
      <c r="BA18" s="5116"/>
      <c r="BB18" s="5117"/>
      <c r="BC18" s="5118"/>
      <c r="BD18" s="5116"/>
      <c r="BE18" s="5117"/>
      <c r="BF18" s="5123"/>
      <c r="BG18" s="5561"/>
      <c r="BH18" s="5562"/>
      <c r="BI18" s="5145"/>
      <c r="BJ18" s="5563"/>
      <c r="BK18" s="5564"/>
      <c r="BL18" s="5564"/>
      <c r="BM18" s="5564"/>
      <c r="BN18" s="5564"/>
      <c r="BO18" s="5564"/>
      <c r="BP18" s="5564"/>
      <c r="BQ18" s="5565"/>
    </row>
    <row r="19" spans="1:69" s="794" customFormat="1" ht="14.1" customHeight="1" x14ac:dyDescent="0.15">
      <c r="A19" s="5039"/>
      <c r="B19" s="5345"/>
      <c r="C19" s="5346"/>
      <c r="D19" s="5347"/>
      <c r="E19" s="5553"/>
      <c r="F19" s="5554"/>
      <c r="G19" s="5555"/>
      <c r="H19" s="5556"/>
      <c r="I19" s="5557"/>
      <c r="J19" s="5054"/>
      <c r="K19" s="5055"/>
      <c r="L19" s="5055"/>
      <c r="M19" s="5055"/>
      <c r="N19" s="5056"/>
      <c r="O19" s="5333"/>
      <c r="P19" s="5131"/>
      <c r="Q19" s="5132"/>
      <c r="R19" s="5133"/>
      <c r="S19" s="5059"/>
      <c r="T19" s="5059"/>
      <c r="U19" s="5129"/>
      <c r="V19" s="5130"/>
      <c r="W19" s="5174"/>
      <c r="X19" s="2536"/>
      <c r="Y19" s="1081"/>
      <c r="Z19" s="1082" t="s">
        <v>36</v>
      </c>
      <c r="AA19" s="2384"/>
      <c r="AB19" s="1082" t="s">
        <v>36</v>
      </c>
      <c r="AC19" s="2384"/>
      <c r="AD19" s="1082" t="s">
        <v>36</v>
      </c>
      <c r="AE19" s="1970"/>
      <c r="AF19" s="1140"/>
      <c r="AG19" s="1971"/>
      <c r="AH19" s="1141"/>
      <c r="AI19" s="5104"/>
      <c r="AJ19" s="5105"/>
      <c r="AK19" s="5106"/>
      <c r="AL19" s="5104"/>
      <c r="AM19" s="5105"/>
      <c r="AN19" s="5106"/>
      <c r="AO19" s="5162"/>
      <c r="AP19" s="5163"/>
      <c r="AQ19" s="5164"/>
      <c r="AR19" s="5107"/>
      <c r="AS19" s="5108"/>
      <c r="AT19" s="5109"/>
      <c r="AU19" s="5107"/>
      <c r="AV19" s="5108"/>
      <c r="AW19" s="5109"/>
      <c r="AX19" s="5107"/>
      <c r="AY19" s="5108"/>
      <c r="AZ19" s="5109"/>
      <c r="BA19" s="5119"/>
      <c r="BB19" s="5120"/>
      <c r="BC19" s="5121"/>
      <c r="BD19" s="5119"/>
      <c r="BE19" s="5120"/>
      <c r="BF19" s="5124"/>
      <c r="BG19" s="5110"/>
      <c r="BH19" s="5112"/>
      <c r="BI19" s="5146"/>
      <c r="BJ19" s="5550"/>
      <c r="BK19" s="5551"/>
      <c r="BL19" s="5551"/>
      <c r="BM19" s="5551"/>
      <c r="BN19" s="5551"/>
      <c r="BO19" s="5551"/>
      <c r="BP19" s="5551"/>
      <c r="BQ19" s="5552"/>
    </row>
    <row r="20" spans="1:69" s="794" customFormat="1" ht="14.1" customHeight="1" x14ac:dyDescent="0.15">
      <c r="A20" s="5037">
        <v>3</v>
      </c>
      <c r="B20" s="4804"/>
      <c r="C20" s="4805"/>
      <c r="D20" s="4806"/>
      <c r="E20" s="4804"/>
      <c r="F20" s="4805"/>
      <c r="G20" s="4805"/>
      <c r="H20" s="4805"/>
      <c r="I20" s="4806"/>
      <c r="J20" s="5049"/>
      <c r="K20" s="5050"/>
      <c r="L20" s="5050"/>
      <c r="M20" s="5050"/>
      <c r="N20" s="5051"/>
      <c r="O20" s="5297"/>
      <c r="P20" s="4802"/>
      <c r="Q20" s="4894"/>
      <c r="R20" s="4825"/>
      <c r="S20" s="5057"/>
      <c r="T20" s="5057"/>
      <c r="U20" s="5125"/>
      <c r="V20" s="5126"/>
      <c r="W20" s="5170"/>
      <c r="X20" s="5171"/>
      <c r="Y20" s="5168"/>
      <c r="Z20" s="5186" t="s">
        <v>158</v>
      </c>
      <c r="AA20" s="5184"/>
      <c r="AB20" s="5186" t="s">
        <v>158</v>
      </c>
      <c r="AC20" s="4432"/>
      <c r="AD20" s="5188" t="s">
        <v>158</v>
      </c>
      <c r="AE20" s="5544"/>
      <c r="AF20" s="5545"/>
      <c r="AG20" s="5548"/>
      <c r="AH20" s="5545"/>
      <c r="AI20" s="5178"/>
      <c r="AJ20" s="5179"/>
      <c r="AK20" s="5180"/>
      <c r="AL20" s="5178"/>
      <c r="AM20" s="5179"/>
      <c r="AN20" s="5180"/>
      <c r="AO20" s="5156">
        <f>SUM(AI20:AN22)</f>
        <v>0</v>
      </c>
      <c r="AP20" s="5157"/>
      <c r="AQ20" s="5158"/>
      <c r="AR20" s="5165"/>
      <c r="AS20" s="5166"/>
      <c r="AT20" s="5167"/>
      <c r="AU20" s="5165"/>
      <c r="AV20" s="5166"/>
      <c r="AW20" s="5167"/>
      <c r="AX20" s="5165"/>
      <c r="AY20" s="5166"/>
      <c r="AZ20" s="5167"/>
      <c r="BA20" s="5113">
        <f>SUM(AR20:AZ22)</f>
        <v>0</v>
      </c>
      <c r="BB20" s="5114"/>
      <c r="BC20" s="5115"/>
      <c r="BD20" s="5113">
        <f>AG20+AO20+BA20</f>
        <v>0</v>
      </c>
      <c r="BE20" s="5114"/>
      <c r="BF20" s="5122"/>
      <c r="BG20" s="5019"/>
      <c r="BH20" s="5358"/>
      <c r="BI20" s="5144"/>
      <c r="BJ20" s="5558"/>
      <c r="BK20" s="5559"/>
      <c r="BL20" s="5559"/>
      <c r="BM20" s="5559"/>
      <c r="BN20" s="5559"/>
      <c r="BO20" s="5559"/>
      <c r="BP20" s="5559"/>
      <c r="BQ20" s="5560"/>
    </row>
    <row r="21" spans="1:69" s="794" customFormat="1" ht="14.1" customHeight="1" x14ac:dyDescent="0.15">
      <c r="A21" s="5038"/>
      <c r="B21" s="4807"/>
      <c r="C21" s="4808"/>
      <c r="D21" s="4809"/>
      <c r="E21" s="5539"/>
      <c r="F21" s="5540"/>
      <c r="G21" s="5540"/>
      <c r="H21" s="5540"/>
      <c r="I21" s="5541"/>
      <c r="J21" s="5052"/>
      <c r="K21" s="4562"/>
      <c r="L21" s="4562"/>
      <c r="M21" s="4562"/>
      <c r="N21" s="5053"/>
      <c r="O21" s="5332"/>
      <c r="P21" s="4917"/>
      <c r="Q21" s="4918"/>
      <c r="R21" s="4919"/>
      <c r="S21" s="5058"/>
      <c r="T21" s="5058"/>
      <c r="U21" s="5127"/>
      <c r="V21" s="5128"/>
      <c r="W21" s="5172"/>
      <c r="X21" s="5173"/>
      <c r="Y21" s="5169"/>
      <c r="Z21" s="5187"/>
      <c r="AA21" s="5185"/>
      <c r="AB21" s="5187"/>
      <c r="AC21" s="4840"/>
      <c r="AD21" s="5189"/>
      <c r="AE21" s="5546"/>
      <c r="AF21" s="5547"/>
      <c r="AG21" s="5549"/>
      <c r="AH21" s="5547"/>
      <c r="AI21" s="5181"/>
      <c r="AJ21" s="5182"/>
      <c r="AK21" s="5183"/>
      <c r="AL21" s="5181"/>
      <c r="AM21" s="5182"/>
      <c r="AN21" s="5183"/>
      <c r="AO21" s="5159"/>
      <c r="AP21" s="5160"/>
      <c r="AQ21" s="5161"/>
      <c r="AR21" s="5150"/>
      <c r="AS21" s="5151"/>
      <c r="AT21" s="5152"/>
      <c r="AU21" s="5150"/>
      <c r="AV21" s="5151"/>
      <c r="AW21" s="5152"/>
      <c r="AX21" s="5150"/>
      <c r="AY21" s="5151"/>
      <c r="AZ21" s="5152"/>
      <c r="BA21" s="5116"/>
      <c r="BB21" s="5117"/>
      <c r="BC21" s="5118"/>
      <c r="BD21" s="5116"/>
      <c r="BE21" s="5117"/>
      <c r="BF21" s="5123"/>
      <c r="BG21" s="5561"/>
      <c r="BH21" s="5562"/>
      <c r="BI21" s="5145"/>
      <c r="BJ21" s="5563"/>
      <c r="BK21" s="5564"/>
      <c r="BL21" s="5564"/>
      <c r="BM21" s="5564"/>
      <c r="BN21" s="5564"/>
      <c r="BO21" s="5564"/>
      <c r="BP21" s="5564"/>
      <c r="BQ21" s="5565"/>
    </row>
    <row r="22" spans="1:69" s="794" customFormat="1" ht="14.1" customHeight="1" x14ac:dyDescent="0.15">
      <c r="A22" s="5039"/>
      <c r="B22" s="5345"/>
      <c r="C22" s="5346"/>
      <c r="D22" s="5347"/>
      <c r="E22" s="5553"/>
      <c r="F22" s="5554"/>
      <c r="G22" s="5555"/>
      <c r="H22" s="5556"/>
      <c r="I22" s="5557"/>
      <c r="J22" s="5054"/>
      <c r="K22" s="5055"/>
      <c r="L22" s="5055"/>
      <c r="M22" s="5055"/>
      <c r="N22" s="5056"/>
      <c r="O22" s="5333"/>
      <c r="P22" s="5131"/>
      <c r="Q22" s="5132"/>
      <c r="R22" s="5133"/>
      <c r="S22" s="5059"/>
      <c r="T22" s="5059"/>
      <c r="U22" s="5129"/>
      <c r="V22" s="5130"/>
      <c r="W22" s="5174"/>
      <c r="X22" s="2536"/>
      <c r="Y22" s="1081"/>
      <c r="Z22" s="1082" t="s">
        <v>36</v>
      </c>
      <c r="AA22" s="2384"/>
      <c r="AB22" s="1082" t="s">
        <v>36</v>
      </c>
      <c r="AC22" s="2384"/>
      <c r="AD22" s="1082" t="s">
        <v>36</v>
      </c>
      <c r="AE22" s="1970"/>
      <c r="AF22" s="1140"/>
      <c r="AG22" s="1971"/>
      <c r="AH22" s="1141"/>
      <c r="AI22" s="5104"/>
      <c r="AJ22" s="5105"/>
      <c r="AK22" s="5106"/>
      <c r="AL22" s="5104"/>
      <c r="AM22" s="5105"/>
      <c r="AN22" s="5106"/>
      <c r="AO22" s="5162"/>
      <c r="AP22" s="5163"/>
      <c r="AQ22" s="5164"/>
      <c r="AR22" s="5107"/>
      <c r="AS22" s="5108"/>
      <c r="AT22" s="5109"/>
      <c r="AU22" s="5107"/>
      <c r="AV22" s="5108"/>
      <c r="AW22" s="5109"/>
      <c r="AX22" s="5107"/>
      <c r="AY22" s="5108"/>
      <c r="AZ22" s="5109"/>
      <c r="BA22" s="5119"/>
      <c r="BB22" s="5120"/>
      <c r="BC22" s="5121"/>
      <c r="BD22" s="5119"/>
      <c r="BE22" s="5120"/>
      <c r="BF22" s="5124"/>
      <c r="BG22" s="5110"/>
      <c r="BH22" s="5112"/>
      <c r="BI22" s="5146"/>
      <c r="BJ22" s="5550"/>
      <c r="BK22" s="5551"/>
      <c r="BL22" s="5551"/>
      <c r="BM22" s="5551"/>
      <c r="BN22" s="5551"/>
      <c r="BO22" s="5551"/>
      <c r="BP22" s="5551"/>
      <c r="BQ22" s="5552"/>
    </row>
    <row r="23" spans="1:69" s="794" customFormat="1" ht="14.1" customHeight="1" x14ac:dyDescent="0.15">
      <c r="A23" s="5037">
        <v>4</v>
      </c>
      <c r="B23" s="4804"/>
      <c r="C23" s="4805"/>
      <c r="D23" s="4806"/>
      <c r="E23" s="4804"/>
      <c r="F23" s="4805"/>
      <c r="G23" s="4805"/>
      <c r="H23" s="4805"/>
      <c r="I23" s="4806"/>
      <c r="J23" s="5049"/>
      <c r="K23" s="5050"/>
      <c r="L23" s="5050"/>
      <c r="M23" s="5050"/>
      <c r="N23" s="5051"/>
      <c r="O23" s="5297"/>
      <c r="P23" s="4802"/>
      <c r="Q23" s="4894"/>
      <c r="R23" s="4825"/>
      <c r="S23" s="5057"/>
      <c r="T23" s="5057"/>
      <c r="U23" s="5125"/>
      <c r="V23" s="5126"/>
      <c r="W23" s="5170"/>
      <c r="X23" s="5171"/>
      <c r="Y23" s="5168"/>
      <c r="Z23" s="5186" t="s">
        <v>158</v>
      </c>
      <c r="AA23" s="5184"/>
      <c r="AB23" s="5186" t="s">
        <v>158</v>
      </c>
      <c r="AC23" s="4432"/>
      <c r="AD23" s="5188" t="s">
        <v>158</v>
      </c>
      <c r="AE23" s="5544"/>
      <c r="AF23" s="5545"/>
      <c r="AG23" s="5548"/>
      <c r="AH23" s="5545"/>
      <c r="AI23" s="5178"/>
      <c r="AJ23" s="5179"/>
      <c r="AK23" s="5180"/>
      <c r="AL23" s="5178"/>
      <c r="AM23" s="5179"/>
      <c r="AN23" s="5180"/>
      <c r="AO23" s="5156">
        <f>SUM(AI23:AN25)</f>
        <v>0</v>
      </c>
      <c r="AP23" s="5157"/>
      <c r="AQ23" s="5158"/>
      <c r="AR23" s="5165"/>
      <c r="AS23" s="5166"/>
      <c r="AT23" s="5167"/>
      <c r="AU23" s="5165"/>
      <c r="AV23" s="5166"/>
      <c r="AW23" s="5167"/>
      <c r="AX23" s="5165"/>
      <c r="AY23" s="5166"/>
      <c r="AZ23" s="5167"/>
      <c r="BA23" s="5113">
        <f>SUM(AR23:AZ25)</f>
        <v>0</v>
      </c>
      <c r="BB23" s="5114"/>
      <c r="BC23" s="5115"/>
      <c r="BD23" s="5113">
        <f>AG23+AO23+BA23</f>
        <v>0</v>
      </c>
      <c r="BE23" s="5114"/>
      <c r="BF23" s="5122"/>
      <c r="BG23" s="5019"/>
      <c r="BH23" s="5358"/>
      <c r="BI23" s="5144"/>
      <c r="BJ23" s="5558"/>
      <c r="BK23" s="5559"/>
      <c r="BL23" s="5559"/>
      <c r="BM23" s="5559"/>
      <c r="BN23" s="5559"/>
      <c r="BO23" s="5559"/>
      <c r="BP23" s="5559"/>
      <c r="BQ23" s="5560"/>
    </row>
    <row r="24" spans="1:69" s="794" customFormat="1" ht="14.1" customHeight="1" x14ac:dyDescent="0.15">
      <c r="A24" s="5038"/>
      <c r="B24" s="4807"/>
      <c r="C24" s="4808"/>
      <c r="D24" s="4809"/>
      <c r="E24" s="5539"/>
      <c r="F24" s="5540"/>
      <c r="G24" s="5540"/>
      <c r="H24" s="5540"/>
      <c r="I24" s="5541"/>
      <c r="J24" s="5052"/>
      <c r="K24" s="4562"/>
      <c r="L24" s="4562"/>
      <c r="M24" s="4562"/>
      <c r="N24" s="5053"/>
      <c r="O24" s="5332"/>
      <c r="P24" s="4917"/>
      <c r="Q24" s="4918"/>
      <c r="R24" s="4919"/>
      <c r="S24" s="5058"/>
      <c r="T24" s="5058"/>
      <c r="U24" s="5127"/>
      <c r="V24" s="5128"/>
      <c r="W24" s="5172"/>
      <c r="X24" s="5173"/>
      <c r="Y24" s="5169"/>
      <c r="Z24" s="5187"/>
      <c r="AA24" s="5185"/>
      <c r="AB24" s="5187"/>
      <c r="AC24" s="4840"/>
      <c r="AD24" s="5189"/>
      <c r="AE24" s="5546"/>
      <c r="AF24" s="5547"/>
      <c r="AG24" s="5549"/>
      <c r="AH24" s="5547"/>
      <c r="AI24" s="5181"/>
      <c r="AJ24" s="5182"/>
      <c r="AK24" s="5183"/>
      <c r="AL24" s="5181"/>
      <c r="AM24" s="5182"/>
      <c r="AN24" s="5183"/>
      <c r="AO24" s="5566"/>
      <c r="AP24" s="5160"/>
      <c r="AQ24" s="5161"/>
      <c r="AR24" s="5150"/>
      <c r="AS24" s="5151"/>
      <c r="AT24" s="5152"/>
      <c r="AU24" s="5150"/>
      <c r="AV24" s="5151"/>
      <c r="AW24" s="5152"/>
      <c r="AX24" s="5150"/>
      <c r="AY24" s="5151"/>
      <c r="AZ24" s="5152"/>
      <c r="BA24" s="5116"/>
      <c r="BB24" s="5117"/>
      <c r="BC24" s="5118"/>
      <c r="BD24" s="5116"/>
      <c r="BE24" s="5117"/>
      <c r="BF24" s="5123"/>
      <c r="BG24" s="5561"/>
      <c r="BH24" s="5562"/>
      <c r="BI24" s="5145"/>
      <c r="BJ24" s="5563"/>
      <c r="BK24" s="5564"/>
      <c r="BL24" s="5564"/>
      <c r="BM24" s="5564"/>
      <c r="BN24" s="5564"/>
      <c r="BO24" s="5564"/>
      <c r="BP24" s="5564"/>
      <c r="BQ24" s="5565"/>
    </row>
    <row r="25" spans="1:69" s="794" customFormat="1" ht="14.1" customHeight="1" x14ac:dyDescent="0.15">
      <c r="A25" s="5039"/>
      <c r="B25" s="5345"/>
      <c r="C25" s="5346"/>
      <c r="D25" s="5347"/>
      <c r="E25" s="5553"/>
      <c r="F25" s="5554"/>
      <c r="G25" s="5555"/>
      <c r="H25" s="5556"/>
      <c r="I25" s="5557"/>
      <c r="J25" s="5054"/>
      <c r="K25" s="5055"/>
      <c r="L25" s="5055"/>
      <c r="M25" s="5055"/>
      <c r="N25" s="5056"/>
      <c r="O25" s="5333"/>
      <c r="P25" s="5131"/>
      <c r="Q25" s="5132"/>
      <c r="R25" s="5133"/>
      <c r="S25" s="5059"/>
      <c r="T25" s="5059"/>
      <c r="U25" s="5129"/>
      <c r="V25" s="5130"/>
      <c r="W25" s="5174"/>
      <c r="X25" s="2536"/>
      <c r="Y25" s="1081"/>
      <c r="Z25" s="1082" t="s">
        <v>36</v>
      </c>
      <c r="AA25" s="2384"/>
      <c r="AB25" s="1082" t="s">
        <v>36</v>
      </c>
      <c r="AC25" s="2384"/>
      <c r="AD25" s="1082" t="s">
        <v>36</v>
      </c>
      <c r="AE25" s="1970"/>
      <c r="AF25" s="1140"/>
      <c r="AG25" s="1971"/>
      <c r="AH25" s="1141"/>
      <c r="AI25" s="5104"/>
      <c r="AJ25" s="5105"/>
      <c r="AK25" s="5106"/>
      <c r="AL25" s="5104"/>
      <c r="AM25" s="5105"/>
      <c r="AN25" s="5106"/>
      <c r="AO25" s="5162"/>
      <c r="AP25" s="5163"/>
      <c r="AQ25" s="5164"/>
      <c r="AR25" s="5107"/>
      <c r="AS25" s="5108"/>
      <c r="AT25" s="5109"/>
      <c r="AU25" s="5107"/>
      <c r="AV25" s="5108"/>
      <c r="AW25" s="5109"/>
      <c r="AX25" s="5107"/>
      <c r="AY25" s="5108"/>
      <c r="AZ25" s="5109"/>
      <c r="BA25" s="5119"/>
      <c r="BB25" s="5120"/>
      <c r="BC25" s="5121"/>
      <c r="BD25" s="5119"/>
      <c r="BE25" s="5120"/>
      <c r="BF25" s="5124"/>
      <c r="BG25" s="5110"/>
      <c r="BH25" s="5112"/>
      <c r="BI25" s="5146"/>
      <c r="BJ25" s="5550"/>
      <c r="BK25" s="5551"/>
      <c r="BL25" s="5551"/>
      <c r="BM25" s="5551"/>
      <c r="BN25" s="5551"/>
      <c r="BO25" s="5551"/>
      <c r="BP25" s="5551"/>
      <c r="BQ25" s="5552"/>
    </row>
    <row r="26" spans="1:69" s="794" customFormat="1" ht="14.1" customHeight="1" x14ac:dyDescent="0.15">
      <c r="A26" s="5037">
        <v>5</v>
      </c>
      <c r="B26" s="4804"/>
      <c r="C26" s="4805"/>
      <c r="D26" s="4806"/>
      <c r="E26" s="4804"/>
      <c r="F26" s="4805"/>
      <c r="G26" s="4805"/>
      <c r="H26" s="4805"/>
      <c r="I26" s="4806"/>
      <c r="J26" s="5049"/>
      <c r="K26" s="5050"/>
      <c r="L26" s="5050"/>
      <c r="M26" s="5050"/>
      <c r="N26" s="5051"/>
      <c r="O26" s="5297"/>
      <c r="P26" s="4802"/>
      <c r="Q26" s="4894"/>
      <c r="R26" s="4825"/>
      <c r="S26" s="5057"/>
      <c r="T26" s="5057"/>
      <c r="U26" s="5125"/>
      <c r="V26" s="5126"/>
      <c r="W26" s="5170"/>
      <c r="X26" s="5171"/>
      <c r="Y26" s="5168"/>
      <c r="Z26" s="5186" t="s">
        <v>158</v>
      </c>
      <c r="AA26" s="5184"/>
      <c r="AB26" s="5186" t="s">
        <v>158</v>
      </c>
      <c r="AC26" s="4432"/>
      <c r="AD26" s="5188" t="s">
        <v>158</v>
      </c>
      <c r="AE26" s="5544"/>
      <c r="AF26" s="5545"/>
      <c r="AG26" s="5548"/>
      <c r="AH26" s="5545"/>
      <c r="AI26" s="5178"/>
      <c r="AJ26" s="5179"/>
      <c r="AK26" s="5180"/>
      <c r="AL26" s="5178"/>
      <c r="AM26" s="5179"/>
      <c r="AN26" s="5180"/>
      <c r="AO26" s="5156">
        <f>SUM(AI26:AN28)</f>
        <v>0</v>
      </c>
      <c r="AP26" s="5157"/>
      <c r="AQ26" s="5158"/>
      <c r="AR26" s="5165"/>
      <c r="AS26" s="5166"/>
      <c r="AT26" s="5167"/>
      <c r="AU26" s="5165"/>
      <c r="AV26" s="5166"/>
      <c r="AW26" s="5167"/>
      <c r="AX26" s="5165"/>
      <c r="AY26" s="5166"/>
      <c r="AZ26" s="5167"/>
      <c r="BA26" s="5113">
        <f>SUM(AR26:AZ28)</f>
        <v>0</v>
      </c>
      <c r="BB26" s="5114"/>
      <c r="BC26" s="5115"/>
      <c r="BD26" s="5113">
        <f>AG26+AO26+BA26</f>
        <v>0</v>
      </c>
      <c r="BE26" s="5114"/>
      <c r="BF26" s="5122"/>
      <c r="BG26" s="5019"/>
      <c r="BH26" s="5358"/>
      <c r="BI26" s="5144"/>
      <c r="BJ26" s="5558"/>
      <c r="BK26" s="5559"/>
      <c r="BL26" s="5559"/>
      <c r="BM26" s="5559"/>
      <c r="BN26" s="5559"/>
      <c r="BO26" s="5559"/>
      <c r="BP26" s="5559"/>
      <c r="BQ26" s="5560"/>
    </row>
    <row r="27" spans="1:69" s="794" customFormat="1" ht="14.1" customHeight="1" x14ac:dyDescent="0.15">
      <c r="A27" s="5038"/>
      <c r="B27" s="4807"/>
      <c r="C27" s="4808"/>
      <c r="D27" s="4809"/>
      <c r="E27" s="5539"/>
      <c r="F27" s="5540"/>
      <c r="G27" s="5540"/>
      <c r="H27" s="5540"/>
      <c r="I27" s="5541"/>
      <c r="J27" s="5052"/>
      <c r="K27" s="4562"/>
      <c r="L27" s="4562"/>
      <c r="M27" s="4562"/>
      <c r="N27" s="5053"/>
      <c r="O27" s="5332"/>
      <c r="P27" s="4917"/>
      <c r="Q27" s="4918"/>
      <c r="R27" s="4919"/>
      <c r="S27" s="5058"/>
      <c r="T27" s="5058"/>
      <c r="U27" s="5127"/>
      <c r="V27" s="5128"/>
      <c r="W27" s="5172"/>
      <c r="X27" s="5173"/>
      <c r="Y27" s="5169"/>
      <c r="Z27" s="5187"/>
      <c r="AA27" s="5185"/>
      <c r="AB27" s="5187"/>
      <c r="AC27" s="4840"/>
      <c r="AD27" s="5189"/>
      <c r="AE27" s="5546"/>
      <c r="AF27" s="5547"/>
      <c r="AG27" s="5549"/>
      <c r="AH27" s="5547"/>
      <c r="AI27" s="5181"/>
      <c r="AJ27" s="5182"/>
      <c r="AK27" s="5183"/>
      <c r="AL27" s="5181"/>
      <c r="AM27" s="5182"/>
      <c r="AN27" s="5183"/>
      <c r="AO27" s="5159"/>
      <c r="AP27" s="5160"/>
      <c r="AQ27" s="5161"/>
      <c r="AR27" s="5150"/>
      <c r="AS27" s="5151"/>
      <c r="AT27" s="5152"/>
      <c r="AU27" s="5150"/>
      <c r="AV27" s="5151"/>
      <c r="AW27" s="5152"/>
      <c r="AX27" s="5150"/>
      <c r="AY27" s="5151"/>
      <c r="AZ27" s="5152"/>
      <c r="BA27" s="5116"/>
      <c r="BB27" s="5117"/>
      <c r="BC27" s="5118"/>
      <c r="BD27" s="5116"/>
      <c r="BE27" s="5117"/>
      <c r="BF27" s="5123"/>
      <c r="BG27" s="5561"/>
      <c r="BH27" s="5562"/>
      <c r="BI27" s="5145"/>
      <c r="BJ27" s="5563"/>
      <c r="BK27" s="5564"/>
      <c r="BL27" s="5564"/>
      <c r="BM27" s="5564"/>
      <c r="BN27" s="5564"/>
      <c r="BO27" s="5564"/>
      <c r="BP27" s="5564"/>
      <c r="BQ27" s="5565"/>
    </row>
    <row r="28" spans="1:69" s="794" customFormat="1" ht="14.1" customHeight="1" x14ac:dyDescent="0.15">
      <c r="A28" s="5039"/>
      <c r="B28" s="5345"/>
      <c r="C28" s="5346"/>
      <c r="D28" s="5347"/>
      <c r="E28" s="5553"/>
      <c r="F28" s="5554"/>
      <c r="G28" s="5555"/>
      <c r="H28" s="5556"/>
      <c r="I28" s="5557"/>
      <c r="J28" s="5054"/>
      <c r="K28" s="5055"/>
      <c r="L28" s="5055"/>
      <c r="M28" s="5055"/>
      <c r="N28" s="5056"/>
      <c r="O28" s="5333"/>
      <c r="P28" s="5131"/>
      <c r="Q28" s="5132"/>
      <c r="R28" s="5133"/>
      <c r="S28" s="5059"/>
      <c r="T28" s="5059"/>
      <c r="U28" s="5129"/>
      <c r="V28" s="5130"/>
      <c r="W28" s="5174"/>
      <c r="X28" s="2536"/>
      <c r="Y28" s="1081"/>
      <c r="Z28" s="1082" t="s">
        <v>36</v>
      </c>
      <c r="AA28" s="2384"/>
      <c r="AB28" s="1082" t="s">
        <v>36</v>
      </c>
      <c r="AC28" s="2384"/>
      <c r="AD28" s="1082" t="s">
        <v>36</v>
      </c>
      <c r="AE28" s="1970"/>
      <c r="AF28" s="1140"/>
      <c r="AG28" s="1971"/>
      <c r="AH28" s="1141"/>
      <c r="AI28" s="5104"/>
      <c r="AJ28" s="5105"/>
      <c r="AK28" s="5106"/>
      <c r="AL28" s="5104"/>
      <c r="AM28" s="5105"/>
      <c r="AN28" s="5106"/>
      <c r="AO28" s="5162"/>
      <c r="AP28" s="5163"/>
      <c r="AQ28" s="5164"/>
      <c r="AR28" s="5107"/>
      <c r="AS28" s="5108"/>
      <c r="AT28" s="5109"/>
      <c r="AU28" s="5107"/>
      <c r="AV28" s="5108"/>
      <c r="AW28" s="5109"/>
      <c r="AX28" s="5107"/>
      <c r="AY28" s="5108"/>
      <c r="AZ28" s="5109"/>
      <c r="BA28" s="5119"/>
      <c r="BB28" s="5120"/>
      <c r="BC28" s="5121"/>
      <c r="BD28" s="5119"/>
      <c r="BE28" s="5120"/>
      <c r="BF28" s="5124"/>
      <c r="BG28" s="5110"/>
      <c r="BH28" s="5112"/>
      <c r="BI28" s="5146"/>
      <c r="BJ28" s="5550"/>
      <c r="BK28" s="5551"/>
      <c r="BL28" s="5551"/>
      <c r="BM28" s="5551"/>
      <c r="BN28" s="5551"/>
      <c r="BO28" s="5551"/>
      <c r="BP28" s="5551"/>
      <c r="BQ28" s="5552"/>
    </row>
    <row r="29" spans="1:69" s="794" customFormat="1" ht="14.1" customHeight="1" x14ac:dyDescent="0.15">
      <c r="A29" s="5037">
        <v>6</v>
      </c>
      <c r="B29" s="4804"/>
      <c r="C29" s="4805"/>
      <c r="D29" s="4806"/>
      <c r="E29" s="4804"/>
      <c r="F29" s="4805"/>
      <c r="G29" s="4805"/>
      <c r="H29" s="4805"/>
      <c r="I29" s="4806"/>
      <c r="J29" s="5049"/>
      <c r="K29" s="5050"/>
      <c r="L29" s="5050"/>
      <c r="M29" s="5050"/>
      <c r="N29" s="5051"/>
      <c r="O29" s="5297"/>
      <c r="P29" s="4802"/>
      <c r="Q29" s="4894"/>
      <c r="R29" s="4825"/>
      <c r="S29" s="5057"/>
      <c r="T29" s="5057"/>
      <c r="U29" s="5125"/>
      <c r="V29" s="5126"/>
      <c r="W29" s="5170"/>
      <c r="X29" s="5171"/>
      <c r="Y29" s="5168"/>
      <c r="Z29" s="5186" t="s">
        <v>158</v>
      </c>
      <c r="AA29" s="5184"/>
      <c r="AB29" s="5186" t="s">
        <v>158</v>
      </c>
      <c r="AC29" s="4432"/>
      <c r="AD29" s="5188" t="s">
        <v>158</v>
      </c>
      <c r="AE29" s="5544"/>
      <c r="AF29" s="5545"/>
      <c r="AG29" s="5548"/>
      <c r="AH29" s="5545"/>
      <c r="AI29" s="5178"/>
      <c r="AJ29" s="5179"/>
      <c r="AK29" s="5180"/>
      <c r="AL29" s="5178"/>
      <c r="AM29" s="5179"/>
      <c r="AN29" s="5180"/>
      <c r="AO29" s="5156">
        <f>SUM(AI29:AN31)</f>
        <v>0</v>
      </c>
      <c r="AP29" s="5157"/>
      <c r="AQ29" s="5158"/>
      <c r="AR29" s="5165"/>
      <c r="AS29" s="5166"/>
      <c r="AT29" s="5167"/>
      <c r="AU29" s="5165"/>
      <c r="AV29" s="5166"/>
      <c r="AW29" s="5167"/>
      <c r="AX29" s="5165"/>
      <c r="AY29" s="5166"/>
      <c r="AZ29" s="5167"/>
      <c r="BA29" s="5113">
        <f>SUM(AR29:AZ31)</f>
        <v>0</v>
      </c>
      <c r="BB29" s="5114"/>
      <c r="BC29" s="5115"/>
      <c r="BD29" s="5113">
        <f>AG29+AO29+BA29</f>
        <v>0</v>
      </c>
      <c r="BE29" s="5114"/>
      <c r="BF29" s="5122"/>
      <c r="BG29" s="5019"/>
      <c r="BH29" s="5358"/>
      <c r="BI29" s="5144"/>
      <c r="BJ29" s="5558"/>
      <c r="BK29" s="5559"/>
      <c r="BL29" s="5559"/>
      <c r="BM29" s="5559"/>
      <c r="BN29" s="5559"/>
      <c r="BO29" s="5559"/>
      <c r="BP29" s="5559"/>
      <c r="BQ29" s="5560"/>
    </row>
    <row r="30" spans="1:69" s="794" customFormat="1" ht="14.1" customHeight="1" x14ac:dyDescent="0.15">
      <c r="A30" s="5038"/>
      <c r="B30" s="4807"/>
      <c r="C30" s="4808"/>
      <c r="D30" s="4809"/>
      <c r="E30" s="5539"/>
      <c r="F30" s="5540"/>
      <c r="G30" s="5540"/>
      <c r="H30" s="5540"/>
      <c r="I30" s="5541"/>
      <c r="J30" s="5052"/>
      <c r="K30" s="4562"/>
      <c r="L30" s="4562"/>
      <c r="M30" s="4562"/>
      <c r="N30" s="5053"/>
      <c r="O30" s="5332"/>
      <c r="P30" s="4917"/>
      <c r="Q30" s="4918"/>
      <c r="R30" s="4919"/>
      <c r="S30" s="5058"/>
      <c r="T30" s="5058"/>
      <c r="U30" s="5127"/>
      <c r="V30" s="5128"/>
      <c r="W30" s="5172"/>
      <c r="X30" s="5173"/>
      <c r="Y30" s="5169"/>
      <c r="Z30" s="5187"/>
      <c r="AA30" s="5185"/>
      <c r="AB30" s="5187"/>
      <c r="AC30" s="4840"/>
      <c r="AD30" s="5189"/>
      <c r="AE30" s="5546"/>
      <c r="AF30" s="5547"/>
      <c r="AG30" s="5549"/>
      <c r="AH30" s="5547"/>
      <c r="AI30" s="5181"/>
      <c r="AJ30" s="5182"/>
      <c r="AK30" s="5183"/>
      <c r="AL30" s="5181"/>
      <c r="AM30" s="5182"/>
      <c r="AN30" s="5183"/>
      <c r="AO30" s="5159"/>
      <c r="AP30" s="5160"/>
      <c r="AQ30" s="5161"/>
      <c r="AR30" s="5150"/>
      <c r="AS30" s="5151"/>
      <c r="AT30" s="5152"/>
      <c r="AU30" s="5150"/>
      <c r="AV30" s="5151"/>
      <c r="AW30" s="5152"/>
      <c r="AX30" s="5150"/>
      <c r="AY30" s="5151"/>
      <c r="AZ30" s="5152"/>
      <c r="BA30" s="5116"/>
      <c r="BB30" s="5117"/>
      <c r="BC30" s="5118"/>
      <c r="BD30" s="5116"/>
      <c r="BE30" s="5117"/>
      <c r="BF30" s="5123"/>
      <c r="BG30" s="5561"/>
      <c r="BH30" s="5562"/>
      <c r="BI30" s="5145"/>
      <c r="BJ30" s="5563"/>
      <c r="BK30" s="5564"/>
      <c r="BL30" s="5564"/>
      <c r="BM30" s="5564"/>
      <c r="BN30" s="5564"/>
      <c r="BO30" s="5564"/>
      <c r="BP30" s="5564"/>
      <c r="BQ30" s="5565"/>
    </row>
    <row r="31" spans="1:69" s="794" customFormat="1" ht="13.5" customHeight="1" x14ac:dyDescent="0.15">
      <c r="A31" s="5039"/>
      <c r="B31" s="5345"/>
      <c r="C31" s="5346"/>
      <c r="D31" s="5347"/>
      <c r="E31" s="5553"/>
      <c r="F31" s="5554"/>
      <c r="G31" s="5555"/>
      <c r="H31" s="5556"/>
      <c r="I31" s="5557"/>
      <c r="J31" s="5054"/>
      <c r="K31" s="5055"/>
      <c r="L31" s="5055"/>
      <c r="M31" s="5055"/>
      <c r="N31" s="5056"/>
      <c r="O31" s="5333"/>
      <c r="P31" s="5131"/>
      <c r="Q31" s="5132"/>
      <c r="R31" s="5133"/>
      <c r="S31" s="5059"/>
      <c r="T31" s="5059"/>
      <c r="U31" s="5129"/>
      <c r="V31" s="5130"/>
      <c r="W31" s="5174"/>
      <c r="X31" s="2536"/>
      <c r="Y31" s="1081"/>
      <c r="Z31" s="1082" t="s">
        <v>36</v>
      </c>
      <c r="AA31" s="2384"/>
      <c r="AB31" s="1082" t="s">
        <v>36</v>
      </c>
      <c r="AC31" s="2384"/>
      <c r="AD31" s="1082" t="s">
        <v>36</v>
      </c>
      <c r="AE31" s="1970"/>
      <c r="AF31" s="1140"/>
      <c r="AG31" s="1971"/>
      <c r="AH31" s="1141"/>
      <c r="AI31" s="5104"/>
      <c r="AJ31" s="5105"/>
      <c r="AK31" s="5106"/>
      <c r="AL31" s="5104"/>
      <c r="AM31" s="5105"/>
      <c r="AN31" s="5106"/>
      <c r="AO31" s="5162"/>
      <c r="AP31" s="5163"/>
      <c r="AQ31" s="5164"/>
      <c r="AR31" s="5107"/>
      <c r="AS31" s="5108"/>
      <c r="AT31" s="5109"/>
      <c r="AU31" s="5107"/>
      <c r="AV31" s="5108"/>
      <c r="AW31" s="5109"/>
      <c r="AX31" s="5107"/>
      <c r="AY31" s="5108"/>
      <c r="AZ31" s="5109"/>
      <c r="BA31" s="5119"/>
      <c r="BB31" s="5120"/>
      <c r="BC31" s="5121"/>
      <c r="BD31" s="5119"/>
      <c r="BE31" s="5120"/>
      <c r="BF31" s="5124"/>
      <c r="BG31" s="5110"/>
      <c r="BH31" s="5112"/>
      <c r="BI31" s="5146"/>
      <c r="BJ31" s="5550"/>
      <c r="BK31" s="5551"/>
      <c r="BL31" s="5551"/>
      <c r="BM31" s="5551"/>
      <c r="BN31" s="5551"/>
      <c r="BO31" s="5551"/>
      <c r="BP31" s="5551"/>
      <c r="BQ31" s="5552"/>
    </row>
    <row r="32" spans="1:69" s="794" customFormat="1" ht="14.1" customHeight="1" x14ac:dyDescent="0.15">
      <c r="A32" s="5037">
        <v>7</v>
      </c>
      <c r="B32" s="4804"/>
      <c r="C32" s="4805"/>
      <c r="D32" s="4806"/>
      <c r="E32" s="4804"/>
      <c r="F32" s="4805"/>
      <c r="G32" s="4805"/>
      <c r="H32" s="4805"/>
      <c r="I32" s="4806"/>
      <c r="J32" s="5049"/>
      <c r="K32" s="5050"/>
      <c r="L32" s="5050"/>
      <c r="M32" s="5050"/>
      <c r="N32" s="5051"/>
      <c r="O32" s="5297"/>
      <c r="P32" s="4802"/>
      <c r="Q32" s="4894"/>
      <c r="R32" s="4825"/>
      <c r="S32" s="5057"/>
      <c r="T32" s="5057"/>
      <c r="U32" s="5125"/>
      <c r="V32" s="5126"/>
      <c r="W32" s="5170"/>
      <c r="X32" s="5171"/>
      <c r="Y32" s="5168"/>
      <c r="Z32" s="5186" t="s">
        <v>158</v>
      </c>
      <c r="AA32" s="5184"/>
      <c r="AB32" s="5186" t="s">
        <v>158</v>
      </c>
      <c r="AC32" s="4432"/>
      <c r="AD32" s="5188" t="s">
        <v>158</v>
      </c>
      <c r="AE32" s="5544"/>
      <c r="AF32" s="5545"/>
      <c r="AG32" s="5548"/>
      <c r="AH32" s="5545"/>
      <c r="AI32" s="5178"/>
      <c r="AJ32" s="5179"/>
      <c r="AK32" s="5180"/>
      <c r="AL32" s="5178"/>
      <c r="AM32" s="5179"/>
      <c r="AN32" s="5180"/>
      <c r="AO32" s="5156">
        <f>SUM(AI32:AN34)</f>
        <v>0</v>
      </c>
      <c r="AP32" s="5157"/>
      <c r="AQ32" s="5158"/>
      <c r="AR32" s="5165"/>
      <c r="AS32" s="5166"/>
      <c r="AT32" s="5167"/>
      <c r="AU32" s="5165"/>
      <c r="AV32" s="5166"/>
      <c r="AW32" s="5167"/>
      <c r="AX32" s="5165"/>
      <c r="AY32" s="5166"/>
      <c r="AZ32" s="5167"/>
      <c r="BA32" s="5113">
        <f>SUM(AR32:AZ34)</f>
        <v>0</v>
      </c>
      <c r="BB32" s="5114"/>
      <c r="BC32" s="5115"/>
      <c r="BD32" s="5113">
        <f>AG32+AO32+BA32</f>
        <v>0</v>
      </c>
      <c r="BE32" s="5114"/>
      <c r="BF32" s="5122"/>
      <c r="BG32" s="5019"/>
      <c r="BH32" s="5358"/>
      <c r="BI32" s="5144"/>
      <c r="BJ32" s="5558"/>
      <c r="BK32" s="5559"/>
      <c r="BL32" s="5559"/>
      <c r="BM32" s="5559"/>
      <c r="BN32" s="5559"/>
      <c r="BO32" s="5559"/>
      <c r="BP32" s="5559"/>
      <c r="BQ32" s="5560"/>
    </row>
    <row r="33" spans="1:71" s="794" customFormat="1" ht="14.1" customHeight="1" x14ac:dyDescent="0.15">
      <c r="A33" s="5038"/>
      <c r="B33" s="4807"/>
      <c r="C33" s="4808"/>
      <c r="D33" s="4809"/>
      <c r="E33" s="5539"/>
      <c r="F33" s="5540"/>
      <c r="G33" s="5540"/>
      <c r="H33" s="5540"/>
      <c r="I33" s="5541"/>
      <c r="J33" s="5052"/>
      <c r="K33" s="4562"/>
      <c r="L33" s="4562"/>
      <c r="M33" s="4562"/>
      <c r="N33" s="5053"/>
      <c r="O33" s="5332"/>
      <c r="P33" s="4917"/>
      <c r="Q33" s="4918"/>
      <c r="R33" s="4919"/>
      <c r="S33" s="5058"/>
      <c r="T33" s="5058"/>
      <c r="U33" s="5127"/>
      <c r="V33" s="5128"/>
      <c r="W33" s="5172"/>
      <c r="X33" s="5173"/>
      <c r="Y33" s="5169"/>
      <c r="Z33" s="5187"/>
      <c r="AA33" s="5185"/>
      <c r="AB33" s="5187"/>
      <c r="AC33" s="4840"/>
      <c r="AD33" s="5189"/>
      <c r="AE33" s="5546"/>
      <c r="AF33" s="5547"/>
      <c r="AG33" s="5549"/>
      <c r="AH33" s="5547"/>
      <c r="AI33" s="5181"/>
      <c r="AJ33" s="5182"/>
      <c r="AK33" s="5183"/>
      <c r="AL33" s="5181"/>
      <c r="AM33" s="5182"/>
      <c r="AN33" s="5183"/>
      <c r="AO33" s="5159"/>
      <c r="AP33" s="5160"/>
      <c r="AQ33" s="5161"/>
      <c r="AR33" s="5150"/>
      <c r="AS33" s="5151"/>
      <c r="AT33" s="5152"/>
      <c r="AU33" s="5150"/>
      <c r="AV33" s="5151"/>
      <c r="AW33" s="5152"/>
      <c r="AX33" s="5150"/>
      <c r="AY33" s="5151"/>
      <c r="AZ33" s="5152"/>
      <c r="BA33" s="5116"/>
      <c r="BB33" s="5117"/>
      <c r="BC33" s="5118"/>
      <c r="BD33" s="5116"/>
      <c r="BE33" s="5117"/>
      <c r="BF33" s="5123"/>
      <c r="BG33" s="5561"/>
      <c r="BH33" s="5562"/>
      <c r="BI33" s="5145"/>
      <c r="BJ33" s="5563"/>
      <c r="BK33" s="5564"/>
      <c r="BL33" s="5564"/>
      <c r="BM33" s="5564"/>
      <c r="BN33" s="5564"/>
      <c r="BO33" s="5564"/>
      <c r="BP33" s="5564"/>
      <c r="BQ33" s="5565"/>
    </row>
    <row r="34" spans="1:71" s="794" customFormat="1" ht="13.5" customHeight="1" x14ac:dyDescent="0.15">
      <c r="A34" s="5039"/>
      <c r="B34" s="5345"/>
      <c r="C34" s="5346"/>
      <c r="D34" s="5347"/>
      <c r="E34" s="5553"/>
      <c r="F34" s="5554"/>
      <c r="G34" s="5555"/>
      <c r="H34" s="5556"/>
      <c r="I34" s="5557"/>
      <c r="J34" s="5054"/>
      <c r="K34" s="5055"/>
      <c r="L34" s="5055"/>
      <c r="M34" s="5055"/>
      <c r="N34" s="5056"/>
      <c r="O34" s="5333"/>
      <c r="P34" s="5131"/>
      <c r="Q34" s="5132"/>
      <c r="R34" s="5133"/>
      <c r="S34" s="5059"/>
      <c r="T34" s="5059"/>
      <c r="U34" s="5129"/>
      <c r="V34" s="5130"/>
      <c r="W34" s="5174"/>
      <c r="X34" s="2536"/>
      <c r="Y34" s="1081"/>
      <c r="Z34" s="1082" t="s">
        <v>36</v>
      </c>
      <c r="AA34" s="2384"/>
      <c r="AB34" s="1082" t="s">
        <v>36</v>
      </c>
      <c r="AC34" s="2384"/>
      <c r="AD34" s="1082" t="s">
        <v>36</v>
      </c>
      <c r="AE34" s="1970"/>
      <c r="AF34" s="1140"/>
      <c r="AG34" s="1971"/>
      <c r="AH34" s="1141"/>
      <c r="AI34" s="5104"/>
      <c r="AJ34" s="5105"/>
      <c r="AK34" s="5106"/>
      <c r="AL34" s="5104"/>
      <c r="AM34" s="5105"/>
      <c r="AN34" s="5106"/>
      <c r="AO34" s="5162"/>
      <c r="AP34" s="5163"/>
      <c r="AQ34" s="5164"/>
      <c r="AR34" s="5107"/>
      <c r="AS34" s="5108"/>
      <c r="AT34" s="5109"/>
      <c r="AU34" s="5107"/>
      <c r="AV34" s="5108"/>
      <c r="AW34" s="5109"/>
      <c r="AX34" s="5107"/>
      <c r="AY34" s="5108"/>
      <c r="AZ34" s="5109"/>
      <c r="BA34" s="5119"/>
      <c r="BB34" s="5120"/>
      <c r="BC34" s="5121"/>
      <c r="BD34" s="5119"/>
      <c r="BE34" s="5120"/>
      <c r="BF34" s="5124"/>
      <c r="BG34" s="5110"/>
      <c r="BH34" s="5112"/>
      <c r="BI34" s="5146"/>
      <c r="BJ34" s="5550"/>
      <c r="BK34" s="5551"/>
      <c r="BL34" s="5551"/>
      <c r="BM34" s="5551"/>
      <c r="BN34" s="5551"/>
      <c r="BO34" s="5551"/>
      <c r="BP34" s="5551"/>
      <c r="BQ34" s="5552"/>
    </row>
    <row r="35" spans="1:71" s="794" customFormat="1" ht="14.1" customHeight="1" x14ac:dyDescent="0.15">
      <c r="A35" s="5037">
        <v>8</v>
      </c>
      <c r="B35" s="4804"/>
      <c r="C35" s="4805"/>
      <c r="D35" s="4806"/>
      <c r="E35" s="4804"/>
      <c r="F35" s="4805"/>
      <c r="G35" s="4805"/>
      <c r="H35" s="4805"/>
      <c r="I35" s="4806"/>
      <c r="J35" s="5049"/>
      <c r="K35" s="5050"/>
      <c r="L35" s="5050"/>
      <c r="M35" s="5050"/>
      <c r="N35" s="5051"/>
      <c r="O35" s="5297"/>
      <c r="P35" s="4802"/>
      <c r="Q35" s="4894"/>
      <c r="R35" s="4825"/>
      <c r="S35" s="5057"/>
      <c r="T35" s="5057"/>
      <c r="U35" s="5125"/>
      <c r="V35" s="5126"/>
      <c r="W35" s="5170"/>
      <c r="X35" s="5171"/>
      <c r="Y35" s="5168"/>
      <c r="Z35" s="5186" t="s">
        <v>158</v>
      </c>
      <c r="AA35" s="5184"/>
      <c r="AB35" s="5186" t="s">
        <v>158</v>
      </c>
      <c r="AC35" s="4432"/>
      <c r="AD35" s="5188" t="s">
        <v>158</v>
      </c>
      <c r="AE35" s="5544"/>
      <c r="AF35" s="5545"/>
      <c r="AG35" s="5548"/>
      <c r="AH35" s="5545"/>
      <c r="AI35" s="5178"/>
      <c r="AJ35" s="5179"/>
      <c r="AK35" s="5180"/>
      <c r="AL35" s="5178"/>
      <c r="AM35" s="5179"/>
      <c r="AN35" s="5180"/>
      <c r="AO35" s="5156">
        <f>SUM(AI35:AN37)</f>
        <v>0</v>
      </c>
      <c r="AP35" s="5157"/>
      <c r="AQ35" s="5158"/>
      <c r="AR35" s="5165"/>
      <c r="AS35" s="5166"/>
      <c r="AT35" s="5167"/>
      <c r="AU35" s="5165"/>
      <c r="AV35" s="5166"/>
      <c r="AW35" s="5167"/>
      <c r="AX35" s="5165"/>
      <c r="AY35" s="5166"/>
      <c r="AZ35" s="5167"/>
      <c r="BA35" s="5113">
        <f>SUM(AR35:AZ37)</f>
        <v>0</v>
      </c>
      <c r="BB35" s="5114"/>
      <c r="BC35" s="5115"/>
      <c r="BD35" s="5113">
        <f>AG35+AO35+BA35</f>
        <v>0</v>
      </c>
      <c r="BE35" s="5114"/>
      <c r="BF35" s="5122"/>
      <c r="BG35" s="5019"/>
      <c r="BH35" s="5358"/>
      <c r="BI35" s="5144"/>
      <c r="BJ35" s="5575"/>
      <c r="BK35" s="5576"/>
      <c r="BL35" s="5576"/>
      <c r="BM35" s="5576"/>
      <c r="BN35" s="5576"/>
      <c r="BO35" s="5576"/>
      <c r="BP35" s="5576"/>
      <c r="BQ35" s="5577"/>
    </row>
    <row r="36" spans="1:71" s="794" customFormat="1" ht="14.1" customHeight="1" x14ac:dyDescent="0.15">
      <c r="A36" s="5038"/>
      <c r="B36" s="4807"/>
      <c r="C36" s="4808"/>
      <c r="D36" s="4809"/>
      <c r="E36" s="5539"/>
      <c r="F36" s="5540"/>
      <c r="G36" s="5540"/>
      <c r="H36" s="5540"/>
      <c r="I36" s="5541"/>
      <c r="J36" s="5052"/>
      <c r="K36" s="4562"/>
      <c r="L36" s="4562"/>
      <c r="M36" s="4562"/>
      <c r="N36" s="5053"/>
      <c r="O36" s="5332"/>
      <c r="P36" s="4917"/>
      <c r="Q36" s="4918"/>
      <c r="R36" s="4919"/>
      <c r="S36" s="5058"/>
      <c r="T36" s="5058"/>
      <c r="U36" s="5127"/>
      <c r="V36" s="5128"/>
      <c r="W36" s="5172"/>
      <c r="X36" s="5173"/>
      <c r="Y36" s="5169"/>
      <c r="Z36" s="5187"/>
      <c r="AA36" s="5185"/>
      <c r="AB36" s="5187"/>
      <c r="AC36" s="4840"/>
      <c r="AD36" s="5189"/>
      <c r="AE36" s="5546"/>
      <c r="AF36" s="5547"/>
      <c r="AG36" s="5549"/>
      <c r="AH36" s="5547"/>
      <c r="AI36" s="5181"/>
      <c r="AJ36" s="5182"/>
      <c r="AK36" s="5183"/>
      <c r="AL36" s="5181"/>
      <c r="AM36" s="5182"/>
      <c r="AN36" s="5183"/>
      <c r="AO36" s="5159"/>
      <c r="AP36" s="5160"/>
      <c r="AQ36" s="5161"/>
      <c r="AR36" s="5150"/>
      <c r="AS36" s="5151"/>
      <c r="AT36" s="5152"/>
      <c r="AU36" s="5150"/>
      <c r="AV36" s="5151"/>
      <c r="AW36" s="5152"/>
      <c r="AX36" s="5150"/>
      <c r="AY36" s="5151"/>
      <c r="AZ36" s="5152"/>
      <c r="BA36" s="5116"/>
      <c r="BB36" s="5117"/>
      <c r="BC36" s="5118"/>
      <c r="BD36" s="5116"/>
      <c r="BE36" s="5117"/>
      <c r="BF36" s="5123"/>
      <c r="BG36" s="5561"/>
      <c r="BH36" s="5562"/>
      <c r="BI36" s="5145"/>
      <c r="BJ36" s="5563"/>
      <c r="BK36" s="5564"/>
      <c r="BL36" s="5564"/>
      <c r="BM36" s="5564"/>
      <c r="BN36" s="5564"/>
      <c r="BO36" s="5564"/>
      <c r="BP36" s="5564"/>
      <c r="BQ36" s="5565"/>
    </row>
    <row r="37" spans="1:71" s="794" customFormat="1" ht="14.1" customHeight="1" thickBot="1" x14ac:dyDescent="0.2">
      <c r="A37" s="5204"/>
      <c r="B37" s="5348"/>
      <c r="C37" s="5349"/>
      <c r="D37" s="5350"/>
      <c r="E37" s="5570"/>
      <c r="F37" s="5571"/>
      <c r="G37" s="5572"/>
      <c r="H37" s="5573"/>
      <c r="I37" s="5574"/>
      <c r="J37" s="5208"/>
      <c r="K37" s="5209"/>
      <c r="L37" s="5209"/>
      <c r="M37" s="5209"/>
      <c r="N37" s="5210"/>
      <c r="O37" s="5338"/>
      <c r="P37" s="5224"/>
      <c r="Q37" s="5225"/>
      <c r="R37" s="5226"/>
      <c r="S37" s="5211"/>
      <c r="T37" s="5211"/>
      <c r="U37" s="5228"/>
      <c r="V37" s="5229"/>
      <c r="W37" s="5334"/>
      <c r="X37" s="5335"/>
      <c r="Y37" s="1087"/>
      <c r="Z37" s="1088" t="s">
        <v>36</v>
      </c>
      <c r="AA37" s="2383"/>
      <c r="AB37" s="1088" t="s">
        <v>36</v>
      </c>
      <c r="AC37" s="2383"/>
      <c r="AD37" s="1088" t="s">
        <v>36</v>
      </c>
      <c r="AE37" s="1972"/>
      <c r="AF37" s="1142"/>
      <c r="AG37" s="1973"/>
      <c r="AH37" s="1143"/>
      <c r="AI37" s="5212"/>
      <c r="AJ37" s="5213"/>
      <c r="AK37" s="5214"/>
      <c r="AL37" s="5212"/>
      <c r="AM37" s="5213"/>
      <c r="AN37" s="5214"/>
      <c r="AO37" s="5235"/>
      <c r="AP37" s="5236"/>
      <c r="AQ37" s="5237"/>
      <c r="AR37" s="5215"/>
      <c r="AS37" s="5216"/>
      <c r="AT37" s="5217"/>
      <c r="AU37" s="5215"/>
      <c r="AV37" s="5216"/>
      <c r="AW37" s="5217"/>
      <c r="AX37" s="5215"/>
      <c r="AY37" s="5216"/>
      <c r="AZ37" s="5217"/>
      <c r="BA37" s="5231"/>
      <c r="BB37" s="5232"/>
      <c r="BC37" s="5233"/>
      <c r="BD37" s="5231"/>
      <c r="BE37" s="5232"/>
      <c r="BF37" s="5234"/>
      <c r="BG37" s="5578"/>
      <c r="BH37" s="5579"/>
      <c r="BI37" s="5230"/>
      <c r="BJ37" s="5567"/>
      <c r="BK37" s="5568"/>
      <c r="BL37" s="5568"/>
      <c r="BM37" s="5568"/>
      <c r="BN37" s="5568"/>
      <c r="BO37" s="5568"/>
      <c r="BP37" s="5568"/>
      <c r="BQ37" s="5569"/>
    </row>
    <row r="38" spans="1:71" s="794" customFormat="1" ht="6.95" customHeight="1" x14ac:dyDescent="0.15">
      <c r="A38" s="1434"/>
      <c r="B38" s="1434"/>
      <c r="C38" s="1434"/>
      <c r="D38" s="1434"/>
      <c r="E38" s="1434"/>
      <c r="F38" s="1434"/>
      <c r="G38" s="1434"/>
      <c r="H38" s="1434"/>
      <c r="I38" s="1434"/>
      <c r="J38" s="1434"/>
      <c r="K38" s="1434"/>
      <c r="L38" s="1434"/>
      <c r="M38" s="1434"/>
      <c r="N38" s="1434"/>
      <c r="O38" s="1434"/>
      <c r="P38" s="1434"/>
      <c r="Q38" s="1434"/>
      <c r="R38" s="1434"/>
      <c r="S38" s="1434"/>
      <c r="T38" s="1434"/>
      <c r="U38" s="1434"/>
      <c r="V38" s="1434"/>
      <c r="W38" s="1434"/>
      <c r="X38" s="1434"/>
      <c r="Y38" s="320"/>
      <c r="Z38" s="1434"/>
      <c r="AA38" s="1434"/>
      <c r="AB38" s="1434"/>
      <c r="AC38" s="1434"/>
      <c r="AD38" s="1434"/>
      <c r="AE38" s="320"/>
      <c r="AF38" s="320"/>
      <c r="AG38" s="320"/>
      <c r="AH38" s="320"/>
      <c r="AI38" s="1434"/>
      <c r="AJ38" s="1434"/>
      <c r="AK38" s="1434"/>
      <c r="AL38" s="1434"/>
      <c r="AM38" s="1434"/>
      <c r="AN38" s="1434"/>
      <c r="AO38" s="1434"/>
      <c r="AP38" s="1434"/>
      <c r="AQ38" s="1434"/>
      <c r="AR38" s="1434"/>
      <c r="AS38" s="1434"/>
      <c r="AT38" s="1434"/>
      <c r="AU38" s="1434"/>
      <c r="AV38" s="1434"/>
      <c r="AW38" s="1434"/>
      <c r="AX38" s="1434"/>
      <c r="AY38" s="1434"/>
      <c r="AZ38" s="1434"/>
      <c r="BA38" s="1434"/>
      <c r="BB38" s="1434"/>
      <c r="BC38" s="1434"/>
      <c r="BD38" s="1434"/>
      <c r="BE38" s="1434"/>
      <c r="BF38" s="1434"/>
      <c r="BG38" s="1297"/>
      <c r="BH38" s="1297"/>
      <c r="BI38" s="1297"/>
      <c r="BJ38" s="320"/>
      <c r="BK38" s="320"/>
      <c r="BL38" s="320"/>
      <c r="BM38" s="320"/>
      <c r="BN38" s="320"/>
      <c r="BO38" s="320"/>
      <c r="BP38" s="320"/>
      <c r="BQ38" s="320"/>
    </row>
    <row r="39" spans="1:71" s="794" customFormat="1" ht="12" customHeight="1" x14ac:dyDescent="0.15">
      <c r="A39" s="1059" t="s">
        <v>1428</v>
      </c>
      <c r="B39" s="1059"/>
      <c r="C39" s="1059"/>
      <c r="D39" s="1059"/>
      <c r="E39" s="1060"/>
      <c r="F39" s="1061" t="s">
        <v>1429</v>
      </c>
      <c r="G39" s="1062" t="s">
        <v>1572</v>
      </c>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1062"/>
      <c r="AS39" s="1062"/>
      <c r="AT39" s="1062"/>
      <c r="AU39" s="1062"/>
      <c r="AV39" s="1062"/>
      <c r="AW39" s="1062"/>
      <c r="AX39" s="1062"/>
      <c r="AY39" s="1062"/>
      <c r="AZ39" s="1062"/>
      <c r="BA39" s="1062"/>
      <c r="BB39" s="1062"/>
      <c r="BC39" s="1062"/>
      <c r="BD39" s="1062"/>
      <c r="BE39" s="1062"/>
      <c r="BF39" s="1063"/>
      <c r="BG39" s="1063"/>
      <c r="BH39" s="1063"/>
      <c r="BI39" s="1144"/>
      <c r="BJ39" s="1063"/>
      <c r="BK39" s="1063"/>
      <c r="BL39" s="1063"/>
      <c r="BM39" s="1063"/>
      <c r="BN39" s="1063"/>
      <c r="BO39" s="1063"/>
      <c r="BP39" s="1063"/>
      <c r="BQ39" s="1063"/>
    </row>
    <row r="40" spans="1:71" s="794" customFormat="1" ht="12" customHeight="1" x14ac:dyDescent="0.15">
      <c r="A40" s="1059"/>
      <c r="B40" s="1059"/>
      <c r="C40" s="1059"/>
      <c r="D40" s="1059"/>
      <c r="E40" s="1060"/>
      <c r="F40" s="1061" t="s">
        <v>159</v>
      </c>
      <c r="G40" s="1062" t="s">
        <v>447</v>
      </c>
      <c r="H40" s="1062"/>
      <c r="I40" s="1062"/>
      <c r="J40" s="1062"/>
      <c r="K40" s="1062"/>
      <c r="L40" s="1062"/>
      <c r="M40" s="1062"/>
      <c r="N40" s="1062"/>
      <c r="O40" s="1062"/>
      <c r="P40" s="1062"/>
      <c r="Q40" s="1062"/>
      <c r="R40" s="1062"/>
      <c r="S40" s="1062"/>
      <c r="T40" s="1062"/>
      <c r="U40" s="1062"/>
      <c r="V40" s="1062"/>
      <c r="W40" s="1062"/>
      <c r="X40" s="1062"/>
      <c r="Y40" s="1062"/>
      <c r="Z40" s="1062"/>
      <c r="AA40" s="1062"/>
      <c r="AB40" s="1062"/>
      <c r="AC40" s="1062"/>
      <c r="AD40" s="1062"/>
      <c r="AE40" s="1062"/>
      <c r="AF40" s="1062"/>
      <c r="AG40" s="1062"/>
      <c r="AH40" s="1062"/>
      <c r="AI40" s="1062"/>
      <c r="AJ40" s="1062"/>
      <c r="AK40" s="1062"/>
      <c r="AL40" s="1062"/>
      <c r="AM40" s="1062"/>
      <c r="AN40" s="1062"/>
      <c r="AO40" s="1062"/>
      <c r="AP40" s="1062"/>
      <c r="AQ40" s="1062"/>
      <c r="AR40" s="1062"/>
      <c r="AS40" s="1062"/>
      <c r="AT40" s="1062"/>
      <c r="AU40" s="1062"/>
      <c r="AV40" s="1062"/>
      <c r="AW40" s="1062"/>
      <c r="AX40" s="1062"/>
      <c r="AY40" s="1062"/>
      <c r="AZ40" s="1062"/>
      <c r="BA40" s="1062"/>
      <c r="BB40" s="1062"/>
      <c r="BC40" s="1062"/>
      <c r="BD40" s="1062"/>
      <c r="BE40" s="1062"/>
      <c r="BF40" s="1063"/>
      <c r="BG40" s="1063"/>
      <c r="BH40" s="1063"/>
      <c r="BI40" s="1144"/>
      <c r="BJ40" s="1063"/>
      <c r="BK40" s="1063"/>
      <c r="BL40" s="1063"/>
      <c r="BM40" s="1063"/>
      <c r="BN40" s="1063"/>
      <c r="BO40" s="1063"/>
      <c r="BP40" s="1063"/>
      <c r="BQ40" s="1063"/>
    </row>
    <row r="41" spans="1:71" s="794" customFormat="1" ht="12" customHeight="1" x14ac:dyDescent="0.15">
      <c r="A41" s="57"/>
      <c r="B41" s="57"/>
      <c r="C41" s="57"/>
      <c r="D41" s="57"/>
      <c r="E41" s="57"/>
      <c r="F41" s="1061" t="s">
        <v>1456</v>
      </c>
      <c r="G41" s="3195" t="s">
        <v>428</v>
      </c>
      <c r="H41" s="3195"/>
      <c r="I41" s="3195"/>
      <c r="J41" s="3195"/>
      <c r="K41" s="3195"/>
      <c r="L41" s="3195"/>
      <c r="M41" s="3195"/>
      <c r="N41" s="3195"/>
      <c r="O41" s="3195"/>
      <c r="P41" s="3195"/>
      <c r="Q41" s="3195"/>
      <c r="R41" s="3195"/>
      <c r="S41" s="3195"/>
      <c r="T41" s="3195"/>
      <c r="U41" s="3195"/>
      <c r="V41" s="3195"/>
      <c r="W41" s="3195"/>
      <c r="X41" s="3195"/>
      <c r="Y41" s="3195"/>
      <c r="Z41" s="3195"/>
      <c r="AA41" s="3195"/>
      <c r="AB41" s="3195"/>
      <c r="AC41" s="3195"/>
      <c r="AD41" s="3195"/>
      <c r="AE41" s="3195"/>
      <c r="AF41" s="3195"/>
      <c r="AG41" s="3195"/>
      <c r="AH41" s="3195"/>
      <c r="AI41" s="3195"/>
      <c r="AJ41" s="3195"/>
      <c r="AK41" s="3195"/>
      <c r="AL41" s="3195"/>
      <c r="AM41" s="3195"/>
      <c r="AN41" s="3195"/>
      <c r="AO41" s="3195"/>
      <c r="AP41" s="3195"/>
      <c r="AQ41" s="3195"/>
      <c r="AR41" s="3195"/>
      <c r="AS41" s="3195"/>
      <c r="AT41" s="3195"/>
      <c r="AU41" s="3195"/>
      <c r="AV41" s="3195"/>
      <c r="AW41" s="3195"/>
      <c r="AX41" s="3195"/>
      <c r="AY41" s="3195"/>
      <c r="AZ41" s="3195"/>
      <c r="BA41" s="3195"/>
      <c r="BB41" s="3195"/>
      <c r="BC41" s="3195"/>
      <c r="BD41" s="3195"/>
      <c r="BE41" s="3195"/>
      <c r="BF41" s="3195"/>
      <c r="BG41" s="3195"/>
      <c r="BH41" s="3195"/>
      <c r="BI41" s="3195"/>
      <c r="BJ41" s="3195"/>
      <c r="BK41" s="3195"/>
      <c r="BL41" s="3195"/>
      <c r="BM41" s="3195"/>
      <c r="BN41" s="3195"/>
      <c r="BO41" s="3195"/>
      <c r="BP41" s="3195"/>
      <c r="BQ41" s="3195"/>
    </row>
    <row r="42" spans="1:71" s="794" customFormat="1" ht="12" customHeight="1" x14ac:dyDescent="0.15">
      <c r="A42" s="57"/>
      <c r="B42" s="57"/>
      <c r="C42" s="57"/>
      <c r="D42" s="57"/>
      <c r="E42" s="57"/>
      <c r="F42" s="1061"/>
      <c r="G42" s="3195"/>
      <c r="H42" s="3195"/>
      <c r="I42" s="3195"/>
      <c r="J42" s="3195"/>
      <c r="K42" s="3195"/>
      <c r="L42" s="3195"/>
      <c r="M42" s="3195"/>
      <c r="N42" s="3195"/>
      <c r="O42" s="3195"/>
      <c r="P42" s="3195"/>
      <c r="Q42" s="3195"/>
      <c r="R42" s="3195"/>
      <c r="S42" s="3195"/>
      <c r="T42" s="3195"/>
      <c r="U42" s="3195"/>
      <c r="V42" s="3195"/>
      <c r="W42" s="3195"/>
      <c r="X42" s="3195"/>
      <c r="Y42" s="3195"/>
      <c r="Z42" s="3195"/>
      <c r="AA42" s="3195"/>
      <c r="AB42" s="3195"/>
      <c r="AC42" s="3195"/>
      <c r="AD42" s="3195"/>
      <c r="AE42" s="3195"/>
      <c r="AF42" s="3195"/>
      <c r="AG42" s="3195"/>
      <c r="AH42" s="3195"/>
      <c r="AI42" s="3195"/>
      <c r="AJ42" s="3195"/>
      <c r="AK42" s="3195"/>
      <c r="AL42" s="3195"/>
      <c r="AM42" s="3195"/>
      <c r="AN42" s="3195"/>
      <c r="AO42" s="3195"/>
      <c r="AP42" s="3195"/>
      <c r="AQ42" s="3195"/>
      <c r="AR42" s="3195"/>
      <c r="AS42" s="3195"/>
      <c r="AT42" s="3195"/>
      <c r="AU42" s="3195"/>
      <c r="AV42" s="3195"/>
      <c r="AW42" s="3195"/>
      <c r="AX42" s="3195"/>
      <c r="AY42" s="3195"/>
      <c r="AZ42" s="3195"/>
      <c r="BA42" s="3195"/>
      <c r="BB42" s="3195"/>
      <c r="BC42" s="3195"/>
      <c r="BD42" s="3195"/>
      <c r="BE42" s="3195"/>
      <c r="BF42" s="3195"/>
      <c r="BG42" s="3195"/>
      <c r="BH42" s="3195"/>
      <c r="BI42" s="3195"/>
      <c r="BJ42" s="3195"/>
      <c r="BK42" s="3195"/>
      <c r="BL42" s="3195"/>
      <c r="BM42" s="3195"/>
      <c r="BN42" s="3195"/>
      <c r="BO42" s="3195"/>
      <c r="BP42" s="3195"/>
      <c r="BQ42" s="3195"/>
    </row>
    <row r="43" spans="1:71" s="794" customFormat="1" ht="12" customHeight="1" x14ac:dyDescent="0.15">
      <c r="A43" s="57"/>
      <c r="B43" s="57"/>
      <c r="C43" s="57"/>
      <c r="D43" s="57"/>
      <c r="E43" s="57"/>
      <c r="F43" s="1061" t="s">
        <v>1457</v>
      </c>
      <c r="G43" s="3331" t="s">
        <v>1458</v>
      </c>
      <c r="H43" s="4667"/>
      <c r="I43" s="4667"/>
      <c r="J43" s="4667"/>
      <c r="K43" s="4667"/>
      <c r="L43" s="4667"/>
      <c r="M43" s="4667"/>
      <c r="N43" s="4667"/>
      <c r="O43" s="4667"/>
      <c r="P43" s="4667"/>
      <c r="Q43" s="4667"/>
      <c r="R43" s="4667"/>
      <c r="S43" s="4667"/>
      <c r="T43" s="4667"/>
      <c r="U43" s="4667"/>
      <c r="V43" s="4667"/>
      <c r="W43" s="4667"/>
      <c r="X43" s="4667"/>
      <c r="Y43" s="4667"/>
      <c r="Z43" s="4667"/>
      <c r="AA43" s="4667"/>
      <c r="AB43" s="4667"/>
      <c r="AC43" s="4667"/>
      <c r="AD43" s="4667"/>
      <c r="AE43" s="4667"/>
      <c r="AF43" s="4667"/>
      <c r="AG43" s="4667"/>
      <c r="AH43" s="4667"/>
      <c r="AI43" s="4667"/>
      <c r="AJ43" s="4667"/>
      <c r="AK43" s="4667"/>
      <c r="AL43" s="4667"/>
      <c r="AM43" s="4667"/>
      <c r="AN43" s="4667"/>
      <c r="AO43" s="4667"/>
      <c r="AP43" s="4667"/>
      <c r="AQ43" s="4667"/>
      <c r="AR43" s="4667"/>
      <c r="AS43" s="4667"/>
      <c r="AT43" s="4667"/>
      <c r="AU43" s="4667"/>
      <c r="AV43" s="4667"/>
      <c r="AW43" s="4667"/>
      <c r="AX43" s="4667"/>
      <c r="AY43" s="4667"/>
      <c r="AZ43" s="4667"/>
      <c r="BA43" s="4667"/>
      <c r="BB43" s="4667"/>
      <c r="BC43" s="4667"/>
      <c r="BD43" s="4667"/>
      <c r="BE43" s="4667"/>
      <c r="BF43" s="4667"/>
      <c r="BG43" s="4667"/>
      <c r="BH43" s="4667"/>
      <c r="BI43" s="4667"/>
      <c r="BJ43" s="4667"/>
      <c r="BK43" s="4667"/>
      <c r="BL43" s="4667"/>
      <c r="BM43" s="4667"/>
      <c r="BN43" s="4667"/>
      <c r="BO43" s="4667"/>
      <c r="BP43" s="4667"/>
      <c r="BQ43" s="4667"/>
    </row>
    <row r="44" spans="1:71" s="794" customFormat="1" ht="12" customHeight="1" x14ac:dyDescent="0.15">
      <c r="A44" s="57"/>
      <c r="B44" s="57"/>
      <c r="C44" s="57"/>
      <c r="D44" s="57"/>
      <c r="E44" s="57"/>
      <c r="F44" s="1061" t="s">
        <v>1574</v>
      </c>
      <c r="G44" s="3331" t="s">
        <v>1531</v>
      </c>
      <c r="H44" s="4667"/>
      <c r="I44" s="4667"/>
      <c r="J44" s="4667"/>
      <c r="K44" s="4667"/>
      <c r="L44" s="4667"/>
      <c r="M44" s="4667"/>
      <c r="N44" s="4667"/>
      <c r="O44" s="4667"/>
      <c r="P44" s="4667"/>
      <c r="Q44" s="4667"/>
      <c r="R44" s="4667"/>
      <c r="S44" s="4667"/>
      <c r="T44" s="4667"/>
      <c r="U44" s="4667"/>
      <c r="V44" s="4667"/>
      <c r="W44" s="4667"/>
      <c r="X44" s="4667"/>
      <c r="Y44" s="4667"/>
      <c r="Z44" s="4667"/>
      <c r="AA44" s="4667"/>
      <c r="AB44" s="4667"/>
      <c r="AC44" s="4667"/>
      <c r="AD44" s="4667"/>
      <c r="AE44" s="4667"/>
      <c r="AF44" s="4667"/>
      <c r="AG44" s="4667"/>
      <c r="AH44" s="4667"/>
      <c r="AI44" s="4667"/>
      <c r="AJ44" s="4667"/>
      <c r="AK44" s="4667"/>
      <c r="AL44" s="4667"/>
      <c r="AM44" s="4667"/>
      <c r="AN44" s="4667"/>
      <c r="AO44" s="4667"/>
      <c r="AP44" s="4667"/>
      <c r="AQ44" s="4667"/>
      <c r="AR44" s="4667"/>
      <c r="AS44" s="4667"/>
      <c r="AT44" s="4667"/>
      <c r="AU44" s="4667"/>
      <c r="AV44" s="4667"/>
      <c r="AW44" s="4667"/>
      <c r="AX44" s="4667"/>
      <c r="AY44" s="4667"/>
      <c r="AZ44" s="4667"/>
      <c r="BA44" s="4667"/>
      <c r="BB44" s="4667"/>
      <c r="BC44" s="4667"/>
      <c r="BD44" s="4667"/>
      <c r="BE44" s="4667"/>
      <c r="BF44" s="4667"/>
      <c r="BG44" s="4667"/>
      <c r="BH44" s="4667"/>
      <c r="BI44" s="4667"/>
      <c r="BJ44" s="4667"/>
      <c r="BK44" s="4667"/>
      <c r="BL44" s="4667"/>
      <c r="BM44" s="4667"/>
      <c r="BN44" s="4667"/>
      <c r="BO44" s="4667"/>
      <c r="BP44" s="4667"/>
      <c r="BQ44" s="4667"/>
      <c r="BR44" s="1373"/>
      <c r="BS44" s="1373"/>
    </row>
    <row r="45" spans="1:71" ht="14.1" customHeight="1" x14ac:dyDescent="0.15">
      <c r="A45" s="3625" t="s">
        <v>1850</v>
      </c>
      <c r="B45" s="3625"/>
      <c r="C45" s="3625"/>
      <c r="D45" s="3625"/>
      <c r="E45" s="4896"/>
      <c r="F45" s="4896"/>
      <c r="G45" s="4896"/>
      <c r="H45" s="4896"/>
      <c r="I45" s="4896"/>
      <c r="J45" s="4896"/>
      <c r="K45" s="4896"/>
      <c r="L45" s="4896"/>
      <c r="M45" s="4896"/>
      <c r="N45" s="4896"/>
      <c r="O45" s="4896"/>
      <c r="P45" s="4896"/>
      <c r="Q45" s="4896"/>
      <c r="R45" s="4896"/>
      <c r="S45" s="4896"/>
      <c r="T45" s="4896"/>
      <c r="U45" s="4896"/>
      <c r="V45" s="4896"/>
      <c r="W45" s="4896"/>
      <c r="X45" s="4896"/>
      <c r="Y45" s="4896"/>
      <c r="Z45" s="4896"/>
      <c r="AA45" s="4896"/>
      <c r="AB45" s="4896"/>
      <c r="AC45" s="4896"/>
      <c r="AD45" s="4896"/>
      <c r="AE45" s="4896"/>
      <c r="AF45" s="4896"/>
      <c r="AG45" s="4896"/>
      <c r="AH45" s="4896"/>
      <c r="AI45" s="4896"/>
      <c r="AJ45" s="4896"/>
      <c r="AK45" s="4896"/>
      <c r="AL45" s="4896"/>
      <c r="AM45" s="4896"/>
      <c r="AN45" s="4896"/>
      <c r="AO45" s="4896"/>
      <c r="AP45" s="4896"/>
      <c r="AQ45" s="4896"/>
      <c r="AR45" s="4896"/>
      <c r="AS45" s="4896"/>
      <c r="AT45" s="4896"/>
      <c r="AU45" s="4896"/>
      <c r="AV45" s="4896"/>
      <c r="AW45" s="4896"/>
      <c r="AX45" s="4896"/>
      <c r="AY45" s="4896"/>
      <c r="AZ45" s="4896"/>
      <c r="BA45" s="4896"/>
      <c r="BB45" s="4896"/>
      <c r="BC45" s="4896"/>
      <c r="BD45" s="4896"/>
      <c r="BE45" s="4896"/>
      <c r="BF45" s="4896"/>
      <c r="BG45" s="4896"/>
      <c r="BH45" s="4896"/>
      <c r="BI45" s="4896"/>
      <c r="BJ45" s="4896"/>
      <c r="BK45" s="4896"/>
      <c r="BL45" s="4896"/>
      <c r="BM45" s="4896"/>
      <c r="BN45" s="4896"/>
      <c r="BO45" s="4896"/>
      <c r="BP45" s="4896"/>
      <c r="BQ45" s="4896"/>
    </row>
    <row r="46" spans="1:71" ht="5.0999999999999996" customHeight="1" x14ac:dyDescent="0.15"/>
    <row r="47" spans="1:71" ht="14.1" customHeight="1" x14ac:dyDescent="0.15">
      <c r="A47" s="1000" t="s">
        <v>1444</v>
      </c>
      <c r="B47" s="1000"/>
      <c r="C47" s="1000"/>
      <c r="D47" s="1000"/>
      <c r="E47" s="1000"/>
      <c r="F47" s="1001"/>
      <c r="G47" s="1001"/>
      <c r="H47" s="1001"/>
      <c r="I47" s="1001"/>
      <c r="J47" s="1001"/>
      <c r="K47" s="1001"/>
      <c r="L47" s="1001"/>
      <c r="M47" s="1001"/>
      <c r="N47" s="1001"/>
      <c r="O47" s="1001"/>
      <c r="P47" s="1001"/>
      <c r="Q47" s="1001"/>
      <c r="R47" s="1001"/>
      <c r="S47" s="1001"/>
      <c r="T47" s="1001"/>
      <c r="U47" s="1001"/>
      <c r="V47" s="1001"/>
      <c r="W47" s="1001"/>
      <c r="X47" s="1001"/>
      <c r="Y47" s="1001"/>
      <c r="Z47" s="1001"/>
      <c r="AA47" s="1001"/>
      <c r="AB47" s="1001"/>
      <c r="AC47" s="1001"/>
      <c r="AD47" s="1001"/>
      <c r="AE47" s="1001"/>
      <c r="AF47" s="1001"/>
      <c r="AG47" s="1001"/>
      <c r="AH47" s="1001"/>
      <c r="BB47" s="5240" t="s">
        <v>1433</v>
      </c>
      <c r="BC47" s="5240"/>
      <c r="BD47" s="5240"/>
      <c r="BE47" s="5240"/>
      <c r="BF47" s="5240"/>
      <c r="BG47" s="5240"/>
      <c r="BH47" s="5240"/>
      <c r="BI47" s="5241">
        <f>BI3</f>
        <v>0</v>
      </c>
      <c r="BJ47" s="5241"/>
      <c r="BK47" s="5242" t="s">
        <v>1407</v>
      </c>
      <c r="BL47" s="5242"/>
      <c r="BM47" s="5242"/>
      <c r="BN47" s="5242"/>
      <c r="BO47" s="5242"/>
      <c r="BP47" s="5242"/>
    </row>
    <row r="48" spans="1:71" ht="6.95" customHeight="1" thickBot="1" x14ac:dyDescent="0.2">
      <c r="A48" s="1000"/>
      <c r="B48" s="1000"/>
      <c r="C48" s="1000"/>
      <c r="D48" s="1000"/>
      <c r="E48" s="1000"/>
      <c r="F48" s="1001"/>
      <c r="G48" s="1001"/>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1"/>
      <c r="AE48" s="1001"/>
      <c r="AF48" s="1001"/>
      <c r="AG48" s="1001"/>
      <c r="AH48" s="1001"/>
    </row>
    <row r="49" spans="1:69" s="907" customFormat="1" ht="12.95" customHeight="1" x14ac:dyDescent="0.15">
      <c r="A49" s="4899" t="s">
        <v>1268</v>
      </c>
      <c r="B49" s="4914" t="s">
        <v>1528</v>
      </c>
      <c r="C49" s="4912"/>
      <c r="D49" s="4913"/>
      <c r="E49" s="4911" t="s">
        <v>63</v>
      </c>
      <c r="F49" s="4912"/>
      <c r="G49" s="4912"/>
      <c r="H49" s="4912"/>
      <c r="I49" s="4913"/>
      <c r="J49" s="4911" t="s">
        <v>59</v>
      </c>
      <c r="K49" s="4912"/>
      <c r="L49" s="4912"/>
      <c r="M49" s="4912"/>
      <c r="N49" s="4913"/>
      <c r="O49" s="5353" t="s">
        <v>60</v>
      </c>
      <c r="P49" s="4914" t="s">
        <v>1269</v>
      </c>
      <c r="Q49" s="4915"/>
      <c r="R49" s="4916"/>
      <c r="S49" s="4964" t="s">
        <v>1270</v>
      </c>
      <c r="T49" s="4964" t="s">
        <v>1271</v>
      </c>
      <c r="U49" s="5021" t="s">
        <v>1272</v>
      </c>
      <c r="V49" s="5022"/>
      <c r="W49" s="4911" t="s">
        <v>66</v>
      </c>
      <c r="X49" s="4912"/>
      <c r="Y49" s="4912"/>
      <c r="Z49" s="4912"/>
      <c r="AA49" s="4912"/>
      <c r="AB49" s="4912"/>
      <c r="AC49" s="4912"/>
      <c r="AD49" s="4912"/>
      <c r="AE49" s="5029" t="s">
        <v>1408</v>
      </c>
      <c r="AF49" s="4912"/>
      <c r="AG49" s="4912"/>
      <c r="AH49" s="4912"/>
      <c r="AI49" s="4912"/>
      <c r="AJ49" s="4912"/>
      <c r="AK49" s="4912"/>
      <c r="AL49" s="4912"/>
      <c r="AM49" s="4912"/>
      <c r="AN49" s="4912"/>
      <c r="AO49" s="4912"/>
      <c r="AP49" s="4912"/>
      <c r="AQ49" s="4912"/>
      <c r="AR49" s="4912"/>
      <c r="AS49" s="4912"/>
      <c r="AT49" s="4912"/>
      <c r="AU49" s="4912"/>
      <c r="AV49" s="4912"/>
      <c r="AW49" s="4912"/>
      <c r="AX49" s="4912"/>
      <c r="AY49" s="4912"/>
      <c r="AZ49" s="4912"/>
      <c r="BA49" s="4912"/>
      <c r="BB49" s="4912"/>
      <c r="BC49" s="4912"/>
      <c r="BD49" s="4912"/>
      <c r="BE49" s="4912"/>
      <c r="BF49" s="5027"/>
      <c r="BG49" s="5513" t="s">
        <v>177</v>
      </c>
      <c r="BH49" s="5514"/>
      <c r="BI49" s="4920" t="s">
        <v>71</v>
      </c>
      <c r="BJ49" s="4914" t="s">
        <v>55</v>
      </c>
      <c r="BK49" s="4923"/>
      <c r="BL49" s="4923"/>
      <c r="BM49" s="4923"/>
      <c r="BN49" s="4923"/>
      <c r="BO49" s="4923"/>
      <c r="BP49" s="4923"/>
      <c r="BQ49" s="4924"/>
    </row>
    <row r="50" spans="1:69" s="907" customFormat="1" ht="12.95" customHeight="1" x14ac:dyDescent="0.15">
      <c r="A50" s="4900"/>
      <c r="B50" s="4840"/>
      <c r="C50" s="5352"/>
      <c r="D50" s="4842"/>
      <c r="E50" s="4840"/>
      <c r="F50" s="4841"/>
      <c r="G50" s="4841"/>
      <c r="H50" s="4841"/>
      <c r="I50" s="4842"/>
      <c r="J50" s="4840"/>
      <c r="K50" s="4841"/>
      <c r="L50" s="4841"/>
      <c r="M50" s="4841"/>
      <c r="N50" s="4842"/>
      <c r="O50" s="5340"/>
      <c r="P50" s="4826"/>
      <c r="Q50" s="4895"/>
      <c r="R50" s="4827"/>
      <c r="S50" s="5580"/>
      <c r="T50" s="5580"/>
      <c r="U50" s="5023"/>
      <c r="V50" s="5024"/>
      <c r="W50" s="4435"/>
      <c r="X50" s="4436"/>
      <c r="Y50" s="4436"/>
      <c r="Z50" s="4436"/>
      <c r="AA50" s="4436"/>
      <c r="AB50" s="4436"/>
      <c r="AC50" s="4436"/>
      <c r="AD50" s="4436"/>
      <c r="AE50" s="5030"/>
      <c r="AF50" s="4436"/>
      <c r="AG50" s="4436"/>
      <c r="AH50" s="4436"/>
      <c r="AI50" s="4436"/>
      <c r="AJ50" s="4436"/>
      <c r="AK50" s="4436"/>
      <c r="AL50" s="4436"/>
      <c r="AM50" s="4436"/>
      <c r="AN50" s="4436"/>
      <c r="AO50" s="4436"/>
      <c r="AP50" s="4436"/>
      <c r="AQ50" s="4436"/>
      <c r="AR50" s="4436"/>
      <c r="AS50" s="4436"/>
      <c r="AT50" s="4436"/>
      <c r="AU50" s="4436"/>
      <c r="AV50" s="4436"/>
      <c r="AW50" s="4436"/>
      <c r="AX50" s="4436"/>
      <c r="AY50" s="4436"/>
      <c r="AZ50" s="4436"/>
      <c r="BA50" s="4436"/>
      <c r="BB50" s="4436"/>
      <c r="BC50" s="4436"/>
      <c r="BD50" s="4436"/>
      <c r="BE50" s="4436"/>
      <c r="BF50" s="5028"/>
      <c r="BG50" s="5506" t="s">
        <v>1445</v>
      </c>
      <c r="BH50" s="5507"/>
      <c r="BI50" s="4921"/>
      <c r="BJ50" s="4925"/>
      <c r="BK50" s="4926"/>
      <c r="BL50" s="4926"/>
      <c r="BM50" s="4926"/>
      <c r="BN50" s="4926"/>
      <c r="BO50" s="4926"/>
      <c r="BP50" s="4926"/>
      <c r="BQ50" s="4927"/>
    </row>
    <row r="51" spans="1:69" s="907" customFormat="1" ht="15" customHeight="1" x14ac:dyDescent="0.15">
      <c r="A51" s="4900"/>
      <c r="B51" s="4840"/>
      <c r="C51" s="5352"/>
      <c r="D51" s="4842"/>
      <c r="E51" s="4840"/>
      <c r="F51" s="4841"/>
      <c r="G51" s="4841"/>
      <c r="H51" s="4841"/>
      <c r="I51" s="4842"/>
      <c r="J51" s="4840"/>
      <c r="K51" s="4841"/>
      <c r="L51" s="4841"/>
      <c r="M51" s="4841"/>
      <c r="N51" s="4842"/>
      <c r="O51" s="5340"/>
      <c r="P51" s="4826"/>
      <c r="Q51" s="4895"/>
      <c r="R51" s="4827"/>
      <c r="S51" s="5580"/>
      <c r="T51" s="5580"/>
      <c r="U51" s="5023"/>
      <c r="V51" s="5024"/>
      <c r="W51" s="4928" t="s">
        <v>67</v>
      </c>
      <c r="X51" s="4929"/>
      <c r="Y51" s="4929"/>
      <c r="Z51" s="4930"/>
      <c r="AA51" s="4852" t="s">
        <v>1570</v>
      </c>
      <c r="AB51" s="4931"/>
      <c r="AC51" s="4852" t="s">
        <v>1571</v>
      </c>
      <c r="AD51" s="4853"/>
      <c r="AE51" s="4939" t="s">
        <v>157</v>
      </c>
      <c r="AF51" s="4439"/>
      <c r="AG51" s="4439"/>
      <c r="AH51" s="4439"/>
      <c r="AI51" s="4438" t="s">
        <v>442</v>
      </c>
      <c r="AJ51" s="4439"/>
      <c r="AK51" s="4439"/>
      <c r="AL51" s="4439"/>
      <c r="AM51" s="4439"/>
      <c r="AN51" s="4439"/>
      <c r="AO51" s="4439"/>
      <c r="AP51" s="4439"/>
      <c r="AQ51" s="4439"/>
      <c r="AR51" s="4439"/>
      <c r="AS51" s="4439"/>
      <c r="AT51" s="4439"/>
      <c r="AU51" s="4439"/>
      <c r="AV51" s="4439"/>
      <c r="AW51" s="4439"/>
      <c r="AX51" s="4439"/>
      <c r="AY51" s="4439"/>
      <c r="AZ51" s="4439"/>
      <c r="BA51" s="4439"/>
      <c r="BB51" s="4439"/>
      <c r="BC51" s="4439"/>
      <c r="BD51" s="4946" t="s">
        <v>221</v>
      </c>
      <c r="BE51" s="4947"/>
      <c r="BF51" s="4948"/>
      <c r="BG51" s="5508" t="s">
        <v>425</v>
      </c>
      <c r="BH51" s="5509"/>
      <c r="BI51" s="4921"/>
      <c r="BJ51" s="5487" t="s">
        <v>1446</v>
      </c>
      <c r="BK51" s="5488"/>
      <c r="BL51" s="5488"/>
      <c r="BM51" s="5488"/>
      <c r="BN51" s="5488"/>
      <c r="BO51" s="5488"/>
      <c r="BP51" s="5488"/>
      <c r="BQ51" s="5489"/>
    </row>
    <row r="52" spans="1:69" s="907" customFormat="1" ht="15" customHeight="1" x14ac:dyDescent="0.15">
      <c r="A52" s="4900"/>
      <c r="B52" s="4840"/>
      <c r="C52" s="5352"/>
      <c r="D52" s="4842"/>
      <c r="E52" s="5012" t="s">
        <v>432</v>
      </c>
      <c r="F52" s="5013"/>
      <c r="G52" s="5013"/>
      <c r="H52" s="5499" t="s">
        <v>1286</v>
      </c>
      <c r="I52" s="5500"/>
      <c r="J52" s="4840"/>
      <c r="K52" s="4841"/>
      <c r="L52" s="4841"/>
      <c r="M52" s="4841"/>
      <c r="N52" s="4842"/>
      <c r="O52" s="5340"/>
      <c r="P52" s="5012" t="s">
        <v>1459</v>
      </c>
      <c r="Q52" s="5013"/>
      <c r="R52" s="5014"/>
      <c r="S52" s="5580"/>
      <c r="T52" s="5580"/>
      <c r="U52" s="5023"/>
      <c r="V52" s="5024"/>
      <c r="W52" s="4802" t="s">
        <v>1273</v>
      </c>
      <c r="X52" s="4894"/>
      <c r="Y52" s="4802" t="s">
        <v>1274</v>
      </c>
      <c r="Z52" s="4825"/>
      <c r="AA52" s="4932"/>
      <c r="AB52" s="4933"/>
      <c r="AC52" s="4932"/>
      <c r="AD52" s="5279"/>
      <c r="AE52" s="5019" t="s">
        <v>1663</v>
      </c>
      <c r="AF52" s="4434"/>
      <c r="AG52" s="4802" t="s">
        <v>1664</v>
      </c>
      <c r="AH52" s="4434"/>
      <c r="AI52" s="4846" t="s">
        <v>1275</v>
      </c>
      <c r="AJ52" s="4847"/>
      <c r="AK52" s="4848"/>
      <c r="AL52" s="4852" t="s">
        <v>1276</v>
      </c>
      <c r="AM52" s="4853"/>
      <c r="AN52" s="4931"/>
      <c r="AO52" s="4432" t="s">
        <v>422</v>
      </c>
      <c r="AP52" s="4433"/>
      <c r="AQ52" s="4434"/>
      <c r="AR52" s="5528" t="s">
        <v>1412</v>
      </c>
      <c r="AS52" s="5529"/>
      <c r="AT52" s="5530"/>
      <c r="AU52" s="5528" t="s">
        <v>421</v>
      </c>
      <c r="AV52" s="5529"/>
      <c r="AW52" s="5530"/>
      <c r="AX52" s="5528" t="s">
        <v>1413</v>
      </c>
      <c r="AY52" s="5529"/>
      <c r="AZ52" s="5530"/>
      <c r="BA52" s="4802" t="s">
        <v>422</v>
      </c>
      <c r="BB52" s="4894"/>
      <c r="BC52" s="4894"/>
      <c r="BD52" s="4949"/>
      <c r="BE52" s="4950"/>
      <c r="BF52" s="4951"/>
      <c r="BG52" s="5483"/>
      <c r="BH52" s="5484"/>
      <c r="BI52" s="4921"/>
      <c r="BJ52" s="5490"/>
      <c r="BK52" s="5491"/>
      <c r="BL52" s="5491"/>
      <c r="BM52" s="5491"/>
      <c r="BN52" s="5491"/>
      <c r="BO52" s="5491"/>
      <c r="BP52" s="5491"/>
      <c r="BQ52" s="5492"/>
    </row>
    <row r="53" spans="1:69" s="907" customFormat="1" ht="15" customHeight="1" x14ac:dyDescent="0.15">
      <c r="A53" s="4900"/>
      <c r="B53" s="4840"/>
      <c r="C53" s="5352"/>
      <c r="D53" s="4842"/>
      <c r="E53" s="4826"/>
      <c r="F53" s="4895"/>
      <c r="G53" s="4895"/>
      <c r="H53" s="5501"/>
      <c r="I53" s="5502"/>
      <c r="J53" s="4840"/>
      <c r="K53" s="4841"/>
      <c r="L53" s="4841"/>
      <c r="M53" s="4841"/>
      <c r="N53" s="4842"/>
      <c r="O53" s="5340"/>
      <c r="P53" s="4826"/>
      <c r="Q53" s="4895"/>
      <c r="R53" s="4827"/>
      <c r="S53" s="5580"/>
      <c r="T53" s="5580"/>
      <c r="U53" s="5023"/>
      <c r="V53" s="5024"/>
      <c r="W53" s="4826"/>
      <c r="X53" s="4895"/>
      <c r="Y53" s="4826"/>
      <c r="Z53" s="4827"/>
      <c r="AA53" s="4932"/>
      <c r="AB53" s="4933"/>
      <c r="AC53" s="4932"/>
      <c r="AD53" s="5279"/>
      <c r="AE53" s="5505"/>
      <c r="AF53" s="5482"/>
      <c r="AG53" s="5480"/>
      <c r="AH53" s="5482"/>
      <c r="AI53" s="4849"/>
      <c r="AJ53" s="4850"/>
      <c r="AK53" s="4851"/>
      <c r="AL53" s="5276"/>
      <c r="AM53" s="5277"/>
      <c r="AN53" s="5278"/>
      <c r="AO53" s="4840"/>
      <c r="AP53" s="4841"/>
      <c r="AQ53" s="4842"/>
      <c r="AR53" s="4843" t="s">
        <v>439</v>
      </c>
      <c r="AS53" s="4844"/>
      <c r="AT53" s="4845"/>
      <c r="AU53" s="4843" t="s">
        <v>1415</v>
      </c>
      <c r="AV53" s="4844"/>
      <c r="AW53" s="4845"/>
      <c r="AX53" s="4843" t="s">
        <v>1277</v>
      </c>
      <c r="AY53" s="4844"/>
      <c r="AZ53" s="4845"/>
      <c r="BA53" s="4826"/>
      <c r="BB53" s="4895"/>
      <c r="BC53" s="4895"/>
      <c r="BD53" s="4949"/>
      <c r="BE53" s="4950"/>
      <c r="BF53" s="4951"/>
      <c r="BG53" s="5483" t="s">
        <v>426</v>
      </c>
      <c r="BH53" s="5484"/>
      <c r="BI53" s="4921"/>
      <c r="BJ53" s="5490"/>
      <c r="BK53" s="5491"/>
      <c r="BL53" s="5491"/>
      <c r="BM53" s="5491"/>
      <c r="BN53" s="5491"/>
      <c r="BO53" s="5491"/>
      <c r="BP53" s="5491"/>
      <c r="BQ53" s="5492"/>
    </row>
    <row r="54" spans="1:69" s="907" customFormat="1" ht="15" customHeight="1" thickBot="1" x14ac:dyDescent="0.2">
      <c r="A54" s="4901"/>
      <c r="B54" s="4467"/>
      <c r="C54" s="4468"/>
      <c r="D54" s="4469"/>
      <c r="E54" s="4828"/>
      <c r="F54" s="5015"/>
      <c r="G54" s="5015"/>
      <c r="H54" s="5503"/>
      <c r="I54" s="5504"/>
      <c r="J54" s="4467"/>
      <c r="K54" s="4468"/>
      <c r="L54" s="4468"/>
      <c r="M54" s="4468"/>
      <c r="N54" s="4469"/>
      <c r="O54" s="5341"/>
      <c r="P54" s="4828"/>
      <c r="Q54" s="5015"/>
      <c r="R54" s="4829"/>
      <c r="S54" s="5581"/>
      <c r="T54" s="5581"/>
      <c r="U54" s="5025"/>
      <c r="V54" s="5026"/>
      <c r="W54" s="4828"/>
      <c r="X54" s="5015"/>
      <c r="Y54" s="4828"/>
      <c r="Z54" s="4829"/>
      <c r="AA54" s="4934"/>
      <c r="AB54" s="4935"/>
      <c r="AC54" s="4934"/>
      <c r="AD54" s="5280"/>
      <c r="AE54" s="5526" t="s">
        <v>443</v>
      </c>
      <c r="AF54" s="5527"/>
      <c r="AG54" s="5527" t="s">
        <v>443</v>
      </c>
      <c r="AH54" s="5527"/>
      <c r="AI54" s="4837" t="s">
        <v>1278</v>
      </c>
      <c r="AJ54" s="4838"/>
      <c r="AK54" s="4839"/>
      <c r="AL54" s="4837" t="s">
        <v>1449</v>
      </c>
      <c r="AM54" s="4838"/>
      <c r="AN54" s="4839"/>
      <c r="AO54" s="4467" t="s">
        <v>1450</v>
      </c>
      <c r="AP54" s="4468"/>
      <c r="AQ54" s="4469"/>
      <c r="AR54" s="5009" t="s">
        <v>420</v>
      </c>
      <c r="AS54" s="5010"/>
      <c r="AT54" s="5011"/>
      <c r="AU54" s="5009" t="s">
        <v>69</v>
      </c>
      <c r="AV54" s="5010"/>
      <c r="AW54" s="5011"/>
      <c r="AX54" s="5009" t="s">
        <v>70</v>
      </c>
      <c r="AY54" s="5010"/>
      <c r="AZ54" s="5011"/>
      <c r="BA54" s="4467" t="s">
        <v>1451</v>
      </c>
      <c r="BB54" s="4468"/>
      <c r="BC54" s="4469"/>
      <c r="BD54" s="4967" t="s">
        <v>1452</v>
      </c>
      <c r="BE54" s="4968"/>
      <c r="BF54" s="4969"/>
      <c r="BG54" s="5485"/>
      <c r="BH54" s="5486"/>
      <c r="BI54" s="4922"/>
      <c r="BJ54" s="5493"/>
      <c r="BK54" s="5494"/>
      <c r="BL54" s="5494"/>
      <c r="BM54" s="5494"/>
      <c r="BN54" s="5494"/>
      <c r="BO54" s="5494"/>
      <c r="BP54" s="5494"/>
      <c r="BQ54" s="5495"/>
    </row>
    <row r="55" spans="1:69" s="907" customFormat="1" ht="14.1" customHeight="1" thickTop="1" x14ac:dyDescent="0.15">
      <c r="A55" s="5037">
        <v>9</v>
      </c>
      <c r="B55" s="4816"/>
      <c r="C55" s="4817"/>
      <c r="D55" s="4818"/>
      <c r="E55" s="4816"/>
      <c r="F55" s="4817"/>
      <c r="G55" s="4817"/>
      <c r="H55" s="4817"/>
      <c r="I55" s="4818"/>
      <c r="J55" s="5319"/>
      <c r="K55" s="5320"/>
      <c r="L55" s="5320"/>
      <c r="M55" s="5320"/>
      <c r="N55" s="5321"/>
      <c r="O55" s="5342"/>
      <c r="P55" s="5322"/>
      <c r="Q55" s="5323"/>
      <c r="R55" s="5324"/>
      <c r="S55" s="5329"/>
      <c r="T55" s="5329"/>
      <c r="U55" s="5330"/>
      <c r="V55" s="5331"/>
      <c r="W55" s="5336"/>
      <c r="X55" s="5337"/>
      <c r="Y55" s="5306"/>
      <c r="Z55" s="5307" t="s">
        <v>158</v>
      </c>
      <c r="AA55" s="5308"/>
      <c r="AB55" s="5307" t="s">
        <v>158</v>
      </c>
      <c r="AC55" s="5325"/>
      <c r="AD55" s="5299" t="s">
        <v>158</v>
      </c>
      <c r="AE55" s="5582"/>
      <c r="AF55" s="5583"/>
      <c r="AG55" s="5584"/>
      <c r="AH55" s="5583"/>
      <c r="AI55" s="5178"/>
      <c r="AJ55" s="5179"/>
      <c r="AK55" s="5180"/>
      <c r="AL55" s="5178"/>
      <c r="AM55" s="5179"/>
      <c r="AN55" s="5180"/>
      <c r="AO55" s="5159">
        <f>SUM(AI55:AN57)</f>
        <v>0</v>
      </c>
      <c r="AP55" s="5160"/>
      <c r="AQ55" s="5161"/>
      <c r="AR55" s="5165"/>
      <c r="AS55" s="5166"/>
      <c r="AT55" s="5167"/>
      <c r="AU55" s="5165"/>
      <c r="AV55" s="5166"/>
      <c r="AW55" s="5167"/>
      <c r="AX55" s="5165"/>
      <c r="AY55" s="5166"/>
      <c r="AZ55" s="5167"/>
      <c r="BA55" s="5113">
        <f>SUM(AR55:AZ57)</f>
        <v>0</v>
      </c>
      <c r="BB55" s="5114"/>
      <c r="BC55" s="5115"/>
      <c r="BD55" s="5113">
        <f>AG55+AO55+BA55</f>
        <v>0</v>
      </c>
      <c r="BE55" s="5114"/>
      <c r="BF55" s="5122"/>
      <c r="BG55" s="5019"/>
      <c r="BH55" s="5358"/>
      <c r="BI55" s="5144"/>
      <c r="BJ55" s="5558"/>
      <c r="BK55" s="5559"/>
      <c r="BL55" s="5559"/>
      <c r="BM55" s="5559"/>
      <c r="BN55" s="5559"/>
      <c r="BO55" s="5559"/>
      <c r="BP55" s="5559"/>
      <c r="BQ55" s="5560"/>
    </row>
    <row r="56" spans="1:69" s="907" customFormat="1" ht="14.1" customHeight="1" x14ac:dyDescent="0.15">
      <c r="A56" s="5038"/>
      <c r="B56" s="4807"/>
      <c r="C56" s="4808"/>
      <c r="D56" s="4809"/>
      <c r="E56" s="5539"/>
      <c r="F56" s="5540"/>
      <c r="G56" s="5540"/>
      <c r="H56" s="5540"/>
      <c r="I56" s="5541"/>
      <c r="J56" s="5052"/>
      <c r="K56" s="4562"/>
      <c r="L56" s="4562"/>
      <c r="M56" s="4562"/>
      <c r="N56" s="5053"/>
      <c r="O56" s="5332"/>
      <c r="P56" s="4917"/>
      <c r="Q56" s="4918"/>
      <c r="R56" s="4919"/>
      <c r="S56" s="5058"/>
      <c r="T56" s="5058"/>
      <c r="U56" s="5127"/>
      <c r="V56" s="5128"/>
      <c r="W56" s="5172"/>
      <c r="X56" s="5173"/>
      <c r="Y56" s="5169"/>
      <c r="Z56" s="5187"/>
      <c r="AA56" s="5185"/>
      <c r="AB56" s="5187"/>
      <c r="AC56" s="4840"/>
      <c r="AD56" s="5189"/>
      <c r="AE56" s="5546"/>
      <c r="AF56" s="5547"/>
      <c r="AG56" s="5549"/>
      <c r="AH56" s="5547"/>
      <c r="AI56" s="5181"/>
      <c r="AJ56" s="5182"/>
      <c r="AK56" s="5183"/>
      <c r="AL56" s="5181"/>
      <c r="AM56" s="5182"/>
      <c r="AN56" s="5183"/>
      <c r="AO56" s="5159"/>
      <c r="AP56" s="5160"/>
      <c r="AQ56" s="5161"/>
      <c r="AR56" s="5150"/>
      <c r="AS56" s="5151"/>
      <c r="AT56" s="5152"/>
      <c r="AU56" s="5150"/>
      <c r="AV56" s="5151"/>
      <c r="AW56" s="5152"/>
      <c r="AX56" s="5150"/>
      <c r="AY56" s="5151"/>
      <c r="AZ56" s="5152"/>
      <c r="BA56" s="5116"/>
      <c r="BB56" s="5117"/>
      <c r="BC56" s="5118"/>
      <c r="BD56" s="5116"/>
      <c r="BE56" s="5117"/>
      <c r="BF56" s="5123"/>
      <c r="BG56" s="5561"/>
      <c r="BH56" s="5562"/>
      <c r="BI56" s="5145"/>
      <c r="BJ56" s="5563"/>
      <c r="BK56" s="5564"/>
      <c r="BL56" s="5564"/>
      <c r="BM56" s="5564"/>
      <c r="BN56" s="5564"/>
      <c r="BO56" s="5564"/>
      <c r="BP56" s="5564"/>
      <c r="BQ56" s="5565"/>
    </row>
    <row r="57" spans="1:69" s="907" customFormat="1" ht="14.1" customHeight="1" x14ac:dyDescent="0.15">
      <c r="A57" s="5039"/>
      <c r="B57" s="5345"/>
      <c r="C57" s="5346"/>
      <c r="D57" s="5347"/>
      <c r="E57" s="5553"/>
      <c r="F57" s="5554"/>
      <c r="G57" s="5555"/>
      <c r="H57" s="5556"/>
      <c r="I57" s="5557"/>
      <c r="J57" s="5054"/>
      <c r="K57" s="5055"/>
      <c r="L57" s="5055"/>
      <c r="M57" s="5055"/>
      <c r="N57" s="5056"/>
      <c r="O57" s="5333"/>
      <c r="P57" s="5131"/>
      <c r="Q57" s="5132"/>
      <c r="R57" s="5133"/>
      <c r="S57" s="5059"/>
      <c r="T57" s="5059"/>
      <c r="U57" s="5129"/>
      <c r="V57" s="5130"/>
      <c r="W57" s="5174"/>
      <c r="X57" s="2536"/>
      <c r="Y57" s="1081"/>
      <c r="Z57" s="1082" t="s">
        <v>36</v>
      </c>
      <c r="AA57" s="2384"/>
      <c r="AB57" s="1082" t="s">
        <v>36</v>
      </c>
      <c r="AC57" s="2384"/>
      <c r="AD57" s="1082" t="s">
        <v>36</v>
      </c>
      <c r="AE57" s="1970"/>
      <c r="AF57" s="1140"/>
      <c r="AG57" s="1971"/>
      <c r="AH57" s="1141"/>
      <c r="AI57" s="5104"/>
      <c r="AJ57" s="5105"/>
      <c r="AK57" s="5106"/>
      <c r="AL57" s="5104"/>
      <c r="AM57" s="5105"/>
      <c r="AN57" s="5106"/>
      <c r="AO57" s="5162"/>
      <c r="AP57" s="5163"/>
      <c r="AQ57" s="5164"/>
      <c r="AR57" s="5107"/>
      <c r="AS57" s="5108"/>
      <c r="AT57" s="5109"/>
      <c r="AU57" s="5107"/>
      <c r="AV57" s="5108"/>
      <c r="AW57" s="5109"/>
      <c r="AX57" s="5107"/>
      <c r="AY57" s="5108"/>
      <c r="AZ57" s="5109"/>
      <c r="BA57" s="5119"/>
      <c r="BB57" s="5120"/>
      <c r="BC57" s="5121"/>
      <c r="BD57" s="5119"/>
      <c r="BE57" s="5120"/>
      <c r="BF57" s="5124"/>
      <c r="BG57" s="5110"/>
      <c r="BH57" s="5112"/>
      <c r="BI57" s="5146"/>
      <c r="BJ57" s="5550"/>
      <c r="BK57" s="5551"/>
      <c r="BL57" s="5551"/>
      <c r="BM57" s="5551"/>
      <c r="BN57" s="5551"/>
      <c r="BO57" s="5551"/>
      <c r="BP57" s="5551"/>
      <c r="BQ57" s="5552"/>
    </row>
    <row r="58" spans="1:69" s="907" customFormat="1" ht="14.1" customHeight="1" x14ac:dyDescent="0.15">
      <c r="A58" s="5037">
        <v>10</v>
      </c>
      <c r="B58" s="4804"/>
      <c r="C58" s="4805"/>
      <c r="D58" s="4806"/>
      <c r="E58" s="4804"/>
      <c r="F58" s="4805"/>
      <c r="G58" s="4805"/>
      <c r="H58" s="4805"/>
      <c r="I58" s="4806"/>
      <c r="J58" s="5049"/>
      <c r="K58" s="5050"/>
      <c r="L58" s="5050"/>
      <c r="M58" s="5050"/>
      <c r="N58" s="5051"/>
      <c r="O58" s="5297"/>
      <c r="P58" s="4802"/>
      <c r="Q58" s="4894"/>
      <c r="R58" s="4825"/>
      <c r="S58" s="5057"/>
      <c r="T58" s="5057"/>
      <c r="U58" s="5125"/>
      <c r="V58" s="5126"/>
      <c r="W58" s="5170"/>
      <c r="X58" s="5171"/>
      <c r="Y58" s="5168"/>
      <c r="Z58" s="5186" t="s">
        <v>158</v>
      </c>
      <c r="AA58" s="5184"/>
      <c r="AB58" s="5186" t="s">
        <v>158</v>
      </c>
      <c r="AC58" s="4432"/>
      <c r="AD58" s="5188" t="s">
        <v>158</v>
      </c>
      <c r="AE58" s="5544"/>
      <c r="AF58" s="5545"/>
      <c r="AG58" s="5548"/>
      <c r="AH58" s="5545"/>
      <c r="AI58" s="5178"/>
      <c r="AJ58" s="5179"/>
      <c r="AK58" s="5180"/>
      <c r="AL58" s="5178"/>
      <c r="AM58" s="5179"/>
      <c r="AN58" s="5180"/>
      <c r="AO58" s="5156">
        <f>SUM(AI58:AN60)</f>
        <v>0</v>
      </c>
      <c r="AP58" s="5157"/>
      <c r="AQ58" s="5158"/>
      <c r="AR58" s="5165"/>
      <c r="AS58" s="5166"/>
      <c r="AT58" s="5167"/>
      <c r="AU58" s="5165"/>
      <c r="AV58" s="5166"/>
      <c r="AW58" s="5167"/>
      <c r="AX58" s="5165"/>
      <c r="AY58" s="5166"/>
      <c r="AZ58" s="5167"/>
      <c r="BA58" s="5113">
        <f>SUM(AR58:AZ60)</f>
        <v>0</v>
      </c>
      <c r="BB58" s="5114"/>
      <c r="BC58" s="5115"/>
      <c r="BD58" s="5113">
        <f>AG58+AO58+BA58</f>
        <v>0</v>
      </c>
      <c r="BE58" s="5114"/>
      <c r="BF58" s="5122"/>
      <c r="BG58" s="5019"/>
      <c r="BH58" s="5358"/>
      <c r="BI58" s="5144"/>
      <c r="BJ58" s="5558"/>
      <c r="BK58" s="5559"/>
      <c r="BL58" s="5559"/>
      <c r="BM58" s="5559"/>
      <c r="BN58" s="5559"/>
      <c r="BO58" s="5559"/>
      <c r="BP58" s="5559"/>
      <c r="BQ58" s="5560"/>
    </row>
    <row r="59" spans="1:69" s="907" customFormat="1" ht="14.1" customHeight="1" x14ac:dyDescent="0.15">
      <c r="A59" s="5038"/>
      <c r="B59" s="4807"/>
      <c r="C59" s="4808"/>
      <c r="D59" s="4809"/>
      <c r="E59" s="5539"/>
      <c r="F59" s="5540"/>
      <c r="G59" s="5540"/>
      <c r="H59" s="5540"/>
      <c r="I59" s="5541"/>
      <c r="J59" s="5052"/>
      <c r="K59" s="4562"/>
      <c r="L59" s="4562"/>
      <c r="M59" s="4562"/>
      <c r="N59" s="5053"/>
      <c r="O59" s="5332"/>
      <c r="P59" s="4917"/>
      <c r="Q59" s="4918"/>
      <c r="R59" s="4919"/>
      <c r="S59" s="5058"/>
      <c r="T59" s="5058"/>
      <c r="U59" s="5127"/>
      <c r="V59" s="5128"/>
      <c r="W59" s="5172"/>
      <c r="X59" s="5173"/>
      <c r="Y59" s="5169"/>
      <c r="Z59" s="5187"/>
      <c r="AA59" s="5185"/>
      <c r="AB59" s="5187"/>
      <c r="AC59" s="4840"/>
      <c r="AD59" s="5189"/>
      <c r="AE59" s="5546"/>
      <c r="AF59" s="5547"/>
      <c r="AG59" s="5549"/>
      <c r="AH59" s="5547"/>
      <c r="AI59" s="5181"/>
      <c r="AJ59" s="5182"/>
      <c r="AK59" s="5183"/>
      <c r="AL59" s="5181"/>
      <c r="AM59" s="5182"/>
      <c r="AN59" s="5183"/>
      <c r="AO59" s="5159"/>
      <c r="AP59" s="5160"/>
      <c r="AQ59" s="5161"/>
      <c r="AR59" s="5150"/>
      <c r="AS59" s="5151"/>
      <c r="AT59" s="5152"/>
      <c r="AU59" s="5150"/>
      <c r="AV59" s="5151"/>
      <c r="AW59" s="5152"/>
      <c r="AX59" s="5150"/>
      <c r="AY59" s="5151"/>
      <c r="AZ59" s="5152"/>
      <c r="BA59" s="5116"/>
      <c r="BB59" s="5117"/>
      <c r="BC59" s="5118"/>
      <c r="BD59" s="5116"/>
      <c r="BE59" s="5117"/>
      <c r="BF59" s="5123"/>
      <c r="BG59" s="5561"/>
      <c r="BH59" s="5562"/>
      <c r="BI59" s="5145"/>
      <c r="BJ59" s="5563"/>
      <c r="BK59" s="5564"/>
      <c r="BL59" s="5564"/>
      <c r="BM59" s="5564"/>
      <c r="BN59" s="5564"/>
      <c r="BO59" s="5564"/>
      <c r="BP59" s="5564"/>
      <c r="BQ59" s="5565"/>
    </row>
    <row r="60" spans="1:69" s="907" customFormat="1" ht="14.1" customHeight="1" x14ac:dyDescent="0.15">
      <c r="A60" s="5039"/>
      <c r="B60" s="5345"/>
      <c r="C60" s="5346"/>
      <c r="D60" s="5347"/>
      <c r="E60" s="5553"/>
      <c r="F60" s="5554"/>
      <c r="G60" s="5555"/>
      <c r="H60" s="5556"/>
      <c r="I60" s="5557"/>
      <c r="J60" s="5054"/>
      <c r="K60" s="5055"/>
      <c r="L60" s="5055"/>
      <c r="M60" s="5055"/>
      <c r="N60" s="5056"/>
      <c r="O60" s="5333"/>
      <c r="P60" s="5131"/>
      <c r="Q60" s="5132"/>
      <c r="R60" s="5133"/>
      <c r="S60" s="5059"/>
      <c r="T60" s="5059"/>
      <c r="U60" s="5129"/>
      <c r="V60" s="5130"/>
      <c r="W60" s="5174"/>
      <c r="X60" s="2536"/>
      <c r="Y60" s="1081"/>
      <c r="Z60" s="1082" t="s">
        <v>36</v>
      </c>
      <c r="AA60" s="2384"/>
      <c r="AB60" s="1082" t="s">
        <v>36</v>
      </c>
      <c r="AC60" s="2384"/>
      <c r="AD60" s="1082" t="s">
        <v>36</v>
      </c>
      <c r="AE60" s="1970"/>
      <c r="AF60" s="1140"/>
      <c r="AG60" s="1971"/>
      <c r="AH60" s="1141"/>
      <c r="AI60" s="5104"/>
      <c r="AJ60" s="5105"/>
      <c r="AK60" s="5106"/>
      <c r="AL60" s="5104"/>
      <c r="AM60" s="5105"/>
      <c r="AN60" s="5106"/>
      <c r="AO60" s="5162"/>
      <c r="AP60" s="5163"/>
      <c r="AQ60" s="5164"/>
      <c r="AR60" s="5107"/>
      <c r="AS60" s="5108"/>
      <c r="AT60" s="5109"/>
      <c r="AU60" s="5107"/>
      <c r="AV60" s="5108"/>
      <c r="AW60" s="5109"/>
      <c r="AX60" s="5107"/>
      <c r="AY60" s="5108"/>
      <c r="AZ60" s="5109"/>
      <c r="BA60" s="5119"/>
      <c r="BB60" s="5120"/>
      <c r="BC60" s="5121"/>
      <c r="BD60" s="5119"/>
      <c r="BE60" s="5120"/>
      <c r="BF60" s="5124"/>
      <c r="BG60" s="5110"/>
      <c r="BH60" s="5112"/>
      <c r="BI60" s="5146"/>
      <c r="BJ60" s="5550"/>
      <c r="BK60" s="5551"/>
      <c r="BL60" s="5551"/>
      <c r="BM60" s="5551"/>
      <c r="BN60" s="5551"/>
      <c r="BO60" s="5551"/>
      <c r="BP60" s="5551"/>
      <c r="BQ60" s="5552"/>
    </row>
    <row r="61" spans="1:69" s="907" customFormat="1" ht="14.1" customHeight="1" x14ac:dyDescent="0.15">
      <c r="A61" s="5037">
        <v>11</v>
      </c>
      <c r="B61" s="4804"/>
      <c r="C61" s="4805"/>
      <c r="D61" s="4806"/>
      <c r="E61" s="4804"/>
      <c r="F61" s="4805"/>
      <c r="G61" s="4805"/>
      <c r="H61" s="4805"/>
      <c r="I61" s="4806"/>
      <c r="J61" s="5049"/>
      <c r="K61" s="5050"/>
      <c r="L61" s="5050"/>
      <c r="M61" s="5050"/>
      <c r="N61" s="5051"/>
      <c r="O61" s="5297"/>
      <c r="P61" s="4802"/>
      <c r="Q61" s="4894"/>
      <c r="R61" s="4825"/>
      <c r="S61" s="5057"/>
      <c r="T61" s="5057"/>
      <c r="U61" s="5125"/>
      <c r="V61" s="5126"/>
      <c r="W61" s="5170"/>
      <c r="X61" s="5171"/>
      <c r="Y61" s="5168"/>
      <c r="Z61" s="5186" t="s">
        <v>158</v>
      </c>
      <c r="AA61" s="5184"/>
      <c r="AB61" s="5186" t="s">
        <v>158</v>
      </c>
      <c r="AC61" s="4432"/>
      <c r="AD61" s="5188" t="s">
        <v>158</v>
      </c>
      <c r="AE61" s="5544"/>
      <c r="AF61" s="5545"/>
      <c r="AG61" s="5548"/>
      <c r="AH61" s="5545"/>
      <c r="AI61" s="5178"/>
      <c r="AJ61" s="5179"/>
      <c r="AK61" s="5180"/>
      <c r="AL61" s="5178"/>
      <c r="AM61" s="5179"/>
      <c r="AN61" s="5180"/>
      <c r="AO61" s="5156">
        <f>SUM(AI61:AN63)</f>
        <v>0</v>
      </c>
      <c r="AP61" s="5157"/>
      <c r="AQ61" s="5158"/>
      <c r="AR61" s="5165"/>
      <c r="AS61" s="5166"/>
      <c r="AT61" s="5167"/>
      <c r="AU61" s="5165"/>
      <c r="AV61" s="5166"/>
      <c r="AW61" s="5167"/>
      <c r="AX61" s="5165"/>
      <c r="AY61" s="5166"/>
      <c r="AZ61" s="5167"/>
      <c r="BA61" s="5113">
        <f>SUM(AR61:AZ63)</f>
        <v>0</v>
      </c>
      <c r="BB61" s="5114"/>
      <c r="BC61" s="5115"/>
      <c r="BD61" s="5113">
        <f>AG61+AO61+BA61</f>
        <v>0</v>
      </c>
      <c r="BE61" s="5114"/>
      <c r="BF61" s="5122"/>
      <c r="BG61" s="5019"/>
      <c r="BH61" s="5358"/>
      <c r="BI61" s="5144"/>
      <c r="BJ61" s="5558"/>
      <c r="BK61" s="5559"/>
      <c r="BL61" s="5559"/>
      <c r="BM61" s="5559"/>
      <c r="BN61" s="5559"/>
      <c r="BO61" s="5559"/>
      <c r="BP61" s="5559"/>
      <c r="BQ61" s="5560"/>
    </row>
    <row r="62" spans="1:69" s="907" customFormat="1" ht="14.1" customHeight="1" x14ac:dyDescent="0.15">
      <c r="A62" s="5038"/>
      <c r="B62" s="4807"/>
      <c r="C62" s="4808"/>
      <c r="D62" s="4809"/>
      <c r="E62" s="5539"/>
      <c r="F62" s="5540"/>
      <c r="G62" s="5540"/>
      <c r="H62" s="5540"/>
      <c r="I62" s="5541"/>
      <c r="J62" s="5052"/>
      <c r="K62" s="4562"/>
      <c r="L62" s="4562"/>
      <c r="M62" s="4562"/>
      <c r="N62" s="5053"/>
      <c r="O62" s="5332"/>
      <c r="P62" s="4917"/>
      <c r="Q62" s="4918"/>
      <c r="R62" s="4919"/>
      <c r="S62" s="5058"/>
      <c r="T62" s="5058"/>
      <c r="U62" s="5127"/>
      <c r="V62" s="5128"/>
      <c r="W62" s="5172"/>
      <c r="X62" s="5173"/>
      <c r="Y62" s="5169"/>
      <c r="Z62" s="5187"/>
      <c r="AA62" s="5185"/>
      <c r="AB62" s="5187"/>
      <c r="AC62" s="4840"/>
      <c r="AD62" s="5189"/>
      <c r="AE62" s="5546"/>
      <c r="AF62" s="5547"/>
      <c r="AG62" s="5549"/>
      <c r="AH62" s="5547"/>
      <c r="AI62" s="5181"/>
      <c r="AJ62" s="5182"/>
      <c r="AK62" s="5183"/>
      <c r="AL62" s="5181"/>
      <c r="AM62" s="5182"/>
      <c r="AN62" s="5183"/>
      <c r="AO62" s="5159"/>
      <c r="AP62" s="5160"/>
      <c r="AQ62" s="5161"/>
      <c r="AR62" s="5150"/>
      <c r="AS62" s="5151"/>
      <c r="AT62" s="5152"/>
      <c r="AU62" s="5150"/>
      <c r="AV62" s="5151"/>
      <c r="AW62" s="5152"/>
      <c r="AX62" s="5150"/>
      <c r="AY62" s="5151"/>
      <c r="AZ62" s="5152"/>
      <c r="BA62" s="5116"/>
      <c r="BB62" s="5117"/>
      <c r="BC62" s="5118"/>
      <c r="BD62" s="5116"/>
      <c r="BE62" s="5117"/>
      <c r="BF62" s="5123"/>
      <c r="BG62" s="5561"/>
      <c r="BH62" s="5562"/>
      <c r="BI62" s="5145"/>
      <c r="BJ62" s="5563"/>
      <c r="BK62" s="5564"/>
      <c r="BL62" s="5564"/>
      <c r="BM62" s="5564"/>
      <c r="BN62" s="5564"/>
      <c r="BO62" s="5564"/>
      <c r="BP62" s="5564"/>
      <c r="BQ62" s="5565"/>
    </row>
    <row r="63" spans="1:69" s="907" customFormat="1" ht="14.1" customHeight="1" x14ac:dyDescent="0.15">
      <c r="A63" s="5039"/>
      <c r="B63" s="5345"/>
      <c r="C63" s="5346"/>
      <c r="D63" s="5347"/>
      <c r="E63" s="5553"/>
      <c r="F63" s="5554"/>
      <c r="G63" s="5555"/>
      <c r="H63" s="5556"/>
      <c r="I63" s="5557"/>
      <c r="J63" s="5054"/>
      <c r="K63" s="5055"/>
      <c r="L63" s="5055"/>
      <c r="M63" s="5055"/>
      <c r="N63" s="5056"/>
      <c r="O63" s="5333"/>
      <c r="P63" s="5131"/>
      <c r="Q63" s="5132"/>
      <c r="R63" s="5133"/>
      <c r="S63" s="5059"/>
      <c r="T63" s="5059"/>
      <c r="U63" s="5129"/>
      <c r="V63" s="5130"/>
      <c r="W63" s="5174"/>
      <c r="X63" s="2536"/>
      <c r="Y63" s="1081"/>
      <c r="Z63" s="1082" t="s">
        <v>36</v>
      </c>
      <c r="AA63" s="2384"/>
      <c r="AB63" s="1082" t="s">
        <v>36</v>
      </c>
      <c r="AC63" s="2384"/>
      <c r="AD63" s="1082" t="s">
        <v>36</v>
      </c>
      <c r="AE63" s="1970"/>
      <c r="AF63" s="1140"/>
      <c r="AG63" s="1971"/>
      <c r="AH63" s="1141"/>
      <c r="AI63" s="5104"/>
      <c r="AJ63" s="5105"/>
      <c r="AK63" s="5106"/>
      <c r="AL63" s="5104"/>
      <c r="AM63" s="5105"/>
      <c r="AN63" s="5106"/>
      <c r="AO63" s="5162"/>
      <c r="AP63" s="5163"/>
      <c r="AQ63" s="5164"/>
      <c r="AR63" s="5107"/>
      <c r="AS63" s="5108"/>
      <c r="AT63" s="5109"/>
      <c r="AU63" s="5107"/>
      <c r="AV63" s="5108"/>
      <c r="AW63" s="5109"/>
      <c r="AX63" s="5107"/>
      <c r="AY63" s="5108"/>
      <c r="AZ63" s="5109"/>
      <c r="BA63" s="5119"/>
      <c r="BB63" s="5120"/>
      <c r="BC63" s="5121"/>
      <c r="BD63" s="5119"/>
      <c r="BE63" s="5120"/>
      <c r="BF63" s="5124"/>
      <c r="BG63" s="5110"/>
      <c r="BH63" s="5112"/>
      <c r="BI63" s="5146"/>
      <c r="BJ63" s="5550"/>
      <c r="BK63" s="5551"/>
      <c r="BL63" s="5551"/>
      <c r="BM63" s="5551"/>
      <c r="BN63" s="5551"/>
      <c r="BO63" s="5551"/>
      <c r="BP63" s="5551"/>
      <c r="BQ63" s="5552"/>
    </row>
    <row r="64" spans="1:69" s="907" customFormat="1" ht="14.1" customHeight="1" x14ac:dyDescent="0.15">
      <c r="A64" s="5037">
        <v>12</v>
      </c>
      <c r="B64" s="4804"/>
      <c r="C64" s="4805"/>
      <c r="D64" s="4806"/>
      <c r="E64" s="4804"/>
      <c r="F64" s="4805"/>
      <c r="G64" s="4805"/>
      <c r="H64" s="4805"/>
      <c r="I64" s="4806"/>
      <c r="J64" s="5049"/>
      <c r="K64" s="5050"/>
      <c r="L64" s="5050"/>
      <c r="M64" s="5050"/>
      <c r="N64" s="5051"/>
      <c r="O64" s="5297"/>
      <c r="P64" s="4802"/>
      <c r="Q64" s="4894"/>
      <c r="R64" s="4825"/>
      <c r="S64" s="5057"/>
      <c r="T64" s="5057"/>
      <c r="U64" s="5125"/>
      <c r="V64" s="5126"/>
      <c r="W64" s="5170"/>
      <c r="X64" s="5171"/>
      <c r="Y64" s="5168"/>
      <c r="Z64" s="5186" t="s">
        <v>158</v>
      </c>
      <c r="AA64" s="5184"/>
      <c r="AB64" s="5186" t="s">
        <v>158</v>
      </c>
      <c r="AC64" s="4432"/>
      <c r="AD64" s="5188" t="s">
        <v>158</v>
      </c>
      <c r="AE64" s="5544"/>
      <c r="AF64" s="5545"/>
      <c r="AG64" s="5548"/>
      <c r="AH64" s="5545"/>
      <c r="AI64" s="5178"/>
      <c r="AJ64" s="5179"/>
      <c r="AK64" s="5180"/>
      <c r="AL64" s="5178"/>
      <c r="AM64" s="5179"/>
      <c r="AN64" s="5180"/>
      <c r="AO64" s="5156">
        <f>SUM(AI64:AN66)</f>
        <v>0</v>
      </c>
      <c r="AP64" s="5157"/>
      <c r="AQ64" s="5158"/>
      <c r="AR64" s="5165"/>
      <c r="AS64" s="5166"/>
      <c r="AT64" s="5167"/>
      <c r="AU64" s="5165"/>
      <c r="AV64" s="5166"/>
      <c r="AW64" s="5167"/>
      <c r="AX64" s="5165"/>
      <c r="AY64" s="5166"/>
      <c r="AZ64" s="5167"/>
      <c r="BA64" s="5113">
        <f>SUM(AR64:AZ66)</f>
        <v>0</v>
      </c>
      <c r="BB64" s="5114"/>
      <c r="BC64" s="5115"/>
      <c r="BD64" s="5113">
        <f>AG64+AO64+BA64</f>
        <v>0</v>
      </c>
      <c r="BE64" s="5114"/>
      <c r="BF64" s="5122"/>
      <c r="BG64" s="5019"/>
      <c r="BH64" s="5358"/>
      <c r="BI64" s="5144"/>
      <c r="BJ64" s="5558"/>
      <c r="BK64" s="5559"/>
      <c r="BL64" s="5559"/>
      <c r="BM64" s="5559"/>
      <c r="BN64" s="5559"/>
      <c r="BO64" s="5559"/>
      <c r="BP64" s="5559"/>
      <c r="BQ64" s="5560"/>
    </row>
    <row r="65" spans="1:69" s="907" customFormat="1" ht="14.1" customHeight="1" x14ac:dyDescent="0.15">
      <c r="A65" s="5038"/>
      <c r="B65" s="4807"/>
      <c r="C65" s="4808"/>
      <c r="D65" s="4809"/>
      <c r="E65" s="5539"/>
      <c r="F65" s="5540"/>
      <c r="G65" s="5540"/>
      <c r="H65" s="5540"/>
      <c r="I65" s="5541"/>
      <c r="J65" s="5052"/>
      <c r="K65" s="4562"/>
      <c r="L65" s="4562"/>
      <c r="M65" s="4562"/>
      <c r="N65" s="5053"/>
      <c r="O65" s="5332"/>
      <c r="P65" s="4917"/>
      <c r="Q65" s="4918"/>
      <c r="R65" s="4919"/>
      <c r="S65" s="5058"/>
      <c r="T65" s="5058"/>
      <c r="U65" s="5127"/>
      <c r="V65" s="5128"/>
      <c r="W65" s="5172"/>
      <c r="X65" s="5173"/>
      <c r="Y65" s="5169"/>
      <c r="Z65" s="5187"/>
      <c r="AA65" s="5185"/>
      <c r="AB65" s="5187"/>
      <c r="AC65" s="4840"/>
      <c r="AD65" s="5189"/>
      <c r="AE65" s="5546"/>
      <c r="AF65" s="5547"/>
      <c r="AG65" s="5549"/>
      <c r="AH65" s="5547"/>
      <c r="AI65" s="5181"/>
      <c r="AJ65" s="5182"/>
      <c r="AK65" s="5183"/>
      <c r="AL65" s="5181"/>
      <c r="AM65" s="5182"/>
      <c r="AN65" s="5183"/>
      <c r="AO65" s="5159"/>
      <c r="AP65" s="5160"/>
      <c r="AQ65" s="5161"/>
      <c r="AR65" s="5150"/>
      <c r="AS65" s="5151"/>
      <c r="AT65" s="5152"/>
      <c r="AU65" s="5150"/>
      <c r="AV65" s="5151"/>
      <c r="AW65" s="5152"/>
      <c r="AX65" s="5150"/>
      <c r="AY65" s="5151"/>
      <c r="AZ65" s="5152"/>
      <c r="BA65" s="5116"/>
      <c r="BB65" s="5117"/>
      <c r="BC65" s="5118"/>
      <c r="BD65" s="5116"/>
      <c r="BE65" s="5117"/>
      <c r="BF65" s="5123"/>
      <c r="BG65" s="5561"/>
      <c r="BH65" s="5562"/>
      <c r="BI65" s="5145"/>
      <c r="BJ65" s="5563"/>
      <c r="BK65" s="5564"/>
      <c r="BL65" s="5564"/>
      <c r="BM65" s="5564"/>
      <c r="BN65" s="5564"/>
      <c r="BO65" s="5564"/>
      <c r="BP65" s="5564"/>
      <c r="BQ65" s="5565"/>
    </row>
    <row r="66" spans="1:69" s="907" customFormat="1" ht="14.1" customHeight="1" x14ac:dyDescent="0.15">
      <c r="A66" s="5039"/>
      <c r="B66" s="5345"/>
      <c r="C66" s="5346"/>
      <c r="D66" s="5347"/>
      <c r="E66" s="5553"/>
      <c r="F66" s="5554"/>
      <c r="G66" s="5555"/>
      <c r="H66" s="5556"/>
      <c r="I66" s="5557"/>
      <c r="J66" s="5054"/>
      <c r="K66" s="5055"/>
      <c r="L66" s="5055"/>
      <c r="M66" s="5055"/>
      <c r="N66" s="5056"/>
      <c r="O66" s="5333"/>
      <c r="P66" s="5131"/>
      <c r="Q66" s="5132"/>
      <c r="R66" s="5133"/>
      <c r="S66" s="5059"/>
      <c r="T66" s="5059"/>
      <c r="U66" s="5129"/>
      <c r="V66" s="5130"/>
      <c r="W66" s="5174"/>
      <c r="X66" s="2536"/>
      <c r="Y66" s="1081"/>
      <c r="Z66" s="1082" t="s">
        <v>36</v>
      </c>
      <c r="AA66" s="2384"/>
      <c r="AB66" s="1082" t="s">
        <v>36</v>
      </c>
      <c r="AC66" s="2384"/>
      <c r="AD66" s="1082" t="s">
        <v>36</v>
      </c>
      <c r="AE66" s="1970"/>
      <c r="AF66" s="1140"/>
      <c r="AG66" s="1971"/>
      <c r="AH66" s="1141"/>
      <c r="AI66" s="5104"/>
      <c r="AJ66" s="5105"/>
      <c r="AK66" s="5106"/>
      <c r="AL66" s="5104"/>
      <c r="AM66" s="5105"/>
      <c r="AN66" s="5106"/>
      <c r="AO66" s="5162"/>
      <c r="AP66" s="5163"/>
      <c r="AQ66" s="5164"/>
      <c r="AR66" s="5107"/>
      <c r="AS66" s="5108"/>
      <c r="AT66" s="5109"/>
      <c r="AU66" s="5107"/>
      <c r="AV66" s="5108"/>
      <c r="AW66" s="5109"/>
      <c r="AX66" s="5107"/>
      <c r="AY66" s="5108"/>
      <c r="AZ66" s="5109"/>
      <c r="BA66" s="5119"/>
      <c r="BB66" s="5120"/>
      <c r="BC66" s="5121"/>
      <c r="BD66" s="5119"/>
      <c r="BE66" s="5120"/>
      <c r="BF66" s="5124"/>
      <c r="BG66" s="5110"/>
      <c r="BH66" s="5112"/>
      <c r="BI66" s="5146"/>
      <c r="BJ66" s="5550"/>
      <c r="BK66" s="5551"/>
      <c r="BL66" s="5551"/>
      <c r="BM66" s="5551"/>
      <c r="BN66" s="5551"/>
      <c r="BO66" s="5551"/>
      <c r="BP66" s="5551"/>
      <c r="BQ66" s="5552"/>
    </row>
    <row r="67" spans="1:69" s="907" customFormat="1" ht="14.1" customHeight="1" x14ac:dyDescent="0.15">
      <c r="A67" s="5037">
        <v>13</v>
      </c>
      <c r="B67" s="4804"/>
      <c r="C67" s="4805"/>
      <c r="D67" s="4806"/>
      <c r="E67" s="4804"/>
      <c r="F67" s="4805"/>
      <c r="G67" s="4805"/>
      <c r="H67" s="4805"/>
      <c r="I67" s="4806"/>
      <c r="J67" s="5049"/>
      <c r="K67" s="5050"/>
      <c r="L67" s="5050"/>
      <c r="M67" s="5050"/>
      <c r="N67" s="5051"/>
      <c r="O67" s="5297"/>
      <c r="P67" s="4802"/>
      <c r="Q67" s="4894"/>
      <c r="R67" s="4825"/>
      <c r="S67" s="5057"/>
      <c r="T67" s="5057"/>
      <c r="U67" s="5125"/>
      <c r="V67" s="5126"/>
      <c r="W67" s="5170"/>
      <c r="X67" s="5171"/>
      <c r="Y67" s="5168"/>
      <c r="Z67" s="5186" t="s">
        <v>158</v>
      </c>
      <c r="AA67" s="5184"/>
      <c r="AB67" s="5186" t="s">
        <v>158</v>
      </c>
      <c r="AC67" s="4432"/>
      <c r="AD67" s="5188" t="s">
        <v>158</v>
      </c>
      <c r="AE67" s="5544"/>
      <c r="AF67" s="5545"/>
      <c r="AG67" s="5548"/>
      <c r="AH67" s="5545"/>
      <c r="AI67" s="5178"/>
      <c r="AJ67" s="5179"/>
      <c r="AK67" s="5180"/>
      <c r="AL67" s="5178"/>
      <c r="AM67" s="5179"/>
      <c r="AN67" s="5180"/>
      <c r="AO67" s="5156">
        <f>SUM(AI67:AN69)</f>
        <v>0</v>
      </c>
      <c r="AP67" s="5157"/>
      <c r="AQ67" s="5158"/>
      <c r="AR67" s="5165"/>
      <c r="AS67" s="5166"/>
      <c r="AT67" s="5167"/>
      <c r="AU67" s="5165"/>
      <c r="AV67" s="5166"/>
      <c r="AW67" s="5167"/>
      <c r="AX67" s="5165"/>
      <c r="AY67" s="5166"/>
      <c r="AZ67" s="5167"/>
      <c r="BA67" s="5113">
        <f>SUM(AR67:AZ69)</f>
        <v>0</v>
      </c>
      <c r="BB67" s="5114"/>
      <c r="BC67" s="5115"/>
      <c r="BD67" s="5113">
        <f>AG67+AO67+BA67</f>
        <v>0</v>
      </c>
      <c r="BE67" s="5114"/>
      <c r="BF67" s="5122"/>
      <c r="BG67" s="5019"/>
      <c r="BH67" s="5358"/>
      <c r="BI67" s="5144"/>
      <c r="BJ67" s="5558"/>
      <c r="BK67" s="5559"/>
      <c r="BL67" s="5559"/>
      <c r="BM67" s="5559"/>
      <c r="BN67" s="5559"/>
      <c r="BO67" s="5559"/>
      <c r="BP67" s="5559"/>
      <c r="BQ67" s="5560"/>
    </row>
    <row r="68" spans="1:69" s="907" customFormat="1" ht="14.1" customHeight="1" x14ac:dyDescent="0.15">
      <c r="A68" s="5038"/>
      <c r="B68" s="4807"/>
      <c r="C68" s="4808"/>
      <c r="D68" s="4809"/>
      <c r="E68" s="5539"/>
      <c r="F68" s="5540"/>
      <c r="G68" s="5540"/>
      <c r="H68" s="5540"/>
      <c r="I68" s="5541"/>
      <c r="J68" s="5052"/>
      <c r="K68" s="4562"/>
      <c r="L68" s="4562"/>
      <c r="M68" s="4562"/>
      <c r="N68" s="5053"/>
      <c r="O68" s="5332"/>
      <c r="P68" s="4917"/>
      <c r="Q68" s="4918"/>
      <c r="R68" s="4919"/>
      <c r="S68" s="5058"/>
      <c r="T68" s="5058"/>
      <c r="U68" s="5127"/>
      <c r="V68" s="5128"/>
      <c r="W68" s="5172"/>
      <c r="X68" s="5173"/>
      <c r="Y68" s="5169"/>
      <c r="Z68" s="5187"/>
      <c r="AA68" s="5185"/>
      <c r="AB68" s="5187"/>
      <c r="AC68" s="4840"/>
      <c r="AD68" s="5189"/>
      <c r="AE68" s="5546"/>
      <c r="AF68" s="5547"/>
      <c r="AG68" s="5549"/>
      <c r="AH68" s="5547"/>
      <c r="AI68" s="5181"/>
      <c r="AJ68" s="5182"/>
      <c r="AK68" s="5183"/>
      <c r="AL68" s="5181"/>
      <c r="AM68" s="5182"/>
      <c r="AN68" s="5183"/>
      <c r="AO68" s="5159"/>
      <c r="AP68" s="5160"/>
      <c r="AQ68" s="5161"/>
      <c r="AR68" s="5150"/>
      <c r="AS68" s="5151"/>
      <c r="AT68" s="5152"/>
      <c r="AU68" s="5150"/>
      <c r="AV68" s="5151"/>
      <c r="AW68" s="5152"/>
      <c r="AX68" s="5150"/>
      <c r="AY68" s="5151"/>
      <c r="AZ68" s="5152"/>
      <c r="BA68" s="5116"/>
      <c r="BB68" s="5117"/>
      <c r="BC68" s="5118"/>
      <c r="BD68" s="5116"/>
      <c r="BE68" s="5117"/>
      <c r="BF68" s="5123"/>
      <c r="BG68" s="5561"/>
      <c r="BH68" s="5562"/>
      <c r="BI68" s="5145"/>
      <c r="BJ68" s="5563"/>
      <c r="BK68" s="5564"/>
      <c r="BL68" s="5564"/>
      <c r="BM68" s="5564"/>
      <c r="BN68" s="5564"/>
      <c r="BO68" s="5564"/>
      <c r="BP68" s="5564"/>
      <c r="BQ68" s="5565"/>
    </row>
    <row r="69" spans="1:69" s="907" customFormat="1" ht="14.1" customHeight="1" x14ac:dyDescent="0.15">
      <c r="A69" s="5039"/>
      <c r="B69" s="5345"/>
      <c r="C69" s="5346"/>
      <c r="D69" s="5347"/>
      <c r="E69" s="5553"/>
      <c r="F69" s="5554"/>
      <c r="G69" s="5555"/>
      <c r="H69" s="5556"/>
      <c r="I69" s="5557"/>
      <c r="J69" s="5054"/>
      <c r="K69" s="5055"/>
      <c r="L69" s="5055"/>
      <c r="M69" s="5055"/>
      <c r="N69" s="5056"/>
      <c r="O69" s="5333"/>
      <c r="P69" s="5131"/>
      <c r="Q69" s="5132"/>
      <c r="R69" s="5133"/>
      <c r="S69" s="5059"/>
      <c r="T69" s="5059"/>
      <c r="U69" s="5129"/>
      <c r="V69" s="5130"/>
      <c r="W69" s="5174"/>
      <c r="X69" s="2536"/>
      <c r="Y69" s="1081"/>
      <c r="Z69" s="1082" t="s">
        <v>36</v>
      </c>
      <c r="AA69" s="2384"/>
      <c r="AB69" s="1082" t="s">
        <v>36</v>
      </c>
      <c r="AC69" s="2384"/>
      <c r="AD69" s="1082" t="s">
        <v>36</v>
      </c>
      <c r="AE69" s="1970"/>
      <c r="AF69" s="1140"/>
      <c r="AG69" s="1971"/>
      <c r="AH69" s="1141"/>
      <c r="AI69" s="5104"/>
      <c r="AJ69" s="5105"/>
      <c r="AK69" s="5106"/>
      <c r="AL69" s="5104"/>
      <c r="AM69" s="5105"/>
      <c r="AN69" s="5106"/>
      <c r="AO69" s="5162"/>
      <c r="AP69" s="5163"/>
      <c r="AQ69" s="5164"/>
      <c r="AR69" s="5107"/>
      <c r="AS69" s="5108"/>
      <c r="AT69" s="5109"/>
      <c r="AU69" s="5107"/>
      <c r="AV69" s="5108"/>
      <c r="AW69" s="5109"/>
      <c r="AX69" s="5107"/>
      <c r="AY69" s="5108"/>
      <c r="AZ69" s="5109"/>
      <c r="BA69" s="5119"/>
      <c r="BB69" s="5120"/>
      <c r="BC69" s="5121"/>
      <c r="BD69" s="5119"/>
      <c r="BE69" s="5120"/>
      <c r="BF69" s="5124"/>
      <c r="BG69" s="5110"/>
      <c r="BH69" s="5112"/>
      <c r="BI69" s="5146"/>
      <c r="BJ69" s="5550"/>
      <c r="BK69" s="5551"/>
      <c r="BL69" s="5551"/>
      <c r="BM69" s="5551"/>
      <c r="BN69" s="5551"/>
      <c r="BO69" s="5551"/>
      <c r="BP69" s="5551"/>
      <c r="BQ69" s="5552"/>
    </row>
    <row r="70" spans="1:69" s="907" customFormat="1" ht="14.1" customHeight="1" x14ac:dyDescent="0.15">
      <c r="A70" s="5037">
        <v>14</v>
      </c>
      <c r="B70" s="4804"/>
      <c r="C70" s="4805"/>
      <c r="D70" s="4806"/>
      <c r="E70" s="4804"/>
      <c r="F70" s="4805"/>
      <c r="G70" s="4805"/>
      <c r="H70" s="4805"/>
      <c r="I70" s="4806"/>
      <c r="J70" s="5049"/>
      <c r="K70" s="5050"/>
      <c r="L70" s="5050"/>
      <c r="M70" s="5050"/>
      <c r="N70" s="5051"/>
      <c r="O70" s="5297"/>
      <c r="P70" s="4802"/>
      <c r="Q70" s="4894"/>
      <c r="R70" s="4825"/>
      <c r="S70" s="5057"/>
      <c r="T70" s="5057"/>
      <c r="U70" s="5125"/>
      <c r="V70" s="5126"/>
      <c r="W70" s="5170"/>
      <c r="X70" s="5171"/>
      <c r="Y70" s="5168"/>
      <c r="Z70" s="5186" t="s">
        <v>158</v>
      </c>
      <c r="AA70" s="5184"/>
      <c r="AB70" s="5186" t="s">
        <v>158</v>
      </c>
      <c r="AC70" s="4432"/>
      <c r="AD70" s="5188" t="s">
        <v>158</v>
      </c>
      <c r="AE70" s="5544"/>
      <c r="AF70" s="5545"/>
      <c r="AG70" s="5548"/>
      <c r="AH70" s="5545"/>
      <c r="AI70" s="5178"/>
      <c r="AJ70" s="5179"/>
      <c r="AK70" s="5180"/>
      <c r="AL70" s="5178"/>
      <c r="AM70" s="5179"/>
      <c r="AN70" s="5180"/>
      <c r="AO70" s="5156">
        <f>SUM(AI70:AN72)</f>
        <v>0</v>
      </c>
      <c r="AP70" s="5157"/>
      <c r="AQ70" s="5158"/>
      <c r="AR70" s="5165"/>
      <c r="AS70" s="5166"/>
      <c r="AT70" s="5167"/>
      <c r="AU70" s="5165"/>
      <c r="AV70" s="5166"/>
      <c r="AW70" s="5167"/>
      <c r="AX70" s="5165"/>
      <c r="AY70" s="5166"/>
      <c r="AZ70" s="5167"/>
      <c r="BA70" s="5113">
        <f>SUM(AR70:AZ72)</f>
        <v>0</v>
      </c>
      <c r="BB70" s="5114"/>
      <c r="BC70" s="5115"/>
      <c r="BD70" s="5113">
        <f>AG70+AO70+BA70</f>
        <v>0</v>
      </c>
      <c r="BE70" s="5114"/>
      <c r="BF70" s="5122"/>
      <c r="BG70" s="5019"/>
      <c r="BH70" s="5358"/>
      <c r="BI70" s="5144"/>
      <c r="BJ70" s="5558"/>
      <c r="BK70" s="5559"/>
      <c r="BL70" s="5559"/>
      <c r="BM70" s="5559"/>
      <c r="BN70" s="5559"/>
      <c r="BO70" s="5559"/>
      <c r="BP70" s="5559"/>
      <c r="BQ70" s="5560"/>
    </row>
    <row r="71" spans="1:69" s="907" customFormat="1" ht="14.1" customHeight="1" x14ac:dyDescent="0.15">
      <c r="A71" s="5038"/>
      <c r="B71" s="4807"/>
      <c r="C71" s="4808"/>
      <c r="D71" s="4809"/>
      <c r="E71" s="5539"/>
      <c r="F71" s="5540"/>
      <c r="G71" s="5540"/>
      <c r="H71" s="5540"/>
      <c r="I71" s="5541"/>
      <c r="J71" s="5052"/>
      <c r="K71" s="4562"/>
      <c r="L71" s="4562"/>
      <c r="M71" s="4562"/>
      <c r="N71" s="5053"/>
      <c r="O71" s="5332"/>
      <c r="P71" s="4917"/>
      <c r="Q71" s="4918"/>
      <c r="R71" s="4919"/>
      <c r="S71" s="5058"/>
      <c r="T71" s="5058"/>
      <c r="U71" s="5127"/>
      <c r="V71" s="5128"/>
      <c r="W71" s="5172"/>
      <c r="X71" s="5173"/>
      <c r="Y71" s="5169"/>
      <c r="Z71" s="5187"/>
      <c r="AA71" s="5185"/>
      <c r="AB71" s="5187"/>
      <c r="AC71" s="4840"/>
      <c r="AD71" s="5189"/>
      <c r="AE71" s="5546"/>
      <c r="AF71" s="5547"/>
      <c r="AG71" s="5549"/>
      <c r="AH71" s="5547"/>
      <c r="AI71" s="5181"/>
      <c r="AJ71" s="5182"/>
      <c r="AK71" s="5183"/>
      <c r="AL71" s="5181"/>
      <c r="AM71" s="5182"/>
      <c r="AN71" s="5183"/>
      <c r="AO71" s="5159"/>
      <c r="AP71" s="5160"/>
      <c r="AQ71" s="5161"/>
      <c r="AR71" s="5150"/>
      <c r="AS71" s="5151"/>
      <c r="AT71" s="5152"/>
      <c r="AU71" s="5150"/>
      <c r="AV71" s="5151"/>
      <c r="AW71" s="5152"/>
      <c r="AX71" s="5150"/>
      <c r="AY71" s="5151"/>
      <c r="AZ71" s="5152"/>
      <c r="BA71" s="5116"/>
      <c r="BB71" s="5117"/>
      <c r="BC71" s="5118"/>
      <c r="BD71" s="5116"/>
      <c r="BE71" s="5117"/>
      <c r="BF71" s="5123"/>
      <c r="BG71" s="5561"/>
      <c r="BH71" s="5562"/>
      <c r="BI71" s="5145"/>
      <c r="BJ71" s="5563"/>
      <c r="BK71" s="5564"/>
      <c r="BL71" s="5564"/>
      <c r="BM71" s="5564"/>
      <c r="BN71" s="5564"/>
      <c r="BO71" s="5564"/>
      <c r="BP71" s="5564"/>
      <c r="BQ71" s="5565"/>
    </row>
    <row r="72" spans="1:69" s="907" customFormat="1" ht="14.1" customHeight="1" x14ac:dyDescent="0.15">
      <c r="A72" s="5039"/>
      <c r="B72" s="5345"/>
      <c r="C72" s="5346"/>
      <c r="D72" s="5347"/>
      <c r="E72" s="5553"/>
      <c r="F72" s="5554"/>
      <c r="G72" s="5555"/>
      <c r="H72" s="5556"/>
      <c r="I72" s="5557"/>
      <c r="J72" s="5054"/>
      <c r="K72" s="5055"/>
      <c r="L72" s="5055"/>
      <c r="M72" s="5055"/>
      <c r="N72" s="5056"/>
      <c r="O72" s="5333"/>
      <c r="P72" s="5131"/>
      <c r="Q72" s="5132"/>
      <c r="R72" s="5133"/>
      <c r="S72" s="5059"/>
      <c r="T72" s="5059"/>
      <c r="U72" s="5129"/>
      <c r="V72" s="5130"/>
      <c r="W72" s="5174"/>
      <c r="X72" s="2536"/>
      <c r="Y72" s="1081"/>
      <c r="Z72" s="1082" t="s">
        <v>36</v>
      </c>
      <c r="AA72" s="2384"/>
      <c r="AB72" s="1082" t="s">
        <v>36</v>
      </c>
      <c r="AC72" s="2384"/>
      <c r="AD72" s="1082" t="s">
        <v>36</v>
      </c>
      <c r="AE72" s="1970"/>
      <c r="AF72" s="1140"/>
      <c r="AG72" s="1971"/>
      <c r="AH72" s="1141"/>
      <c r="AI72" s="5104"/>
      <c r="AJ72" s="5105"/>
      <c r="AK72" s="5106"/>
      <c r="AL72" s="5104"/>
      <c r="AM72" s="5105"/>
      <c r="AN72" s="5106"/>
      <c r="AO72" s="5162"/>
      <c r="AP72" s="5163"/>
      <c r="AQ72" s="5164"/>
      <c r="AR72" s="5107"/>
      <c r="AS72" s="5108"/>
      <c r="AT72" s="5109"/>
      <c r="AU72" s="5107"/>
      <c r="AV72" s="5108"/>
      <c r="AW72" s="5109"/>
      <c r="AX72" s="5107"/>
      <c r="AY72" s="5108"/>
      <c r="AZ72" s="5109"/>
      <c r="BA72" s="5119"/>
      <c r="BB72" s="5120"/>
      <c r="BC72" s="5121"/>
      <c r="BD72" s="5119"/>
      <c r="BE72" s="5120"/>
      <c r="BF72" s="5124"/>
      <c r="BG72" s="5110"/>
      <c r="BH72" s="5112"/>
      <c r="BI72" s="5146"/>
      <c r="BJ72" s="5550"/>
      <c r="BK72" s="5551"/>
      <c r="BL72" s="5551"/>
      <c r="BM72" s="5551"/>
      <c r="BN72" s="5551"/>
      <c r="BO72" s="5551"/>
      <c r="BP72" s="5551"/>
      <c r="BQ72" s="5552"/>
    </row>
    <row r="73" spans="1:69" s="907" customFormat="1" ht="14.1" customHeight="1" x14ac:dyDescent="0.15">
      <c r="A73" s="5037">
        <v>15</v>
      </c>
      <c r="B73" s="4804"/>
      <c r="C73" s="4805"/>
      <c r="D73" s="4806"/>
      <c r="E73" s="4804"/>
      <c r="F73" s="4805"/>
      <c r="G73" s="4805"/>
      <c r="H73" s="4805"/>
      <c r="I73" s="4806"/>
      <c r="J73" s="5049"/>
      <c r="K73" s="5050"/>
      <c r="L73" s="5050"/>
      <c r="M73" s="5050"/>
      <c r="N73" s="5051"/>
      <c r="O73" s="5297"/>
      <c r="P73" s="4802"/>
      <c r="Q73" s="4894"/>
      <c r="R73" s="4825"/>
      <c r="S73" s="5057"/>
      <c r="T73" s="5057"/>
      <c r="U73" s="5125"/>
      <c r="V73" s="5126"/>
      <c r="W73" s="5170"/>
      <c r="X73" s="5171"/>
      <c r="Y73" s="5168"/>
      <c r="Z73" s="5186" t="s">
        <v>158</v>
      </c>
      <c r="AA73" s="5184"/>
      <c r="AB73" s="5186" t="s">
        <v>158</v>
      </c>
      <c r="AC73" s="4432"/>
      <c r="AD73" s="5188" t="s">
        <v>158</v>
      </c>
      <c r="AE73" s="5544"/>
      <c r="AF73" s="5545"/>
      <c r="AG73" s="5548"/>
      <c r="AH73" s="5545"/>
      <c r="AI73" s="5178"/>
      <c r="AJ73" s="5179"/>
      <c r="AK73" s="5180"/>
      <c r="AL73" s="5178"/>
      <c r="AM73" s="5179"/>
      <c r="AN73" s="5180"/>
      <c r="AO73" s="5156">
        <f>SUM(AI73:AN75)</f>
        <v>0</v>
      </c>
      <c r="AP73" s="5157"/>
      <c r="AQ73" s="5158"/>
      <c r="AR73" s="5165"/>
      <c r="AS73" s="5166"/>
      <c r="AT73" s="5167"/>
      <c r="AU73" s="5165"/>
      <c r="AV73" s="5166"/>
      <c r="AW73" s="5167"/>
      <c r="AX73" s="5165"/>
      <c r="AY73" s="5166"/>
      <c r="AZ73" s="5167"/>
      <c r="BA73" s="5113">
        <f>SUM(AR73:AZ75)</f>
        <v>0</v>
      </c>
      <c r="BB73" s="5114"/>
      <c r="BC73" s="5115"/>
      <c r="BD73" s="5113">
        <f>AG73+AO73+BA73</f>
        <v>0</v>
      </c>
      <c r="BE73" s="5114"/>
      <c r="BF73" s="5122"/>
      <c r="BG73" s="5019"/>
      <c r="BH73" s="5358"/>
      <c r="BI73" s="5144"/>
      <c r="BJ73" s="5558"/>
      <c r="BK73" s="5559"/>
      <c r="BL73" s="5559"/>
      <c r="BM73" s="5559"/>
      <c r="BN73" s="5559"/>
      <c r="BO73" s="5559"/>
      <c r="BP73" s="5559"/>
      <c r="BQ73" s="5560"/>
    </row>
    <row r="74" spans="1:69" s="907" customFormat="1" ht="14.1" customHeight="1" x14ac:dyDescent="0.15">
      <c r="A74" s="5038"/>
      <c r="B74" s="4807"/>
      <c r="C74" s="4808"/>
      <c r="D74" s="4809"/>
      <c r="E74" s="5539"/>
      <c r="F74" s="5540"/>
      <c r="G74" s="5540"/>
      <c r="H74" s="5540"/>
      <c r="I74" s="5541"/>
      <c r="J74" s="5052"/>
      <c r="K74" s="4562"/>
      <c r="L74" s="4562"/>
      <c r="M74" s="4562"/>
      <c r="N74" s="5053"/>
      <c r="O74" s="5332"/>
      <c r="P74" s="4917"/>
      <c r="Q74" s="4918"/>
      <c r="R74" s="4919"/>
      <c r="S74" s="5058"/>
      <c r="T74" s="5058"/>
      <c r="U74" s="5127"/>
      <c r="V74" s="5128"/>
      <c r="W74" s="5172"/>
      <c r="X74" s="5173"/>
      <c r="Y74" s="5169"/>
      <c r="Z74" s="5187"/>
      <c r="AA74" s="5185"/>
      <c r="AB74" s="5187"/>
      <c r="AC74" s="4840"/>
      <c r="AD74" s="5189"/>
      <c r="AE74" s="5546"/>
      <c r="AF74" s="5547"/>
      <c r="AG74" s="5549"/>
      <c r="AH74" s="5547"/>
      <c r="AI74" s="5181"/>
      <c r="AJ74" s="5182"/>
      <c r="AK74" s="5183"/>
      <c r="AL74" s="5181"/>
      <c r="AM74" s="5182"/>
      <c r="AN74" s="5183"/>
      <c r="AO74" s="5159"/>
      <c r="AP74" s="5160"/>
      <c r="AQ74" s="5161"/>
      <c r="AR74" s="5150"/>
      <c r="AS74" s="5151"/>
      <c r="AT74" s="5152"/>
      <c r="AU74" s="5150"/>
      <c r="AV74" s="5151"/>
      <c r="AW74" s="5152"/>
      <c r="AX74" s="5150"/>
      <c r="AY74" s="5151"/>
      <c r="AZ74" s="5152"/>
      <c r="BA74" s="5116"/>
      <c r="BB74" s="5117"/>
      <c r="BC74" s="5118"/>
      <c r="BD74" s="5116"/>
      <c r="BE74" s="5117"/>
      <c r="BF74" s="5123"/>
      <c r="BG74" s="5561"/>
      <c r="BH74" s="5562"/>
      <c r="BI74" s="5145"/>
      <c r="BJ74" s="5563"/>
      <c r="BK74" s="5564"/>
      <c r="BL74" s="5564"/>
      <c r="BM74" s="5564"/>
      <c r="BN74" s="5564"/>
      <c r="BO74" s="5564"/>
      <c r="BP74" s="5564"/>
      <c r="BQ74" s="5565"/>
    </row>
    <row r="75" spans="1:69" s="907" customFormat="1" ht="14.1" customHeight="1" x14ac:dyDescent="0.15">
      <c r="A75" s="5039"/>
      <c r="B75" s="5345"/>
      <c r="C75" s="5346"/>
      <c r="D75" s="5347"/>
      <c r="E75" s="5553"/>
      <c r="F75" s="5554"/>
      <c r="G75" s="5555"/>
      <c r="H75" s="5556"/>
      <c r="I75" s="5557"/>
      <c r="J75" s="5054"/>
      <c r="K75" s="5055"/>
      <c r="L75" s="5055"/>
      <c r="M75" s="5055"/>
      <c r="N75" s="5056"/>
      <c r="O75" s="5333"/>
      <c r="P75" s="5131"/>
      <c r="Q75" s="5132"/>
      <c r="R75" s="5133"/>
      <c r="S75" s="5059"/>
      <c r="T75" s="5059"/>
      <c r="U75" s="5129"/>
      <c r="V75" s="5130"/>
      <c r="W75" s="5174"/>
      <c r="X75" s="2536"/>
      <c r="Y75" s="1081"/>
      <c r="Z75" s="1082" t="s">
        <v>36</v>
      </c>
      <c r="AA75" s="2384"/>
      <c r="AB75" s="1082" t="s">
        <v>36</v>
      </c>
      <c r="AC75" s="2384"/>
      <c r="AD75" s="1082" t="s">
        <v>36</v>
      </c>
      <c r="AE75" s="1970"/>
      <c r="AF75" s="1140"/>
      <c r="AG75" s="1971"/>
      <c r="AH75" s="1141"/>
      <c r="AI75" s="5104"/>
      <c r="AJ75" s="5105"/>
      <c r="AK75" s="5106"/>
      <c r="AL75" s="5104"/>
      <c r="AM75" s="5105"/>
      <c r="AN75" s="5106"/>
      <c r="AO75" s="5162"/>
      <c r="AP75" s="5163"/>
      <c r="AQ75" s="5164"/>
      <c r="AR75" s="5107"/>
      <c r="AS75" s="5108"/>
      <c r="AT75" s="5109"/>
      <c r="AU75" s="5107"/>
      <c r="AV75" s="5108"/>
      <c r="AW75" s="5109"/>
      <c r="AX75" s="5107"/>
      <c r="AY75" s="5108"/>
      <c r="AZ75" s="5109"/>
      <c r="BA75" s="5119"/>
      <c r="BB75" s="5120"/>
      <c r="BC75" s="5121"/>
      <c r="BD75" s="5119"/>
      <c r="BE75" s="5120"/>
      <c r="BF75" s="5124"/>
      <c r="BG75" s="5110"/>
      <c r="BH75" s="5112"/>
      <c r="BI75" s="5146"/>
      <c r="BJ75" s="5550"/>
      <c r="BK75" s="5551"/>
      <c r="BL75" s="5551"/>
      <c r="BM75" s="5551"/>
      <c r="BN75" s="5551"/>
      <c r="BO75" s="5551"/>
      <c r="BP75" s="5551"/>
      <c r="BQ75" s="5552"/>
    </row>
    <row r="76" spans="1:69" s="907" customFormat="1" ht="14.1" customHeight="1" x14ac:dyDescent="0.15">
      <c r="A76" s="5037">
        <v>16</v>
      </c>
      <c r="B76" s="4804"/>
      <c r="C76" s="4805"/>
      <c r="D76" s="4806"/>
      <c r="E76" s="4804"/>
      <c r="F76" s="4805"/>
      <c r="G76" s="4805"/>
      <c r="H76" s="4805"/>
      <c r="I76" s="4806"/>
      <c r="J76" s="5049"/>
      <c r="K76" s="5050"/>
      <c r="L76" s="5050"/>
      <c r="M76" s="5050"/>
      <c r="N76" s="5051"/>
      <c r="O76" s="5297"/>
      <c r="P76" s="4802"/>
      <c r="Q76" s="4894"/>
      <c r="R76" s="4825"/>
      <c r="S76" s="5057"/>
      <c r="T76" s="5057"/>
      <c r="U76" s="5125"/>
      <c r="V76" s="5126"/>
      <c r="W76" s="5170"/>
      <c r="X76" s="5171"/>
      <c r="Y76" s="5168"/>
      <c r="Z76" s="5186" t="s">
        <v>158</v>
      </c>
      <c r="AA76" s="5184"/>
      <c r="AB76" s="5186" t="s">
        <v>158</v>
      </c>
      <c r="AC76" s="4432"/>
      <c r="AD76" s="5188" t="s">
        <v>158</v>
      </c>
      <c r="AE76" s="5544"/>
      <c r="AF76" s="5545"/>
      <c r="AG76" s="5548"/>
      <c r="AH76" s="5545"/>
      <c r="AI76" s="5178"/>
      <c r="AJ76" s="5179"/>
      <c r="AK76" s="5180"/>
      <c r="AL76" s="5178"/>
      <c r="AM76" s="5179"/>
      <c r="AN76" s="5180"/>
      <c r="AO76" s="5156">
        <f>SUM(AI76:AN78)</f>
        <v>0</v>
      </c>
      <c r="AP76" s="5157"/>
      <c r="AQ76" s="5158"/>
      <c r="AR76" s="5165"/>
      <c r="AS76" s="5166"/>
      <c r="AT76" s="5167"/>
      <c r="AU76" s="5165"/>
      <c r="AV76" s="5166"/>
      <c r="AW76" s="5167"/>
      <c r="AX76" s="5165"/>
      <c r="AY76" s="5166"/>
      <c r="AZ76" s="5167"/>
      <c r="BA76" s="5113">
        <f>SUM(AR76:AZ78)</f>
        <v>0</v>
      </c>
      <c r="BB76" s="5114"/>
      <c r="BC76" s="5115"/>
      <c r="BD76" s="5113">
        <f>AG76+AO76+BA76</f>
        <v>0</v>
      </c>
      <c r="BE76" s="5114"/>
      <c r="BF76" s="5122"/>
      <c r="BG76" s="5019"/>
      <c r="BH76" s="5358"/>
      <c r="BI76" s="5144"/>
      <c r="BJ76" s="5558"/>
      <c r="BK76" s="5559"/>
      <c r="BL76" s="5559"/>
      <c r="BM76" s="5559"/>
      <c r="BN76" s="5559"/>
      <c r="BO76" s="5559"/>
      <c r="BP76" s="5559"/>
      <c r="BQ76" s="5560"/>
    </row>
    <row r="77" spans="1:69" s="907" customFormat="1" ht="14.1" customHeight="1" x14ac:dyDescent="0.15">
      <c r="A77" s="5038"/>
      <c r="B77" s="4807"/>
      <c r="C77" s="4808"/>
      <c r="D77" s="4809"/>
      <c r="E77" s="5539"/>
      <c r="F77" s="5540"/>
      <c r="G77" s="5540"/>
      <c r="H77" s="5540"/>
      <c r="I77" s="5541"/>
      <c r="J77" s="5052"/>
      <c r="K77" s="4562"/>
      <c r="L77" s="4562"/>
      <c r="M77" s="4562"/>
      <c r="N77" s="5053"/>
      <c r="O77" s="5332"/>
      <c r="P77" s="4917"/>
      <c r="Q77" s="4918"/>
      <c r="R77" s="4919"/>
      <c r="S77" s="5058"/>
      <c r="T77" s="5058"/>
      <c r="U77" s="5127"/>
      <c r="V77" s="5128"/>
      <c r="W77" s="5172"/>
      <c r="X77" s="5173"/>
      <c r="Y77" s="5169"/>
      <c r="Z77" s="5187"/>
      <c r="AA77" s="5185"/>
      <c r="AB77" s="5187"/>
      <c r="AC77" s="4840"/>
      <c r="AD77" s="5189"/>
      <c r="AE77" s="5546"/>
      <c r="AF77" s="5547"/>
      <c r="AG77" s="5549"/>
      <c r="AH77" s="5547"/>
      <c r="AI77" s="5181"/>
      <c r="AJ77" s="5182"/>
      <c r="AK77" s="5183"/>
      <c r="AL77" s="5181"/>
      <c r="AM77" s="5182"/>
      <c r="AN77" s="5183"/>
      <c r="AO77" s="5159"/>
      <c r="AP77" s="5160"/>
      <c r="AQ77" s="5161"/>
      <c r="AR77" s="5150"/>
      <c r="AS77" s="5151"/>
      <c r="AT77" s="5152"/>
      <c r="AU77" s="5150"/>
      <c r="AV77" s="5151"/>
      <c r="AW77" s="5152"/>
      <c r="AX77" s="5150"/>
      <c r="AY77" s="5151"/>
      <c r="AZ77" s="5152"/>
      <c r="BA77" s="5116"/>
      <c r="BB77" s="5117"/>
      <c r="BC77" s="5118"/>
      <c r="BD77" s="5116"/>
      <c r="BE77" s="5117"/>
      <c r="BF77" s="5123"/>
      <c r="BG77" s="5561"/>
      <c r="BH77" s="5562"/>
      <c r="BI77" s="5145"/>
      <c r="BJ77" s="5563"/>
      <c r="BK77" s="5564"/>
      <c r="BL77" s="5564"/>
      <c r="BM77" s="5564"/>
      <c r="BN77" s="5564"/>
      <c r="BO77" s="5564"/>
      <c r="BP77" s="5564"/>
      <c r="BQ77" s="5565"/>
    </row>
    <row r="78" spans="1:69" s="907" customFormat="1" ht="14.1" customHeight="1" x14ac:dyDescent="0.15">
      <c r="A78" s="5039"/>
      <c r="B78" s="5345"/>
      <c r="C78" s="5346"/>
      <c r="D78" s="5347"/>
      <c r="E78" s="5553"/>
      <c r="F78" s="5554"/>
      <c r="G78" s="5555"/>
      <c r="H78" s="5556"/>
      <c r="I78" s="5557"/>
      <c r="J78" s="5054"/>
      <c r="K78" s="5055"/>
      <c r="L78" s="5055"/>
      <c r="M78" s="5055"/>
      <c r="N78" s="5056"/>
      <c r="O78" s="5333"/>
      <c r="P78" s="5131"/>
      <c r="Q78" s="5132"/>
      <c r="R78" s="5133"/>
      <c r="S78" s="5059"/>
      <c r="T78" s="5059"/>
      <c r="U78" s="5129"/>
      <c r="V78" s="5130"/>
      <c r="W78" s="5174"/>
      <c r="X78" s="2536"/>
      <c r="Y78" s="1081"/>
      <c r="Z78" s="1082" t="s">
        <v>36</v>
      </c>
      <c r="AA78" s="2384"/>
      <c r="AB78" s="1082" t="s">
        <v>36</v>
      </c>
      <c r="AC78" s="2384"/>
      <c r="AD78" s="1082" t="s">
        <v>36</v>
      </c>
      <c r="AE78" s="1970"/>
      <c r="AF78" s="1140"/>
      <c r="AG78" s="1971"/>
      <c r="AH78" s="1141"/>
      <c r="AI78" s="5104"/>
      <c r="AJ78" s="5105"/>
      <c r="AK78" s="5106"/>
      <c r="AL78" s="5104"/>
      <c r="AM78" s="5105"/>
      <c r="AN78" s="5106"/>
      <c r="AO78" s="5162"/>
      <c r="AP78" s="5163"/>
      <c r="AQ78" s="5164"/>
      <c r="AR78" s="5107"/>
      <c r="AS78" s="5108"/>
      <c r="AT78" s="5109"/>
      <c r="AU78" s="5107"/>
      <c r="AV78" s="5108"/>
      <c r="AW78" s="5109"/>
      <c r="AX78" s="5107"/>
      <c r="AY78" s="5108"/>
      <c r="AZ78" s="5109"/>
      <c r="BA78" s="5119"/>
      <c r="BB78" s="5120"/>
      <c r="BC78" s="5121"/>
      <c r="BD78" s="5119"/>
      <c r="BE78" s="5120"/>
      <c r="BF78" s="5124"/>
      <c r="BG78" s="5110"/>
      <c r="BH78" s="5112"/>
      <c r="BI78" s="5146"/>
      <c r="BJ78" s="5550"/>
      <c r="BK78" s="5551"/>
      <c r="BL78" s="5551"/>
      <c r="BM78" s="5551"/>
      <c r="BN78" s="5551"/>
      <c r="BO78" s="5551"/>
      <c r="BP78" s="5551"/>
      <c r="BQ78" s="5552"/>
    </row>
    <row r="79" spans="1:69" s="907" customFormat="1" ht="14.1" customHeight="1" x14ac:dyDescent="0.15">
      <c r="A79" s="5037">
        <v>17</v>
      </c>
      <c r="B79" s="4804"/>
      <c r="C79" s="4805"/>
      <c r="D79" s="4806"/>
      <c r="E79" s="4804"/>
      <c r="F79" s="4805"/>
      <c r="G79" s="4805"/>
      <c r="H79" s="4805"/>
      <c r="I79" s="4806"/>
      <c r="J79" s="5049"/>
      <c r="K79" s="5050"/>
      <c r="L79" s="5050"/>
      <c r="M79" s="5050"/>
      <c r="N79" s="5051"/>
      <c r="O79" s="5297"/>
      <c r="P79" s="4802"/>
      <c r="Q79" s="4894"/>
      <c r="R79" s="4825"/>
      <c r="S79" s="5057"/>
      <c r="T79" s="5057"/>
      <c r="U79" s="5125"/>
      <c r="V79" s="5126"/>
      <c r="W79" s="5170"/>
      <c r="X79" s="5171"/>
      <c r="Y79" s="5168"/>
      <c r="Z79" s="5186" t="s">
        <v>158</v>
      </c>
      <c r="AA79" s="5184"/>
      <c r="AB79" s="5186" t="s">
        <v>158</v>
      </c>
      <c r="AC79" s="4432"/>
      <c r="AD79" s="5188" t="s">
        <v>158</v>
      </c>
      <c r="AE79" s="5544"/>
      <c r="AF79" s="5545"/>
      <c r="AG79" s="5548"/>
      <c r="AH79" s="5545"/>
      <c r="AI79" s="5178"/>
      <c r="AJ79" s="5179"/>
      <c r="AK79" s="5180"/>
      <c r="AL79" s="5178"/>
      <c r="AM79" s="5179"/>
      <c r="AN79" s="5180"/>
      <c r="AO79" s="5156">
        <f>SUM(AI79:AN81)</f>
        <v>0</v>
      </c>
      <c r="AP79" s="5157"/>
      <c r="AQ79" s="5158"/>
      <c r="AR79" s="5165"/>
      <c r="AS79" s="5166"/>
      <c r="AT79" s="5167"/>
      <c r="AU79" s="5165"/>
      <c r="AV79" s="5166"/>
      <c r="AW79" s="5167"/>
      <c r="AX79" s="5165"/>
      <c r="AY79" s="5166"/>
      <c r="AZ79" s="5167"/>
      <c r="BA79" s="5113">
        <f>SUM(AR79:AZ81)</f>
        <v>0</v>
      </c>
      <c r="BB79" s="5114"/>
      <c r="BC79" s="5115"/>
      <c r="BD79" s="5113">
        <f>AG79+AO79+BA79</f>
        <v>0</v>
      </c>
      <c r="BE79" s="5114"/>
      <c r="BF79" s="5122"/>
      <c r="BG79" s="5019"/>
      <c r="BH79" s="5358"/>
      <c r="BI79" s="5144"/>
      <c r="BJ79" s="5558"/>
      <c r="BK79" s="5559"/>
      <c r="BL79" s="5559"/>
      <c r="BM79" s="5559"/>
      <c r="BN79" s="5559"/>
      <c r="BO79" s="5559"/>
      <c r="BP79" s="5559"/>
      <c r="BQ79" s="5560"/>
    </row>
    <row r="80" spans="1:69" s="907" customFormat="1" ht="14.1" customHeight="1" x14ac:dyDescent="0.15">
      <c r="A80" s="5038"/>
      <c r="B80" s="4807"/>
      <c r="C80" s="4808"/>
      <c r="D80" s="4809"/>
      <c r="E80" s="5539"/>
      <c r="F80" s="5540"/>
      <c r="G80" s="5540"/>
      <c r="H80" s="5540"/>
      <c r="I80" s="5541"/>
      <c r="J80" s="5052"/>
      <c r="K80" s="4562"/>
      <c r="L80" s="4562"/>
      <c r="M80" s="4562"/>
      <c r="N80" s="5053"/>
      <c r="O80" s="5332"/>
      <c r="P80" s="4917"/>
      <c r="Q80" s="4918"/>
      <c r="R80" s="4919"/>
      <c r="S80" s="5058"/>
      <c r="T80" s="5058"/>
      <c r="U80" s="5127"/>
      <c r="V80" s="5128"/>
      <c r="W80" s="5172"/>
      <c r="X80" s="5173"/>
      <c r="Y80" s="5169"/>
      <c r="Z80" s="5187"/>
      <c r="AA80" s="5185"/>
      <c r="AB80" s="5187"/>
      <c r="AC80" s="4840"/>
      <c r="AD80" s="5189"/>
      <c r="AE80" s="5546"/>
      <c r="AF80" s="5547"/>
      <c r="AG80" s="5549"/>
      <c r="AH80" s="5547"/>
      <c r="AI80" s="5181"/>
      <c r="AJ80" s="5182"/>
      <c r="AK80" s="5183"/>
      <c r="AL80" s="5181"/>
      <c r="AM80" s="5182"/>
      <c r="AN80" s="5183"/>
      <c r="AO80" s="5159"/>
      <c r="AP80" s="5160"/>
      <c r="AQ80" s="5161"/>
      <c r="AR80" s="5150"/>
      <c r="AS80" s="5151"/>
      <c r="AT80" s="5152"/>
      <c r="AU80" s="5150"/>
      <c r="AV80" s="5151"/>
      <c r="AW80" s="5152"/>
      <c r="AX80" s="5150"/>
      <c r="AY80" s="5151"/>
      <c r="AZ80" s="5152"/>
      <c r="BA80" s="5116"/>
      <c r="BB80" s="5117"/>
      <c r="BC80" s="5118"/>
      <c r="BD80" s="5116"/>
      <c r="BE80" s="5117"/>
      <c r="BF80" s="5123"/>
      <c r="BG80" s="5561"/>
      <c r="BH80" s="5562"/>
      <c r="BI80" s="5145"/>
      <c r="BJ80" s="5563"/>
      <c r="BK80" s="5564"/>
      <c r="BL80" s="5564"/>
      <c r="BM80" s="5564"/>
      <c r="BN80" s="5564"/>
      <c r="BO80" s="5564"/>
      <c r="BP80" s="5564"/>
      <c r="BQ80" s="5565"/>
    </row>
    <row r="81" spans="1:69" s="907" customFormat="1" ht="14.1" customHeight="1" x14ac:dyDescent="0.15">
      <c r="A81" s="5039"/>
      <c r="B81" s="5345"/>
      <c r="C81" s="5346"/>
      <c r="D81" s="5347"/>
      <c r="E81" s="5553"/>
      <c r="F81" s="5554"/>
      <c r="G81" s="5555"/>
      <c r="H81" s="5556"/>
      <c r="I81" s="5557"/>
      <c r="J81" s="5054"/>
      <c r="K81" s="5055"/>
      <c r="L81" s="5055"/>
      <c r="M81" s="5055"/>
      <c r="N81" s="5056"/>
      <c r="O81" s="5333"/>
      <c r="P81" s="5131"/>
      <c r="Q81" s="5132"/>
      <c r="R81" s="5133"/>
      <c r="S81" s="5059"/>
      <c r="T81" s="5059"/>
      <c r="U81" s="5129"/>
      <c r="V81" s="5130"/>
      <c r="W81" s="5174"/>
      <c r="X81" s="2536"/>
      <c r="Y81" s="1081"/>
      <c r="Z81" s="1082" t="s">
        <v>36</v>
      </c>
      <c r="AA81" s="2384"/>
      <c r="AB81" s="1082" t="s">
        <v>36</v>
      </c>
      <c r="AC81" s="2384"/>
      <c r="AD81" s="1082" t="s">
        <v>36</v>
      </c>
      <c r="AE81" s="1970"/>
      <c r="AF81" s="1140"/>
      <c r="AG81" s="1971"/>
      <c r="AH81" s="1141"/>
      <c r="AI81" s="5104"/>
      <c r="AJ81" s="5105"/>
      <c r="AK81" s="5106"/>
      <c r="AL81" s="5104"/>
      <c r="AM81" s="5105"/>
      <c r="AN81" s="5106"/>
      <c r="AO81" s="5162"/>
      <c r="AP81" s="5163"/>
      <c r="AQ81" s="5164"/>
      <c r="AR81" s="5107"/>
      <c r="AS81" s="5108"/>
      <c r="AT81" s="5109"/>
      <c r="AU81" s="5107"/>
      <c r="AV81" s="5108"/>
      <c r="AW81" s="5109"/>
      <c r="AX81" s="5107"/>
      <c r="AY81" s="5108"/>
      <c r="AZ81" s="5109"/>
      <c r="BA81" s="5119"/>
      <c r="BB81" s="5120"/>
      <c r="BC81" s="5121"/>
      <c r="BD81" s="5119"/>
      <c r="BE81" s="5120"/>
      <c r="BF81" s="5124"/>
      <c r="BG81" s="5110"/>
      <c r="BH81" s="5112"/>
      <c r="BI81" s="5146"/>
      <c r="BJ81" s="5550"/>
      <c r="BK81" s="5551"/>
      <c r="BL81" s="5551"/>
      <c r="BM81" s="5551"/>
      <c r="BN81" s="5551"/>
      <c r="BO81" s="5551"/>
      <c r="BP81" s="5551"/>
      <c r="BQ81" s="5552"/>
    </row>
    <row r="82" spans="1:69" s="907" customFormat="1" ht="14.1" customHeight="1" x14ac:dyDescent="0.15">
      <c r="A82" s="5037">
        <v>18</v>
      </c>
      <c r="B82" s="4804"/>
      <c r="C82" s="4805"/>
      <c r="D82" s="4806"/>
      <c r="E82" s="4804"/>
      <c r="F82" s="4805"/>
      <c r="G82" s="4805"/>
      <c r="H82" s="4805"/>
      <c r="I82" s="4806"/>
      <c r="J82" s="5049"/>
      <c r="K82" s="5050"/>
      <c r="L82" s="5050"/>
      <c r="M82" s="5050"/>
      <c r="N82" s="5051"/>
      <c r="O82" s="5297"/>
      <c r="P82" s="4802"/>
      <c r="Q82" s="4894"/>
      <c r="R82" s="4825"/>
      <c r="S82" s="5057"/>
      <c r="T82" s="5057"/>
      <c r="U82" s="5125"/>
      <c r="V82" s="5126"/>
      <c r="W82" s="5170"/>
      <c r="X82" s="5171"/>
      <c r="Y82" s="5168"/>
      <c r="Z82" s="5186" t="s">
        <v>158</v>
      </c>
      <c r="AA82" s="5184"/>
      <c r="AB82" s="5186" t="s">
        <v>158</v>
      </c>
      <c r="AC82" s="4432"/>
      <c r="AD82" s="5188" t="s">
        <v>158</v>
      </c>
      <c r="AE82" s="5544"/>
      <c r="AF82" s="5545"/>
      <c r="AG82" s="5548"/>
      <c r="AH82" s="5545"/>
      <c r="AI82" s="5178"/>
      <c r="AJ82" s="5179"/>
      <c r="AK82" s="5180"/>
      <c r="AL82" s="5178"/>
      <c r="AM82" s="5179"/>
      <c r="AN82" s="5180"/>
      <c r="AO82" s="5156">
        <f>SUM(AI82:AN84)</f>
        <v>0</v>
      </c>
      <c r="AP82" s="5157"/>
      <c r="AQ82" s="5158"/>
      <c r="AR82" s="5165"/>
      <c r="AS82" s="5166"/>
      <c r="AT82" s="5167"/>
      <c r="AU82" s="5165"/>
      <c r="AV82" s="5166"/>
      <c r="AW82" s="5167"/>
      <c r="AX82" s="5165"/>
      <c r="AY82" s="5166"/>
      <c r="AZ82" s="5167"/>
      <c r="BA82" s="5113">
        <f>SUM(AR82:AZ84)</f>
        <v>0</v>
      </c>
      <c r="BB82" s="5114"/>
      <c r="BC82" s="5115"/>
      <c r="BD82" s="5113">
        <f>AG82+AO82+BA82</f>
        <v>0</v>
      </c>
      <c r="BE82" s="5114"/>
      <c r="BF82" s="5122"/>
      <c r="BG82" s="5019"/>
      <c r="BH82" s="5358"/>
      <c r="BI82" s="5144"/>
      <c r="BJ82" s="5575"/>
      <c r="BK82" s="5576"/>
      <c r="BL82" s="5576"/>
      <c r="BM82" s="5576"/>
      <c r="BN82" s="5576"/>
      <c r="BO82" s="5576"/>
      <c r="BP82" s="5576"/>
      <c r="BQ82" s="5577"/>
    </row>
    <row r="83" spans="1:69" s="907" customFormat="1" ht="14.1" customHeight="1" x14ac:dyDescent="0.15">
      <c r="A83" s="5038"/>
      <c r="B83" s="4807"/>
      <c r="C83" s="4808"/>
      <c r="D83" s="4809"/>
      <c r="E83" s="5539"/>
      <c r="F83" s="5540"/>
      <c r="G83" s="5540"/>
      <c r="H83" s="5540"/>
      <c r="I83" s="5541"/>
      <c r="J83" s="5052"/>
      <c r="K83" s="4562"/>
      <c r="L83" s="4562"/>
      <c r="M83" s="4562"/>
      <c r="N83" s="5053"/>
      <c r="O83" s="5332"/>
      <c r="P83" s="4917"/>
      <c r="Q83" s="4918"/>
      <c r="R83" s="4919"/>
      <c r="S83" s="5058"/>
      <c r="T83" s="5058"/>
      <c r="U83" s="5127"/>
      <c r="V83" s="5128"/>
      <c r="W83" s="5172"/>
      <c r="X83" s="5173"/>
      <c r="Y83" s="5169"/>
      <c r="Z83" s="5187"/>
      <c r="AA83" s="5185"/>
      <c r="AB83" s="5187"/>
      <c r="AC83" s="4840"/>
      <c r="AD83" s="5189"/>
      <c r="AE83" s="5546"/>
      <c r="AF83" s="5547"/>
      <c r="AG83" s="5549"/>
      <c r="AH83" s="5547"/>
      <c r="AI83" s="5181"/>
      <c r="AJ83" s="5182"/>
      <c r="AK83" s="5183"/>
      <c r="AL83" s="5181"/>
      <c r="AM83" s="5182"/>
      <c r="AN83" s="5183"/>
      <c r="AO83" s="5159"/>
      <c r="AP83" s="5160"/>
      <c r="AQ83" s="5161"/>
      <c r="AR83" s="5150"/>
      <c r="AS83" s="5151"/>
      <c r="AT83" s="5152"/>
      <c r="AU83" s="5150"/>
      <c r="AV83" s="5151"/>
      <c r="AW83" s="5152"/>
      <c r="AX83" s="5150"/>
      <c r="AY83" s="5151"/>
      <c r="AZ83" s="5152"/>
      <c r="BA83" s="5116"/>
      <c r="BB83" s="5117"/>
      <c r="BC83" s="5118"/>
      <c r="BD83" s="5116"/>
      <c r="BE83" s="5117"/>
      <c r="BF83" s="5123"/>
      <c r="BG83" s="5561"/>
      <c r="BH83" s="5562"/>
      <c r="BI83" s="5145"/>
      <c r="BJ83" s="5563"/>
      <c r="BK83" s="5564"/>
      <c r="BL83" s="5564"/>
      <c r="BM83" s="5564"/>
      <c r="BN83" s="5564"/>
      <c r="BO83" s="5564"/>
      <c r="BP83" s="5564"/>
      <c r="BQ83" s="5565"/>
    </row>
    <row r="84" spans="1:69" s="907" customFormat="1" ht="14.1" customHeight="1" thickBot="1" x14ac:dyDescent="0.2">
      <c r="A84" s="5204"/>
      <c r="B84" s="5348"/>
      <c r="C84" s="5349"/>
      <c r="D84" s="5350"/>
      <c r="E84" s="5570"/>
      <c r="F84" s="5571"/>
      <c r="G84" s="5572"/>
      <c r="H84" s="5573"/>
      <c r="I84" s="5574"/>
      <c r="J84" s="5208"/>
      <c r="K84" s="5209"/>
      <c r="L84" s="5209"/>
      <c r="M84" s="5209"/>
      <c r="N84" s="5210"/>
      <c r="O84" s="5338"/>
      <c r="P84" s="5224"/>
      <c r="Q84" s="5225"/>
      <c r="R84" s="5226"/>
      <c r="S84" s="5211"/>
      <c r="T84" s="5211"/>
      <c r="U84" s="5228"/>
      <c r="V84" s="5229"/>
      <c r="W84" s="5334"/>
      <c r="X84" s="5335"/>
      <c r="Y84" s="1087"/>
      <c r="Z84" s="1088" t="s">
        <v>36</v>
      </c>
      <c r="AA84" s="1968"/>
      <c r="AB84" s="1088" t="s">
        <v>36</v>
      </c>
      <c r="AC84" s="1968"/>
      <c r="AD84" s="1088" t="s">
        <v>36</v>
      </c>
      <c r="AE84" s="1972"/>
      <c r="AF84" s="1142"/>
      <c r="AG84" s="1973"/>
      <c r="AH84" s="1143"/>
      <c r="AI84" s="5212"/>
      <c r="AJ84" s="5213"/>
      <c r="AK84" s="5214"/>
      <c r="AL84" s="5212"/>
      <c r="AM84" s="5213"/>
      <c r="AN84" s="5214"/>
      <c r="AO84" s="5235"/>
      <c r="AP84" s="5236"/>
      <c r="AQ84" s="5237"/>
      <c r="AR84" s="5215"/>
      <c r="AS84" s="5216"/>
      <c r="AT84" s="5217"/>
      <c r="AU84" s="5215"/>
      <c r="AV84" s="5216"/>
      <c r="AW84" s="5217"/>
      <c r="AX84" s="5215"/>
      <c r="AY84" s="5216"/>
      <c r="AZ84" s="5217"/>
      <c r="BA84" s="5231"/>
      <c r="BB84" s="5232"/>
      <c r="BC84" s="5233"/>
      <c r="BD84" s="5231"/>
      <c r="BE84" s="5232"/>
      <c r="BF84" s="5234"/>
      <c r="BG84" s="5578"/>
      <c r="BH84" s="5579"/>
      <c r="BI84" s="5230"/>
      <c r="BJ84" s="5567"/>
      <c r="BK84" s="5568"/>
      <c r="BL84" s="5568"/>
      <c r="BM84" s="5568"/>
      <c r="BN84" s="5568"/>
      <c r="BO84" s="5568"/>
      <c r="BP84" s="5568"/>
      <c r="BQ84" s="5569"/>
    </row>
    <row r="85" spans="1:69" s="907" customFormat="1" ht="14.1" customHeight="1" x14ac:dyDescent="0.15">
      <c r="A85" s="1293"/>
      <c r="B85" s="1293"/>
      <c r="C85" s="1293"/>
      <c r="D85" s="1293"/>
      <c r="E85" s="1293"/>
      <c r="F85" s="1293"/>
      <c r="G85" s="1293"/>
      <c r="H85" s="1293"/>
      <c r="I85" s="1293"/>
      <c r="O85" s="1293"/>
      <c r="P85" s="1293"/>
      <c r="Q85" s="1293"/>
      <c r="R85" s="1293"/>
      <c r="S85" s="1293"/>
      <c r="T85" s="1293"/>
      <c r="U85" s="1293"/>
      <c r="V85" s="1293"/>
      <c r="W85" s="1003"/>
      <c r="X85" s="1003"/>
      <c r="Y85" s="1004"/>
      <c r="Z85" s="1293"/>
      <c r="AA85" s="1004"/>
      <c r="AB85" s="1293"/>
      <c r="AC85" s="1293"/>
      <c r="AD85" s="1293"/>
      <c r="AE85" s="1019"/>
      <c r="AF85" s="1019"/>
      <c r="AG85" s="1019"/>
      <c r="AH85" s="1019"/>
      <c r="AI85" s="1020"/>
      <c r="AJ85" s="1020"/>
      <c r="AK85" s="1020"/>
      <c r="AL85" s="1020"/>
      <c r="AM85" s="1020"/>
      <c r="AN85" s="1020"/>
      <c r="AO85" s="1021"/>
      <c r="AP85" s="1021"/>
      <c r="AQ85" s="1021"/>
      <c r="AR85" s="1022"/>
      <c r="AS85" s="1022"/>
      <c r="AT85" s="1022"/>
      <c r="AU85" s="1022"/>
      <c r="AV85" s="1022"/>
      <c r="AW85" s="1022"/>
      <c r="AX85" s="1022"/>
      <c r="AY85" s="1022"/>
      <c r="AZ85" s="1022"/>
      <c r="BA85" s="1020"/>
      <c r="BB85" s="1020"/>
      <c r="BC85" s="1020"/>
      <c r="BD85" s="1020"/>
      <c r="BE85" s="1020"/>
      <c r="BF85" s="1020"/>
      <c r="BG85" s="1293"/>
      <c r="BH85" s="1293"/>
      <c r="BI85" s="1293"/>
      <c r="BJ85" s="1003"/>
      <c r="BK85" s="1003"/>
      <c r="BL85" s="1003"/>
      <c r="BM85" s="1003"/>
      <c r="BN85" s="1003"/>
      <c r="BO85" s="1003"/>
      <c r="BP85" s="1003"/>
      <c r="BQ85" s="1003"/>
    </row>
    <row r="86" spans="1:69" s="907" customFormat="1" ht="14.1" customHeight="1" x14ac:dyDescent="0.15">
      <c r="A86" s="1293"/>
      <c r="B86" s="1293"/>
      <c r="C86" s="1293"/>
      <c r="D86" s="1293"/>
      <c r="E86" s="1293"/>
      <c r="F86" s="1293"/>
      <c r="G86" s="1293"/>
      <c r="H86" s="1293"/>
      <c r="I86" s="1293"/>
      <c r="O86" s="1293"/>
      <c r="P86" s="1293"/>
      <c r="Q86" s="1293"/>
      <c r="R86" s="1293"/>
      <c r="S86" s="1293"/>
      <c r="T86" s="1293"/>
      <c r="U86" s="1293"/>
      <c r="V86" s="1293"/>
      <c r="W86" s="1003"/>
      <c r="X86" s="1003"/>
      <c r="Y86" s="1004"/>
      <c r="Z86" s="1293"/>
      <c r="AA86" s="1004"/>
      <c r="AB86" s="1293"/>
      <c r="AC86" s="1293"/>
      <c r="AD86" s="1293"/>
      <c r="AE86" s="1019"/>
      <c r="AF86" s="1019"/>
      <c r="AG86" s="1019"/>
      <c r="AH86" s="1019"/>
      <c r="AI86" s="1020"/>
      <c r="AJ86" s="1020"/>
      <c r="AK86" s="1020"/>
      <c r="AL86" s="1020"/>
      <c r="AM86" s="1020"/>
      <c r="AN86" s="1020"/>
      <c r="AO86" s="1021"/>
      <c r="AP86" s="1021"/>
      <c r="AQ86" s="1021"/>
      <c r="AR86" s="1022"/>
      <c r="AS86" s="1022"/>
      <c r="AT86" s="1022"/>
      <c r="AU86" s="1022"/>
      <c r="AV86" s="1022"/>
      <c r="AW86" s="1022"/>
      <c r="AX86" s="1022"/>
      <c r="AY86" s="1022"/>
      <c r="AZ86" s="1022"/>
      <c r="BA86" s="1020"/>
      <c r="BB86" s="1020"/>
      <c r="BC86" s="1020"/>
      <c r="BD86" s="1020"/>
      <c r="BE86" s="1020"/>
      <c r="BF86" s="1020"/>
      <c r="BG86" s="1293"/>
      <c r="BH86" s="1293"/>
      <c r="BI86" s="1293"/>
      <c r="BJ86" s="1003"/>
      <c r="BK86" s="1003"/>
      <c r="BL86" s="1003"/>
      <c r="BM86" s="1003"/>
      <c r="BN86" s="1003"/>
      <c r="BO86" s="1003"/>
      <c r="BP86" s="1003"/>
      <c r="BQ86" s="1003"/>
    </row>
    <row r="87" spans="1:69" ht="14.1" customHeight="1" x14ac:dyDescent="0.15">
      <c r="A87" s="3625" t="s">
        <v>1851</v>
      </c>
      <c r="B87" s="3625"/>
      <c r="C87" s="3625"/>
      <c r="D87" s="3625"/>
      <c r="E87" s="4896"/>
      <c r="F87" s="4896"/>
      <c r="G87" s="4896"/>
      <c r="H87" s="4896"/>
      <c r="I87" s="4896"/>
      <c r="J87" s="4896"/>
      <c r="K87" s="4896"/>
      <c r="L87" s="4896"/>
      <c r="M87" s="4896"/>
      <c r="N87" s="4896"/>
      <c r="O87" s="4896"/>
      <c r="P87" s="4896"/>
      <c r="Q87" s="4896"/>
      <c r="R87" s="4896"/>
      <c r="S87" s="4896"/>
      <c r="T87" s="4896"/>
      <c r="U87" s="4896"/>
      <c r="V87" s="4896"/>
      <c r="W87" s="4896"/>
      <c r="X87" s="4896"/>
      <c r="Y87" s="4896"/>
      <c r="Z87" s="4896"/>
      <c r="AA87" s="4896"/>
      <c r="AB87" s="4896"/>
      <c r="AC87" s="4896"/>
      <c r="AD87" s="4896"/>
      <c r="AE87" s="4896"/>
      <c r="AF87" s="4896"/>
      <c r="AG87" s="4896"/>
      <c r="AH87" s="4896"/>
      <c r="AI87" s="4896"/>
      <c r="AJ87" s="4896"/>
      <c r="AK87" s="4896"/>
      <c r="AL87" s="4896"/>
      <c r="AM87" s="4896"/>
      <c r="AN87" s="4896"/>
      <c r="AO87" s="4896"/>
      <c r="AP87" s="4896"/>
      <c r="AQ87" s="4896"/>
      <c r="AR87" s="4896"/>
      <c r="AS87" s="4896"/>
      <c r="AT87" s="4896"/>
      <c r="AU87" s="4896"/>
      <c r="AV87" s="4896"/>
      <c r="AW87" s="4896"/>
      <c r="AX87" s="4896"/>
      <c r="AY87" s="4896"/>
      <c r="AZ87" s="4896"/>
      <c r="BA87" s="4896"/>
      <c r="BB87" s="4896"/>
      <c r="BC87" s="4896"/>
      <c r="BD87" s="4896"/>
      <c r="BE87" s="4896"/>
      <c r="BF87" s="4896"/>
      <c r="BG87" s="4896"/>
      <c r="BH87" s="4896"/>
      <c r="BI87" s="4896"/>
      <c r="BJ87" s="4896"/>
      <c r="BK87" s="4896"/>
      <c r="BL87" s="4896"/>
      <c r="BM87" s="4896"/>
      <c r="BN87" s="4896"/>
      <c r="BO87" s="4896"/>
      <c r="BP87" s="4896"/>
      <c r="BQ87" s="4896"/>
    </row>
    <row r="88" spans="1:69" ht="5.0999999999999996" customHeight="1" x14ac:dyDescent="0.15"/>
    <row r="89" spans="1:69" ht="14.1" customHeight="1" x14ac:dyDescent="0.15">
      <c r="A89" s="1000" t="s">
        <v>1444</v>
      </c>
      <c r="B89" s="1000"/>
      <c r="C89" s="1000"/>
      <c r="D89" s="1000"/>
      <c r="E89" s="1000"/>
      <c r="F89" s="1001"/>
      <c r="G89" s="1001"/>
      <c r="H89" s="1001"/>
      <c r="I89" s="1001"/>
      <c r="J89" s="1001"/>
      <c r="K89" s="1001"/>
      <c r="L89" s="1001"/>
      <c r="M89" s="1001"/>
      <c r="N89" s="1001"/>
      <c r="O89" s="1001"/>
      <c r="P89" s="1001"/>
      <c r="Q89" s="1001"/>
      <c r="R89" s="1001"/>
      <c r="S89" s="1001"/>
      <c r="T89" s="1001"/>
      <c r="U89" s="1001"/>
      <c r="V89" s="1001"/>
      <c r="W89" s="1001"/>
      <c r="X89" s="1001"/>
      <c r="Y89" s="1001"/>
      <c r="Z89" s="1001"/>
      <c r="AA89" s="1001"/>
      <c r="AB89" s="1001"/>
      <c r="AC89" s="1001"/>
      <c r="AD89" s="1001"/>
      <c r="AE89" s="1001"/>
      <c r="AF89" s="1001"/>
      <c r="AG89" s="1001"/>
      <c r="AH89" s="1001"/>
      <c r="BB89" s="5240" t="s">
        <v>1433</v>
      </c>
      <c r="BC89" s="5240"/>
      <c r="BD89" s="5240"/>
      <c r="BE89" s="5240"/>
      <c r="BF89" s="5240"/>
      <c r="BG89" s="5240"/>
      <c r="BH89" s="5240"/>
      <c r="BI89" s="5241">
        <f>BI47</f>
        <v>0</v>
      </c>
      <c r="BJ89" s="5241"/>
      <c r="BK89" s="5242" t="s">
        <v>1407</v>
      </c>
      <c r="BL89" s="5242"/>
      <c r="BM89" s="5242"/>
      <c r="BN89" s="5242"/>
      <c r="BO89" s="5242"/>
      <c r="BP89" s="5242"/>
    </row>
    <row r="90" spans="1:69" ht="6.95" customHeight="1" thickBot="1" x14ac:dyDescent="0.2">
      <c r="A90" s="1000"/>
      <c r="B90" s="1000"/>
      <c r="C90" s="1000"/>
      <c r="D90" s="1000"/>
      <c r="E90" s="1000"/>
      <c r="F90" s="1001"/>
      <c r="G90" s="1001"/>
      <c r="H90" s="1001"/>
      <c r="I90" s="1001"/>
      <c r="J90" s="1001"/>
      <c r="K90" s="1001"/>
      <c r="L90" s="1001"/>
      <c r="M90" s="1001"/>
      <c r="N90" s="1001"/>
      <c r="O90" s="1001"/>
      <c r="P90" s="1001"/>
      <c r="Q90" s="1001"/>
      <c r="R90" s="1001"/>
      <c r="S90" s="1001"/>
      <c r="T90" s="1001"/>
      <c r="U90" s="1001"/>
      <c r="V90" s="1001"/>
      <c r="W90" s="1001"/>
      <c r="X90" s="1001"/>
      <c r="Y90" s="1001"/>
      <c r="Z90" s="1001"/>
      <c r="AA90" s="1001"/>
      <c r="AB90" s="1001"/>
      <c r="AC90" s="1001"/>
      <c r="AD90" s="1001"/>
      <c r="AE90" s="1001"/>
      <c r="AF90" s="1001"/>
      <c r="AG90" s="1001"/>
      <c r="AH90" s="1001"/>
    </row>
    <row r="91" spans="1:69" s="794" customFormat="1" ht="12.95" customHeight="1" x14ac:dyDescent="0.15">
      <c r="A91" s="4899" t="s">
        <v>1268</v>
      </c>
      <c r="B91" s="4914" t="s">
        <v>1528</v>
      </c>
      <c r="C91" s="4912"/>
      <c r="D91" s="4913"/>
      <c r="E91" s="4911" t="s">
        <v>63</v>
      </c>
      <c r="F91" s="4912"/>
      <c r="G91" s="4912"/>
      <c r="H91" s="4912"/>
      <c r="I91" s="4913"/>
      <c r="J91" s="4911" t="s">
        <v>59</v>
      </c>
      <c r="K91" s="4912"/>
      <c r="L91" s="4912"/>
      <c r="M91" s="4912"/>
      <c r="N91" s="4913"/>
      <c r="O91" s="5353" t="s">
        <v>60</v>
      </c>
      <c r="P91" s="4914" t="s">
        <v>1269</v>
      </c>
      <c r="Q91" s="4915"/>
      <c r="R91" s="4916"/>
      <c r="S91" s="4964" t="s">
        <v>1270</v>
      </c>
      <c r="T91" s="4964" t="s">
        <v>1271</v>
      </c>
      <c r="U91" s="5021" t="s">
        <v>1272</v>
      </c>
      <c r="V91" s="5022"/>
      <c r="W91" s="4911" t="s">
        <v>66</v>
      </c>
      <c r="X91" s="4912"/>
      <c r="Y91" s="4912"/>
      <c r="Z91" s="4912"/>
      <c r="AA91" s="4912"/>
      <c r="AB91" s="4912"/>
      <c r="AC91" s="4912"/>
      <c r="AD91" s="4912"/>
      <c r="AE91" s="5029" t="s">
        <v>1408</v>
      </c>
      <c r="AF91" s="4912"/>
      <c r="AG91" s="4912"/>
      <c r="AH91" s="4912"/>
      <c r="AI91" s="4912"/>
      <c r="AJ91" s="4912"/>
      <c r="AK91" s="4912"/>
      <c r="AL91" s="4912"/>
      <c r="AM91" s="4912"/>
      <c r="AN91" s="4912"/>
      <c r="AO91" s="4912"/>
      <c r="AP91" s="4912"/>
      <c r="AQ91" s="4912"/>
      <c r="AR91" s="4912"/>
      <c r="AS91" s="4912"/>
      <c r="AT91" s="4912"/>
      <c r="AU91" s="4912"/>
      <c r="AV91" s="4912"/>
      <c r="AW91" s="4912"/>
      <c r="AX91" s="4912"/>
      <c r="AY91" s="4912"/>
      <c r="AZ91" s="4912"/>
      <c r="BA91" s="4912"/>
      <c r="BB91" s="4912"/>
      <c r="BC91" s="4912"/>
      <c r="BD91" s="4912"/>
      <c r="BE91" s="4912"/>
      <c r="BF91" s="5027"/>
      <c r="BG91" s="5513" t="s">
        <v>177</v>
      </c>
      <c r="BH91" s="5514"/>
      <c r="BI91" s="4920" t="s">
        <v>71</v>
      </c>
      <c r="BJ91" s="4914" t="s">
        <v>55</v>
      </c>
      <c r="BK91" s="4923"/>
      <c r="BL91" s="4923"/>
      <c r="BM91" s="4923"/>
      <c r="BN91" s="4923"/>
      <c r="BO91" s="4923"/>
      <c r="BP91" s="4923"/>
      <c r="BQ91" s="4924"/>
    </row>
    <row r="92" spans="1:69" s="794" customFormat="1" ht="12.95" customHeight="1" x14ac:dyDescent="0.15">
      <c r="A92" s="4900"/>
      <c r="B92" s="4840"/>
      <c r="C92" s="5352"/>
      <c r="D92" s="4842"/>
      <c r="E92" s="4840"/>
      <c r="F92" s="4841"/>
      <c r="G92" s="4841"/>
      <c r="H92" s="4841"/>
      <c r="I92" s="4842"/>
      <c r="J92" s="4840"/>
      <c r="K92" s="4841"/>
      <c r="L92" s="4841"/>
      <c r="M92" s="4841"/>
      <c r="N92" s="4842"/>
      <c r="O92" s="5340"/>
      <c r="P92" s="4826"/>
      <c r="Q92" s="4895"/>
      <c r="R92" s="4827"/>
      <c r="S92" s="5580"/>
      <c r="T92" s="5580"/>
      <c r="U92" s="5023"/>
      <c r="V92" s="5024"/>
      <c r="W92" s="4435"/>
      <c r="X92" s="4436"/>
      <c r="Y92" s="4436"/>
      <c r="Z92" s="4436"/>
      <c r="AA92" s="4436"/>
      <c r="AB92" s="4436"/>
      <c r="AC92" s="4436"/>
      <c r="AD92" s="4436"/>
      <c r="AE92" s="5030"/>
      <c r="AF92" s="4436"/>
      <c r="AG92" s="4436"/>
      <c r="AH92" s="4436"/>
      <c r="AI92" s="4436"/>
      <c r="AJ92" s="4436"/>
      <c r="AK92" s="4436"/>
      <c r="AL92" s="4436"/>
      <c r="AM92" s="4436"/>
      <c r="AN92" s="4436"/>
      <c r="AO92" s="4436"/>
      <c r="AP92" s="4436"/>
      <c r="AQ92" s="4436"/>
      <c r="AR92" s="4436"/>
      <c r="AS92" s="4436"/>
      <c r="AT92" s="4436"/>
      <c r="AU92" s="4436"/>
      <c r="AV92" s="4436"/>
      <c r="AW92" s="4436"/>
      <c r="AX92" s="4436"/>
      <c r="AY92" s="4436"/>
      <c r="AZ92" s="4436"/>
      <c r="BA92" s="4436"/>
      <c r="BB92" s="4436"/>
      <c r="BC92" s="4436"/>
      <c r="BD92" s="4436"/>
      <c r="BE92" s="4436"/>
      <c r="BF92" s="5028"/>
      <c r="BG92" s="5506" t="s">
        <v>1445</v>
      </c>
      <c r="BH92" s="5507"/>
      <c r="BI92" s="4921"/>
      <c r="BJ92" s="4925"/>
      <c r="BK92" s="4926"/>
      <c r="BL92" s="4926"/>
      <c r="BM92" s="4926"/>
      <c r="BN92" s="4926"/>
      <c r="BO92" s="4926"/>
      <c r="BP92" s="4926"/>
      <c r="BQ92" s="4927"/>
    </row>
    <row r="93" spans="1:69" s="794" customFormat="1" ht="15" customHeight="1" x14ac:dyDescent="0.15">
      <c r="A93" s="4900"/>
      <c r="B93" s="4840"/>
      <c r="C93" s="5352"/>
      <c r="D93" s="4842"/>
      <c r="E93" s="4840"/>
      <c r="F93" s="4841"/>
      <c r="G93" s="4841"/>
      <c r="H93" s="4841"/>
      <c r="I93" s="4842"/>
      <c r="J93" s="4840"/>
      <c r="K93" s="4841"/>
      <c r="L93" s="4841"/>
      <c r="M93" s="4841"/>
      <c r="N93" s="4842"/>
      <c r="O93" s="5340"/>
      <c r="P93" s="4826"/>
      <c r="Q93" s="4895"/>
      <c r="R93" s="4827"/>
      <c r="S93" s="5580"/>
      <c r="T93" s="5580"/>
      <c r="U93" s="5023"/>
      <c r="V93" s="5024"/>
      <c r="W93" s="4928" t="s">
        <v>67</v>
      </c>
      <c r="X93" s="4929"/>
      <c r="Y93" s="4929"/>
      <c r="Z93" s="4930"/>
      <c r="AA93" s="4852" t="s">
        <v>1570</v>
      </c>
      <c r="AB93" s="4931"/>
      <c r="AC93" s="4852" t="s">
        <v>1571</v>
      </c>
      <c r="AD93" s="4853"/>
      <c r="AE93" s="4939" t="s">
        <v>157</v>
      </c>
      <c r="AF93" s="4439"/>
      <c r="AG93" s="4439"/>
      <c r="AH93" s="4439"/>
      <c r="AI93" s="4438" t="s">
        <v>442</v>
      </c>
      <c r="AJ93" s="4439"/>
      <c r="AK93" s="4439"/>
      <c r="AL93" s="4439"/>
      <c r="AM93" s="4439"/>
      <c r="AN93" s="4439"/>
      <c r="AO93" s="4439"/>
      <c r="AP93" s="4439"/>
      <c r="AQ93" s="4439"/>
      <c r="AR93" s="4439"/>
      <c r="AS93" s="4439"/>
      <c r="AT93" s="4439"/>
      <c r="AU93" s="4439"/>
      <c r="AV93" s="4439"/>
      <c r="AW93" s="4439"/>
      <c r="AX93" s="4439"/>
      <c r="AY93" s="4439"/>
      <c r="AZ93" s="4439"/>
      <c r="BA93" s="4439"/>
      <c r="BB93" s="4439"/>
      <c r="BC93" s="4439"/>
      <c r="BD93" s="4946" t="s">
        <v>221</v>
      </c>
      <c r="BE93" s="4947"/>
      <c r="BF93" s="4948"/>
      <c r="BG93" s="5508" t="s">
        <v>425</v>
      </c>
      <c r="BH93" s="5509"/>
      <c r="BI93" s="4921"/>
      <c r="BJ93" s="5487" t="s">
        <v>1460</v>
      </c>
      <c r="BK93" s="5488"/>
      <c r="BL93" s="5488"/>
      <c r="BM93" s="5488"/>
      <c r="BN93" s="5488"/>
      <c r="BO93" s="5488"/>
      <c r="BP93" s="5488"/>
      <c r="BQ93" s="5489"/>
    </row>
    <row r="94" spans="1:69" s="794" customFormat="1" ht="15" customHeight="1" x14ac:dyDescent="0.15">
      <c r="A94" s="4900"/>
      <c r="B94" s="4840"/>
      <c r="C94" s="5352"/>
      <c r="D94" s="4842"/>
      <c r="E94" s="5012" t="s">
        <v>432</v>
      </c>
      <c r="F94" s="5013"/>
      <c r="G94" s="5013"/>
      <c r="H94" s="5499" t="s">
        <v>1286</v>
      </c>
      <c r="I94" s="5500"/>
      <c r="J94" s="4840"/>
      <c r="K94" s="4841"/>
      <c r="L94" s="4841"/>
      <c r="M94" s="4841"/>
      <c r="N94" s="4842"/>
      <c r="O94" s="5340"/>
      <c r="P94" s="5012" t="s">
        <v>1459</v>
      </c>
      <c r="Q94" s="5013"/>
      <c r="R94" s="5014"/>
      <c r="S94" s="5580"/>
      <c r="T94" s="5580"/>
      <c r="U94" s="5023"/>
      <c r="V94" s="5024"/>
      <c r="W94" s="4802" t="s">
        <v>1273</v>
      </c>
      <c r="X94" s="4894"/>
      <c r="Y94" s="4802" t="s">
        <v>1274</v>
      </c>
      <c r="Z94" s="4825"/>
      <c r="AA94" s="4932"/>
      <c r="AB94" s="4933"/>
      <c r="AC94" s="4932"/>
      <c r="AD94" s="5279"/>
      <c r="AE94" s="5019" t="s">
        <v>1663</v>
      </c>
      <c r="AF94" s="4434"/>
      <c r="AG94" s="4432" t="s">
        <v>441</v>
      </c>
      <c r="AH94" s="4434"/>
      <c r="AI94" s="4846" t="s">
        <v>1275</v>
      </c>
      <c r="AJ94" s="4847"/>
      <c r="AK94" s="4848"/>
      <c r="AL94" s="4852" t="s">
        <v>1276</v>
      </c>
      <c r="AM94" s="4853"/>
      <c r="AN94" s="4931"/>
      <c r="AO94" s="4432" t="s">
        <v>422</v>
      </c>
      <c r="AP94" s="4433"/>
      <c r="AQ94" s="4434"/>
      <c r="AR94" s="5528" t="s">
        <v>1412</v>
      </c>
      <c r="AS94" s="5529"/>
      <c r="AT94" s="5530"/>
      <c r="AU94" s="5528" t="s">
        <v>421</v>
      </c>
      <c r="AV94" s="5529"/>
      <c r="AW94" s="5530"/>
      <c r="AX94" s="5528" t="s">
        <v>1413</v>
      </c>
      <c r="AY94" s="5529"/>
      <c r="AZ94" s="5530"/>
      <c r="BA94" s="4802" t="s">
        <v>422</v>
      </c>
      <c r="BB94" s="4894"/>
      <c r="BC94" s="4894"/>
      <c r="BD94" s="4949"/>
      <c r="BE94" s="4950"/>
      <c r="BF94" s="4951"/>
      <c r="BG94" s="5483"/>
      <c r="BH94" s="5484"/>
      <c r="BI94" s="4921"/>
      <c r="BJ94" s="5490"/>
      <c r="BK94" s="5491"/>
      <c r="BL94" s="5491"/>
      <c r="BM94" s="5491"/>
      <c r="BN94" s="5491"/>
      <c r="BO94" s="5491"/>
      <c r="BP94" s="5491"/>
      <c r="BQ94" s="5492"/>
    </row>
    <row r="95" spans="1:69" s="794" customFormat="1" ht="15" customHeight="1" x14ac:dyDescent="0.15">
      <c r="A95" s="4900"/>
      <c r="B95" s="4840"/>
      <c r="C95" s="5352"/>
      <c r="D95" s="4842"/>
      <c r="E95" s="4826"/>
      <c r="F95" s="4895"/>
      <c r="G95" s="4895"/>
      <c r="H95" s="5501"/>
      <c r="I95" s="5502"/>
      <c r="J95" s="4840"/>
      <c r="K95" s="4841"/>
      <c r="L95" s="4841"/>
      <c r="M95" s="4841"/>
      <c r="N95" s="4842"/>
      <c r="O95" s="5340"/>
      <c r="P95" s="4826"/>
      <c r="Q95" s="4895"/>
      <c r="R95" s="4827"/>
      <c r="S95" s="5580"/>
      <c r="T95" s="5580"/>
      <c r="U95" s="5023"/>
      <c r="V95" s="5024"/>
      <c r="W95" s="4826"/>
      <c r="X95" s="4895"/>
      <c r="Y95" s="4826"/>
      <c r="Z95" s="4827"/>
      <c r="AA95" s="4932"/>
      <c r="AB95" s="4933"/>
      <c r="AC95" s="4932"/>
      <c r="AD95" s="5279"/>
      <c r="AE95" s="5505"/>
      <c r="AF95" s="5482"/>
      <c r="AG95" s="5480"/>
      <c r="AH95" s="5482"/>
      <c r="AI95" s="4849"/>
      <c r="AJ95" s="4850"/>
      <c r="AK95" s="4851"/>
      <c r="AL95" s="5276"/>
      <c r="AM95" s="5277"/>
      <c r="AN95" s="5278"/>
      <c r="AO95" s="4840"/>
      <c r="AP95" s="4841"/>
      <c r="AQ95" s="4842"/>
      <c r="AR95" s="4843" t="s">
        <v>439</v>
      </c>
      <c r="AS95" s="4844"/>
      <c r="AT95" s="4845"/>
      <c r="AU95" s="4843" t="s">
        <v>1415</v>
      </c>
      <c r="AV95" s="4844"/>
      <c r="AW95" s="4845"/>
      <c r="AX95" s="4843" t="s">
        <v>1277</v>
      </c>
      <c r="AY95" s="4844"/>
      <c r="AZ95" s="4845"/>
      <c r="BA95" s="4826"/>
      <c r="BB95" s="4895"/>
      <c r="BC95" s="4895"/>
      <c r="BD95" s="4949"/>
      <c r="BE95" s="4950"/>
      <c r="BF95" s="4951"/>
      <c r="BG95" s="5483" t="s">
        <v>426</v>
      </c>
      <c r="BH95" s="5484"/>
      <c r="BI95" s="4921"/>
      <c r="BJ95" s="5490"/>
      <c r="BK95" s="5491"/>
      <c r="BL95" s="5491"/>
      <c r="BM95" s="5491"/>
      <c r="BN95" s="5491"/>
      <c r="BO95" s="5491"/>
      <c r="BP95" s="5491"/>
      <c r="BQ95" s="5492"/>
    </row>
    <row r="96" spans="1:69" s="794" customFormat="1" ht="15" customHeight="1" thickBot="1" x14ac:dyDescent="0.2">
      <c r="A96" s="4901"/>
      <c r="B96" s="4467"/>
      <c r="C96" s="4468"/>
      <c r="D96" s="4469"/>
      <c r="E96" s="4828"/>
      <c r="F96" s="5015"/>
      <c r="G96" s="5015"/>
      <c r="H96" s="5503"/>
      <c r="I96" s="5504"/>
      <c r="J96" s="4467"/>
      <c r="K96" s="4468"/>
      <c r="L96" s="4468"/>
      <c r="M96" s="4468"/>
      <c r="N96" s="4469"/>
      <c r="O96" s="5341"/>
      <c r="P96" s="4828"/>
      <c r="Q96" s="5015"/>
      <c r="R96" s="4829"/>
      <c r="S96" s="5581"/>
      <c r="T96" s="5581"/>
      <c r="U96" s="5025"/>
      <c r="V96" s="5026"/>
      <c r="W96" s="4828"/>
      <c r="X96" s="5015"/>
      <c r="Y96" s="4828"/>
      <c r="Z96" s="4829"/>
      <c r="AA96" s="4934"/>
      <c r="AB96" s="4935"/>
      <c r="AC96" s="4934"/>
      <c r="AD96" s="5280"/>
      <c r="AE96" s="5526" t="s">
        <v>443</v>
      </c>
      <c r="AF96" s="5527"/>
      <c r="AG96" s="5585" t="s">
        <v>443</v>
      </c>
      <c r="AH96" s="5586"/>
      <c r="AI96" s="4837" t="s">
        <v>1278</v>
      </c>
      <c r="AJ96" s="4838"/>
      <c r="AK96" s="4839"/>
      <c r="AL96" s="4837" t="s">
        <v>1449</v>
      </c>
      <c r="AM96" s="4838"/>
      <c r="AN96" s="4839"/>
      <c r="AO96" s="4467" t="s">
        <v>1450</v>
      </c>
      <c r="AP96" s="4468"/>
      <c r="AQ96" s="4469"/>
      <c r="AR96" s="5009" t="s">
        <v>420</v>
      </c>
      <c r="AS96" s="5010"/>
      <c r="AT96" s="5011"/>
      <c r="AU96" s="5009" t="s">
        <v>69</v>
      </c>
      <c r="AV96" s="5010"/>
      <c r="AW96" s="5011"/>
      <c r="AX96" s="5009" t="s">
        <v>70</v>
      </c>
      <c r="AY96" s="5010"/>
      <c r="AZ96" s="5011"/>
      <c r="BA96" s="4467" t="s">
        <v>1451</v>
      </c>
      <c r="BB96" s="4468"/>
      <c r="BC96" s="4469"/>
      <c r="BD96" s="4967" t="s">
        <v>1452</v>
      </c>
      <c r="BE96" s="4968"/>
      <c r="BF96" s="4969"/>
      <c r="BG96" s="5485"/>
      <c r="BH96" s="5486"/>
      <c r="BI96" s="4922"/>
      <c r="BJ96" s="5493"/>
      <c r="BK96" s="5494"/>
      <c r="BL96" s="5494"/>
      <c r="BM96" s="5494"/>
      <c r="BN96" s="5494"/>
      <c r="BO96" s="5494"/>
      <c r="BP96" s="5494"/>
      <c r="BQ96" s="5495"/>
    </row>
    <row r="97" spans="1:69" s="794" customFormat="1" ht="14.1" customHeight="1" thickTop="1" x14ac:dyDescent="0.15">
      <c r="A97" s="5037">
        <v>19</v>
      </c>
      <c r="B97" s="4816"/>
      <c r="C97" s="4817"/>
      <c r="D97" s="4818"/>
      <c r="E97" s="4816"/>
      <c r="F97" s="4817"/>
      <c r="G97" s="4817"/>
      <c r="H97" s="4817"/>
      <c r="I97" s="4818"/>
      <c r="J97" s="5319"/>
      <c r="K97" s="5320"/>
      <c r="L97" s="5320"/>
      <c r="M97" s="5320"/>
      <c r="N97" s="5321"/>
      <c r="O97" s="5342"/>
      <c r="P97" s="5322"/>
      <c r="Q97" s="5323"/>
      <c r="R97" s="5324"/>
      <c r="S97" s="5329"/>
      <c r="T97" s="5329"/>
      <c r="U97" s="5330"/>
      <c r="V97" s="5331"/>
      <c r="W97" s="5336"/>
      <c r="X97" s="5337"/>
      <c r="Y97" s="5306"/>
      <c r="Z97" s="5307" t="s">
        <v>158</v>
      </c>
      <c r="AA97" s="5308"/>
      <c r="AB97" s="5307" t="s">
        <v>158</v>
      </c>
      <c r="AC97" s="5325"/>
      <c r="AD97" s="5299" t="s">
        <v>158</v>
      </c>
      <c r="AE97" s="5582"/>
      <c r="AF97" s="5583"/>
      <c r="AG97" s="5584"/>
      <c r="AH97" s="5583"/>
      <c r="AI97" s="5178"/>
      <c r="AJ97" s="5179"/>
      <c r="AK97" s="5180"/>
      <c r="AL97" s="5178"/>
      <c r="AM97" s="5179"/>
      <c r="AN97" s="5180"/>
      <c r="AO97" s="5159">
        <f>SUM(AI97:AN99)</f>
        <v>0</v>
      </c>
      <c r="AP97" s="5160"/>
      <c r="AQ97" s="5161"/>
      <c r="AR97" s="5165"/>
      <c r="AS97" s="5166"/>
      <c r="AT97" s="5167"/>
      <c r="AU97" s="5165"/>
      <c r="AV97" s="5166"/>
      <c r="AW97" s="5167"/>
      <c r="AX97" s="5165"/>
      <c r="AY97" s="5166"/>
      <c r="AZ97" s="5167"/>
      <c r="BA97" s="5113">
        <f>SUM(AR97:AZ99)</f>
        <v>0</v>
      </c>
      <c r="BB97" s="5114"/>
      <c r="BC97" s="5115"/>
      <c r="BD97" s="5113">
        <f>AG97+AO97+BA97</f>
        <v>0</v>
      </c>
      <c r="BE97" s="5114"/>
      <c r="BF97" s="5122"/>
      <c r="BG97" s="5019"/>
      <c r="BH97" s="5358"/>
      <c r="BI97" s="5144"/>
      <c r="BJ97" s="5558"/>
      <c r="BK97" s="5559"/>
      <c r="BL97" s="5559"/>
      <c r="BM97" s="5559"/>
      <c r="BN97" s="5559"/>
      <c r="BO97" s="5559"/>
      <c r="BP97" s="5559"/>
      <c r="BQ97" s="5560"/>
    </row>
    <row r="98" spans="1:69" s="794" customFormat="1" ht="14.1" customHeight="1" x14ac:dyDescent="0.15">
      <c r="A98" s="5038"/>
      <c r="B98" s="4807"/>
      <c r="C98" s="4808"/>
      <c r="D98" s="4809"/>
      <c r="E98" s="5539"/>
      <c r="F98" s="5540"/>
      <c r="G98" s="5540"/>
      <c r="H98" s="5540"/>
      <c r="I98" s="5541"/>
      <c r="J98" s="5052"/>
      <c r="K98" s="4562"/>
      <c r="L98" s="4562"/>
      <c r="M98" s="4562"/>
      <c r="N98" s="5053"/>
      <c r="O98" s="5332"/>
      <c r="P98" s="4917"/>
      <c r="Q98" s="4918"/>
      <c r="R98" s="4919"/>
      <c r="S98" s="5058"/>
      <c r="T98" s="5058"/>
      <c r="U98" s="5127"/>
      <c r="V98" s="5128"/>
      <c r="W98" s="5172"/>
      <c r="X98" s="5173"/>
      <c r="Y98" s="5169"/>
      <c r="Z98" s="5187"/>
      <c r="AA98" s="5185"/>
      <c r="AB98" s="5187"/>
      <c r="AC98" s="4840"/>
      <c r="AD98" s="5189"/>
      <c r="AE98" s="5546"/>
      <c r="AF98" s="5547"/>
      <c r="AG98" s="5549"/>
      <c r="AH98" s="5547"/>
      <c r="AI98" s="5181"/>
      <c r="AJ98" s="5182"/>
      <c r="AK98" s="5183"/>
      <c r="AL98" s="5181"/>
      <c r="AM98" s="5182"/>
      <c r="AN98" s="5183"/>
      <c r="AO98" s="5159"/>
      <c r="AP98" s="5160"/>
      <c r="AQ98" s="5161"/>
      <c r="AR98" s="5150"/>
      <c r="AS98" s="5151"/>
      <c r="AT98" s="5152"/>
      <c r="AU98" s="5150"/>
      <c r="AV98" s="5151"/>
      <c r="AW98" s="5152"/>
      <c r="AX98" s="5150"/>
      <c r="AY98" s="5151"/>
      <c r="AZ98" s="5152"/>
      <c r="BA98" s="5116"/>
      <c r="BB98" s="5117"/>
      <c r="BC98" s="5118"/>
      <c r="BD98" s="5116"/>
      <c r="BE98" s="5117"/>
      <c r="BF98" s="5123"/>
      <c r="BG98" s="5561"/>
      <c r="BH98" s="5562"/>
      <c r="BI98" s="5145"/>
      <c r="BJ98" s="5563"/>
      <c r="BK98" s="5564"/>
      <c r="BL98" s="5564"/>
      <c r="BM98" s="5564"/>
      <c r="BN98" s="5564"/>
      <c r="BO98" s="5564"/>
      <c r="BP98" s="5564"/>
      <c r="BQ98" s="5565"/>
    </row>
    <row r="99" spans="1:69" s="794" customFormat="1" ht="14.1" customHeight="1" x14ac:dyDescent="0.15">
      <c r="A99" s="5039"/>
      <c r="B99" s="5345"/>
      <c r="C99" s="5346"/>
      <c r="D99" s="5347"/>
      <c r="E99" s="5553"/>
      <c r="F99" s="5554"/>
      <c r="G99" s="5555"/>
      <c r="H99" s="5556"/>
      <c r="I99" s="5557"/>
      <c r="J99" s="5054"/>
      <c r="K99" s="5055"/>
      <c r="L99" s="5055"/>
      <c r="M99" s="5055"/>
      <c r="N99" s="5056"/>
      <c r="O99" s="5333"/>
      <c r="P99" s="5131"/>
      <c r="Q99" s="5132"/>
      <c r="R99" s="5133"/>
      <c r="S99" s="5059"/>
      <c r="T99" s="5059"/>
      <c r="U99" s="5129"/>
      <c r="V99" s="5130"/>
      <c r="W99" s="5174"/>
      <c r="X99" s="2536"/>
      <c r="Y99" s="1081"/>
      <c r="Z99" s="1082" t="s">
        <v>36</v>
      </c>
      <c r="AA99" s="2384"/>
      <c r="AB99" s="1082" t="s">
        <v>36</v>
      </c>
      <c r="AC99" s="2384"/>
      <c r="AD99" s="1082" t="s">
        <v>36</v>
      </c>
      <c r="AE99" s="1970"/>
      <c r="AF99" s="1140"/>
      <c r="AG99" s="1971"/>
      <c r="AH99" s="1141"/>
      <c r="AI99" s="5104"/>
      <c r="AJ99" s="5105"/>
      <c r="AK99" s="5106"/>
      <c r="AL99" s="5104"/>
      <c r="AM99" s="5105"/>
      <c r="AN99" s="5106"/>
      <c r="AO99" s="5162"/>
      <c r="AP99" s="5163"/>
      <c r="AQ99" s="5164"/>
      <c r="AR99" s="5107"/>
      <c r="AS99" s="5108"/>
      <c r="AT99" s="5109"/>
      <c r="AU99" s="5107"/>
      <c r="AV99" s="5108"/>
      <c r="AW99" s="5109"/>
      <c r="AX99" s="5107"/>
      <c r="AY99" s="5108"/>
      <c r="AZ99" s="5109"/>
      <c r="BA99" s="5119"/>
      <c r="BB99" s="5120"/>
      <c r="BC99" s="5121"/>
      <c r="BD99" s="5119"/>
      <c r="BE99" s="5120"/>
      <c r="BF99" s="5124"/>
      <c r="BG99" s="5110"/>
      <c r="BH99" s="5112"/>
      <c r="BI99" s="5146"/>
      <c r="BJ99" s="5550"/>
      <c r="BK99" s="5551"/>
      <c r="BL99" s="5551"/>
      <c r="BM99" s="5551"/>
      <c r="BN99" s="5551"/>
      <c r="BO99" s="5551"/>
      <c r="BP99" s="5551"/>
      <c r="BQ99" s="5552"/>
    </row>
    <row r="100" spans="1:69" s="794" customFormat="1" ht="14.1" customHeight="1" x14ac:dyDescent="0.15">
      <c r="A100" s="5037">
        <v>20</v>
      </c>
      <c r="B100" s="4804"/>
      <c r="C100" s="4805"/>
      <c r="D100" s="4806"/>
      <c r="E100" s="4804"/>
      <c r="F100" s="4805"/>
      <c r="G100" s="4805"/>
      <c r="H100" s="4805"/>
      <c r="I100" s="4806"/>
      <c r="J100" s="5049"/>
      <c r="K100" s="5050"/>
      <c r="L100" s="5050"/>
      <c r="M100" s="5050"/>
      <c r="N100" s="5051"/>
      <c r="O100" s="5297"/>
      <c r="P100" s="4802"/>
      <c r="Q100" s="4894"/>
      <c r="R100" s="4825"/>
      <c r="S100" s="5057"/>
      <c r="T100" s="5057"/>
      <c r="U100" s="5125"/>
      <c r="V100" s="5126"/>
      <c r="W100" s="5170"/>
      <c r="X100" s="5171"/>
      <c r="Y100" s="5168"/>
      <c r="Z100" s="5186" t="s">
        <v>158</v>
      </c>
      <c r="AA100" s="5184"/>
      <c r="AB100" s="5186" t="s">
        <v>158</v>
      </c>
      <c r="AC100" s="4432"/>
      <c r="AD100" s="5188" t="s">
        <v>158</v>
      </c>
      <c r="AE100" s="5544"/>
      <c r="AF100" s="5545"/>
      <c r="AG100" s="5548"/>
      <c r="AH100" s="5545"/>
      <c r="AI100" s="5178"/>
      <c r="AJ100" s="5179"/>
      <c r="AK100" s="5180"/>
      <c r="AL100" s="5178"/>
      <c r="AM100" s="5179"/>
      <c r="AN100" s="5180"/>
      <c r="AO100" s="5156">
        <f>SUM(AI100:AN102)</f>
        <v>0</v>
      </c>
      <c r="AP100" s="5157"/>
      <c r="AQ100" s="5158"/>
      <c r="AR100" s="5165"/>
      <c r="AS100" s="5166"/>
      <c r="AT100" s="5167"/>
      <c r="AU100" s="5165"/>
      <c r="AV100" s="5166"/>
      <c r="AW100" s="5167"/>
      <c r="AX100" s="5165"/>
      <c r="AY100" s="5166"/>
      <c r="AZ100" s="5167"/>
      <c r="BA100" s="5113">
        <f>SUM(AR100:AZ102)</f>
        <v>0</v>
      </c>
      <c r="BB100" s="5114"/>
      <c r="BC100" s="5115"/>
      <c r="BD100" s="5113">
        <f>AG100+AO100+BA100</f>
        <v>0</v>
      </c>
      <c r="BE100" s="5114"/>
      <c r="BF100" s="5122"/>
      <c r="BG100" s="5019"/>
      <c r="BH100" s="5358"/>
      <c r="BI100" s="5144"/>
      <c r="BJ100" s="5558"/>
      <c r="BK100" s="5559"/>
      <c r="BL100" s="5559"/>
      <c r="BM100" s="5559"/>
      <c r="BN100" s="5559"/>
      <c r="BO100" s="5559"/>
      <c r="BP100" s="5559"/>
      <c r="BQ100" s="5560"/>
    </row>
    <row r="101" spans="1:69" s="794" customFormat="1" ht="14.1" customHeight="1" x14ac:dyDescent="0.15">
      <c r="A101" s="5038"/>
      <c r="B101" s="4807"/>
      <c r="C101" s="4808"/>
      <c r="D101" s="4809"/>
      <c r="E101" s="5539"/>
      <c r="F101" s="5540"/>
      <c r="G101" s="5540"/>
      <c r="H101" s="5540"/>
      <c r="I101" s="5541"/>
      <c r="J101" s="5052"/>
      <c r="K101" s="4562"/>
      <c r="L101" s="4562"/>
      <c r="M101" s="4562"/>
      <c r="N101" s="5053"/>
      <c r="O101" s="5332"/>
      <c r="P101" s="4917"/>
      <c r="Q101" s="4918"/>
      <c r="R101" s="4919"/>
      <c r="S101" s="5058"/>
      <c r="T101" s="5058"/>
      <c r="U101" s="5127"/>
      <c r="V101" s="5128"/>
      <c r="W101" s="5172"/>
      <c r="X101" s="5173"/>
      <c r="Y101" s="5169"/>
      <c r="Z101" s="5187"/>
      <c r="AA101" s="5185"/>
      <c r="AB101" s="5187"/>
      <c r="AC101" s="4840"/>
      <c r="AD101" s="5189"/>
      <c r="AE101" s="5546"/>
      <c r="AF101" s="5547"/>
      <c r="AG101" s="5549"/>
      <c r="AH101" s="5547"/>
      <c r="AI101" s="5181"/>
      <c r="AJ101" s="5182"/>
      <c r="AK101" s="5183"/>
      <c r="AL101" s="5181"/>
      <c r="AM101" s="5182"/>
      <c r="AN101" s="5183"/>
      <c r="AO101" s="5159"/>
      <c r="AP101" s="5160"/>
      <c r="AQ101" s="5161"/>
      <c r="AR101" s="5150"/>
      <c r="AS101" s="5151"/>
      <c r="AT101" s="5152"/>
      <c r="AU101" s="5150"/>
      <c r="AV101" s="5151"/>
      <c r="AW101" s="5152"/>
      <c r="AX101" s="5150"/>
      <c r="AY101" s="5151"/>
      <c r="AZ101" s="5152"/>
      <c r="BA101" s="5116"/>
      <c r="BB101" s="5117"/>
      <c r="BC101" s="5118"/>
      <c r="BD101" s="5116"/>
      <c r="BE101" s="5117"/>
      <c r="BF101" s="5123"/>
      <c r="BG101" s="5561"/>
      <c r="BH101" s="5562"/>
      <c r="BI101" s="5145"/>
      <c r="BJ101" s="5563"/>
      <c r="BK101" s="5564"/>
      <c r="BL101" s="5564"/>
      <c r="BM101" s="5564"/>
      <c r="BN101" s="5564"/>
      <c r="BO101" s="5564"/>
      <c r="BP101" s="5564"/>
      <c r="BQ101" s="5565"/>
    </row>
    <row r="102" spans="1:69" s="794" customFormat="1" ht="14.1" customHeight="1" x14ac:dyDescent="0.15">
      <c r="A102" s="5039"/>
      <c r="B102" s="5345"/>
      <c r="C102" s="5346"/>
      <c r="D102" s="5347"/>
      <c r="E102" s="5553"/>
      <c r="F102" s="5554"/>
      <c r="G102" s="5555"/>
      <c r="H102" s="5556"/>
      <c r="I102" s="5557"/>
      <c r="J102" s="5054"/>
      <c r="K102" s="5055"/>
      <c r="L102" s="5055"/>
      <c r="M102" s="5055"/>
      <c r="N102" s="5056"/>
      <c r="O102" s="5333"/>
      <c r="P102" s="5131"/>
      <c r="Q102" s="5132"/>
      <c r="R102" s="5133"/>
      <c r="S102" s="5059"/>
      <c r="T102" s="5059"/>
      <c r="U102" s="5129"/>
      <c r="V102" s="5130"/>
      <c r="W102" s="5174"/>
      <c r="X102" s="2536"/>
      <c r="Y102" s="1081"/>
      <c r="Z102" s="1082" t="s">
        <v>36</v>
      </c>
      <c r="AA102" s="2384"/>
      <c r="AB102" s="1082" t="s">
        <v>36</v>
      </c>
      <c r="AC102" s="2384"/>
      <c r="AD102" s="1082" t="s">
        <v>36</v>
      </c>
      <c r="AE102" s="1970"/>
      <c r="AF102" s="1140"/>
      <c r="AG102" s="1971"/>
      <c r="AH102" s="1141"/>
      <c r="AI102" s="5104"/>
      <c r="AJ102" s="5105"/>
      <c r="AK102" s="5106"/>
      <c r="AL102" s="5104"/>
      <c r="AM102" s="5105"/>
      <c r="AN102" s="5106"/>
      <c r="AO102" s="5162"/>
      <c r="AP102" s="5163"/>
      <c r="AQ102" s="5164"/>
      <c r="AR102" s="5107"/>
      <c r="AS102" s="5108"/>
      <c r="AT102" s="5109"/>
      <c r="AU102" s="5107"/>
      <c r="AV102" s="5108"/>
      <c r="AW102" s="5109"/>
      <c r="AX102" s="5107"/>
      <c r="AY102" s="5108"/>
      <c r="AZ102" s="5109"/>
      <c r="BA102" s="5119"/>
      <c r="BB102" s="5120"/>
      <c r="BC102" s="5121"/>
      <c r="BD102" s="5119"/>
      <c r="BE102" s="5120"/>
      <c r="BF102" s="5124"/>
      <c r="BG102" s="5110"/>
      <c r="BH102" s="5112"/>
      <c r="BI102" s="5146"/>
      <c r="BJ102" s="5550"/>
      <c r="BK102" s="5551"/>
      <c r="BL102" s="5551"/>
      <c r="BM102" s="5551"/>
      <c r="BN102" s="5551"/>
      <c r="BO102" s="5551"/>
      <c r="BP102" s="5551"/>
      <c r="BQ102" s="5552"/>
    </row>
    <row r="103" spans="1:69" s="794" customFormat="1" ht="14.1" customHeight="1" x14ac:dyDescent="0.15">
      <c r="A103" s="5037">
        <v>21</v>
      </c>
      <c r="B103" s="4804"/>
      <c r="C103" s="4805"/>
      <c r="D103" s="4806"/>
      <c r="E103" s="4804"/>
      <c r="F103" s="4805"/>
      <c r="G103" s="4805"/>
      <c r="H103" s="4805"/>
      <c r="I103" s="4806"/>
      <c r="J103" s="5049"/>
      <c r="K103" s="5050"/>
      <c r="L103" s="5050"/>
      <c r="M103" s="5050"/>
      <c r="N103" s="5051"/>
      <c r="O103" s="5297"/>
      <c r="P103" s="4802"/>
      <c r="Q103" s="4894"/>
      <c r="R103" s="4825"/>
      <c r="S103" s="5057"/>
      <c r="T103" s="5057"/>
      <c r="U103" s="5125"/>
      <c r="V103" s="5126"/>
      <c r="W103" s="5170"/>
      <c r="X103" s="5171"/>
      <c r="Y103" s="5168"/>
      <c r="Z103" s="5186" t="s">
        <v>158</v>
      </c>
      <c r="AA103" s="5184"/>
      <c r="AB103" s="5186" t="s">
        <v>158</v>
      </c>
      <c r="AC103" s="4432"/>
      <c r="AD103" s="5188" t="s">
        <v>158</v>
      </c>
      <c r="AE103" s="5544"/>
      <c r="AF103" s="5545"/>
      <c r="AG103" s="5548"/>
      <c r="AH103" s="5545"/>
      <c r="AI103" s="5178"/>
      <c r="AJ103" s="5179"/>
      <c r="AK103" s="5180"/>
      <c r="AL103" s="5178"/>
      <c r="AM103" s="5179"/>
      <c r="AN103" s="5180"/>
      <c r="AO103" s="5156">
        <f>SUM(AI103:AN105)</f>
        <v>0</v>
      </c>
      <c r="AP103" s="5157"/>
      <c r="AQ103" s="5158"/>
      <c r="AR103" s="5165"/>
      <c r="AS103" s="5166"/>
      <c r="AT103" s="5167"/>
      <c r="AU103" s="5165"/>
      <c r="AV103" s="5166"/>
      <c r="AW103" s="5167"/>
      <c r="AX103" s="5165"/>
      <c r="AY103" s="5166"/>
      <c r="AZ103" s="5167"/>
      <c r="BA103" s="5113">
        <f>SUM(AR103:AZ105)</f>
        <v>0</v>
      </c>
      <c r="BB103" s="5114"/>
      <c r="BC103" s="5115"/>
      <c r="BD103" s="5113">
        <f>AG103+AO103+BA103</f>
        <v>0</v>
      </c>
      <c r="BE103" s="5114"/>
      <c r="BF103" s="5122"/>
      <c r="BG103" s="5019"/>
      <c r="BH103" s="5358"/>
      <c r="BI103" s="5144"/>
      <c r="BJ103" s="5558"/>
      <c r="BK103" s="5559"/>
      <c r="BL103" s="5559"/>
      <c r="BM103" s="5559"/>
      <c r="BN103" s="5559"/>
      <c r="BO103" s="5559"/>
      <c r="BP103" s="5559"/>
      <c r="BQ103" s="5560"/>
    </row>
    <row r="104" spans="1:69" s="794" customFormat="1" ht="14.1" customHeight="1" x14ac:dyDescent="0.15">
      <c r="A104" s="5038"/>
      <c r="B104" s="4807"/>
      <c r="C104" s="4808"/>
      <c r="D104" s="4809"/>
      <c r="E104" s="5539"/>
      <c r="F104" s="5540"/>
      <c r="G104" s="5540"/>
      <c r="H104" s="5540"/>
      <c r="I104" s="5541"/>
      <c r="J104" s="5052"/>
      <c r="K104" s="4562"/>
      <c r="L104" s="4562"/>
      <c r="M104" s="4562"/>
      <c r="N104" s="5053"/>
      <c r="O104" s="5332"/>
      <c r="P104" s="4917"/>
      <c r="Q104" s="4918"/>
      <c r="R104" s="4919"/>
      <c r="S104" s="5058"/>
      <c r="T104" s="5058"/>
      <c r="U104" s="5127"/>
      <c r="V104" s="5128"/>
      <c r="W104" s="5172"/>
      <c r="X104" s="5173"/>
      <c r="Y104" s="5169"/>
      <c r="Z104" s="5187"/>
      <c r="AA104" s="5185"/>
      <c r="AB104" s="5187"/>
      <c r="AC104" s="4840"/>
      <c r="AD104" s="5189"/>
      <c r="AE104" s="5546"/>
      <c r="AF104" s="5547"/>
      <c r="AG104" s="5549"/>
      <c r="AH104" s="5547"/>
      <c r="AI104" s="5181"/>
      <c r="AJ104" s="5182"/>
      <c r="AK104" s="5183"/>
      <c r="AL104" s="5181"/>
      <c r="AM104" s="5182"/>
      <c r="AN104" s="5183"/>
      <c r="AO104" s="5159"/>
      <c r="AP104" s="5160"/>
      <c r="AQ104" s="5161"/>
      <c r="AR104" s="5150"/>
      <c r="AS104" s="5151"/>
      <c r="AT104" s="5152"/>
      <c r="AU104" s="5150"/>
      <c r="AV104" s="5151"/>
      <c r="AW104" s="5152"/>
      <c r="AX104" s="5150"/>
      <c r="AY104" s="5151"/>
      <c r="AZ104" s="5152"/>
      <c r="BA104" s="5116"/>
      <c r="BB104" s="5117"/>
      <c r="BC104" s="5118"/>
      <c r="BD104" s="5116"/>
      <c r="BE104" s="5117"/>
      <c r="BF104" s="5123"/>
      <c r="BG104" s="5561"/>
      <c r="BH104" s="5562"/>
      <c r="BI104" s="5145"/>
      <c r="BJ104" s="5563"/>
      <c r="BK104" s="5564"/>
      <c r="BL104" s="5564"/>
      <c r="BM104" s="5564"/>
      <c r="BN104" s="5564"/>
      <c r="BO104" s="5564"/>
      <c r="BP104" s="5564"/>
      <c r="BQ104" s="5565"/>
    </row>
    <row r="105" spans="1:69" s="794" customFormat="1" ht="14.1" customHeight="1" x14ac:dyDescent="0.15">
      <c r="A105" s="5039"/>
      <c r="B105" s="5345"/>
      <c r="C105" s="5346"/>
      <c r="D105" s="5347"/>
      <c r="E105" s="5553"/>
      <c r="F105" s="5554"/>
      <c r="G105" s="5555"/>
      <c r="H105" s="5556"/>
      <c r="I105" s="5557"/>
      <c r="J105" s="5054"/>
      <c r="K105" s="5055"/>
      <c r="L105" s="5055"/>
      <c r="M105" s="5055"/>
      <c r="N105" s="5056"/>
      <c r="O105" s="5333"/>
      <c r="P105" s="5131"/>
      <c r="Q105" s="5132"/>
      <c r="R105" s="5133"/>
      <c r="S105" s="5059"/>
      <c r="T105" s="5059"/>
      <c r="U105" s="5129"/>
      <c r="V105" s="5130"/>
      <c r="W105" s="5174"/>
      <c r="X105" s="2536"/>
      <c r="Y105" s="1081"/>
      <c r="Z105" s="1082" t="s">
        <v>36</v>
      </c>
      <c r="AA105" s="2384"/>
      <c r="AB105" s="1082" t="s">
        <v>36</v>
      </c>
      <c r="AC105" s="2384"/>
      <c r="AD105" s="1082" t="s">
        <v>36</v>
      </c>
      <c r="AE105" s="1970"/>
      <c r="AF105" s="1140"/>
      <c r="AG105" s="1971"/>
      <c r="AH105" s="1141"/>
      <c r="AI105" s="5104"/>
      <c r="AJ105" s="5105"/>
      <c r="AK105" s="5106"/>
      <c r="AL105" s="5104"/>
      <c r="AM105" s="5105"/>
      <c r="AN105" s="5106"/>
      <c r="AO105" s="5162"/>
      <c r="AP105" s="5163"/>
      <c r="AQ105" s="5164"/>
      <c r="AR105" s="5107"/>
      <c r="AS105" s="5108"/>
      <c r="AT105" s="5109"/>
      <c r="AU105" s="5107"/>
      <c r="AV105" s="5108"/>
      <c r="AW105" s="5109"/>
      <c r="AX105" s="5107"/>
      <c r="AY105" s="5108"/>
      <c r="AZ105" s="5109"/>
      <c r="BA105" s="5119"/>
      <c r="BB105" s="5120"/>
      <c r="BC105" s="5121"/>
      <c r="BD105" s="5119"/>
      <c r="BE105" s="5120"/>
      <c r="BF105" s="5124"/>
      <c r="BG105" s="5110"/>
      <c r="BH105" s="5112"/>
      <c r="BI105" s="5146"/>
      <c r="BJ105" s="5550"/>
      <c r="BK105" s="5551"/>
      <c r="BL105" s="5551"/>
      <c r="BM105" s="5551"/>
      <c r="BN105" s="5551"/>
      <c r="BO105" s="5551"/>
      <c r="BP105" s="5551"/>
      <c r="BQ105" s="5552"/>
    </row>
    <row r="106" spans="1:69" s="794" customFormat="1" ht="14.1" customHeight="1" x14ac:dyDescent="0.15">
      <c r="A106" s="5037">
        <v>22</v>
      </c>
      <c r="B106" s="4804"/>
      <c r="C106" s="4805"/>
      <c r="D106" s="4806"/>
      <c r="E106" s="4804"/>
      <c r="F106" s="4805"/>
      <c r="G106" s="4805"/>
      <c r="H106" s="4805"/>
      <c r="I106" s="4806"/>
      <c r="J106" s="5049"/>
      <c r="K106" s="5050"/>
      <c r="L106" s="5050"/>
      <c r="M106" s="5050"/>
      <c r="N106" s="5051"/>
      <c r="O106" s="5297"/>
      <c r="P106" s="4802"/>
      <c r="Q106" s="4894"/>
      <c r="R106" s="4825"/>
      <c r="S106" s="5057"/>
      <c r="T106" s="5057"/>
      <c r="U106" s="5125"/>
      <c r="V106" s="5126"/>
      <c r="W106" s="5170"/>
      <c r="X106" s="5171"/>
      <c r="Y106" s="5168"/>
      <c r="Z106" s="5186" t="s">
        <v>158</v>
      </c>
      <c r="AA106" s="5184"/>
      <c r="AB106" s="5186" t="s">
        <v>158</v>
      </c>
      <c r="AC106" s="4432"/>
      <c r="AD106" s="5188" t="s">
        <v>158</v>
      </c>
      <c r="AE106" s="5544"/>
      <c r="AF106" s="5545"/>
      <c r="AG106" s="5548"/>
      <c r="AH106" s="5545"/>
      <c r="AI106" s="5178"/>
      <c r="AJ106" s="5179"/>
      <c r="AK106" s="5180"/>
      <c r="AL106" s="5178"/>
      <c r="AM106" s="5179"/>
      <c r="AN106" s="5180"/>
      <c r="AO106" s="5156">
        <f>SUM(AI106:AN108)</f>
        <v>0</v>
      </c>
      <c r="AP106" s="5157"/>
      <c r="AQ106" s="5158"/>
      <c r="AR106" s="5165"/>
      <c r="AS106" s="5166"/>
      <c r="AT106" s="5167"/>
      <c r="AU106" s="5165"/>
      <c r="AV106" s="5166"/>
      <c r="AW106" s="5167"/>
      <c r="AX106" s="5165"/>
      <c r="AY106" s="5166"/>
      <c r="AZ106" s="5167"/>
      <c r="BA106" s="5113">
        <f>SUM(AR106:AZ108)</f>
        <v>0</v>
      </c>
      <c r="BB106" s="5114"/>
      <c r="BC106" s="5115"/>
      <c r="BD106" s="5113">
        <f>AG106+AO106+BA106</f>
        <v>0</v>
      </c>
      <c r="BE106" s="5114"/>
      <c r="BF106" s="5122"/>
      <c r="BG106" s="5019"/>
      <c r="BH106" s="5358"/>
      <c r="BI106" s="5144"/>
      <c r="BJ106" s="5558"/>
      <c r="BK106" s="5559"/>
      <c r="BL106" s="5559"/>
      <c r="BM106" s="5559"/>
      <c r="BN106" s="5559"/>
      <c r="BO106" s="5559"/>
      <c r="BP106" s="5559"/>
      <c r="BQ106" s="5560"/>
    </row>
    <row r="107" spans="1:69" s="794" customFormat="1" ht="14.1" customHeight="1" x14ac:dyDescent="0.15">
      <c r="A107" s="5038"/>
      <c r="B107" s="4807"/>
      <c r="C107" s="4808"/>
      <c r="D107" s="4809"/>
      <c r="E107" s="5539"/>
      <c r="F107" s="5540"/>
      <c r="G107" s="5540"/>
      <c r="H107" s="5540"/>
      <c r="I107" s="5541"/>
      <c r="J107" s="5052"/>
      <c r="K107" s="4562"/>
      <c r="L107" s="4562"/>
      <c r="M107" s="4562"/>
      <c r="N107" s="5053"/>
      <c r="O107" s="5332"/>
      <c r="P107" s="4917"/>
      <c r="Q107" s="4918"/>
      <c r="R107" s="4919"/>
      <c r="S107" s="5058"/>
      <c r="T107" s="5058"/>
      <c r="U107" s="5127"/>
      <c r="V107" s="5128"/>
      <c r="W107" s="5172"/>
      <c r="X107" s="5173"/>
      <c r="Y107" s="5169"/>
      <c r="Z107" s="5187"/>
      <c r="AA107" s="5185"/>
      <c r="AB107" s="5187"/>
      <c r="AC107" s="4840"/>
      <c r="AD107" s="5189"/>
      <c r="AE107" s="5546"/>
      <c r="AF107" s="5547"/>
      <c r="AG107" s="5549"/>
      <c r="AH107" s="5547"/>
      <c r="AI107" s="5181"/>
      <c r="AJ107" s="5182"/>
      <c r="AK107" s="5183"/>
      <c r="AL107" s="5181"/>
      <c r="AM107" s="5182"/>
      <c r="AN107" s="5183"/>
      <c r="AO107" s="5159"/>
      <c r="AP107" s="5160"/>
      <c r="AQ107" s="5161"/>
      <c r="AR107" s="5150"/>
      <c r="AS107" s="5151"/>
      <c r="AT107" s="5152"/>
      <c r="AU107" s="5150"/>
      <c r="AV107" s="5151"/>
      <c r="AW107" s="5152"/>
      <c r="AX107" s="5150"/>
      <c r="AY107" s="5151"/>
      <c r="AZ107" s="5152"/>
      <c r="BA107" s="5116"/>
      <c r="BB107" s="5117"/>
      <c r="BC107" s="5118"/>
      <c r="BD107" s="5116"/>
      <c r="BE107" s="5117"/>
      <c r="BF107" s="5123"/>
      <c r="BG107" s="5561"/>
      <c r="BH107" s="5562"/>
      <c r="BI107" s="5145"/>
      <c r="BJ107" s="5563"/>
      <c r="BK107" s="5564"/>
      <c r="BL107" s="5564"/>
      <c r="BM107" s="5564"/>
      <c r="BN107" s="5564"/>
      <c r="BO107" s="5564"/>
      <c r="BP107" s="5564"/>
      <c r="BQ107" s="5565"/>
    </row>
    <row r="108" spans="1:69" s="794" customFormat="1" ht="14.1" customHeight="1" x14ac:dyDescent="0.15">
      <c r="A108" s="5039"/>
      <c r="B108" s="5345"/>
      <c r="C108" s="5346"/>
      <c r="D108" s="5347"/>
      <c r="E108" s="5553"/>
      <c r="F108" s="5554"/>
      <c r="G108" s="5555"/>
      <c r="H108" s="5556"/>
      <c r="I108" s="5557"/>
      <c r="J108" s="5054"/>
      <c r="K108" s="5055"/>
      <c r="L108" s="5055"/>
      <c r="M108" s="5055"/>
      <c r="N108" s="5056"/>
      <c r="O108" s="5333"/>
      <c r="P108" s="5131"/>
      <c r="Q108" s="5132"/>
      <c r="R108" s="5133"/>
      <c r="S108" s="5059"/>
      <c r="T108" s="5059"/>
      <c r="U108" s="5129"/>
      <c r="V108" s="5130"/>
      <c r="W108" s="5174"/>
      <c r="X108" s="2536"/>
      <c r="Y108" s="1081"/>
      <c r="Z108" s="1082" t="s">
        <v>36</v>
      </c>
      <c r="AA108" s="2384"/>
      <c r="AB108" s="1082" t="s">
        <v>36</v>
      </c>
      <c r="AC108" s="2384"/>
      <c r="AD108" s="1082" t="s">
        <v>36</v>
      </c>
      <c r="AE108" s="1970"/>
      <c r="AF108" s="1140"/>
      <c r="AG108" s="1971"/>
      <c r="AH108" s="1141"/>
      <c r="AI108" s="5104"/>
      <c r="AJ108" s="5105"/>
      <c r="AK108" s="5106"/>
      <c r="AL108" s="5104"/>
      <c r="AM108" s="5105"/>
      <c r="AN108" s="5106"/>
      <c r="AO108" s="5162"/>
      <c r="AP108" s="5163"/>
      <c r="AQ108" s="5164"/>
      <c r="AR108" s="5107"/>
      <c r="AS108" s="5108"/>
      <c r="AT108" s="5109"/>
      <c r="AU108" s="5107"/>
      <c r="AV108" s="5108"/>
      <c r="AW108" s="5109"/>
      <c r="AX108" s="5107"/>
      <c r="AY108" s="5108"/>
      <c r="AZ108" s="5109"/>
      <c r="BA108" s="5119"/>
      <c r="BB108" s="5120"/>
      <c r="BC108" s="5121"/>
      <c r="BD108" s="5119"/>
      <c r="BE108" s="5120"/>
      <c r="BF108" s="5124"/>
      <c r="BG108" s="5110"/>
      <c r="BH108" s="5112"/>
      <c r="BI108" s="5146"/>
      <c r="BJ108" s="5550"/>
      <c r="BK108" s="5551"/>
      <c r="BL108" s="5551"/>
      <c r="BM108" s="5551"/>
      <c r="BN108" s="5551"/>
      <c r="BO108" s="5551"/>
      <c r="BP108" s="5551"/>
      <c r="BQ108" s="5552"/>
    </row>
    <row r="109" spans="1:69" s="794" customFormat="1" ht="14.1" customHeight="1" x14ac:dyDescent="0.15">
      <c r="A109" s="5037">
        <v>23</v>
      </c>
      <c r="B109" s="4804"/>
      <c r="C109" s="4805"/>
      <c r="D109" s="4806"/>
      <c r="E109" s="4804"/>
      <c r="F109" s="4805"/>
      <c r="G109" s="4805"/>
      <c r="H109" s="4805"/>
      <c r="I109" s="4806"/>
      <c r="J109" s="5049"/>
      <c r="K109" s="5050"/>
      <c r="L109" s="5050"/>
      <c r="M109" s="5050"/>
      <c r="N109" s="5051"/>
      <c r="O109" s="5297"/>
      <c r="P109" s="4802"/>
      <c r="Q109" s="4894"/>
      <c r="R109" s="4825"/>
      <c r="S109" s="5057"/>
      <c r="T109" s="5057"/>
      <c r="U109" s="5125"/>
      <c r="V109" s="5126"/>
      <c r="W109" s="5170"/>
      <c r="X109" s="5171"/>
      <c r="Y109" s="5168"/>
      <c r="Z109" s="5186" t="s">
        <v>158</v>
      </c>
      <c r="AA109" s="5184"/>
      <c r="AB109" s="5186" t="s">
        <v>158</v>
      </c>
      <c r="AC109" s="4432"/>
      <c r="AD109" s="5188" t="s">
        <v>158</v>
      </c>
      <c r="AE109" s="5544"/>
      <c r="AF109" s="5545"/>
      <c r="AG109" s="5548"/>
      <c r="AH109" s="5545"/>
      <c r="AI109" s="5178"/>
      <c r="AJ109" s="5179"/>
      <c r="AK109" s="5180"/>
      <c r="AL109" s="5178"/>
      <c r="AM109" s="5179"/>
      <c r="AN109" s="5180"/>
      <c r="AO109" s="5156">
        <f>SUM(AI109:AN111)</f>
        <v>0</v>
      </c>
      <c r="AP109" s="5157"/>
      <c r="AQ109" s="5158"/>
      <c r="AR109" s="5165"/>
      <c r="AS109" s="5166"/>
      <c r="AT109" s="5167"/>
      <c r="AU109" s="5165"/>
      <c r="AV109" s="5166"/>
      <c r="AW109" s="5167"/>
      <c r="AX109" s="5165"/>
      <c r="AY109" s="5166"/>
      <c r="AZ109" s="5167"/>
      <c r="BA109" s="5113">
        <f>SUM(AR109:AZ111)</f>
        <v>0</v>
      </c>
      <c r="BB109" s="5114"/>
      <c r="BC109" s="5115"/>
      <c r="BD109" s="5113">
        <f>AG109+AO109+BA109</f>
        <v>0</v>
      </c>
      <c r="BE109" s="5114"/>
      <c r="BF109" s="5122"/>
      <c r="BG109" s="5019"/>
      <c r="BH109" s="5358"/>
      <c r="BI109" s="5144"/>
      <c r="BJ109" s="5558"/>
      <c r="BK109" s="5559"/>
      <c r="BL109" s="5559"/>
      <c r="BM109" s="5559"/>
      <c r="BN109" s="5559"/>
      <c r="BO109" s="5559"/>
      <c r="BP109" s="5559"/>
      <c r="BQ109" s="5560"/>
    </row>
    <row r="110" spans="1:69" s="794" customFormat="1" ht="14.1" customHeight="1" x14ac:dyDescent="0.15">
      <c r="A110" s="5038"/>
      <c r="B110" s="4807"/>
      <c r="C110" s="4808"/>
      <c r="D110" s="4809"/>
      <c r="E110" s="5539"/>
      <c r="F110" s="5540"/>
      <c r="G110" s="5540"/>
      <c r="H110" s="5540"/>
      <c r="I110" s="5541"/>
      <c r="J110" s="5052"/>
      <c r="K110" s="4562"/>
      <c r="L110" s="4562"/>
      <c r="M110" s="4562"/>
      <c r="N110" s="5053"/>
      <c r="O110" s="5332"/>
      <c r="P110" s="4917"/>
      <c r="Q110" s="4918"/>
      <c r="R110" s="4919"/>
      <c r="S110" s="5058"/>
      <c r="T110" s="5058"/>
      <c r="U110" s="5127"/>
      <c r="V110" s="5128"/>
      <c r="W110" s="5172"/>
      <c r="X110" s="5173"/>
      <c r="Y110" s="5169"/>
      <c r="Z110" s="5187"/>
      <c r="AA110" s="5185"/>
      <c r="AB110" s="5187"/>
      <c r="AC110" s="4840"/>
      <c r="AD110" s="5189"/>
      <c r="AE110" s="5546"/>
      <c r="AF110" s="5547"/>
      <c r="AG110" s="5549"/>
      <c r="AH110" s="5547"/>
      <c r="AI110" s="5181"/>
      <c r="AJ110" s="5182"/>
      <c r="AK110" s="5183"/>
      <c r="AL110" s="5181"/>
      <c r="AM110" s="5182"/>
      <c r="AN110" s="5183"/>
      <c r="AO110" s="5159"/>
      <c r="AP110" s="5160"/>
      <c r="AQ110" s="5161"/>
      <c r="AR110" s="5150"/>
      <c r="AS110" s="5151"/>
      <c r="AT110" s="5152"/>
      <c r="AU110" s="5150"/>
      <c r="AV110" s="5151"/>
      <c r="AW110" s="5152"/>
      <c r="AX110" s="5150"/>
      <c r="AY110" s="5151"/>
      <c r="AZ110" s="5152"/>
      <c r="BA110" s="5116"/>
      <c r="BB110" s="5117"/>
      <c r="BC110" s="5118"/>
      <c r="BD110" s="5116"/>
      <c r="BE110" s="5117"/>
      <c r="BF110" s="5123"/>
      <c r="BG110" s="5561"/>
      <c r="BH110" s="5562"/>
      <c r="BI110" s="5145"/>
      <c r="BJ110" s="5563"/>
      <c r="BK110" s="5564"/>
      <c r="BL110" s="5564"/>
      <c r="BM110" s="5564"/>
      <c r="BN110" s="5564"/>
      <c r="BO110" s="5564"/>
      <c r="BP110" s="5564"/>
      <c r="BQ110" s="5565"/>
    </row>
    <row r="111" spans="1:69" s="794" customFormat="1" ht="14.1" customHeight="1" x14ac:dyDescent="0.15">
      <c r="A111" s="5039"/>
      <c r="B111" s="5345"/>
      <c r="C111" s="5346"/>
      <c r="D111" s="5347"/>
      <c r="E111" s="5553"/>
      <c r="F111" s="5554"/>
      <c r="G111" s="5555"/>
      <c r="H111" s="5556"/>
      <c r="I111" s="5557"/>
      <c r="J111" s="5054"/>
      <c r="K111" s="5055"/>
      <c r="L111" s="5055"/>
      <c r="M111" s="5055"/>
      <c r="N111" s="5056"/>
      <c r="O111" s="5333"/>
      <c r="P111" s="5131"/>
      <c r="Q111" s="5132"/>
      <c r="R111" s="5133"/>
      <c r="S111" s="5059"/>
      <c r="T111" s="5059"/>
      <c r="U111" s="5129"/>
      <c r="V111" s="5130"/>
      <c r="W111" s="5174"/>
      <c r="X111" s="2536"/>
      <c r="Y111" s="1081"/>
      <c r="Z111" s="1082" t="s">
        <v>36</v>
      </c>
      <c r="AA111" s="2384"/>
      <c r="AB111" s="1082" t="s">
        <v>36</v>
      </c>
      <c r="AC111" s="2384"/>
      <c r="AD111" s="1082" t="s">
        <v>36</v>
      </c>
      <c r="AE111" s="1970"/>
      <c r="AF111" s="1140"/>
      <c r="AG111" s="1971"/>
      <c r="AH111" s="1141"/>
      <c r="AI111" s="5104"/>
      <c r="AJ111" s="5105"/>
      <c r="AK111" s="5106"/>
      <c r="AL111" s="5104"/>
      <c r="AM111" s="5105"/>
      <c r="AN111" s="5106"/>
      <c r="AO111" s="5162"/>
      <c r="AP111" s="5163"/>
      <c r="AQ111" s="5164"/>
      <c r="AR111" s="5107"/>
      <c r="AS111" s="5108"/>
      <c r="AT111" s="5109"/>
      <c r="AU111" s="5107"/>
      <c r="AV111" s="5108"/>
      <c r="AW111" s="5109"/>
      <c r="AX111" s="5107"/>
      <c r="AY111" s="5108"/>
      <c r="AZ111" s="5109"/>
      <c r="BA111" s="5119"/>
      <c r="BB111" s="5120"/>
      <c r="BC111" s="5121"/>
      <c r="BD111" s="5119"/>
      <c r="BE111" s="5120"/>
      <c r="BF111" s="5124"/>
      <c r="BG111" s="5110"/>
      <c r="BH111" s="5112"/>
      <c r="BI111" s="5146"/>
      <c r="BJ111" s="5550"/>
      <c r="BK111" s="5551"/>
      <c r="BL111" s="5551"/>
      <c r="BM111" s="5551"/>
      <c r="BN111" s="5551"/>
      <c r="BO111" s="5551"/>
      <c r="BP111" s="5551"/>
      <c r="BQ111" s="5552"/>
    </row>
    <row r="112" spans="1:69" s="794" customFormat="1" ht="14.1" customHeight="1" x14ac:dyDescent="0.15">
      <c r="A112" s="5037">
        <v>24</v>
      </c>
      <c r="B112" s="4804"/>
      <c r="C112" s="4805"/>
      <c r="D112" s="4806"/>
      <c r="E112" s="4804"/>
      <c r="F112" s="4805"/>
      <c r="G112" s="4805"/>
      <c r="H112" s="4805"/>
      <c r="I112" s="4806"/>
      <c r="J112" s="5049"/>
      <c r="K112" s="5050"/>
      <c r="L112" s="5050"/>
      <c r="M112" s="5050"/>
      <c r="N112" s="5051"/>
      <c r="O112" s="5297"/>
      <c r="P112" s="4802"/>
      <c r="Q112" s="4894"/>
      <c r="R112" s="4825"/>
      <c r="S112" s="5057"/>
      <c r="T112" s="5057"/>
      <c r="U112" s="5125"/>
      <c r="V112" s="5126"/>
      <c r="W112" s="5170"/>
      <c r="X112" s="5171"/>
      <c r="Y112" s="5168"/>
      <c r="Z112" s="5186" t="s">
        <v>158</v>
      </c>
      <c r="AA112" s="5184"/>
      <c r="AB112" s="5186" t="s">
        <v>158</v>
      </c>
      <c r="AC112" s="4432"/>
      <c r="AD112" s="5188" t="s">
        <v>158</v>
      </c>
      <c r="AE112" s="5544"/>
      <c r="AF112" s="5545"/>
      <c r="AG112" s="5548"/>
      <c r="AH112" s="5545"/>
      <c r="AI112" s="5178"/>
      <c r="AJ112" s="5179"/>
      <c r="AK112" s="5180"/>
      <c r="AL112" s="5178"/>
      <c r="AM112" s="5179"/>
      <c r="AN112" s="5180"/>
      <c r="AO112" s="5156">
        <f>SUM(AI112:AN114)</f>
        <v>0</v>
      </c>
      <c r="AP112" s="5157"/>
      <c r="AQ112" s="5158"/>
      <c r="AR112" s="5165"/>
      <c r="AS112" s="5166"/>
      <c r="AT112" s="5167"/>
      <c r="AU112" s="5165"/>
      <c r="AV112" s="5166"/>
      <c r="AW112" s="5167"/>
      <c r="AX112" s="5165"/>
      <c r="AY112" s="5166"/>
      <c r="AZ112" s="5167"/>
      <c r="BA112" s="5113">
        <f>SUM(AR112:AZ114)</f>
        <v>0</v>
      </c>
      <c r="BB112" s="5114"/>
      <c r="BC112" s="5115"/>
      <c r="BD112" s="5113">
        <f>AG112+AO112+BA112</f>
        <v>0</v>
      </c>
      <c r="BE112" s="5114"/>
      <c r="BF112" s="5122"/>
      <c r="BG112" s="5019"/>
      <c r="BH112" s="5358"/>
      <c r="BI112" s="5144"/>
      <c r="BJ112" s="5558"/>
      <c r="BK112" s="5559"/>
      <c r="BL112" s="5559"/>
      <c r="BM112" s="5559"/>
      <c r="BN112" s="5559"/>
      <c r="BO112" s="5559"/>
      <c r="BP112" s="5559"/>
      <c r="BQ112" s="5560"/>
    </row>
    <row r="113" spans="1:69" s="794" customFormat="1" ht="14.1" customHeight="1" x14ac:dyDescent="0.15">
      <c r="A113" s="5038"/>
      <c r="B113" s="4807"/>
      <c r="C113" s="4808"/>
      <c r="D113" s="4809"/>
      <c r="E113" s="5539"/>
      <c r="F113" s="5540"/>
      <c r="G113" s="5540"/>
      <c r="H113" s="5540"/>
      <c r="I113" s="5541"/>
      <c r="J113" s="5052"/>
      <c r="K113" s="4562"/>
      <c r="L113" s="4562"/>
      <c r="M113" s="4562"/>
      <c r="N113" s="5053"/>
      <c r="O113" s="5332"/>
      <c r="P113" s="4917"/>
      <c r="Q113" s="4918"/>
      <c r="R113" s="4919"/>
      <c r="S113" s="5058"/>
      <c r="T113" s="5058"/>
      <c r="U113" s="5127"/>
      <c r="V113" s="5128"/>
      <c r="W113" s="5172"/>
      <c r="X113" s="5173"/>
      <c r="Y113" s="5169"/>
      <c r="Z113" s="5187"/>
      <c r="AA113" s="5185"/>
      <c r="AB113" s="5187"/>
      <c r="AC113" s="4840"/>
      <c r="AD113" s="5189"/>
      <c r="AE113" s="5546"/>
      <c r="AF113" s="5547"/>
      <c r="AG113" s="5549"/>
      <c r="AH113" s="5547"/>
      <c r="AI113" s="5181"/>
      <c r="AJ113" s="5182"/>
      <c r="AK113" s="5183"/>
      <c r="AL113" s="5181"/>
      <c r="AM113" s="5182"/>
      <c r="AN113" s="5183"/>
      <c r="AO113" s="5159"/>
      <c r="AP113" s="5160"/>
      <c r="AQ113" s="5161"/>
      <c r="AR113" s="5150"/>
      <c r="AS113" s="5151"/>
      <c r="AT113" s="5152"/>
      <c r="AU113" s="5150"/>
      <c r="AV113" s="5151"/>
      <c r="AW113" s="5152"/>
      <c r="AX113" s="5150"/>
      <c r="AY113" s="5151"/>
      <c r="AZ113" s="5152"/>
      <c r="BA113" s="5116"/>
      <c r="BB113" s="5117"/>
      <c r="BC113" s="5118"/>
      <c r="BD113" s="5116"/>
      <c r="BE113" s="5117"/>
      <c r="BF113" s="5123"/>
      <c r="BG113" s="5561"/>
      <c r="BH113" s="5562"/>
      <c r="BI113" s="5145"/>
      <c r="BJ113" s="5563"/>
      <c r="BK113" s="5564"/>
      <c r="BL113" s="5564"/>
      <c r="BM113" s="5564"/>
      <c r="BN113" s="5564"/>
      <c r="BO113" s="5564"/>
      <c r="BP113" s="5564"/>
      <c r="BQ113" s="5565"/>
    </row>
    <row r="114" spans="1:69" s="794" customFormat="1" ht="14.1" customHeight="1" x14ac:dyDescent="0.15">
      <c r="A114" s="5039"/>
      <c r="B114" s="5345"/>
      <c r="C114" s="5346"/>
      <c r="D114" s="5347"/>
      <c r="E114" s="5553"/>
      <c r="F114" s="5554"/>
      <c r="G114" s="5555"/>
      <c r="H114" s="5556"/>
      <c r="I114" s="5557"/>
      <c r="J114" s="5054"/>
      <c r="K114" s="5055"/>
      <c r="L114" s="5055"/>
      <c r="M114" s="5055"/>
      <c r="N114" s="5056"/>
      <c r="O114" s="5333"/>
      <c r="P114" s="5131"/>
      <c r="Q114" s="5132"/>
      <c r="R114" s="5133"/>
      <c r="S114" s="5059"/>
      <c r="T114" s="5059"/>
      <c r="U114" s="5129"/>
      <c r="V114" s="5130"/>
      <c r="W114" s="5174"/>
      <c r="X114" s="2536"/>
      <c r="Y114" s="1081"/>
      <c r="Z114" s="1082" t="s">
        <v>36</v>
      </c>
      <c r="AA114" s="2384"/>
      <c r="AB114" s="1082" t="s">
        <v>36</v>
      </c>
      <c r="AC114" s="2384"/>
      <c r="AD114" s="1082" t="s">
        <v>36</v>
      </c>
      <c r="AE114" s="1970"/>
      <c r="AF114" s="1140"/>
      <c r="AG114" s="1971"/>
      <c r="AH114" s="1141"/>
      <c r="AI114" s="5104"/>
      <c r="AJ114" s="5105"/>
      <c r="AK114" s="5106"/>
      <c r="AL114" s="5104"/>
      <c r="AM114" s="5105"/>
      <c r="AN114" s="5106"/>
      <c r="AO114" s="5162"/>
      <c r="AP114" s="5163"/>
      <c r="AQ114" s="5164"/>
      <c r="AR114" s="5107"/>
      <c r="AS114" s="5108"/>
      <c r="AT114" s="5109"/>
      <c r="AU114" s="5107"/>
      <c r="AV114" s="5108"/>
      <c r="AW114" s="5109"/>
      <c r="AX114" s="5107"/>
      <c r="AY114" s="5108"/>
      <c r="AZ114" s="5109"/>
      <c r="BA114" s="5119"/>
      <c r="BB114" s="5120"/>
      <c r="BC114" s="5121"/>
      <c r="BD114" s="5119"/>
      <c r="BE114" s="5120"/>
      <c r="BF114" s="5124"/>
      <c r="BG114" s="5110"/>
      <c r="BH114" s="5112"/>
      <c r="BI114" s="5146"/>
      <c r="BJ114" s="5550"/>
      <c r="BK114" s="5551"/>
      <c r="BL114" s="5551"/>
      <c r="BM114" s="5551"/>
      <c r="BN114" s="5551"/>
      <c r="BO114" s="5551"/>
      <c r="BP114" s="5551"/>
      <c r="BQ114" s="5552"/>
    </row>
    <row r="115" spans="1:69" s="794" customFormat="1" ht="14.1" customHeight="1" x14ac:dyDescent="0.15">
      <c r="A115" s="5037">
        <v>25</v>
      </c>
      <c r="B115" s="4804"/>
      <c r="C115" s="4805"/>
      <c r="D115" s="4806"/>
      <c r="E115" s="4804"/>
      <c r="F115" s="4805"/>
      <c r="G115" s="4805"/>
      <c r="H115" s="4805"/>
      <c r="I115" s="4806"/>
      <c r="J115" s="5049"/>
      <c r="K115" s="5050"/>
      <c r="L115" s="5050"/>
      <c r="M115" s="5050"/>
      <c r="N115" s="5051"/>
      <c r="O115" s="5297"/>
      <c r="P115" s="4802"/>
      <c r="Q115" s="4894"/>
      <c r="R115" s="4825"/>
      <c r="S115" s="5057"/>
      <c r="T115" s="5057"/>
      <c r="U115" s="5125"/>
      <c r="V115" s="5126"/>
      <c r="W115" s="5170"/>
      <c r="X115" s="5171"/>
      <c r="Y115" s="5168"/>
      <c r="Z115" s="5186" t="s">
        <v>158</v>
      </c>
      <c r="AA115" s="5184"/>
      <c r="AB115" s="5186" t="s">
        <v>158</v>
      </c>
      <c r="AC115" s="4432"/>
      <c r="AD115" s="5188" t="s">
        <v>158</v>
      </c>
      <c r="AE115" s="5544"/>
      <c r="AF115" s="5545"/>
      <c r="AG115" s="5548"/>
      <c r="AH115" s="5545"/>
      <c r="AI115" s="5178"/>
      <c r="AJ115" s="5179"/>
      <c r="AK115" s="5180"/>
      <c r="AL115" s="5178"/>
      <c r="AM115" s="5179"/>
      <c r="AN115" s="5180"/>
      <c r="AO115" s="5156">
        <f>SUM(AI115:AN117)</f>
        <v>0</v>
      </c>
      <c r="AP115" s="5157"/>
      <c r="AQ115" s="5158"/>
      <c r="AR115" s="5165"/>
      <c r="AS115" s="5166"/>
      <c r="AT115" s="5167"/>
      <c r="AU115" s="5165"/>
      <c r="AV115" s="5166"/>
      <c r="AW115" s="5167"/>
      <c r="AX115" s="5165"/>
      <c r="AY115" s="5166"/>
      <c r="AZ115" s="5167"/>
      <c r="BA115" s="5113">
        <f>SUM(AR115:AZ117)</f>
        <v>0</v>
      </c>
      <c r="BB115" s="5114"/>
      <c r="BC115" s="5115"/>
      <c r="BD115" s="5113">
        <f>AG115+AO115+BA115</f>
        <v>0</v>
      </c>
      <c r="BE115" s="5114"/>
      <c r="BF115" s="5122"/>
      <c r="BG115" s="5019"/>
      <c r="BH115" s="5358"/>
      <c r="BI115" s="5144"/>
      <c r="BJ115" s="5558"/>
      <c r="BK115" s="5559"/>
      <c r="BL115" s="5559"/>
      <c r="BM115" s="5559"/>
      <c r="BN115" s="5559"/>
      <c r="BO115" s="5559"/>
      <c r="BP115" s="5559"/>
      <c r="BQ115" s="5560"/>
    </row>
    <row r="116" spans="1:69" s="794" customFormat="1" ht="14.1" customHeight="1" x14ac:dyDescent="0.15">
      <c r="A116" s="5038"/>
      <c r="B116" s="4807"/>
      <c r="C116" s="4808"/>
      <c r="D116" s="4809"/>
      <c r="E116" s="5539"/>
      <c r="F116" s="5540"/>
      <c r="G116" s="5540"/>
      <c r="H116" s="5540"/>
      <c r="I116" s="5541"/>
      <c r="J116" s="5052"/>
      <c r="K116" s="4562"/>
      <c r="L116" s="4562"/>
      <c r="M116" s="4562"/>
      <c r="N116" s="5053"/>
      <c r="O116" s="5332"/>
      <c r="P116" s="4917"/>
      <c r="Q116" s="4918"/>
      <c r="R116" s="4919"/>
      <c r="S116" s="5058"/>
      <c r="T116" s="5058"/>
      <c r="U116" s="5127"/>
      <c r="V116" s="5128"/>
      <c r="W116" s="5172"/>
      <c r="X116" s="5173"/>
      <c r="Y116" s="5169"/>
      <c r="Z116" s="5187"/>
      <c r="AA116" s="5185"/>
      <c r="AB116" s="5187"/>
      <c r="AC116" s="4840"/>
      <c r="AD116" s="5189"/>
      <c r="AE116" s="5546"/>
      <c r="AF116" s="5547"/>
      <c r="AG116" s="5549"/>
      <c r="AH116" s="5547"/>
      <c r="AI116" s="5181"/>
      <c r="AJ116" s="5182"/>
      <c r="AK116" s="5183"/>
      <c r="AL116" s="5181"/>
      <c r="AM116" s="5182"/>
      <c r="AN116" s="5183"/>
      <c r="AO116" s="5159"/>
      <c r="AP116" s="5160"/>
      <c r="AQ116" s="5161"/>
      <c r="AR116" s="5150"/>
      <c r="AS116" s="5151"/>
      <c r="AT116" s="5152"/>
      <c r="AU116" s="5150"/>
      <c r="AV116" s="5151"/>
      <c r="AW116" s="5152"/>
      <c r="AX116" s="5150"/>
      <c r="AY116" s="5151"/>
      <c r="AZ116" s="5152"/>
      <c r="BA116" s="5116"/>
      <c r="BB116" s="5117"/>
      <c r="BC116" s="5118"/>
      <c r="BD116" s="5116"/>
      <c r="BE116" s="5117"/>
      <c r="BF116" s="5123"/>
      <c r="BG116" s="5561"/>
      <c r="BH116" s="5562"/>
      <c r="BI116" s="5145"/>
      <c r="BJ116" s="5563"/>
      <c r="BK116" s="5564"/>
      <c r="BL116" s="5564"/>
      <c r="BM116" s="5564"/>
      <c r="BN116" s="5564"/>
      <c r="BO116" s="5564"/>
      <c r="BP116" s="5564"/>
      <c r="BQ116" s="5565"/>
    </row>
    <row r="117" spans="1:69" s="794" customFormat="1" ht="14.1" customHeight="1" x14ac:dyDescent="0.15">
      <c r="A117" s="5039"/>
      <c r="B117" s="5345"/>
      <c r="C117" s="5346"/>
      <c r="D117" s="5347"/>
      <c r="E117" s="5553"/>
      <c r="F117" s="5554"/>
      <c r="G117" s="5555"/>
      <c r="H117" s="5556"/>
      <c r="I117" s="5557"/>
      <c r="J117" s="5054"/>
      <c r="K117" s="5055"/>
      <c r="L117" s="5055"/>
      <c r="M117" s="5055"/>
      <c r="N117" s="5056"/>
      <c r="O117" s="5333"/>
      <c r="P117" s="5131"/>
      <c r="Q117" s="5132"/>
      <c r="R117" s="5133"/>
      <c r="S117" s="5059"/>
      <c r="T117" s="5059"/>
      <c r="U117" s="5129"/>
      <c r="V117" s="5130"/>
      <c r="W117" s="5174"/>
      <c r="X117" s="2536"/>
      <c r="Y117" s="1081"/>
      <c r="Z117" s="1082" t="s">
        <v>36</v>
      </c>
      <c r="AA117" s="2384"/>
      <c r="AB117" s="1082" t="s">
        <v>36</v>
      </c>
      <c r="AC117" s="2384"/>
      <c r="AD117" s="1082" t="s">
        <v>36</v>
      </c>
      <c r="AE117" s="1970"/>
      <c r="AF117" s="1140"/>
      <c r="AG117" s="1971"/>
      <c r="AH117" s="1141"/>
      <c r="AI117" s="5104"/>
      <c r="AJ117" s="5105"/>
      <c r="AK117" s="5106"/>
      <c r="AL117" s="5104"/>
      <c r="AM117" s="5105"/>
      <c r="AN117" s="5106"/>
      <c r="AO117" s="5162"/>
      <c r="AP117" s="5163"/>
      <c r="AQ117" s="5164"/>
      <c r="AR117" s="5107"/>
      <c r="AS117" s="5108"/>
      <c r="AT117" s="5109"/>
      <c r="AU117" s="5107"/>
      <c r="AV117" s="5108"/>
      <c r="AW117" s="5109"/>
      <c r="AX117" s="5107"/>
      <c r="AY117" s="5108"/>
      <c r="AZ117" s="5109"/>
      <c r="BA117" s="5119"/>
      <c r="BB117" s="5120"/>
      <c r="BC117" s="5121"/>
      <c r="BD117" s="5119"/>
      <c r="BE117" s="5120"/>
      <c r="BF117" s="5124"/>
      <c r="BG117" s="5110"/>
      <c r="BH117" s="5112"/>
      <c r="BI117" s="5146"/>
      <c r="BJ117" s="5550"/>
      <c r="BK117" s="5551"/>
      <c r="BL117" s="5551"/>
      <c r="BM117" s="5551"/>
      <c r="BN117" s="5551"/>
      <c r="BO117" s="5551"/>
      <c r="BP117" s="5551"/>
      <c r="BQ117" s="5552"/>
    </row>
    <row r="118" spans="1:69" s="794" customFormat="1" ht="14.1" customHeight="1" x14ac:dyDescent="0.15">
      <c r="A118" s="5037">
        <v>26</v>
      </c>
      <c r="B118" s="4804"/>
      <c r="C118" s="4805"/>
      <c r="D118" s="4806"/>
      <c r="E118" s="4804"/>
      <c r="F118" s="4805"/>
      <c r="G118" s="4805"/>
      <c r="H118" s="4805"/>
      <c r="I118" s="4806"/>
      <c r="J118" s="5049"/>
      <c r="K118" s="5050"/>
      <c r="L118" s="5050"/>
      <c r="M118" s="5050"/>
      <c r="N118" s="5051"/>
      <c r="O118" s="5297"/>
      <c r="P118" s="4802"/>
      <c r="Q118" s="4894"/>
      <c r="R118" s="4825"/>
      <c r="S118" s="5057"/>
      <c r="T118" s="5057"/>
      <c r="U118" s="5125"/>
      <c r="V118" s="5126"/>
      <c r="W118" s="5170"/>
      <c r="X118" s="5171"/>
      <c r="Y118" s="5168"/>
      <c r="Z118" s="5186" t="s">
        <v>158</v>
      </c>
      <c r="AA118" s="5184"/>
      <c r="AB118" s="5186" t="s">
        <v>158</v>
      </c>
      <c r="AC118" s="4432"/>
      <c r="AD118" s="5188" t="s">
        <v>158</v>
      </c>
      <c r="AE118" s="5544"/>
      <c r="AF118" s="5545"/>
      <c r="AG118" s="5548"/>
      <c r="AH118" s="5545"/>
      <c r="AI118" s="5178"/>
      <c r="AJ118" s="5179"/>
      <c r="AK118" s="5180"/>
      <c r="AL118" s="5178"/>
      <c r="AM118" s="5179"/>
      <c r="AN118" s="5180"/>
      <c r="AO118" s="5156">
        <f>SUM(AI118:AN120)</f>
        <v>0</v>
      </c>
      <c r="AP118" s="5157"/>
      <c r="AQ118" s="5158"/>
      <c r="AR118" s="5165"/>
      <c r="AS118" s="5166"/>
      <c r="AT118" s="5167"/>
      <c r="AU118" s="5165"/>
      <c r="AV118" s="5166"/>
      <c r="AW118" s="5167"/>
      <c r="AX118" s="5165"/>
      <c r="AY118" s="5166"/>
      <c r="AZ118" s="5167"/>
      <c r="BA118" s="5113">
        <f>SUM(AR118:AZ120)</f>
        <v>0</v>
      </c>
      <c r="BB118" s="5114"/>
      <c r="BC118" s="5115"/>
      <c r="BD118" s="5113">
        <f>AG118+AO118+BA118</f>
        <v>0</v>
      </c>
      <c r="BE118" s="5114"/>
      <c r="BF118" s="5122"/>
      <c r="BG118" s="5019"/>
      <c r="BH118" s="5358"/>
      <c r="BI118" s="5144"/>
      <c r="BJ118" s="5558"/>
      <c r="BK118" s="5559"/>
      <c r="BL118" s="5559"/>
      <c r="BM118" s="5559"/>
      <c r="BN118" s="5559"/>
      <c r="BO118" s="5559"/>
      <c r="BP118" s="5559"/>
      <c r="BQ118" s="5560"/>
    </row>
    <row r="119" spans="1:69" s="794" customFormat="1" ht="14.1" customHeight="1" x14ac:dyDescent="0.15">
      <c r="A119" s="5038"/>
      <c r="B119" s="4807"/>
      <c r="C119" s="4808"/>
      <c r="D119" s="4809"/>
      <c r="E119" s="5539"/>
      <c r="F119" s="5540"/>
      <c r="G119" s="5540"/>
      <c r="H119" s="5540"/>
      <c r="I119" s="5541"/>
      <c r="J119" s="5052"/>
      <c r="K119" s="4562"/>
      <c r="L119" s="4562"/>
      <c r="M119" s="4562"/>
      <c r="N119" s="5053"/>
      <c r="O119" s="5332"/>
      <c r="P119" s="4917"/>
      <c r="Q119" s="4918"/>
      <c r="R119" s="4919"/>
      <c r="S119" s="5058"/>
      <c r="T119" s="5058"/>
      <c r="U119" s="5127"/>
      <c r="V119" s="5128"/>
      <c r="W119" s="5172"/>
      <c r="X119" s="5173"/>
      <c r="Y119" s="5169"/>
      <c r="Z119" s="5187"/>
      <c r="AA119" s="5185"/>
      <c r="AB119" s="5187"/>
      <c r="AC119" s="4840"/>
      <c r="AD119" s="5189"/>
      <c r="AE119" s="5546"/>
      <c r="AF119" s="5547"/>
      <c r="AG119" s="5549"/>
      <c r="AH119" s="5547"/>
      <c r="AI119" s="5181"/>
      <c r="AJ119" s="5182"/>
      <c r="AK119" s="5183"/>
      <c r="AL119" s="5181"/>
      <c r="AM119" s="5182"/>
      <c r="AN119" s="5183"/>
      <c r="AO119" s="5159"/>
      <c r="AP119" s="5160"/>
      <c r="AQ119" s="5161"/>
      <c r="AR119" s="5150"/>
      <c r="AS119" s="5151"/>
      <c r="AT119" s="5152"/>
      <c r="AU119" s="5150"/>
      <c r="AV119" s="5151"/>
      <c r="AW119" s="5152"/>
      <c r="AX119" s="5150"/>
      <c r="AY119" s="5151"/>
      <c r="AZ119" s="5152"/>
      <c r="BA119" s="5116"/>
      <c r="BB119" s="5117"/>
      <c r="BC119" s="5118"/>
      <c r="BD119" s="5116"/>
      <c r="BE119" s="5117"/>
      <c r="BF119" s="5123"/>
      <c r="BG119" s="5561"/>
      <c r="BH119" s="5562"/>
      <c r="BI119" s="5145"/>
      <c r="BJ119" s="5563"/>
      <c r="BK119" s="5564"/>
      <c r="BL119" s="5564"/>
      <c r="BM119" s="5564"/>
      <c r="BN119" s="5564"/>
      <c r="BO119" s="5564"/>
      <c r="BP119" s="5564"/>
      <c r="BQ119" s="5565"/>
    </row>
    <row r="120" spans="1:69" s="794" customFormat="1" ht="14.1" customHeight="1" x14ac:dyDescent="0.15">
      <c r="A120" s="5039"/>
      <c r="B120" s="5345"/>
      <c r="C120" s="5346"/>
      <c r="D120" s="5347"/>
      <c r="E120" s="5553"/>
      <c r="F120" s="5554"/>
      <c r="G120" s="5555"/>
      <c r="H120" s="5556"/>
      <c r="I120" s="5557"/>
      <c r="J120" s="5054"/>
      <c r="K120" s="5055"/>
      <c r="L120" s="5055"/>
      <c r="M120" s="5055"/>
      <c r="N120" s="5056"/>
      <c r="O120" s="5333"/>
      <c r="P120" s="5131"/>
      <c r="Q120" s="5132"/>
      <c r="R120" s="5133"/>
      <c r="S120" s="5587"/>
      <c r="T120" s="5587"/>
      <c r="U120" s="5129"/>
      <c r="V120" s="5130"/>
      <c r="W120" s="5174"/>
      <c r="X120" s="2536"/>
      <c r="Y120" s="1081"/>
      <c r="Z120" s="1082" t="s">
        <v>36</v>
      </c>
      <c r="AA120" s="2384"/>
      <c r="AB120" s="1082" t="s">
        <v>36</v>
      </c>
      <c r="AC120" s="2384"/>
      <c r="AD120" s="1082" t="s">
        <v>36</v>
      </c>
      <c r="AE120" s="1970"/>
      <c r="AF120" s="1140"/>
      <c r="AG120" s="1971"/>
      <c r="AH120" s="1141"/>
      <c r="AI120" s="5104"/>
      <c r="AJ120" s="5105"/>
      <c r="AK120" s="5106"/>
      <c r="AL120" s="5104"/>
      <c r="AM120" s="5105"/>
      <c r="AN120" s="5106"/>
      <c r="AO120" s="5162"/>
      <c r="AP120" s="5163"/>
      <c r="AQ120" s="5164"/>
      <c r="AR120" s="5107"/>
      <c r="AS120" s="5108"/>
      <c r="AT120" s="5109"/>
      <c r="AU120" s="5107"/>
      <c r="AV120" s="5108"/>
      <c r="AW120" s="5109"/>
      <c r="AX120" s="5107"/>
      <c r="AY120" s="5108"/>
      <c r="AZ120" s="5109"/>
      <c r="BA120" s="5119"/>
      <c r="BB120" s="5120"/>
      <c r="BC120" s="5121"/>
      <c r="BD120" s="5119"/>
      <c r="BE120" s="5120"/>
      <c r="BF120" s="5124"/>
      <c r="BG120" s="5110"/>
      <c r="BH120" s="5112"/>
      <c r="BI120" s="5146"/>
      <c r="BJ120" s="5550"/>
      <c r="BK120" s="5551"/>
      <c r="BL120" s="5551"/>
      <c r="BM120" s="5551"/>
      <c r="BN120" s="5551"/>
      <c r="BO120" s="5551"/>
      <c r="BP120" s="5551"/>
      <c r="BQ120" s="5552"/>
    </row>
    <row r="121" spans="1:69" s="794" customFormat="1" ht="14.1" customHeight="1" x14ac:dyDescent="0.15">
      <c r="A121" s="5037">
        <v>27</v>
      </c>
      <c r="B121" s="4804"/>
      <c r="C121" s="4805"/>
      <c r="D121" s="4806"/>
      <c r="E121" s="4804"/>
      <c r="F121" s="4805"/>
      <c r="G121" s="4805"/>
      <c r="H121" s="4805"/>
      <c r="I121" s="4806"/>
      <c r="J121" s="5049"/>
      <c r="K121" s="5050"/>
      <c r="L121" s="5050"/>
      <c r="M121" s="5050"/>
      <c r="N121" s="5051"/>
      <c r="O121" s="5297"/>
      <c r="P121" s="4802"/>
      <c r="Q121" s="4894"/>
      <c r="R121" s="4825"/>
      <c r="S121" s="5058"/>
      <c r="T121" s="5058"/>
      <c r="U121" s="5125"/>
      <c r="V121" s="5126"/>
      <c r="W121" s="5170"/>
      <c r="X121" s="5171"/>
      <c r="Y121" s="5168"/>
      <c r="Z121" s="5186" t="s">
        <v>158</v>
      </c>
      <c r="AA121" s="5184"/>
      <c r="AB121" s="5186" t="s">
        <v>158</v>
      </c>
      <c r="AC121" s="4432"/>
      <c r="AD121" s="5188" t="s">
        <v>158</v>
      </c>
      <c r="AE121" s="5544"/>
      <c r="AF121" s="5545"/>
      <c r="AG121" s="5548"/>
      <c r="AH121" s="5545"/>
      <c r="AI121" s="5178"/>
      <c r="AJ121" s="5179"/>
      <c r="AK121" s="5180"/>
      <c r="AL121" s="5178"/>
      <c r="AM121" s="5179"/>
      <c r="AN121" s="5180"/>
      <c r="AO121" s="5156">
        <f>SUM(AI121:AN123)</f>
        <v>0</v>
      </c>
      <c r="AP121" s="5157"/>
      <c r="AQ121" s="5158"/>
      <c r="AR121" s="5165"/>
      <c r="AS121" s="5166"/>
      <c r="AT121" s="5167"/>
      <c r="AU121" s="5165"/>
      <c r="AV121" s="5166"/>
      <c r="AW121" s="5167"/>
      <c r="AX121" s="5165"/>
      <c r="AY121" s="5166"/>
      <c r="AZ121" s="5167"/>
      <c r="BA121" s="5113">
        <f>SUM(AR121:AZ123)</f>
        <v>0</v>
      </c>
      <c r="BB121" s="5114"/>
      <c r="BC121" s="5115"/>
      <c r="BD121" s="5113">
        <f>AG121+AO121+BA121</f>
        <v>0</v>
      </c>
      <c r="BE121" s="5114"/>
      <c r="BF121" s="5122"/>
      <c r="BG121" s="5019"/>
      <c r="BH121" s="5358"/>
      <c r="BI121" s="5144"/>
      <c r="BJ121" s="5558"/>
      <c r="BK121" s="5559"/>
      <c r="BL121" s="5559"/>
      <c r="BM121" s="5559"/>
      <c r="BN121" s="5559"/>
      <c r="BO121" s="5559"/>
      <c r="BP121" s="5559"/>
      <c r="BQ121" s="5560"/>
    </row>
    <row r="122" spans="1:69" s="794" customFormat="1" ht="14.1" customHeight="1" x14ac:dyDescent="0.15">
      <c r="A122" s="5038"/>
      <c r="B122" s="4807"/>
      <c r="C122" s="4808"/>
      <c r="D122" s="4809"/>
      <c r="E122" s="5539"/>
      <c r="F122" s="5540"/>
      <c r="G122" s="5540"/>
      <c r="H122" s="5540"/>
      <c r="I122" s="5541"/>
      <c r="J122" s="5052"/>
      <c r="K122" s="4562"/>
      <c r="L122" s="4562"/>
      <c r="M122" s="4562"/>
      <c r="N122" s="5053"/>
      <c r="O122" s="5332"/>
      <c r="P122" s="4917"/>
      <c r="Q122" s="4918"/>
      <c r="R122" s="4919"/>
      <c r="S122" s="5058"/>
      <c r="T122" s="5058"/>
      <c r="U122" s="5127"/>
      <c r="V122" s="5128"/>
      <c r="W122" s="5172"/>
      <c r="X122" s="5173"/>
      <c r="Y122" s="5169"/>
      <c r="Z122" s="5187"/>
      <c r="AA122" s="5185"/>
      <c r="AB122" s="5187"/>
      <c r="AC122" s="4840"/>
      <c r="AD122" s="5189"/>
      <c r="AE122" s="5546"/>
      <c r="AF122" s="5547"/>
      <c r="AG122" s="5549"/>
      <c r="AH122" s="5547"/>
      <c r="AI122" s="5181"/>
      <c r="AJ122" s="5182"/>
      <c r="AK122" s="5183"/>
      <c r="AL122" s="5181"/>
      <c r="AM122" s="5182"/>
      <c r="AN122" s="5183"/>
      <c r="AO122" s="5159"/>
      <c r="AP122" s="5160"/>
      <c r="AQ122" s="5161"/>
      <c r="AR122" s="5150"/>
      <c r="AS122" s="5151"/>
      <c r="AT122" s="5152"/>
      <c r="AU122" s="5150"/>
      <c r="AV122" s="5151"/>
      <c r="AW122" s="5152"/>
      <c r="AX122" s="5150"/>
      <c r="AY122" s="5151"/>
      <c r="AZ122" s="5152"/>
      <c r="BA122" s="5116"/>
      <c r="BB122" s="5117"/>
      <c r="BC122" s="5118"/>
      <c r="BD122" s="5116"/>
      <c r="BE122" s="5117"/>
      <c r="BF122" s="5123"/>
      <c r="BG122" s="5561"/>
      <c r="BH122" s="5562"/>
      <c r="BI122" s="5145"/>
      <c r="BJ122" s="5563"/>
      <c r="BK122" s="5564"/>
      <c r="BL122" s="5564"/>
      <c r="BM122" s="5564"/>
      <c r="BN122" s="5564"/>
      <c r="BO122" s="5564"/>
      <c r="BP122" s="5564"/>
      <c r="BQ122" s="5565"/>
    </row>
    <row r="123" spans="1:69" s="794" customFormat="1" ht="14.1" customHeight="1" x14ac:dyDescent="0.15">
      <c r="A123" s="5039"/>
      <c r="B123" s="5345"/>
      <c r="C123" s="5346"/>
      <c r="D123" s="5347"/>
      <c r="E123" s="5553"/>
      <c r="F123" s="5554"/>
      <c r="G123" s="5555"/>
      <c r="H123" s="5556"/>
      <c r="I123" s="5557"/>
      <c r="J123" s="5054"/>
      <c r="K123" s="5055"/>
      <c r="L123" s="5055"/>
      <c r="M123" s="5055"/>
      <c r="N123" s="5056"/>
      <c r="O123" s="5333"/>
      <c r="P123" s="5131"/>
      <c r="Q123" s="5132"/>
      <c r="R123" s="5133"/>
      <c r="S123" s="5059"/>
      <c r="T123" s="5059"/>
      <c r="U123" s="5129"/>
      <c r="V123" s="5130"/>
      <c r="W123" s="5174"/>
      <c r="X123" s="2536"/>
      <c r="Y123" s="1081"/>
      <c r="Z123" s="1082" t="s">
        <v>36</v>
      </c>
      <c r="AA123" s="2384"/>
      <c r="AB123" s="1082" t="s">
        <v>36</v>
      </c>
      <c r="AC123" s="2384"/>
      <c r="AD123" s="1082" t="s">
        <v>36</v>
      </c>
      <c r="AE123" s="1970"/>
      <c r="AF123" s="1140"/>
      <c r="AG123" s="1971"/>
      <c r="AH123" s="1141"/>
      <c r="AI123" s="5104"/>
      <c r="AJ123" s="5105"/>
      <c r="AK123" s="5106"/>
      <c r="AL123" s="5104"/>
      <c r="AM123" s="5105"/>
      <c r="AN123" s="5106"/>
      <c r="AO123" s="5162"/>
      <c r="AP123" s="5163"/>
      <c r="AQ123" s="5164"/>
      <c r="AR123" s="5107"/>
      <c r="AS123" s="5108"/>
      <c r="AT123" s="5109"/>
      <c r="AU123" s="5107"/>
      <c r="AV123" s="5108"/>
      <c r="AW123" s="5109"/>
      <c r="AX123" s="5107"/>
      <c r="AY123" s="5108"/>
      <c r="AZ123" s="5109"/>
      <c r="BA123" s="5119"/>
      <c r="BB123" s="5120"/>
      <c r="BC123" s="5121"/>
      <c r="BD123" s="5119"/>
      <c r="BE123" s="5120"/>
      <c r="BF123" s="5124"/>
      <c r="BG123" s="5110"/>
      <c r="BH123" s="5112"/>
      <c r="BI123" s="5146"/>
      <c r="BJ123" s="5550"/>
      <c r="BK123" s="5551"/>
      <c r="BL123" s="5551"/>
      <c r="BM123" s="5551"/>
      <c r="BN123" s="5551"/>
      <c r="BO123" s="5551"/>
      <c r="BP123" s="5551"/>
      <c r="BQ123" s="5552"/>
    </row>
    <row r="124" spans="1:69" s="794" customFormat="1" ht="14.1" customHeight="1" x14ac:dyDescent="0.15">
      <c r="A124" s="5037">
        <v>28</v>
      </c>
      <c r="B124" s="4804"/>
      <c r="C124" s="4805"/>
      <c r="D124" s="4806"/>
      <c r="E124" s="4804"/>
      <c r="F124" s="4805"/>
      <c r="G124" s="4805"/>
      <c r="H124" s="4805"/>
      <c r="I124" s="4806"/>
      <c r="J124" s="5049"/>
      <c r="K124" s="5050"/>
      <c r="L124" s="5050"/>
      <c r="M124" s="5050"/>
      <c r="N124" s="5051"/>
      <c r="O124" s="5297"/>
      <c r="P124" s="4802"/>
      <c r="Q124" s="4894"/>
      <c r="R124" s="4825"/>
      <c r="S124" s="5057"/>
      <c r="T124" s="5057"/>
      <c r="U124" s="5125"/>
      <c r="V124" s="5126"/>
      <c r="W124" s="5170"/>
      <c r="X124" s="5171"/>
      <c r="Y124" s="5168"/>
      <c r="Z124" s="5186" t="s">
        <v>158</v>
      </c>
      <c r="AA124" s="5184"/>
      <c r="AB124" s="5186" t="s">
        <v>158</v>
      </c>
      <c r="AC124" s="4432"/>
      <c r="AD124" s="5188" t="s">
        <v>158</v>
      </c>
      <c r="AE124" s="5544"/>
      <c r="AF124" s="5545"/>
      <c r="AG124" s="5548"/>
      <c r="AH124" s="5545"/>
      <c r="AI124" s="5178"/>
      <c r="AJ124" s="5179"/>
      <c r="AK124" s="5180"/>
      <c r="AL124" s="5178"/>
      <c r="AM124" s="5179"/>
      <c r="AN124" s="5180"/>
      <c r="AO124" s="5156">
        <f>SUM(AI124:AN126)</f>
        <v>0</v>
      </c>
      <c r="AP124" s="5157"/>
      <c r="AQ124" s="5158"/>
      <c r="AR124" s="5165"/>
      <c r="AS124" s="5166"/>
      <c r="AT124" s="5167"/>
      <c r="AU124" s="5165"/>
      <c r="AV124" s="5166"/>
      <c r="AW124" s="5167"/>
      <c r="AX124" s="5165"/>
      <c r="AY124" s="5166"/>
      <c r="AZ124" s="5167"/>
      <c r="BA124" s="5113">
        <f>SUM(AR124:AZ126)</f>
        <v>0</v>
      </c>
      <c r="BB124" s="5114"/>
      <c r="BC124" s="5115"/>
      <c r="BD124" s="5113">
        <f>AG124+AO124+BA124</f>
        <v>0</v>
      </c>
      <c r="BE124" s="5114"/>
      <c r="BF124" s="5122"/>
      <c r="BG124" s="5019"/>
      <c r="BH124" s="5358"/>
      <c r="BI124" s="5144"/>
      <c r="BJ124" s="5575"/>
      <c r="BK124" s="5576"/>
      <c r="BL124" s="5576"/>
      <c r="BM124" s="5576"/>
      <c r="BN124" s="5576"/>
      <c r="BO124" s="5576"/>
      <c r="BP124" s="5576"/>
      <c r="BQ124" s="5577"/>
    </row>
    <row r="125" spans="1:69" s="794" customFormat="1" ht="14.1" customHeight="1" x14ac:dyDescent="0.15">
      <c r="A125" s="5038"/>
      <c r="B125" s="4807"/>
      <c r="C125" s="4808"/>
      <c r="D125" s="4809"/>
      <c r="E125" s="5539"/>
      <c r="F125" s="5540"/>
      <c r="G125" s="5540"/>
      <c r="H125" s="5540"/>
      <c r="I125" s="5541"/>
      <c r="J125" s="5052"/>
      <c r="K125" s="4562"/>
      <c r="L125" s="4562"/>
      <c r="M125" s="4562"/>
      <c r="N125" s="5053"/>
      <c r="O125" s="5332"/>
      <c r="P125" s="4917"/>
      <c r="Q125" s="4918"/>
      <c r="R125" s="4919"/>
      <c r="S125" s="5058"/>
      <c r="T125" s="5058"/>
      <c r="U125" s="5127"/>
      <c r="V125" s="5128"/>
      <c r="W125" s="5172"/>
      <c r="X125" s="5173"/>
      <c r="Y125" s="5169"/>
      <c r="Z125" s="5187"/>
      <c r="AA125" s="5185"/>
      <c r="AB125" s="5187"/>
      <c r="AC125" s="4840"/>
      <c r="AD125" s="5189"/>
      <c r="AE125" s="5546"/>
      <c r="AF125" s="5547"/>
      <c r="AG125" s="5549"/>
      <c r="AH125" s="5547"/>
      <c r="AI125" s="5181"/>
      <c r="AJ125" s="5182"/>
      <c r="AK125" s="5183"/>
      <c r="AL125" s="5181"/>
      <c r="AM125" s="5182"/>
      <c r="AN125" s="5183"/>
      <c r="AO125" s="5159"/>
      <c r="AP125" s="5160"/>
      <c r="AQ125" s="5161"/>
      <c r="AR125" s="5150"/>
      <c r="AS125" s="5151"/>
      <c r="AT125" s="5152"/>
      <c r="AU125" s="5150"/>
      <c r="AV125" s="5151"/>
      <c r="AW125" s="5152"/>
      <c r="AX125" s="5150"/>
      <c r="AY125" s="5151"/>
      <c r="AZ125" s="5152"/>
      <c r="BA125" s="5116"/>
      <c r="BB125" s="5117"/>
      <c r="BC125" s="5118"/>
      <c r="BD125" s="5116"/>
      <c r="BE125" s="5117"/>
      <c r="BF125" s="5123"/>
      <c r="BG125" s="5561"/>
      <c r="BH125" s="5562"/>
      <c r="BI125" s="5145"/>
      <c r="BJ125" s="5563"/>
      <c r="BK125" s="5564"/>
      <c r="BL125" s="5564"/>
      <c r="BM125" s="5564"/>
      <c r="BN125" s="5564"/>
      <c r="BO125" s="5564"/>
      <c r="BP125" s="5564"/>
      <c r="BQ125" s="5565"/>
    </row>
    <row r="126" spans="1:69" s="794" customFormat="1" ht="14.1" customHeight="1" thickBot="1" x14ac:dyDescent="0.2">
      <c r="A126" s="5204"/>
      <c r="B126" s="5348"/>
      <c r="C126" s="5349"/>
      <c r="D126" s="5350"/>
      <c r="E126" s="5570"/>
      <c r="F126" s="5571"/>
      <c r="G126" s="5572"/>
      <c r="H126" s="5573"/>
      <c r="I126" s="5574"/>
      <c r="J126" s="5208"/>
      <c r="K126" s="5209"/>
      <c r="L126" s="5209"/>
      <c r="M126" s="5209"/>
      <c r="N126" s="5210"/>
      <c r="O126" s="5338"/>
      <c r="P126" s="5224"/>
      <c r="Q126" s="5225"/>
      <c r="R126" s="5226"/>
      <c r="S126" s="5211"/>
      <c r="T126" s="5211"/>
      <c r="U126" s="5228"/>
      <c r="V126" s="5229"/>
      <c r="W126" s="5334"/>
      <c r="X126" s="5335"/>
      <c r="Y126" s="1087"/>
      <c r="Z126" s="1088" t="s">
        <v>36</v>
      </c>
      <c r="AA126" s="2383"/>
      <c r="AB126" s="1088" t="s">
        <v>36</v>
      </c>
      <c r="AC126" s="2383"/>
      <c r="AD126" s="1088" t="s">
        <v>36</v>
      </c>
      <c r="AE126" s="1972"/>
      <c r="AF126" s="1142"/>
      <c r="AG126" s="1973"/>
      <c r="AH126" s="1143"/>
      <c r="AI126" s="5212"/>
      <c r="AJ126" s="5213"/>
      <c r="AK126" s="5214"/>
      <c r="AL126" s="5212"/>
      <c r="AM126" s="5213"/>
      <c r="AN126" s="5214"/>
      <c r="AO126" s="5235"/>
      <c r="AP126" s="5236"/>
      <c r="AQ126" s="5237"/>
      <c r="AR126" s="5215"/>
      <c r="AS126" s="5216"/>
      <c r="AT126" s="5217"/>
      <c r="AU126" s="5215"/>
      <c r="AV126" s="5216"/>
      <c r="AW126" s="5217"/>
      <c r="AX126" s="5215"/>
      <c r="AY126" s="5216"/>
      <c r="AZ126" s="5217"/>
      <c r="BA126" s="5231"/>
      <c r="BB126" s="5232"/>
      <c r="BC126" s="5233"/>
      <c r="BD126" s="5231"/>
      <c r="BE126" s="5232"/>
      <c r="BF126" s="5234"/>
      <c r="BG126" s="5578"/>
      <c r="BH126" s="5579"/>
      <c r="BI126" s="5230"/>
      <c r="BJ126" s="5567"/>
      <c r="BK126" s="5568"/>
      <c r="BL126" s="5568"/>
      <c r="BM126" s="5568"/>
      <c r="BN126" s="5568"/>
      <c r="BO126" s="5568"/>
      <c r="BP126" s="5568"/>
      <c r="BQ126" s="5569"/>
    </row>
  </sheetData>
  <mergeCells count="1417">
    <mergeCell ref="B106:D108"/>
    <mergeCell ref="B109:D111"/>
    <mergeCell ref="B112:D114"/>
    <mergeCell ref="B115:D117"/>
    <mergeCell ref="B118:D120"/>
    <mergeCell ref="B121:D123"/>
    <mergeCell ref="B124:D126"/>
    <mergeCell ref="B17:D19"/>
    <mergeCell ref="B20:D22"/>
    <mergeCell ref="B23:D25"/>
    <mergeCell ref="B26:D28"/>
    <mergeCell ref="B29:D31"/>
    <mergeCell ref="B32:D34"/>
    <mergeCell ref="B35:D37"/>
    <mergeCell ref="B55:D57"/>
    <mergeCell ref="B58:D60"/>
    <mergeCell ref="B61:D63"/>
    <mergeCell ref="B64:D66"/>
    <mergeCell ref="B67:D69"/>
    <mergeCell ref="B70:D72"/>
    <mergeCell ref="B73:D75"/>
    <mergeCell ref="B76:D78"/>
    <mergeCell ref="B79:D81"/>
    <mergeCell ref="B100:D102"/>
    <mergeCell ref="G44:BQ44"/>
    <mergeCell ref="W100:X102"/>
    <mergeCell ref="W17:X19"/>
    <mergeCell ref="W20:X22"/>
    <mergeCell ref="W23:X25"/>
    <mergeCell ref="W26:X28"/>
    <mergeCell ref="W29:X31"/>
    <mergeCell ref="W32:X34"/>
    <mergeCell ref="W35:X37"/>
    <mergeCell ref="W55:X57"/>
    <mergeCell ref="W58:X60"/>
    <mergeCell ref="W61:X63"/>
    <mergeCell ref="W64:X66"/>
    <mergeCell ref="W67:X69"/>
    <mergeCell ref="W70:X72"/>
    <mergeCell ref="O106:O108"/>
    <mergeCell ref="W76:X78"/>
    <mergeCell ref="W79:X81"/>
    <mergeCell ref="W82:X84"/>
    <mergeCell ref="J97:N99"/>
    <mergeCell ref="P97:R98"/>
    <mergeCell ref="BD93:BF95"/>
    <mergeCell ref="AL108:AN108"/>
    <mergeCell ref="AR108:AT108"/>
    <mergeCell ref="AU108:AW108"/>
    <mergeCell ref="AX108:AZ108"/>
    <mergeCell ref="BG108:BH108"/>
    <mergeCell ref="BJ108:BQ108"/>
    <mergeCell ref="E108:G108"/>
    <mergeCell ref="H108:I108"/>
    <mergeCell ref="P108:R108"/>
    <mergeCell ref="AI108:AK108"/>
    <mergeCell ref="O112:O114"/>
    <mergeCell ref="O115:O117"/>
    <mergeCell ref="O118:O120"/>
    <mergeCell ref="O121:O123"/>
    <mergeCell ref="O124:O126"/>
    <mergeCell ref="O14:O16"/>
    <mergeCell ref="O17:O19"/>
    <mergeCell ref="O20:O22"/>
    <mergeCell ref="O23:O25"/>
    <mergeCell ref="O26:O28"/>
    <mergeCell ref="O29:O31"/>
    <mergeCell ref="O32:O34"/>
    <mergeCell ref="O35:O37"/>
    <mergeCell ref="O49:O54"/>
    <mergeCell ref="O55:O57"/>
    <mergeCell ref="O58:O60"/>
    <mergeCell ref="O61:O63"/>
    <mergeCell ref="O64:O66"/>
    <mergeCell ref="O67:O69"/>
    <mergeCell ref="O70:O72"/>
    <mergeCell ref="O73:O75"/>
    <mergeCell ref="O76:O78"/>
    <mergeCell ref="G43:BQ43"/>
    <mergeCell ref="AL102:AN102"/>
    <mergeCell ref="AR102:AT102"/>
    <mergeCell ref="AU102:AW102"/>
    <mergeCell ref="AX102:AZ102"/>
    <mergeCell ref="BG102:BH102"/>
    <mergeCell ref="BJ102:BQ102"/>
    <mergeCell ref="BG99:BH99"/>
    <mergeCell ref="BJ99:BQ99"/>
    <mergeCell ref="W106:X108"/>
    <mergeCell ref="BI124:BI126"/>
    <mergeCell ref="BJ124:BQ124"/>
    <mergeCell ref="AR125:AT125"/>
    <mergeCell ref="AU125:AW125"/>
    <mergeCell ref="AX125:AZ125"/>
    <mergeCell ref="BJ125:BQ125"/>
    <mergeCell ref="AO124:AQ126"/>
    <mergeCell ref="AR124:AT124"/>
    <mergeCell ref="AU124:AW124"/>
    <mergeCell ref="AX124:AZ124"/>
    <mergeCell ref="BA124:BC126"/>
    <mergeCell ref="BG121:BH122"/>
    <mergeCell ref="BI121:BI123"/>
    <mergeCell ref="BJ121:BQ121"/>
    <mergeCell ref="AR122:AT122"/>
    <mergeCell ref="AU122:AW122"/>
    <mergeCell ref="W112:X114"/>
    <mergeCell ref="BJ122:BQ122"/>
    <mergeCell ref="AR123:AT123"/>
    <mergeCell ref="AR126:AT126"/>
    <mergeCell ref="AU126:AW126"/>
    <mergeCell ref="AX126:AZ126"/>
    <mergeCell ref="BG126:BH126"/>
    <mergeCell ref="BJ126:BQ126"/>
    <mergeCell ref="BG123:BH123"/>
    <mergeCell ref="BJ123:BQ123"/>
    <mergeCell ref="Y121:Y122"/>
    <mergeCell ref="Z121:Z122"/>
    <mergeCell ref="BD124:BF126"/>
    <mergeCell ref="AC124:AC125"/>
    <mergeCell ref="AD124:AD125"/>
    <mergeCell ref="AE124:AF125"/>
    <mergeCell ref="BA121:BC123"/>
    <mergeCell ref="BD121:BF123"/>
    <mergeCell ref="AX121:AZ121"/>
    <mergeCell ref="AU123:AW123"/>
    <mergeCell ref="BG124:BH125"/>
    <mergeCell ref="E126:G126"/>
    <mergeCell ref="H126:I126"/>
    <mergeCell ref="P126:R126"/>
    <mergeCell ref="AI126:AK126"/>
    <mergeCell ref="U124:V126"/>
    <mergeCell ref="Y124:Y125"/>
    <mergeCell ref="Z124:Z125"/>
    <mergeCell ref="AA124:AA125"/>
    <mergeCell ref="AB124:AB125"/>
    <mergeCell ref="AI121:AK122"/>
    <mergeCell ref="W121:X123"/>
    <mergeCell ref="W124:X126"/>
    <mergeCell ref="AL126:AN126"/>
    <mergeCell ref="AO121:AQ123"/>
    <mergeCell ref="AR121:AT121"/>
    <mergeCell ref="AU121:AW121"/>
    <mergeCell ref="AX123:AZ123"/>
    <mergeCell ref="A121:A123"/>
    <mergeCell ref="E121:I122"/>
    <mergeCell ref="J121:N123"/>
    <mergeCell ref="P121:R122"/>
    <mergeCell ref="E123:G123"/>
    <mergeCell ref="H123:I123"/>
    <mergeCell ref="P123:R123"/>
    <mergeCell ref="AI123:AK123"/>
    <mergeCell ref="AL123:AN123"/>
    <mergeCell ref="A124:A126"/>
    <mergeCell ref="E124:I125"/>
    <mergeCell ref="J124:N126"/>
    <mergeCell ref="P124:R125"/>
    <mergeCell ref="S124:S126"/>
    <mergeCell ref="T121:T123"/>
    <mergeCell ref="T124:T126"/>
    <mergeCell ref="S121:S123"/>
    <mergeCell ref="AL121:AN122"/>
    <mergeCell ref="AA121:AA122"/>
    <mergeCell ref="AB121:AB122"/>
    <mergeCell ref="AC121:AC122"/>
    <mergeCell ref="AD121:AD122"/>
    <mergeCell ref="AE121:AF122"/>
    <mergeCell ref="AG121:AH122"/>
    <mergeCell ref="AG124:AH125"/>
    <mergeCell ref="AI124:AK125"/>
    <mergeCell ref="AL124:AN125"/>
    <mergeCell ref="AL120:AN120"/>
    <mergeCell ref="AR120:AT120"/>
    <mergeCell ref="AU120:AW120"/>
    <mergeCell ref="AX120:AZ120"/>
    <mergeCell ref="U121:V123"/>
    <mergeCell ref="AX122:AZ122"/>
    <mergeCell ref="W118:X120"/>
    <mergeCell ref="BG120:BH120"/>
    <mergeCell ref="BJ120:BQ120"/>
    <mergeCell ref="E120:G120"/>
    <mergeCell ref="H120:I120"/>
    <mergeCell ref="P120:R120"/>
    <mergeCell ref="AI120:AK120"/>
    <mergeCell ref="U118:V120"/>
    <mergeCell ref="Y118:Y119"/>
    <mergeCell ref="Z118:Z119"/>
    <mergeCell ref="AA118:AA119"/>
    <mergeCell ref="AB118:AB119"/>
    <mergeCell ref="BG118:BH119"/>
    <mergeCell ref="BI118:BI120"/>
    <mergeCell ref="BJ118:BQ118"/>
    <mergeCell ref="AR119:AT119"/>
    <mergeCell ref="AU119:AW119"/>
    <mergeCell ref="AX119:AZ119"/>
    <mergeCell ref="BJ119:BQ119"/>
    <mergeCell ref="AO118:AQ120"/>
    <mergeCell ref="AR118:AT118"/>
    <mergeCell ref="AU118:AW118"/>
    <mergeCell ref="AX118:AZ118"/>
    <mergeCell ref="BA118:BC120"/>
    <mergeCell ref="BD118:BF120"/>
    <mergeCell ref="AC118:AC119"/>
    <mergeCell ref="AD118:AD119"/>
    <mergeCell ref="AE118:AF119"/>
    <mergeCell ref="AG118:AH119"/>
    <mergeCell ref="AI118:AK119"/>
    <mergeCell ref="AL118:AN119"/>
    <mergeCell ref="BG117:BH117"/>
    <mergeCell ref="BJ117:BQ117"/>
    <mergeCell ref="A118:A120"/>
    <mergeCell ref="E118:I119"/>
    <mergeCell ref="J118:N120"/>
    <mergeCell ref="P118:R119"/>
    <mergeCell ref="S118:S120"/>
    <mergeCell ref="T118:T120"/>
    <mergeCell ref="BA115:BC117"/>
    <mergeCell ref="BD115:BF117"/>
    <mergeCell ref="BG115:BH116"/>
    <mergeCell ref="BI115:BI117"/>
    <mergeCell ref="BJ115:BQ115"/>
    <mergeCell ref="AR116:AT116"/>
    <mergeCell ref="AU116:AW116"/>
    <mergeCell ref="AX116:AZ116"/>
    <mergeCell ref="BJ116:BQ116"/>
    <mergeCell ref="AR117:AT117"/>
    <mergeCell ref="AI115:AK116"/>
    <mergeCell ref="AL115:AN116"/>
    <mergeCell ref="AO115:AQ117"/>
    <mergeCell ref="AR115:AT115"/>
    <mergeCell ref="AU115:AW115"/>
    <mergeCell ref="AX115:AZ115"/>
    <mergeCell ref="AI117:AK117"/>
    <mergeCell ref="AL117:AN117"/>
    <mergeCell ref="AU117:AW117"/>
    <mergeCell ref="AX117:AZ117"/>
    <mergeCell ref="AA115:AA116"/>
    <mergeCell ref="AB115:AB116"/>
    <mergeCell ref="AC115:AC116"/>
    <mergeCell ref="AD115:AD116"/>
    <mergeCell ref="AE115:AF116"/>
    <mergeCell ref="AG115:AH116"/>
    <mergeCell ref="S115:S117"/>
    <mergeCell ref="T115:T117"/>
    <mergeCell ref="U115:V117"/>
    <mergeCell ref="Y115:Y116"/>
    <mergeCell ref="Z115:Z116"/>
    <mergeCell ref="A115:A117"/>
    <mergeCell ref="E115:I116"/>
    <mergeCell ref="J115:N117"/>
    <mergeCell ref="P115:R116"/>
    <mergeCell ref="E117:G117"/>
    <mergeCell ref="H117:I117"/>
    <mergeCell ref="P117:R117"/>
    <mergeCell ref="W115:X117"/>
    <mergeCell ref="AL114:AN114"/>
    <mergeCell ref="AR114:AT114"/>
    <mergeCell ref="AU114:AW114"/>
    <mergeCell ref="AX114:AZ114"/>
    <mergeCell ref="BG114:BH114"/>
    <mergeCell ref="BJ114:BQ114"/>
    <mergeCell ref="E114:G114"/>
    <mergeCell ref="H114:I114"/>
    <mergeCell ref="P114:R114"/>
    <mergeCell ref="AI114:AK114"/>
    <mergeCell ref="BG112:BH113"/>
    <mergeCell ref="BI112:BI114"/>
    <mergeCell ref="BJ112:BQ112"/>
    <mergeCell ref="AR113:AT113"/>
    <mergeCell ref="AU113:AW113"/>
    <mergeCell ref="AX113:AZ113"/>
    <mergeCell ref="BJ113:BQ113"/>
    <mergeCell ref="AO112:AQ114"/>
    <mergeCell ref="AR112:AT112"/>
    <mergeCell ref="AU112:AW112"/>
    <mergeCell ref="AX112:AZ112"/>
    <mergeCell ref="BA112:BC114"/>
    <mergeCell ref="BD112:BF114"/>
    <mergeCell ref="AC112:AC113"/>
    <mergeCell ref="AD112:AD113"/>
    <mergeCell ref="AE112:AF113"/>
    <mergeCell ref="AG112:AH113"/>
    <mergeCell ref="AI112:AK113"/>
    <mergeCell ref="AL112:AN113"/>
    <mergeCell ref="U112:V114"/>
    <mergeCell ref="Y112:Y113"/>
    <mergeCell ref="Z112:Z113"/>
    <mergeCell ref="AA112:AA113"/>
    <mergeCell ref="AB112:AB113"/>
    <mergeCell ref="BG111:BH111"/>
    <mergeCell ref="BJ111:BQ111"/>
    <mergeCell ref="A112:A114"/>
    <mergeCell ref="E112:I113"/>
    <mergeCell ref="J112:N114"/>
    <mergeCell ref="P112:R113"/>
    <mergeCell ref="S112:S114"/>
    <mergeCell ref="T112:T114"/>
    <mergeCell ref="BA109:BC111"/>
    <mergeCell ref="BD109:BF111"/>
    <mergeCell ref="BG109:BH110"/>
    <mergeCell ref="BI109:BI111"/>
    <mergeCell ref="BJ109:BQ109"/>
    <mergeCell ref="AR110:AT110"/>
    <mergeCell ref="AU110:AW110"/>
    <mergeCell ref="AX110:AZ110"/>
    <mergeCell ref="BJ110:BQ110"/>
    <mergeCell ref="AR111:AT111"/>
    <mergeCell ref="AI109:AK110"/>
    <mergeCell ref="AL109:AN110"/>
    <mergeCell ref="AO109:AQ111"/>
    <mergeCell ref="AR109:AT109"/>
    <mergeCell ref="AU109:AW109"/>
    <mergeCell ref="AX109:AZ109"/>
    <mergeCell ref="AI111:AK111"/>
    <mergeCell ref="AL111:AN111"/>
    <mergeCell ref="AU111:AW111"/>
    <mergeCell ref="AX111:AZ111"/>
    <mergeCell ref="AA109:AA110"/>
    <mergeCell ref="AB109:AB110"/>
    <mergeCell ref="AC109:AC110"/>
    <mergeCell ref="AD109:AD110"/>
    <mergeCell ref="AE109:AF110"/>
    <mergeCell ref="AG109:AH110"/>
    <mergeCell ref="S109:S111"/>
    <mergeCell ref="T109:T111"/>
    <mergeCell ref="U109:V111"/>
    <mergeCell ref="Y109:Y110"/>
    <mergeCell ref="Z109:Z110"/>
    <mergeCell ref="A109:A111"/>
    <mergeCell ref="E109:I110"/>
    <mergeCell ref="J109:N111"/>
    <mergeCell ref="P109:R110"/>
    <mergeCell ref="E111:G111"/>
    <mergeCell ref="H111:I111"/>
    <mergeCell ref="P111:R111"/>
    <mergeCell ref="W109:X111"/>
    <mergeCell ref="O109:O111"/>
    <mergeCell ref="BG106:BH107"/>
    <mergeCell ref="BI106:BI108"/>
    <mergeCell ref="BJ106:BQ106"/>
    <mergeCell ref="AR107:AT107"/>
    <mergeCell ref="AU107:AW107"/>
    <mergeCell ref="AX107:AZ107"/>
    <mergeCell ref="BJ107:BQ107"/>
    <mergeCell ref="AO106:AQ108"/>
    <mergeCell ref="AR106:AT106"/>
    <mergeCell ref="AU106:AW106"/>
    <mergeCell ref="AX106:AZ106"/>
    <mergeCell ref="BA106:BC108"/>
    <mergeCell ref="BD106:BF108"/>
    <mergeCell ref="AC106:AC107"/>
    <mergeCell ref="AD106:AD107"/>
    <mergeCell ref="AE106:AF107"/>
    <mergeCell ref="AG106:AH107"/>
    <mergeCell ref="AI106:AK107"/>
    <mergeCell ref="AL106:AN107"/>
    <mergeCell ref="U106:V108"/>
    <mergeCell ref="Y106:Y107"/>
    <mergeCell ref="Z106:Z107"/>
    <mergeCell ref="AA106:AA107"/>
    <mergeCell ref="AB106:AB107"/>
    <mergeCell ref="BG105:BH105"/>
    <mergeCell ref="BJ105:BQ105"/>
    <mergeCell ref="A106:A108"/>
    <mergeCell ref="E106:I107"/>
    <mergeCell ref="J106:N108"/>
    <mergeCell ref="P106:R107"/>
    <mergeCell ref="S106:S108"/>
    <mergeCell ref="T106:T108"/>
    <mergeCell ref="BA103:BC105"/>
    <mergeCell ref="BD103:BF105"/>
    <mergeCell ref="BG103:BH104"/>
    <mergeCell ref="BI103:BI105"/>
    <mergeCell ref="BJ103:BQ103"/>
    <mergeCell ref="AR104:AT104"/>
    <mergeCell ref="AU104:AW104"/>
    <mergeCell ref="AX104:AZ104"/>
    <mergeCell ref="BJ104:BQ104"/>
    <mergeCell ref="AR105:AT105"/>
    <mergeCell ref="AI103:AK104"/>
    <mergeCell ref="AL103:AN104"/>
    <mergeCell ref="AO103:AQ105"/>
    <mergeCell ref="AR103:AT103"/>
    <mergeCell ref="AU103:AW103"/>
    <mergeCell ref="AX103:AZ103"/>
    <mergeCell ref="AI105:AK105"/>
    <mergeCell ref="AL105:AN105"/>
    <mergeCell ref="AU105:AW105"/>
    <mergeCell ref="AA100:AA101"/>
    <mergeCell ref="AB100:AB101"/>
    <mergeCell ref="O100:O102"/>
    <mergeCell ref="AX105:AZ105"/>
    <mergeCell ref="AA103:AA104"/>
    <mergeCell ref="AB103:AB104"/>
    <mergeCell ref="AC103:AC104"/>
    <mergeCell ref="AD103:AD104"/>
    <mergeCell ref="AE103:AF104"/>
    <mergeCell ref="AG103:AH104"/>
    <mergeCell ref="S103:S105"/>
    <mergeCell ref="T103:T105"/>
    <mergeCell ref="U103:V105"/>
    <mergeCell ref="Y103:Y104"/>
    <mergeCell ref="Z103:Z104"/>
    <mergeCell ref="A103:A105"/>
    <mergeCell ref="E103:I104"/>
    <mergeCell ref="J103:N105"/>
    <mergeCell ref="P103:R104"/>
    <mergeCell ref="E105:G105"/>
    <mergeCell ref="H105:I105"/>
    <mergeCell ref="P105:R105"/>
    <mergeCell ref="W103:X105"/>
    <mergeCell ref="O103:O105"/>
    <mergeCell ref="B103:D105"/>
    <mergeCell ref="BG100:BH101"/>
    <mergeCell ref="BI100:BI102"/>
    <mergeCell ref="BJ100:BQ100"/>
    <mergeCell ref="AR101:AT101"/>
    <mergeCell ref="AU101:AW101"/>
    <mergeCell ref="AX101:AZ101"/>
    <mergeCell ref="BJ101:BQ101"/>
    <mergeCell ref="AO100:AQ102"/>
    <mergeCell ref="AR100:AT100"/>
    <mergeCell ref="AU100:AW100"/>
    <mergeCell ref="AX100:AZ100"/>
    <mergeCell ref="BA100:BC102"/>
    <mergeCell ref="BD100:BF102"/>
    <mergeCell ref="AC100:AC101"/>
    <mergeCell ref="AD100:AD101"/>
    <mergeCell ref="AE100:AF101"/>
    <mergeCell ref="AG100:AH101"/>
    <mergeCell ref="AI100:AK101"/>
    <mergeCell ref="AL100:AN101"/>
    <mergeCell ref="BD97:BF99"/>
    <mergeCell ref="BG97:BH98"/>
    <mergeCell ref="BI97:BI99"/>
    <mergeCell ref="BJ97:BQ97"/>
    <mergeCell ref="AR98:AT98"/>
    <mergeCell ref="AU98:AW98"/>
    <mergeCell ref="AX98:AZ98"/>
    <mergeCell ref="BJ98:BQ98"/>
    <mergeCell ref="AR99:AT99"/>
    <mergeCell ref="AI97:AK98"/>
    <mergeCell ref="AL97:AN98"/>
    <mergeCell ref="AO97:AQ99"/>
    <mergeCell ref="AR97:AT97"/>
    <mergeCell ref="AU97:AW97"/>
    <mergeCell ref="AX97:AZ97"/>
    <mergeCell ref="AI99:AK99"/>
    <mergeCell ref="S97:S99"/>
    <mergeCell ref="T97:T99"/>
    <mergeCell ref="U97:V99"/>
    <mergeCell ref="Y97:Y98"/>
    <mergeCell ref="Z97:Z98"/>
    <mergeCell ref="U91:V96"/>
    <mergeCell ref="AL99:AN99"/>
    <mergeCell ref="AU99:AW99"/>
    <mergeCell ref="AX99:AZ99"/>
    <mergeCell ref="AA97:AA98"/>
    <mergeCell ref="AB97:AB98"/>
    <mergeCell ref="AC97:AC98"/>
    <mergeCell ref="AD97:AD98"/>
    <mergeCell ref="AE97:AF98"/>
    <mergeCell ref="AG97:AH98"/>
    <mergeCell ref="W94:X96"/>
    <mergeCell ref="Y94:Z96"/>
    <mergeCell ref="AE93:AH93"/>
    <mergeCell ref="AI93:BC93"/>
    <mergeCell ref="A100:A102"/>
    <mergeCell ref="E100:I101"/>
    <mergeCell ref="J100:N102"/>
    <mergeCell ref="P100:R101"/>
    <mergeCell ref="S100:S102"/>
    <mergeCell ref="T100:T102"/>
    <mergeCell ref="BA97:BC99"/>
    <mergeCell ref="A97:A99"/>
    <mergeCell ref="E97:I98"/>
    <mergeCell ref="E99:G99"/>
    <mergeCell ref="H99:I99"/>
    <mergeCell ref="E102:G102"/>
    <mergeCell ref="H102:I102"/>
    <mergeCell ref="P102:R102"/>
    <mergeCell ref="AI102:AK102"/>
    <mergeCell ref="U100:V102"/>
    <mergeCell ref="Y100:Y101"/>
    <mergeCell ref="Z100:Z101"/>
    <mergeCell ref="O91:O96"/>
    <mergeCell ref="O97:O99"/>
    <mergeCell ref="B97:D99"/>
    <mergeCell ref="BG93:BH94"/>
    <mergeCell ref="W91:AD92"/>
    <mergeCell ref="AE91:BF92"/>
    <mergeCell ref="BG91:BH91"/>
    <mergeCell ref="AL94:AN95"/>
    <mergeCell ref="AO94:AQ95"/>
    <mergeCell ref="AR94:AT94"/>
    <mergeCell ref="AU94:AW94"/>
    <mergeCell ref="AE96:AF96"/>
    <mergeCell ref="AG96:AH96"/>
    <mergeCell ref="AI96:AK96"/>
    <mergeCell ref="AL96:AN96"/>
    <mergeCell ref="AO96:AQ96"/>
    <mergeCell ref="AR96:AT96"/>
    <mergeCell ref="AX94:AZ94"/>
    <mergeCell ref="P91:R93"/>
    <mergeCell ref="BG95:BH96"/>
    <mergeCell ref="AU96:AW96"/>
    <mergeCell ref="AX96:AZ96"/>
    <mergeCell ref="BA96:BC96"/>
    <mergeCell ref="BD96:BF96"/>
    <mergeCell ref="P99:R99"/>
    <mergeCell ref="W97:X99"/>
    <mergeCell ref="BA94:BC95"/>
    <mergeCell ref="AR95:AT95"/>
    <mergeCell ref="AU95:AW95"/>
    <mergeCell ref="AX95:AZ95"/>
    <mergeCell ref="S91:S96"/>
    <mergeCell ref="T91:T96"/>
    <mergeCell ref="BJ93:BQ96"/>
    <mergeCell ref="AL84:AN84"/>
    <mergeCell ref="AR84:AT84"/>
    <mergeCell ref="AU84:AW84"/>
    <mergeCell ref="AX84:AZ84"/>
    <mergeCell ref="BG84:BH84"/>
    <mergeCell ref="BJ84:BQ84"/>
    <mergeCell ref="E84:G84"/>
    <mergeCell ref="H84:I84"/>
    <mergeCell ref="P84:R84"/>
    <mergeCell ref="AI84:AK84"/>
    <mergeCell ref="U82:V84"/>
    <mergeCell ref="Y82:Y83"/>
    <mergeCell ref="Z82:Z83"/>
    <mergeCell ref="AA82:AA83"/>
    <mergeCell ref="AB82:AB83"/>
    <mergeCell ref="AE94:AF95"/>
    <mergeCell ref="AG94:AH95"/>
    <mergeCell ref="AI94:AK95"/>
    <mergeCell ref="BI91:BI96"/>
    <mergeCell ref="BJ91:BQ92"/>
    <mergeCell ref="BG92:BH92"/>
    <mergeCell ref="W93:Z93"/>
    <mergeCell ref="AA93:AB96"/>
    <mergeCell ref="AC93:AD96"/>
    <mergeCell ref="E94:G96"/>
    <mergeCell ref="H94:I96"/>
    <mergeCell ref="P94:R96"/>
    <mergeCell ref="BG82:BH83"/>
    <mergeCell ref="BI82:BI84"/>
    <mergeCell ref="BJ82:BQ82"/>
    <mergeCell ref="AR83:AT83"/>
    <mergeCell ref="AU83:AW83"/>
    <mergeCell ref="AX83:AZ83"/>
    <mergeCell ref="BJ83:BQ83"/>
    <mergeCell ref="AO82:AQ84"/>
    <mergeCell ref="AR82:AT82"/>
    <mergeCell ref="AU82:AW82"/>
    <mergeCell ref="AX82:AZ82"/>
    <mergeCell ref="BA82:BC84"/>
    <mergeCell ref="BD82:BF84"/>
    <mergeCell ref="AC82:AC83"/>
    <mergeCell ref="AD82:AD83"/>
    <mergeCell ref="AE82:AF83"/>
    <mergeCell ref="AG82:AH83"/>
    <mergeCell ref="AI82:AK83"/>
    <mergeCell ref="AL82:AN83"/>
    <mergeCell ref="A87:BQ87"/>
    <mergeCell ref="O82:O84"/>
    <mergeCell ref="B82:D84"/>
    <mergeCell ref="BB89:BH89"/>
    <mergeCell ref="BI89:BJ89"/>
    <mergeCell ref="BK89:BP89"/>
    <mergeCell ref="A91:A96"/>
    <mergeCell ref="B91:D96"/>
    <mergeCell ref="E91:I93"/>
    <mergeCell ref="J91:N96"/>
    <mergeCell ref="BG81:BH81"/>
    <mergeCell ref="BJ81:BQ81"/>
    <mergeCell ref="A82:A84"/>
    <mergeCell ref="E82:I83"/>
    <mergeCell ref="J82:N84"/>
    <mergeCell ref="P82:R83"/>
    <mergeCell ref="S82:S84"/>
    <mergeCell ref="T82:T84"/>
    <mergeCell ref="BA79:BC81"/>
    <mergeCell ref="BD79:BF81"/>
    <mergeCell ref="BG79:BH80"/>
    <mergeCell ref="BI79:BI81"/>
    <mergeCell ref="BJ79:BQ79"/>
    <mergeCell ref="AR80:AT80"/>
    <mergeCell ref="AU80:AW80"/>
    <mergeCell ref="AX80:AZ80"/>
    <mergeCell ref="BJ80:BQ80"/>
    <mergeCell ref="AR81:AT81"/>
    <mergeCell ref="AI79:AK80"/>
    <mergeCell ref="AL79:AN80"/>
    <mergeCell ref="AO79:AQ81"/>
    <mergeCell ref="AR79:AT79"/>
    <mergeCell ref="AU79:AW79"/>
    <mergeCell ref="AX79:AZ79"/>
    <mergeCell ref="AI81:AK81"/>
    <mergeCell ref="AL81:AN81"/>
    <mergeCell ref="AU81:AW81"/>
    <mergeCell ref="AX81:AZ81"/>
    <mergeCell ref="AA79:AA80"/>
    <mergeCell ref="AB79:AB80"/>
    <mergeCell ref="AC79:AC80"/>
    <mergeCell ref="AD79:AD80"/>
    <mergeCell ref="AE79:AF80"/>
    <mergeCell ref="AG79:AH80"/>
    <mergeCell ref="S79:S81"/>
    <mergeCell ref="T79:T81"/>
    <mergeCell ref="U79:V81"/>
    <mergeCell ref="Y79:Y80"/>
    <mergeCell ref="Z79:Z80"/>
    <mergeCell ref="A79:A81"/>
    <mergeCell ref="E79:I80"/>
    <mergeCell ref="J79:N81"/>
    <mergeCell ref="P79:R80"/>
    <mergeCell ref="E81:G81"/>
    <mergeCell ref="H81:I81"/>
    <mergeCell ref="P81:R81"/>
    <mergeCell ref="O79:O81"/>
    <mergeCell ref="AL78:AN78"/>
    <mergeCell ref="AR78:AT78"/>
    <mergeCell ref="AU78:AW78"/>
    <mergeCell ref="AX78:AZ78"/>
    <mergeCell ref="BG78:BH78"/>
    <mergeCell ref="BJ78:BQ78"/>
    <mergeCell ref="E78:G78"/>
    <mergeCell ref="H78:I78"/>
    <mergeCell ref="P78:R78"/>
    <mergeCell ref="AI78:AK78"/>
    <mergeCell ref="BG76:BH77"/>
    <mergeCell ref="BI76:BI78"/>
    <mergeCell ref="BJ76:BQ76"/>
    <mergeCell ref="AR77:AT77"/>
    <mergeCell ref="AU77:AW77"/>
    <mergeCell ref="AX77:AZ77"/>
    <mergeCell ref="BJ77:BQ77"/>
    <mergeCell ref="AO76:AQ78"/>
    <mergeCell ref="AR76:AT76"/>
    <mergeCell ref="AU76:AW76"/>
    <mergeCell ref="AX76:AZ76"/>
    <mergeCell ref="BA76:BC78"/>
    <mergeCell ref="BD76:BF78"/>
    <mergeCell ref="AC76:AC77"/>
    <mergeCell ref="AD76:AD77"/>
    <mergeCell ref="AE76:AF77"/>
    <mergeCell ref="AG76:AH77"/>
    <mergeCell ref="AI76:AK77"/>
    <mergeCell ref="AL76:AN77"/>
    <mergeCell ref="U76:V78"/>
    <mergeCell ref="Y76:Y77"/>
    <mergeCell ref="Z76:Z77"/>
    <mergeCell ref="AA76:AA77"/>
    <mergeCell ref="AB76:AB77"/>
    <mergeCell ref="BG75:BH75"/>
    <mergeCell ref="BJ75:BQ75"/>
    <mergeCell ref="A76:A78"/>
    <mergeCell ref="E76:I77"/>
    <mergeCell ref="J76:N78"/>
    <mergeCell ref="P76:R77"/>
    <mergeCell ref="S76:S78"/>
    <mergeCell ref="T76:T78"/>
    <mergeCell ref="BA73:BC75"/>
    <mergeCell ref="BD73:BF75"/>
    <mergeCell ref="BG73:BH74"/>
    <mergeCell ref="BI73:BI75"/>
    <mergeCell ref="BJ73:BQ73"/>
    <mergeCell ref="AR74:AT74"/>
    <mergeCell ref="AU74:AW74"/>
    <mergeCell ref="AX74:AZ74"/>
    <mergeCell ref="BJ74:BQ74"/>
    <mergeCell ref="AR75:AT75"/>
    <mergeCell ref="AI73:AK74"/>
    <mergeCell ref="AL73:AN74"/>
    <mergeCell ref="AO73:AQ75"/>
    <mergeCell ref="AR73:AT73"/>
    <mergeCell ref="AU73:AW73"/>
    <mergeCell ref="AX73:AZ73"/>
    <mergeCell ref="AI75:AK75"/>
    <mergeCell ref="AL75:AN75"/>
    <mergeCell ref="AU75:AW75"/>
    <mergeCell ref="AX75:AZ75"/>
    <mergeCell ref="AA73:AA74"/>
    <mergeCell ref="AB73:AB74"/>
    <mergeCell ref="AC73:AC74"/>
    <mergeCell ref="AD73:AD74"/>
    <mergeCell ref="AE73:AF74"/>
    <mergeCell ref="AG73:AH74"/>
    <mergeCell ref="S73:S75"/>
    <mergeCell ref="T73:T75"/>
    <mergeCell ref="U73:V75"/>
    <mergeCell ref="Y73:Y74"/>
    <mergeCell ref="Z73:Z74"/>
    <mergeCell ref="A73:A75"/>
    <mergeCell ref="E73:I74"/>
    <mergeCell ref="J73:N75"/>
    <mergeCell ref="P73:R74"/>
    <mergeCell ref="E75:G75"/>
    <mergeCell ref="H75:I75"/>
    <mergeCell ref="P75:R75"/>
    <mergeCell ref="AL72:AN72"/>
    <mergeCell ref="W73:X75"/>
    <mergeCell ref="AR72:AT72"/>
    <mergeCell ref="AU72:AW72"/>
    <mergeCell ref="AX72:AZ72"/>
    <mergeCell ref="BG72:BH72"/>
    <mergeCell ref="BJ72:BQ72"/>
    <mergeCell ref="E72:G72"/>
    <mergeCell ref="H72:I72"/>
    <mergeCell ref="P72:R72"/>
    <mergeCell ref="AI72:AK72"/>
    <mergeCell ref="BG70:BH71"/>
    <mergeCell ref="BI70:BI72"/>
    <mergeCell ref="BJ70:BQ70"/>
    <mergeCell ref="AR71:AT71"/>
    <mergeCell ref="AU71:AW71"/>
    <mergeCell ref="AX71:AZ71"/>
    <mergeCell ref="BJ71:BQ71"/>
    <mergeCell ref="AO70:AQ72"/>
    <mergeCell ref="AR70:AT70"/>
    <mergeCell ref="AU70:AW70"/>
    <mergeCell ref="AX70:AZ70"/>
    <mergeCell ref="BA70:BC72"/>
    <mergeCell ref="BD70:BF72"/>
    <mergeCell ref="AC70:AC71"/>
    <mergeCell ref="AD70:AD71"/>
    <mergeCell ref="AE70:AF71"/>
    <mergeCell ref="AG70:AH71"/>
    <mergeCell ref="AI70:AK71"/>
    <mergeCell ref="AL70:AN71"/>
    <mergeCell ref="U70:V72"/>
    <mergeCell ref="Y70:Y71"/>
    <mergeCell ref="Z70:Z71"/>
    <mergeCell ref="AA70:AA71"/>
    <mergeCell ref="AB70:AB71"/>
    <mergeCell ref="BG69:BH69"/>
    <mergeCell ref="BJ69:BQ69"/>
    <mergeCell ref="A70:A72"/>
    <mergeCell ref="E70:I71"/>
    <mergeCell ref="J70:N72"/>
    <mergeCell ref="P70:R71"/>
    <mergeCell ref="S70:S72"/>
    <mergeCell ref="T70:T72"/>
    <mergeCell ref="BA67:BC69"/>
    <mergeCell ref="BD67:BF69"/>
    <mergeCell ref="BG67:BH68"/>
    <mergeCell ref="BI67:BI69"/>
    <mergeCell ref="BJ67:BQ67"/>
    <mergeCell ref="AR68:AT68"/>
    <mergeCell ref="AU68:AW68"/>
    <mergeCell ref="AX68:AZ68"/>
    <mergeCell ref="BJ68:BQ68"/>
    <mergeCell ref="AR69:AT69"/>
    <mergeCell ref="AI67:AK68"/>
    <mergeCell ref="AL67:AN68"/>
    <mergeCell ref="AO67:AQ69"/>
    <mergeCell ref="AR67:AT67"/>
    <mergeCell ref="AU67:AW67"/>
    <mergeCell ref="AX67:AZ67"/>
    <mergeCell ref="AI69:AK69"/>
    <mergeCell ref="AL69:AN69"/>
    <mergeCell ref="AU69:AW69"/>
    <mergeCell ref="AX69:AZ69"/>
    <mergeCell ref="AA67:AA68"/>
    <mergeCell ref="AB67:AB68"/>
    <mergeCell ref="AC67:AC68"/>
    <mergeCell ref="AD67:AD68"/>
    <mergeCell ref="AE67:AF68"/>
    <mergeCell ref="AG67:AH68"/>
    <mergeCell ref="S67:S69"/>
    <mergeCell ref="T67:T69"/>
    <mergeCell ref="U67:V69"/>
    <mergeCell ref="Y67:Y68"/>
    <mergeCell ref="Z67:Z68"/>
    <mergeCell ref="A67:A69"/>
    <mergeCell ref="E67:I68"/>
    <mergeCell ref="J67:N69"/>
    <mergeCell ref="P67:R68"/>
    <mergeCell ref="E69:G69"/>
    <mergeCell ref="H69:I69"/>
    <mergeCell ref="P69:R69"/>
    <mergeCell ref="AL66:AN66"/>
    <mergeCell ref="AR66:AT66"/>
    <mergeCell ref="BJ66:BQ66"/>
    <mergeCell ref="E66:G66"/>
    <mergeCell ref="H66:I66"/>
    <mergeCell ref="P66:R66"/>
    <mergeCell ref="AI66:AK66"/>
    <mergeCell ref="BG64:BH65"/>
    <mergeCell ref="BI64:BI66"/>
    <mergeCell ref="BJ64:BQ64"/>
    <mergeCell ref="AR65:AT65"/>
    <mergeCell ref="AU65:AW65"/>
    <mergeCell ref="AX65:AZ65"/>
    <mergeCell ref="BJ65:BQ65"/>
    <mergeCell ref="AO64:AQ66"/>
    <mergeCell ref="AR64:AT64"/>
    <mergeCell ref="AU64:AW64"/>
    <mergeCell ref="AX64:AZ64"/>
    <mergeCell ref="BA64:BC66"/>
    <mergeCell ref="BD64:BF66"/>
    <mergeCell ref="AC64:AC65"/>
    <mergeCell ref="AD64:AD65"/>
    <mergeCell ref="AE64:AF65"/>
    <mergeCell ref="AG64:AH65"/>
    <mergeCell ref="AI64:AK65"/>
    <mergeCell ref="AL64:AN65"/>
    <mergeCell ref="U64:V66"/>
    <mergeCell ref="Y64:Y65"/>
    <mergeCell ref="A61:A63"/>
    <mergeCell ref="E61:I62"/>
    <mergeCell ref="J61:N63"/>
    <mergeCell ref="P61:R62"/>
    <mergeCell ref="E63:G63"/>
    <mergeCell ref="H63:I63"/>
    <mergeCell ref="P63:R63"/>
    <mergeCell ref="Z64:Z65"/>
    <mergeCell ref="AA64:AA65"/>
    <mergeCell ref="AB64:AB65"/>
    <mergeCell ref="BG63:BH63"/>
    <mergeCell ref="BJ63:BQ63"/>
    <mergeCell ref="A64:A66"/>
    <mergeCell ref="E64:I65"/>
    <mergeCell ref="J64:N66"/>
    <mergeCell ref="P64:R65"/>
    <mergeCell ref="S64:S66"/>
    <mergeCell ref="T64:T66"/>
    <mergeCell ref="BA61:BC63"/>
    <mergeCell ref="BD61:BF63"/>
    <mergeCell ref="BG61:BH62"/>
    <mergeCell ref="BI61:BI63"/>
    <mergeCell ref="BJ61:BQ61"/>
    <mergeCell ref="AR62:AT62"/>
    <mergeCell ref="AU62:AW62"/>
    <mergeCell ref="AX62:AZ62"/>
    <mergeCell ref="BJ62:BQ62"/>
    <mergeCell ref="AR63:AT63"/>
    <mergeCell ref="AI61:AK62"/>
    <mergeCell ref="AU66:AW66"/>
    <mergeCell ref="AX66:AZ66"/>
    <mergeCell ref="BG66:BH66"/>
    <mergeCell ref="BD58:BF60"/>
    <mergeCell ref="AC58:AC59"/>
    <mergeCell ref="AD58:AD59"/>
    <mergeCell ref="AE58:AF59"/>
    <mergeCell ref="AG58:AH59"/>
    <mergeCell ref="AI58:AK59"/>
    <mergeCell ref="AL58:AN59"/>
    <mergeCell ref="U58:V60"/>
    <mergeCell ref="Y58:Y59"/>
    <mergeCell ref="AA61:AA62"/>
    <mergeCell ref="AB61:AB62"/>
    <mergeCell ref="AC61:AC62"/>
    <mergeCell ref="AD61:AD62"/>
    <mergeCell ref="AE61:AF62"/>
    <mergeCell ref="AG61:AH62"/>
    <mergeCell ref="S61:S63"/>
    <mergeCell ref="T61:T63"/>
    <mergeCell ref="U61:V63"/>
    <mergeCell ref="Y61:Y62"/>
    <mergeCell ref="Z61:Z62"/>
    <mergeCell ref="AL61:AN62"/>
    <mergeCell ref="AO61:AQ63"/>
    <mergeCell ref="AR61:AT61"/>
    <mergeCell ref="AU61:AW61"/>
    <mergeCell ref="AX61:AZ61"/>
    <mergeCell ref="AI63:AK63"/>
    <mergeCell ref="AL63:AN63"/>
    <mergeCell ref="AU63:AW63"/>
    <mergeCell ref="AX63:AZ63"/>
    <mergeCell ref="AL55:AN56"/>
    <mergeCell ref="AO55:AQ57"/>
    <mergeCell ref="AR55:AT55"/>
    <mergeCell ref="AU55:AW55"/>
    <mergeCell ref="AX55:AZ55"/>
    <mergeCell ref="AI57:AK57"/>
    <mergeCell ref="AA55:AA56"/>
    <mergeCell ref="AB55:AB56"/>
    <mergeCell ref="AC55:AC56"/>
    <mergeCell ref="AL60:AN60"/>
    <mergeCell ref="AR60:AT60"/>
    <mergeCell ref="AU60:AW60"/>
    <mergeCell ref="AX60:AZ60"/>
    <mergeCell ref="BG60:BH60"/>
    <mergeCell ref="BJ60:BQ60"/>
    <mergeCell ref="E60:G60"/>
    <mergeCell ref="H60:I60"/>
    <mergeCell ref="P60:R60"/>
    <mergeCell ref="AI60:AK60"/>
    <mergeCell ref="BG58:BH59"/>
    <mergeCell ref="BI58:BI60"/>
    <mergeCell ref="BJ58:BQ58"/>
    <mergeCell ref="AR59:AT59"/>
    <mergeCell ref="AU59:AW59"/>
    <mergeCell ref="AX59:AZ59"/>
    <mergeCell ref="BJ59:BQ59"/>
    <mergeCell ref="AO58:AQ60"/>
    <mergeCell ref="AR58:AT58"/>
    <mergeCell ref="AU58:AW58"/>
    <mergeCell ref="AX58:AZ58"/>
    <mergeCell ref="BA58:BC60"/>
    <mergeCell ref="S55:S57"/>
    <mergeCell ref="T55:T57"/>
    <mergeCell ref="U55:V57"/>
    <mergeCell ref="Y55:Y56"/>
    <mergeCell ref="Z55:Z56"/>
    <mergeCell ref="A55:A57"/>
    <mergeCell ref="E55:I56"/>
    <mergeCell ref="J55:N57"/>
    <mergeCell ref="P55:R56"/>
    <mergeCell ref="E57:G57"/>
    <mergeCell ref="H57:I57"/>
    <mergeCell ref="P57:R57"/>
    <mergeCell ref="Z58:Z59"/>
    <mergeCell ref="AA58:AA59"/>
    <mergeCell ref="AB58:AB59"/>
    <mergeCell ref="A58:A60"/>
    <mergeCell ref="E58:I59"/>
    <mergeCell ref="J58:N60"/>
    <mergeCell ref="P58:R59"/>
    <mergeCell ref="S58:S60"/>
    <mergeCell ref="T58:T60"/>
    <mergeCell ref="AO54:AQ54"/>
    <mergeCell ref="AR54:AT54"/>
    <mergeCell ref="AX52:AZ52"/>
    <mergeCell ref="BA52:BC53"/>
    <mergeCell ref="AR53:AT53"/>
    <mergeCell ref="AU53:AW53"/>
    <mergeCell ref="AX53:AZ53"/>
    <mergeCell ref="BG53:BH54"/>
    <mergeCell ref="AU54:AW54"/>
    <mergeCell ref="AX54:AZ54"/>
    <mergeCell ref="BA54:BC54"/>
    <mergeCell ref="BD54:BF54"/>
    <mergeCell ref="BJ51:BQ54"/>
    <mergeCell ref="AL57:AN57"/>
    <mergeCell ref="AU57:AW57"/>
    <mergeCell ref="AX57:AZ57"/>
    <mergeCell ref="AD55:AD56"/>
    <mergeCell ref="AE55:AF56"/>
    <mergeCell ref="AG55:AH56"/>
    <mergeCell ref="BG57:BH57"/>
    <mergeCell ref="BJ57:BQ57"/>
    <mergeCell ref="BA55:BC57"/>
    <mergeCell ref="BD55:BF57"/>
    <mergeCell ref="BG55:BH56"/>
    <mergeCell ref="BI55:BI57"/>
    <mergeCell ref="BJ55:BQ55"/>
    <mergeCell ref="AR56:AT56"/>
    <mergeCell ref="AU56:AW56"/>
    <mergeCell ref="AX56:AZ56"/>
    <mergeCell ref="BJ56:BQ56"/>
    <mergeCell ref="AR57:AT57"/>
    <mergeCell ref="AI55:AK56"/>
    <mergeCell ref="E52:G54"/>
    <mergeCell ref="H52:I54"/>
    <mergeCell ref="P52:R54"/>
    <mergeCell ref="W52:X54"/>
    <mergeCell ref="Y52:Z54"/>
    <mergeCell ref="AE52:AF53"/>
    <mergeCell ref="AG52:AH53"/>
    <mergeCell ref="AI52:AK53"/>
    <mergeCell ref="BI49:BI54"/>
    <mergeCell ref="BJ49:BQ50"/>
    <mergeCell ref="BG50:BH50"/>
    <mergeCell ref="W51:Z51"/>
    <mergeCell ref="AA51:AB54"/>
    <mergeCell ref="AC51:AD54"/>
    <mergeCell ref="AE51:AH51"/>
    <mergeCell ref="AI51:BC51"/>
    <mergeCell ref="BD51:BF53"/>
    <mergeCell ref="BG51:BH52"/>
    <mergeCell ref="S49:S54"/>
    <mergeCell ref="T49:T54"/>
    <mergeCell ref="U49:V54"/>
    <mergeCell ref="W49:AD50"/>
    <mergeCell ref="AE49:BF50"/>
    <mergeCell ref="BG49:BH49"/>
    <mergeCell ref="AL52:AN53"/>
    <mergeCell ref="AO52:AQ53"/>
    <mergeCell ref="AR52:AT52"/>
    <mergeCell ref="AU52:AW52"/>
    <mergeCell ref="AE54:AF54"/>
    <mergeCell ref="AG54:AH54"/>
    <mergeCell ref="AI54:AK54"/>
    <mergeCell ref="AL54:AN54"/>
    <mergeCell ref="A49:A54"/>
    <mergeCell ref="B49:D54"/>
    <mergeCell ref="E49:I51"/>
    <mergeCell ref="J49:N54"/>
    <mergeCell ref="P49:R51"/>
    <mergeCell ref="BJ37:BQ37"/>
    <mergeCell ref="G41:BQ42"/>
    <mergeCell ref="A45:BQ45"/>
    <mergeCell ref="BB47:BH47"/>
    <mergeCell ref="BI47:BJ47"/>
    <mergeCell ref="BK47:BP47"/>
    <mergeCell ref="E37:G37"/>
    <mergeCell ref="H37:I37"/>
    <mergeCell ref="P37:R37"/>
    <mergeCell ref="AI37:AK37"/>
    <mergeCell ref="BI35:BI37"/>
    <mergeCell ref="BJ35:BQ35"/>
    <mergeCell ref="AR36:AT36"/>
    <mergeCell ref="AU36:AW36"/>
    <mergeCell ref="AX36:AZ36"/>
    <mergeCell ref="BJ36:BQ36"/>
    <mergeCell ref="AR37:AT37"/>
    <mergeCell ref="AU37:AW37"/>
    <mergeCell ref="AX37:AZ37"/>
    <mergeCell ref="BG37:BH37"/>
    <mergeCell ref="AR35:AT35"/>
    <mergeCell ref="AU35:AW35"/>
    <mergeCell ref="AX35:AZ35"/>
    <mergeCell ref="BA35:BC37"/>
    <mergeCell ref="BD35:BF37"/>
    <mergeCell ref="BG35:BH36"/>
    <mergeCell ref="AD35:AD36"/>
    <mergeCell ref="BJ34:BQ34"/>
    <mergeCell ref="A35:A37"/>
    <mergeCell ref="E35:I36"/>
    <mergeCell ref="J35:N37"/>
    <mergeCell ref="P35:R36"/>
    <mergeCell ref="S35:S37"/>
    <mergeCell ref="T35:T37"/>
    <mergeCell ref="U35:V37"/>
    <mergeCell ref="E34:G34"/>
    <mergeCell ref="H34:I34"/>
    <mergeCell ref="P34:R34"/>
    <mergeCell ref="AI34:AK34"/>
    <mergeCell ref="BI32:BI34"/>
    <mergeCell ref="BJ32:BQ32"/>
    <mergeCell ref="AR33:AT33"/>
    <mergeCell ref="AU33:AW33"/>
    <mergeCell ref="AX33:AZ33"/>
    <mergeCell ref="BJ33:BQ33"/>
    <mergeCell ref="AR34:AT34"/>
    <mergeCell ref="AU34:AW34"/>
    <mergeCell ref="AX34:AZ34"/>
    <mergeCell ref="AX32:AZ32"/>
    <mergeCell ref="BA32:BC34"/>
    <mergeCell ref="BD32:BF34"/>
    <mergeCell ref="BG32:BH33"/>
    <mergeCell ref="AD32:AD33"/>
    <mergeCell ref="AE32:AF33"/>
    <mergeCell ref="AG32:AH33"/>
    <mergeCell ref="AI32:AK33"/>
    <mergeCell ref="AL32:AN33"/>
    <mergeCell ref="AO32:AQ34"/>
    <mergeCell ref="AL34:AN34"/>
    <mergeCell ref="Y32:Y33"/>
    <mergeCell ref="Z32:Z33"/>
    <mergeCell ref="AA32:AA33"/>
    <mergeCell ref="AB32:AB33"/>
    <mergeCell ref="AC32:AC33"/>
    <mergeCell ref="AE35:AF36"/>
    <mergeCell ref="AG35:AH36"/>
    <mergeCell ref="AI35:AK36"/>
    <mergeCell ref="AL35:AN36"/>
    <mergeCell ref="AO35:AQ37"/>
    <mergeCell ref="AL37:AN37"/>
    <mergeCell ref="Y35:Y36"/>
    <mergeCell ref="Z35:Z36"/>
    <mergeCell ref="AA35:AA36"/>
    <mergeCell ref="AB35:AB36"/>
    <mergeCell ref="AC35:AC36"/>
    <mergeCell ref="A32:A34"/>
    <mergeCell ref="E32:I33"/>
    <mergeCell ref="J32:N34"/>
    <mergeCell ref="P32:R33"/>
    <mergeCell ref="S32:S34"/>
    <mergeCell ref="T32:T34"/>
    <mergeCell ref="U32:V34"/>
    <mergeCell ref="E31:G31"/>
    <mergeCell ref="H31:I31"/>
    <mergeCell ref="P31:R31"/>
    <mergeCell ref="AI31:AK31"/>
    <mergeCell ref="BI29:BI31"/>
    <mergeCell ref="BJ29:BQ29"/>
    <mergeCell ref="AR30:AT30"/>
    <mergeCell ref="AU30:AW30"/>
    <mergeCell ref="AX30:AZ30"/>
    <mergeCell ref="BJ30:BQ30"/>
    <mergeCell ref="AR31:AT31"/>
    <mergeCell ref="AU31:AW31"/>
    <mergeCell ref="AX31:AZ31"/>
    <mergeCell ref="BG31:BH31"/>
    <mergeCell ref="AR29:AT29"/>
    <mergeCell ref="AU29:AW29"/>
    <mergeCell ref="AX29:AZ29"/>
    <mergeCell ref="Y29:Y30"/>
    <mergeCell ref="Z29:Z30"/>
    <mergeCell ref="AA29:AA30"/>
    <mergeCell ref="AB29:AB30"/>
    <mergeCell ref="AC29:AC30"/>
    <mergeCell ref="BG34:BH34"/>
    <mergeCell ref="AR32:AT32"/>
    <mergeCell ref="AU32:AW32"/>
    <mergeCell ref="BJ28:BQ28"/>
    <mergeCell ref="A29:A31"/>
    <mergeCell ref="E29:I30"/>
    <mergeCell ref="J29:N31"/>
    <mergeCell ref="P29:R30"/>
    <mergeCell ref="S29:S31"/>
    <mergeCell ref="T29:T31"/>
    <mergeCell ref="U29:V31"/>
    <mergeCell ref="E28:G28"/>
    <mergeCell ref="H28:I28"/>
    <mergeCell ref="P28:R28"/>
    <mergeCell ref="AI28:AK28"/>
    <mergeCell ref="BI26:BI28"/>
    <mergeCell ref="BJ26:BQ26"/>
    <mergeCell ref="AR27:AT27"/>
    <mergeCell ref="AX28:AZ28"/>
    <mergeCell ref="BG28:BH28"/>
    <mergeCell ref="AR26:AT26"/>
    <mergeCell ref="AU26:AW26"/>
    <mergeCell ref="AX26:AZ26"/>
    <mergeCell ref="BA26:BC28"/>
    <mergeCell ref="BD26:BF28"/>
    <mergeCell ref="BG26:BH27"/>
    <mergeCell ref="AD26:AD27"/>
    <mergeCell ref="AE26:AF27"/>
    <mergeCell ref="Y26:Y27"/>
    <mergeCell ref="AB26:AB27"/>
    <mergeCell ref="AC26:AC27"/>
    <mergeCell ref="BJ31:BQ31"/>
    <mergeCell ref="AX23:AZ23"/>
    <mergeCell ref="AU27:AW27"/>
    <mergeCell ref="AX27:AZ27"/>
    <mergeCell ref="BJ27:BQ27"/>
    <mergeCell ref="AR28:AT28"/>
    <mergeCell ref="AU28:AW28"/>
    <mergeCell ref="Z23:Z24"/>
    <mergeCell ref="AA23:AA24"/>
    <mergeCell ref="AB23:AB24"/>
    <mergeCell ref="AC23:AC24"/>
    <mergeCell ref="AG26:AH27"/>
    <mergeCell ref="AI26:AK27"/>
    <mergeCell ref="AL26:AN27"/>
    <mergeCell ref="AO26:AQ28"/>
    <mergeCell ref="AL28:AN28"/>
    <mergeCell ref="BA29:BC31"/>
    <mergeCell ref="BD29:BF31"/>
    <mergeCell ref="BG29:BH30"/>
    <mergeCell ref="AD29:AD30"/>
    <mergeCell ref="AE29:AF30"/>
    <mergeCell ref="AG29:AH30"/>
    <mergeCell ref="AI29:AK30"/>
    <mergeCell ref="AL29:AN30"/>
    <mergeCell ref="AO29:AQ31"/>
    <mergeCell ref="AL31:AN31"/>
    <mergeCell ref="BJ25:BQ25"/>
    <mergeCell ref="AI25:AK25"/>
    <mergeCell ref="BI23:BI25"/>
    <mergeCell ref="BJ23:BQ23"/>
    <mergeCell ref="AR24:AT24"/>
    <mergeCell ref="Z26:Z27"/>
    <mergeCell ref="AA26:AA27"/>
    <mergeCell ref="E23:I24"/>
    <mergeCell ref="J23:N25"/>
    <mergeCell ref="P23:R24"/>
    <mergeCell ref="S23:S25"/>
    <mergeCell ref="T23:T25"/>
    <mergeCell ref="U23:V25"/>
    <mergeCell ref="E22:G22"/>
    <mergeCell ref="H22:I22"/>
    <mergeCell ref="P22:R22"/>
    <mergeCell ref="Y23:Y24"/>
    <mergeCell ref="A26:A28"/>
    <mergeCell ref="E26:I27"/>
    <mergeCell ref="J26:N28"/>
    <mergeCell ref="P26:R27"/>
    <mergeCell ref="S26:S28"/>
    <mergeCell ref="T26:T28"/>
    <mergeCell ref="U26:V28"/>
    <mergeCell ref="E25:G25"/>
    <mergeCell ref="H25:I25"/>
    <mergeCell ref="P25:R25"/>
    <mergeCell ref="AU21:AW21"/>
    <mergeCell ref="AX21:AZ21"/>
    <mergeCell ref="BJ21:BQ21"/>
    <mergeCell ref="AR22:AT22"/>
    <mergeCell ref="AU22:AW22"/>
    <mergeCell ref="BA23:BC25"/>
    <mergeCell ref="BD23:BF25"/>
    <mergeCell ref="BG23:BH24"/>
    <mergeCell ref="AD23:AD24"/>
    <mergeCell ref="AE23:AF24"/>
    <mergeCell ref="AG23:AH24"/>
    <mergeCell ref="AI23:AK24"/>
    <mergeCell ref="AL23:AN24"/>
    <mergeCell ref="AO23:AQ25"/>
    <mergeCell ref="AL25:AN25"/>
    <mergeCell ref="A20:A22"/>
    <mergeCell ref="E20:I21"/>
    <mergeCell ref="J20:N22"/>
    <mergeCell ref="P20:R21"/>
    <mergeCell ref="S20:S22"/>
    <mergeCell ref="T20:T22"/>
    <mergeCell ref="U20:V22"/>
    <mergeCell ref="AU24:AW24"/>
    <mergeCell ref="AX24:AZ24"/>
    <mergeCell ref="BJ24:BQ24"/>
    <mergeCell ref="AR25:AT25"/>
    <mergeCell ref="AU25:AW25"/>
    <mergeCell ref="AX25:AZ25"/>
    <mergeCell ref="BG25:BH25"/>
    <mergeCell ref="AR23:AT23"/>
    <mergeCell ref="AU23:AW23"/>
    <mergeCell ref="A23:A25"/>
    <mergeCell ref="BJ17:BQ17"/>
    <mergeCell ref="AR18:AT18"/>
    <mergeCell ref="AU18:AW18"/>
    <mergeCell ref="AX18:AZ18"/>
    <mergeCell ref="BJ18:BQ18"/>
    <mergeCell ref="AR19:AT19"/>
    <mergeCell ref="AU19:AW19"/>
    <mergeCell ref="AX19:AZ19"/>
    <mergeCell ref="BG19:BH19"/>
    <mergeCell ref="AR17:AT17"/>
    <mergeCell ref="AU17:AW17"/>
    <mergeCell ref="AX17:AZ17"/>
    <mergeCell ref="BA17:BC19"/>
    <mergeCell ref="BD17:BF19"/>
    <mergeCell ref="BG17:BH18"/>
    <mergeCell ref="AG20:AH21"/>
    <mergeCell ref="AI20:AK21"/>
    <mergeCell ref="AL20:AN21"/>
    <mergeCell ref="AO20:AQ22"/>
    <mergeCell ref="AL22:AN22"/>
    <mergeCell ref="AX22:AZ22"/>
    <mergeCell ref="BG22:BH22"/>
    <mergeCell ref="AU20:AW20"/>
    <mergeCell ref="AX20:AZ20"/>
    <mergeCell ref="BA20:BC22"/>
    <mergeCell ref="BD20:BF22"/>
    <mergeCell ref="BG20:BH21"/>
    <mergeCell ref="BJ22:BQ22"/>
    <mergeCell ref="AI22:AK22"/>
    <mergeCell ref="BI20:BI22"/>
    <mergeCell ref="BJ20:BQ20"/>
    <mergeCell ref="AR21:AT21"/>
    <mergeCell ref="BJ16:BQ16"/>
    <mergeCell ref="A17:A19"/>
    <mergeCell ref="E17:I18"/>
    <mergeCell ref="J17:N19"/>
    <mergeCell ref="P17:R18"/>
    <mergeCell ref="S17:S19"/>
    <mergeCell ref="T17:T19"/>
    <mergeCell ref="U17:V19"/>
    <mergeCell ref="E16:G16"/>
    <mergeCell ref="H16:I16"/>
    <mergeCell ref="P16:R16"/>
    <mergeCell ref="AI16:AK16"/>
    <mergeCell ref="BI14:BI16"/>
    <mergeCell ref="BJ14:BQ14"/>
    <mergeCell ref="AR15:AT15"/>
    <mergeCell ref="BJ19:BQ19"/>
    <mergeCell ref="AR14:AT14"/>
    <mergeCell ref="AU14:AW14"/>
    <mergeCell ref="AX14:AZ14"/>
    <mergeCell ref="BA14:BC16"/>
    <mergeCell ref="BD14:BF16"/>
    <mergeCell ref="BG14:BH15"/>
    <mergeCell ref="BJ15:BQ15"/>
    <mergeCell ref="E19:G19"/>
    <mergeCell ref="H19:I19"/>
    <mergeCell ref="P19:R19"/>
    <mergeCell ref="AI19:AK19"/>
    <mergeCell ref="BI17:BI19"/>
    <mergeCell ref="AI14:AK15"/>
    <mergeCell ref="AO14:AQ16"/>
    <mergeCell ref="AL16:AN16"/>
    <mergeCell ref="AD17:AD18"/>
    <mergeCell ref="AE17:AF18"/>
    <mergeCell ref="AG17:AH18"/>
    <mergeCell ref="AI17:AK18"/>
    <mergeCell ref="AL17:AN18"/>
    <mergeCell ref="AO17:AQ19"/>
    <mergeCell ref="AL19:AN19"/>
    <mergeCell ref="AR20:AT20"/>
    <mergeCell ref="Y17:Y18"/>
    <mergeCell ref="Z17:Z18"/>
    <mergeCell ref="AA17:AA18"/>
    <mergeCell ref="AB17:AB18"/>
    <mergeCell ref="AC17:AC18"/>
    <mergeCell ref="Y20:Y21"/>
    <mergeCell ref="Z20:Z21"/>
    <mergeCell ref="AA20:AA21"/>
    <mergeCell ref="AB20:AB21"/>
    <mergeCell ref="AC20:AC21"/>
    <mergeCell ref="AD20:AD21"/>
    <mergeCell ref="AE20:AF21"/>
    <mergeCell ref="A14:A16"/>
    <mergeCell ref="E14:I15"/>
    <mergeCell ref="J14:N16"/>
    <mergeCell ref="P14:R15"/>
    <mergeCell ref="S14:S16"/>
    <mergeCell ref="T14:T16"/>
    <mergeCell ref="U14:V16"/>
    <mergeCell ref="AI13:AK13"/>
    <mergeCell ref="AL13:AN13"/>
    <mergeCell ref="AR13:AT13"/>
    <mergeCell ref="AU13:AW13"/>
    <mergeCell ref="AX13:AZ13"/>
    <mergeCell ref="BG13:BH13"/>
    <mergeCell ref="BD11:BF13"/>
    <mergeCell ref="BG11:BH12"/>
    <mergeCell ref="AU15:AW15"/>
    <mergeCell ref="AX15:AZ15"/>
    <mergeCell ref="Y14:Y15"/>
    <mergeCell ref="Z14:Z15"/>
    <mergeCell ref="AA14:AA15"/>
    <mergeCell ref="AB14:AB15"/>
    <mergeCell ref="AC14:AC15"/>
    <mergeCell ref="W14:X16"/>
    <mergeCell ref="AR16:AT16"/>
    <mergeCell ref="AU16:AW16"/>
    <mergeCell ref="AX16:AZ16"/>
    <mergeCell ref="BG16:BH16"/>
    <mergeCell ref="AD14:AD15"/>
    <mergeCell ref="AE14:AF15"/>
    <mergeCell ref="AG14:AH15"/>
    <mergeCell ref="AL14:AN15"/>
    <mergeCell ref="B14:D16"/>
    <mergeCell ref="BJ11:BQ11"/>
    <mergeCell ref="J12:N13"/>
    <mergeCell ref="AR12:AT12"/>
    <mergeCell ref="AU12:AW12"/>
    <mergeCell ref="AX12:AZ12"/>
    <mergeCell ref="BJ12:BQ12"/>
    <mergeCell ref="P13:R13"/>
    <mergeCell ref="AL11:AN12"/>
    <mergeCell ref="AO11:AQ13"/>
    <mergeCell ref="AR11:AT11"/>
    <mergeCell ref="AU11:AW11"/>
    <mergeCell ref="AX11:AZ11"/>
    <mergeCell ref="BA11:BC13"/>
    <mergeCell ref="AB11:AB12"/>
    <mergeCell ref="AC11:AC12"/>
    <mergeCell ref="AD11:AD12"/>
    <mergeCell ref="AE11:AF12"/>
    <mergeCell ref="AG11:AH12"/>
    <mergeCell ref="AI11:AK12"/>
    <mergeCell ref="T11:T13"/>
    <mergeCell ref="U11:V13"/>
    <mergeCell ref="W11:X12"/>
    <mergeCell ref="Y11:Y12"/>
    <mergeCell ref="Z11:Z12"/>
    <mergeCell ref="AA11:AA12"/>
    <mergeCell ref="W13:X13"/>
    <mergeCell ref="BJ13:BQ13"/>
    <mergeCell ref="BI11:BI13"/>
    <mergeCell ref="O11:O13"/>
    <mergeCell ref="BG7:BH8"/>
    <mergeCell ref="S5:S10"/>
    <mergeCell ref="T5:T10"/>
    <mergeCell ref="U5:V10"/>
    <mergeCell ref="W5:AD6"/>
    <mergeCell ref="AE5:BF6"/>
    <mergeCell ref="BG5:BH5"/>
    <mergeCell ref="AL8:AN9"/>
    <mergeCell ref="A11:A13"/>
    <mergeCell ref="B11:D12"/>
    <mergeCell ref="E11:I12"/>
    <mergeCell ref="P11:R12"/>
    <mergeCell ref="S11:S13"/>
    <mergeCell ref="B13:D13"/>
    <mergeCell ref="E13:G13"/>
    <mergeCell ref="H13:I13"/>
    <mergeCell ref="AE10:AF10"/>
    <mergeCell ref="AG10:AH10"/>
    <mergeCell ref="AI10:AK10"/>
    <mergeCell ref="AL10:AN10"/>
    <mergeCell ref="AO10:AQ10"/>
    <mergeCell ref="AR10:AT10"/>
    <mergeCell ref="AX8:AZ8"/>
    <mergeCell ref="BA8:BC9"/>
    <mergeCell ref="AR9:AT9"/>
    <mergeCell ref="AU9:AW9"/>
    <mergeCell ref="AX9:AZ9"/>
    <mergeCell ref="AO8:AQ9"/>
    <mergeCell ref="AR8:AT8"/>
    <mergeCell ref="AU8:AW8"/>
    <mergeCell ref="O5:O10"/>
    <mergeCell ref="A1:BQ1"/>
    <mergeCell ref="BB3:BH3"/>
    <mergeCell ref="BI3:BJ3"/>
    <mergeCell ref="BK3:BP3"/>
    <mergeCell ref="A5:A10"/>
    <mergeCell ref="B5:D10"/>
    <mergeCell ref="E5:I7"/>
    <mergeCell ref="J5:N10"/>
    <mergeCell ref="P5:R7"/>
    <mergeCell ref="BG9:BH10"/>
    <mergeCell ref="AU10:AW10"/>
    <mergeCell ref="AX10:AZ10"/>
    <mergeCell ref="BA10:BC10"/>
    <mergeCell ref="BD10:BF10"/>
    <mergeCell ref="BJ7:BQ10"/>
    <mergeCell ref="E8:G10"/>
    <mergeCell ref="H8:I10"/>
    <mergeCell ref="P8:R10"/>
    <mergeCell ref="W8:X10"/>
    <mergeCell ref="Y8:Z10"/>
    <mergeCell ref="AE8:AF9"/>
    <mergeCell ref="AG8:AH9"/>
    <mergeCell ref="AI8:AK9"/>
    <mergeCell ref="BI5:BI10"/>
    <mergeCell ref="BJ5:BQ6"/>
    <mergeCell ref="BG6:BH6"/>
    <mergeCell ref="W7:Z7"/>
    <mergeCell ref="AA7:AB10"/>
    <mergeCell ref="AC7:AD10"/>
    <mergeCell ref="AE7:AH7"/>
    <mergeCell ref="AI7:BC7"/>
    <mergeCell ref="BD7:BF9"/>
  </mergeCells>
  <phoneticPr fontId="3"/>
  <dataValidations count="17">
    <dataValidation type="list" allowBlank="1" showInputMessage="1" showErrorMessage="1" sqref="BI3:BJ3">
      <formula1>"6,7,8,9,10,11,12,1,2,3"</formula1>
    </dataValidation>
    <dataValidation type="list" allowBlank="1" showInputMessage="1" showErrorMessage="1" sqref="B13:D13 B11">
      <formula1>"本園,分園,その他の事業"</formula1>
    </dataValidation>
    <dataValidation type="list" allowBlank="1" showInputMessage="1" showErrorMessage="1" sqref="U85:V86 U11:V13">
      <formula1>"　,大学院,大学,短大,専門学校,高校,中学校,特別支援学校"</formula1>
    </dataValidation>
    <dataValidation type="list" allowBlank="1" showInputMessage="1" showErrorMessage="1" sqref="BI55:BI86 BI97:BI126 BI11:BI37">
      <formula1>"　,◯,×"</formula1>
    </dataValidation>
    <dataValidation type="list" allowBlank="1" showInputMessage="1" showErrorMessage="1" sqref="O85">
      <formula1>"　,男,女"</formula1>
    </dataValidation>
    <dataValidation type="list" allowBlank="1" showInputMessage="1" showErrorMessage="1" sqref="E13:G13">
      <formula1>"　,常勤,非常勤,短時間"</formula1>
    </dataValidation>
    <dataValidation type="list" allowBlank="1" showInputMessage="1" showErrorMessage="1" sqref="AG13 AE13">
      <formula1>"　,格付表,月給,日給,時給"</formula1>
    </dataValidation>
    <dataValidation type="list" allowBlank="1" showInputMessage="1" showErrorMessage="1" sqref="E85:I86">
      <formula1>"　,主任保育士,副主任保育士,保育士"</formula1>
    </dataValidation>
    <dataValidation type="list" allowBlank="1" showInputMessage="1" showErrorMessage="1" sqref="E11:I12">
      <formula1>"　,主任保育士,副主任保育士,保育士,幼稚園教諭"</formula1>
    </dataValidation>
    <dataValidation type="list" allowBlank="1" showInputMessage="1" showErrorMessage="1" sqref="S11:T13 S85:T86">
      <formula1>"　,○"</formula1>
    </dataValidation>
    <dataValidation type="list" errorStyle="information" allowBlank="1" showInputMessage="1" sqref="B55:D84 B97:D126 B14:D37">
      <formula1>"本園,分園,その他の事業"</formula1>
    </dataValidation>
    <dataValidation type="list" errorStyle="information" allowBlank="1" showInputMessage="1" sqref="E82:I83 E55:I56 E58:I59 E61:I62 E64:I65 E67:I68 E70:I71 E73:I74 E76:I77 E79:I80 E97:I98 E100:I101 E103:I104 E106:I107 E109:I110 E112:I113 E115:I116 E118:I119 E121:I122 E124:I125 E14:I15 E17:I18 E20:I21 E23:I24 E26:I27 E29:I30 E32:I33 E35:I36">
      <formula1>"　,主任保育士,副主任保育士,保育士,幼稚園教諭"</formula1>
    </dataValidation>
    <dataValidation type="list" errorStyle="information" allowBlank="1" showInputMessage="1" sqref="E84:G84 E57:G57 E60:G60 E63:G63 E66:G66 E69:G69 E72:G72 E75:G75 E78:G78 E81:G81 E99:G99 E102:G102 E105:G105 E108:G108 E111:G111 E114:G114 E117:G117 E120:G120 E123:G123 E126:G126 E16:G16 E19:G19 E22:G22 E25:G25 E28:G28 E31:G31 E34:G34 E37:G37">
      <formula1>"　,常勤,非常勤,短時間"</formula1>
    </dataValidation>
    <dataValidation type="list" errorStyle="information" allowBlank="1" showInputMessage="1" sqref="S55:T84 S97:T126 S14:T37">
      <formula1>"　,○"</formula1>
    </dataValidation>
    <dataValidation type="list" errorStyle="information" allowBlank="1" showInputMessage="1" sqref="U55:V84 U97:V126 U14:V37">
      <formula1>"　,大学院,大学,短大,専門学校,高校,中学校,特別支援学校"</formula1>
    </dataValidation>
    <dataValidation type="list" errorStyle="information" allowBlank="1" showInputMessage="1" sqref="AE84 AG84 AE57 AE60 AE63 AE66 AE69 AE72 AE75 AE78 AE81 AG57 AG60 AG63 AG66 AG69 AG72 AG75 AG78 AG81 AE99 AE102 AE105 AE108 AE111 AE114 AE117 AE120 AE123 AE126 AG99 AG102 AG105 AG108 AG111 AG114 AG117 AG120 AG123 AG126 AE16 AE19 AE22 AE25 AE28 AE31 AE34 AE37 AG16 AG19 AG22 AG25 AG28 AG31 AG34 AG37">
      <formula1>"　,格付表,月給,日給,時給"</formula1>
    </dataValidation>
    <dataValidation type="list" allowBlank="1" showInputMessage="1" sqref="BI47:BJ47 BI89:BJ89">
      <formula1>"6,7,8,9,10,11,12,1,2,3"</formula1>
    </dataValidation>
  </dataValidations>
  <printOptions horizontalCentered="1"/>
  <pageMargins left="0.39370078740157483" right="0.19685039370078741" top="0.62992125984251968" bottom="0.39370078740157483" header="0.19685039370078741" footer="0.19685039370078741"/>
  <pageSetup paperSize="9" scale="98" orientation="landscape" r:id="rId1"/>
  <headerFooter alignWithMargins="0"/>
  <rowBreaks count="2" manualBreakCount="2">
    <brk id="44" max="68" man="1"/>
    <brk id="8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27"/>
  <sheetViews>
    <sheetView showGridLines="0" zoomScaleNormal="100" zoomScaleSheetLayoutView="85" workbookViewId="0">
      <selection activeCell="B17" sqref="B17:D19"/>
    </sheetView>
  </sheetViews>
  <sheetFormatPr defaultColWidth="8" defaultRowHeight="12" x14ac:dyDescent="0.15"/>
  <cols>
    <col min="1" max="1" width="2.375" style="759" customWidth="1"/>
    <col min="2" max="14" width="2" style="759" customWidth="1"/>
    <col min="15" max="16" width="3" style="759" customWidth="1"/>
    <col min="17" max="19" width="2.125" style="759" customWidth="1"/>
    <col min="20" max="21" width="1.875" style="759" customWidth="1"/>
    <col min="22" max="23" width="2.125" style="759" customWidth="1"/>
    <col min="24" max="24" width="2.625" style="759" customWidth="1"/>
    <col min="25" max="25" width="2.25" style="759" customWidth="1"/>
    <col min="26" max="26" width="2.625" style="759" customWidth="1"/>
    <col min="27" max="27" width="2.25" style="759" customWidth="1"/>
    <col min="28" max="28" width="2.625" style="759" customWidth="1"/>
    <col min="29" max="29" width="2.25" style="759" customWidth="1"/>
    <col min="30" max="33" width="4.125" style="759" customWidth="1"/>
    <col min="34" max="54" width="2" style="759" customWidth="1"/>
    <col min="55" max="57" width="2.125" style="759" customWidth="1"/>
    <col min="58" max="60" width="2.625" style="759" customWidth="1"/>
    <col min="61" max="65" width="1.875" style="759" customWidth="1"/>
    <col min="66" max="68" width="2.125" style="759" customWidth="1"/>
    <col min="69" max="16384" width="8" style="759"/>
  </cols>
  <sheetData>
    <row r="1" spans="1:67" ht="14.1" customHeight="1" x14ac:dyDescent="0.15">
      <c r="A1" s="3625" t="s">
        <v>1852</v>
      </c>
      <c r="B1" s="3625"/>
      <c r="C1" s="3625"/>
      <c r="D1" s="3625"/>
      <c r="E1" s="4896"/>
      <c r="F1" s="4896"/>
      <c r="G1" s="4896"/>
      <c r="H1" s="4896"/>
      <c r="I1" s="4896"/>
      <c r="J1" s="4896"/>
      <c r="K1" s="4896"/>
      <c r="L1" s="4896"/>
      <c r="M1" s="4896"/>
      <c r="N1" s="4896"/>
      <c r="O1" s="4896"/>
      <c r="P1" s="4896"/>
      <c r="Q1" s="4896"/>
      <c r="R1" s="4896"/>
      <c r="S1" s="4896"/>
      <c r="T1" s="4896"/>
      <c r="U1" s="4896"/>
      <c r="V1" s="4896"/>
      <c r="W1" s="4896"/>
      <c r="X1" s="4896"/>
      <c r="Y1" s="4896"/>
      <c r="Z1" s="4896"/>
      <c r="AA1" s="4896"/>
      <c r="AB1" s="4896"/>
      <c r="AC1" s="4896"/>
      <c r="AD1" s="4896"/>
      <c r="AE1" s="4896"/>
      <c r="AF1" s="4896"/>
      <c r="AG1" s="4896"/>
      <c r="AH1" s="4896"/>
      <c r="AI1" s="4896"/>
      <c r="AJ1" s="4896"/>
      <c r="AK1" s="4896"/>
      <c r="AL1" s="4896"/>
      <c r="AM1" s="4896"/>
      <c r="AN1" s="4896"/>
      <c r="AO1" s="4896"/>
      <c r="AP1" s="4896"/>
      <c r="AQ1" s="4896"/>
      <c r="AR1" s="4896"/>
      <c r="AS1" s="4896"/>
      <c r="AT1" s="4896"/>
      <c r="AU1" s="4896"/>
      <c r="AV1" s="4896"/>
      <c r="AW1" s="4896"/>
      <c r="AX1" s="4896"/>
      <c r="AY1" s="4896"/>
      <c r="AZ1" s="4896"/>
      <c r="BA1" s="4896"/>
      <c r="BB1" s="4896"/>
      <c r="BC1" s="4896"/>
      <c r="BD1" s="4896"/>
      <c r="BE1" s="4896"/>
      <c r="BF1" s="4896"/>
      <c r="BG1" s="4896"/>
      <c r="BH1" s="4896"/>
      <c r="BI1" s="4896"/>
      <c r="BJ1" s="4896"/>
      <c r="BK1" s="4896"/>
      <c r="BL1" s="4896"/>
      <c r="BM1" s="4896"/>
    </row>
    <row r="2" spans="1:67" ht="5.0999999999999996" customHeight="1" x14ac:dyDescent="0.15"/>
    <row r="3" spans="1:67" ht="14.1" customHeight="1" x14ac:dyDescent="0.15">
      <c r="A3" s="1000" t="s">
        <v>1461</v>
      </c>
      <c r="B3" s="1000"/>
      <c r="C3" s="1000"/>
      <c r="D3" s="1000"/>
      <c r="E3" s="1000"/>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Y3" s="5240" t="s">
        <v>1410</v>
      </c>
      <c r="AZ3" s="5240"/>
      <c r="BA3" s="5240"/>
      <c r="BB3" s="5240"/>
      <c r="BC3" s="5240"/>
      <c r="BD3" s="5240"/>
      <c r="BE3" s="5240"/>
      <c r="BF3" s="5351"/>
      <c r="BG3" s="5351"/>
      <c r="BH3" s="5242" t="s">
        <v>1407</v>
      </c>
      <c r="BI3" s="5242"/>
      <c r="BJ3" s="5242"/>
      <c r="BK3" s="5242"/>
      <c r="BL3" s="5242"/>
      <c r="BM3" s="5242"/>
      <c r="BN3" s="1539"/>
      <c r="BO3" s="1539"/>
    </row>
    <row r="4" spans="1:67" ht="6.95" customHeight="1" thickBot="1" x14ac:dyDescent="0.2">
      <c r="A4" s="1000"/>
      <c r="B4" s="1000"/>
      <c r="C4" s="1000"/>
      <c r="D4" s="1000"/>
      <c r="E4" s="1000"/>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row>
    <row r="5" spans="1:67" s="794" customFormat="1" ht="12.95" customHeight="1" x14ac:dyDescent="0.15">
      <c r="A5" s="4899" t="s">
        <v>1268</v>
      </c>
      <c r="B5" s="4914" t="s">
        <v>1573</v>
      </c>
      <c r="C5" s="4912"/>
      <c r="D5" s="4913"/>
      <c r="E5" s="4911" t="s">
        <v>63</v>
      </c>
      <c r="F5" s="4912"/>
      <c r="G5" s="4912"/>
      <c r="H5" s="4912"/>
      <c r="I5" s="4913"/>
      <c r="J5" s="4911" t="s">
        <v>59</v>
      </c>
      <c r="K5" s="4912"/>
      <c r="L5" s="4912"/>
      <c r="M5" s="4912"/>
      <c r="N5" s="4913"/>
      <c r="O5" s="5353" t="s">
        <v>1284</v>
      </c>
      <c r="P5" s="4964" t="s">
        <v>64</v>
      </c>
      <c r="Q5" s="4914" t="s">
        <v>65</v>
      </c>
      <c r="R5" s="4915"/>
      <c r="S5" s="4916"/>
      <c r="T5" s="5021" t="s">
        <v>1272</v>
      </c>
      <c r="U5" s="5022"/>
      <c r="V5" s="4911" t="s">
        <v>1285</v>
      </c>
      <c r="W5" s="4912"/>
      <c r="X5" s="4912"/>
      <c r="Y5" s="4912"/>
      <c r="Z5" s="4912"/>
      <c r="AA5" s="4912"/>
      <c r="AB5" s="4912"/>
      <c r="AC5" s="5027"/>
      <c r="AD5" s="5029" t="s">
        <v>1408</v>
      </c>
      <c r="AE5" s="4912"/>
      <c r="AF5" s="4912"/>
      <c r="AG5" s="4912"/>
      <c r="AH5" s="4912"/>
      <c r="AI5" s="4912"/>
      <c r="AJ5" s="4912"/>
      <c r="AK5" s="4912"/>
      <c r="AL5" s="4912"/>
      <c r="AM5" s="4912"/>
      <c r="AN5" s="4912"/>
      <c r="AO5" s="5455"/>
      <c r="AP5" s="5455"/>
      <c r="AQ5" s="5455"/>
      <c r="AR5" s="5455"/>
      <c r="AS5" s="5455"/>
      <c r="AT5" s="5455"/>
      <c r="AU5" s="5455"/>
      <c r="AV5" s="5455"/>
      <c r="AW5" s="5455"/>
      <c r="AX5" s="5455"/>
      <c r="AY5" s="5455"/>
      <c r="AZ5" s="5455"/>
      <c r="BA5" s="5455"/>
      <c r="BB5" s="5455"/>
      <c r="BC5" s="5455"/>
      <c r="BD5" s="5455"/>
      <c r="BE5" s="5510"/>
      <c r="BF5" s="4819" t="s">
        <v>424</v>
      </c>
      <c r="BG5" s="4821"/>
      <c r="BH5" s="4920" t="s">
        <v>71</v>
      </c>
      <c r="BI5" s="4914" t="s">
        <v>55</v>
      </c>
      <c r="BJ5" s="4923"/>
      <c r="BK5" s="4923"/>
      <c r="BL5" s="4923"/>
      <c r="BM5" s="4924"/>
    </row>
    <row r="6" spans="1:67" s="794" customFormat="1" ht="12.95" customHeight="1" x14ac:dyDescent="0.15">
      <c r="A6" s="4900"/>
      <c r="B6" s="4840"/>
      <c r="C6" s="5352"/>
      <c r="D6" s="4842"/>
      <c r="E6" s="4840"/>
      <c r="F6" s="4841"/>
      <c r="G6" s="4841"/>
      <c r="H6" s="4841"/>
      <c r="I6" s="4842"/>
      <c r="J6" s="4840"/>
      <c r="K6" s="4841"/>
      <c r="L6" s="4841"/>
      <c r="M6" s="4841"/>
      <c r="N6" s="4842"/>
      <c r="O6" s="5354"/>
      <c r="P6" s="4965"/>
      <c r="Q6" s="4826"/>
      <c r="R6" s="4895"/>
      <c r="S6" s="4827"/>
      <c r="T6" s="5023"/>
      <c r="U6" s="5024"/>
      <c r="V6" s="4435"/>
      <c r="W6" s="4436"/>
      <c r="X6" s="4436"/>
      <c r="Y6" s="4436"/>
      <c r="Z6" s="4436"/>
      <c r="AA6" s="4436"/>
      <c r="AB6" s="4436"/>
      <c r="AC6" s="5028"/>
      <c r="AD6" s="5030"/>
      <c r="AE6" s="4436"/>
      <c r="AF6" s="4436"/>
      <c r="AG6" s="4436"/>
      <c r="AH6" s="4436"/>
      <c r="AI6" s="4436"/>
      <c r="AJ6" s="4436"/>
      <c r="AK6" s="4436"/>
      <c r="AL6" s="4436"/>
      <c r="AM6" s="4436"/>
      <c r="AN6" s="4436"/>
      <c r="AO6" s="5511"/>
      <c r="AP6" s="5511"/>
      <c r="AQ6" s="5511"/>
      <c r="AR6" s="5511"/>
      <c r="AS6" s="5511"/>
      <c r="AT6" s="5511"/>
      <c r="AU6" s="5511"/>
      <c r="AV6" s="5511"/>
      <c r="AW6" s="5511"/>
      <c r="AX6" s="5511"/>
      <c r="AY6" s="5511"/>
      <c r="AZ6" s="5511"/>
      <c r="BA6" s="5511"/>
      <c r="BB6" s="5511"/>
      <c r="BC6" s="5511"/>
      <c r="BD6" s="5511"/>
      <c r="BE6" s="5512"/>
      <c r="BF6" s="4822"/>
      <c r="BG6" s="4824"/>
      <c r="BH6" s="4921"/>
      <c r="BI6" s="4925"/>
      <c r="BJ6" s="4926"/>
      <c r="BK6" s="4926"/>
      <c r="BL6" s="4926"/>
      <c r="BM6" s="4927"/>
    </row>
    <row r="7" spans="1:67" s="794" customFormat="1" ht="15" customHeight="1" x14ac:dyDescent="0.15">
      <c r="A7" s="4900"/>
      <c r="B7" s="4840"/>
      <c r="C7" s="5352"/>
      <c r="D7" s="4842"/>
      <c r="E7" s="5480"/>
      <c r="F7" s="5481"/>
      <c r="G7" s="5481"/>
      <c r="H7" s="5481"/>
      <c r="I7" s="5482"/>
      <c r="J7" s="4840"/>
      <c r="K7" s="4841"/>
      <c r="L7" s="4841"/>
      <c r="M7" s="4841"/>
      <c r="N7" s="4842"/>
      <c r="O7" s="5354"/>
      <c r="P7" s="4965"/>
      <c r="Q7" s="4826"/>
      <c r="R7" s="4895"/>
      <c r="S7" s="4827"/>
      <c r="T7" s="5023"/>
      <c r="U7" s="5024"/>
      <c r="V7" s="4928" t="s">
        <v>67</v>
      </c>
      <c r="W7" s="4929"/>
      <c r="X7" s="4929"/>
      <c r="Y7" s="4930"/>
      <c r="Z7" s="4852" t="s">
        <v>1570</v>
      </c>
      <c r="AA7" s="4931"/>
      <c r="AB7" s="4802" t="s">
        <v>156</v>
      </c>
      <c r="AC7" s="5358"/>
      <c r="AD7" s="4939" t="s">
        <v>157</v>
      </c>
      <c r="AE7" s="4439"/>
      <c r="AF7" s="4439"/>
      <c r="AG7" s="4439"/>
      <c r="AH7" s="4438" t="s">
        <v>442</v>
      </c>
      <c r="AI7" s="4439"/>
      <c r="AJ7" s="4439"/>
      <c r="AK7" s="4439"/>
      <c r="AL7" s="4439"/>
      <c r="AM7" s="4439"/>
      <c r="AN7" s="4439"/>
      <c r="AO7" s="4439"/>
      <c r="AP7" s="4439"/>
      <c r="AQ7" s="4439"/>
      <c r="AR7" s="4439"/>
      <c r="AS7" s="4439"/>
      <c r="AT7" s="4439"/>
      <c r="AU7" s="4439"/>
      <c r="AV7" s="4439"/>
      <c r="AW7" s="4439"/>
      <c r="AX7" s="4439"/>
      <c r="AY7" s="4439"/>
      <c r="AZ7" s="4439"/>
      <c r="BA7" s="4439"/>
      <c r="BB7" s="4440"/>
      <c r="BC7" s="4946" t="s">
        <v>221</v>
      </c>
      <c r="BD7" s="4947"/>
      <c r="BE7" s="4948"/>
      <c r="BF7" s="4952" t="s">
        <v>425</v>
      </c>
      <c r="BG7" s="4954"/>
      <c r="BH7" s="4921"/>
      <c r="BI7" s="5592" t="s">
        <v>1460</v>
      </c>
      <c r="BJ7" s="5593"/>
      <c r="BK7" s="5593"/>
      <c r="BL7" s="5593"/>
      <c r="BM7" s="5594"/>
    </row>
    <row r="8" spans="1:67" s="794" customFormat="1" ht="15" customHeight="1" x14ac:dyDescent="0.15">
      <c r="A8" s="4900"/>
      <c r="B8" s="4840"/>
      <c r="C8" s="5352"/>
      <c r="D8" s="4842"/>
      <c r="E8" s="5012" t="s">
        <v>432</v>
      </c>
      <c r="F8" s="5013"/>
      <c r="G8" s="5496"/>
      <c r="H8" s="5499" t="s">
        <v>1286</v>
      </c>
      <c r="I8" s="5500"/>
      <c r="J8" s="4840"/>
      <c r="K8" s="4841"/>
      <c r="L8" s="4841"/>
      <c r="M8" s="4841"/>
      <c r="N8" s="4842"/>
      <c r="O8" s="5354"/>
      <c r="P8" s="4965"/>
      <c r="Q8" s="4826"/>
      <c r="R8" s="4895"/>
      <c r="S8" s="4827"/>
      <c r="T8" s="5023"/>
      <c r="U8" s="5024"/>
      <c r="V8" s="4802" t="s">
        <v>1273</v>
      </c>
      <c r="W8" s="4825"/>
      <c r="X8" s="4802" t="s">
        <v>1274</v>
      </c>
      <c r="Y8" s="4825"/>
      <c r="Z8" s="4932"/>
      <c r="AA8" s="4933"/>
      <c r="AB8" s="4826"/>
      <c r="AC8" s="5359"/>
      <c r="AD8" s="5591" t="s">
        <v>177</v>
      </c>
      <c r="AE8" s="4434"/>
      <c r="AF8" s="4432" t="s">
        <v>441</v>
      </c>
      <c r="AG8" s="4434"/>
      <c r="AH8" s="4846" t="s">
        <v>1275</v>
      </c>
      <c r="AI8" s="4847"/>
      <c r="AJ8" s="4848"/>
      <c r="AK8" s="4852" t="s">
        <v>1276</v>
      </c>
      <c r="AL8" s="4853"/>
      <c r="AM8" s="4931"/>
      <c r="AN8" s="4432" t="s">
        <v>422</v>
      </c>
      <c r="AO8" s="4433"/>
      <c r="AP8" s="4434"/>
      <c r="AQ8" s="4970" t="s">
        <v>1412</v>
      </c>
      <c r="AR8" s="4971"/>
      <c r="AS8" s="4972"/>
      <c r="AT8" s="4970" t="s">
        <v>421</v>
      </c>
      <c r="AU8" s="4971"/>
      <c r="AV8" s="4972"/>
      <c r="AW8" s="4970" t="s">
        <v>1413</v>
      </c>
      <c r="AX8" s="4971"/>
      <c r="AY8" s="4972"/>
      <c r="AZ8" s="4802" t="s">
        <v>422</v>
      </c>
      <c r="BA8" s="4894"/>
      <c r="BB8" s="4825"/>
      <c r="BC8" s="4949"/>
      <c r="BD8" s="4950"/>
      <c r="BE8" s="4951"/>
      <c r="BF8" s="4830"/>
      <c r="BG8" s="4832"/>
      <c r="BH8" s="4921"/>
      <c r="BI8" s="5595"/>
      <c r="BJ8" s="5596"/>
      <c r="BK8" s="5596"/>
      <c r="BL8" s="5596"/>
      <c r="BM8" s="5597"/>
    </row>
    <row r="9" spans="1:67" s="794" customFormat="1" ht="15" customHeight="1" x14ac:dyDescent="0.15">
      <c r="A9" s="4900"/>
      <c r="B9" s="4840"/>
      <c r="C9" s="5352"/>
      <c r="D9" s="4842"/>
      <c r="E9" s="4826"/>
      <c r="F9" s="4895"/>
      <c r="G9" s="5497"/>
      <c r="H9" s="5501"/>
      <c r="I9" s="5502"/>
      <c r="J9" s="4840"/>
      <c r="K9" s="4841"/>
      <c r="L9" s="4841"/>
      <c r="M9" s="4841"/>
      <c r="N9" s="4842"/>
      <c r="O9" s="5354"/>
      <c r="P9" s="4965"/>
      <c r="Q9" s="4826"/>
      <c r="R9" s="4895"/>
      <c r="S9" s="4827"/>
      <c r="T9" s="5023"/>
      <c r="U9" s="5024"/>
      <c r="V9" s="4826"/>
      <c r="W9" s="4827"/>
      <c r="X9" s="4826"/>
      <c r="Y9" s="4827"/>
      <c r="Z9" s="4932"/>
      <c r="AA9" s="4933"/>
      <c r="AB9" s="4826"/>
      <c r="AC9" s="5359"/>
      <c r="AD9" s="5505"/>
      <c r="AE9" s="5482"/>
      <c r="AF9" s="5480"/>
      <c r="AG9" s="5482"/>
      <c r="AH9" s="4849"/>
      <c r="AI9" s="4850"/>
      <c r="AJ9" s="4851"/>
      <c r="AK9" s="4855"/>
      <c r="AL9" s="4856"/>
      <c r="AM9" s="4857"/>
      <c r="AN9" s="4840"/>
      <c r="AO9" s="4841"/>
      <c r="AP9" s="4842"/>
      <c r="AQ9" s="4843" t="s">
        <v>439</v>
      </c>
      <c r="AR9" s="4844"/>
      <c r="AS9" s="4845"/>
      <c r="AT9" s="5016" t="s">
        <v>1415</v>
      </c>
      <c r="AU9" s="5017"/>
      <c r="AV9" s="5018"/>
      <c r="AW9" s="4843" t="s">
        <v>1277</v>
      </c>
      <c r="AX9" s="4844"/>
      <c r="AY9" s="4845"/>
      <c r="AZ9" s="4826"/>
      <c r="BA9" s="4895"/>
      <c r="BB9" s="4827"/>
      <c r="BC9" s="4949"/>
      <c r="BD9" s="4950"/>
      <c r="BE9" s="4951"/>
      <c r="BF9" s="4830" t="s">
        <v>426</v>
      </c>
      <c r="BG9" s="4832"/>
      <c r="BH9" s="4921"/>
      <c r="BI9" s="5595"/>
      <c r="BJ9" s="5596"/>
      <c r="BK9" s="5596"/>
      <c r="BL9" s="5596"/>
      <c r="BM9" s="5597"/>
    </row>
    <row r="10" spans="1:67" s="794" customFormat="1" ht="15" customHeight="1" thickBot="1" x14ac:dyDescent="0.2">
      <c r="A10" s="4901"/>
      <c r="B10" s="4467"/>
      <c r="C10" s="4468"/>
      <c r="D10" s="4469"/>
      <c r="E10" s="4828"/>
      <c r="F10" s="5015"/>
      <c r="G10" s="5498"/>
      <c r="H10" s="5503"/>
      <c r="I10" s="5504"/>
      <c r="J10" s="4467"/>
      <c r="K10" s="4468"/>
      <c r="L10" s="4468"/>
      <c r="M10" s="4468"/>
      <c r="N10" s="4469"/>
      <c r="O10" s="5355"/>
      <c r="P10" s="4966"/>
      <c r="Q10" s="4828"/>
      <c r="R10" s="5015"/>
      <c r="S10" s="4829"/>
      <c r="T10" s="5025"/>
      <c r="U10" s="5026"/>
      <c r="V10" s="4828"/>
      <c r="W10" s="4829"/>
      <c r="X10" s="4828"/>
      <c r="Y10" s="4829"/>
      <c r="Z10" s="4934"/>
      <c r="AA10" s="4935"/>
      <c r="AB10" s="4828"/>
      <c r="AC10" s="5360"/>
      <c r="AD10" s="5601" t="s">
        <v>443</v>
      </c>
      <c r="AE10" s="5586"/>
      <c r="AF10" s="5585" t="s">
        <v>443</v>
      </c>
      <c r="AG10" s="5586"/>
      <c r="AH10" s="4837" t="s">
        <v>1278</v>
      </c>
      <c r="AI10" s="4838"/>
      <c r="AJ10" s="4839"/>
      <c r="AK10" s="4837" t="s">
        <v>1449</v>
      </c>
      <c r="AL10" s="4838"/>
      <c r="AM10" s="4839"/>
      <c r="AN10" s="4467" t="s">
        <v>1450</v>
      </c>
      <c r="AO10" s="4468"/>
      <c r="AP10" s="4469"/>
      <c r="AQ10" s="5009" t="s">
        <v>420</v>
      </c>
      <c r="AR10" s="5010"/>
      <c r="AS10" s="5011"/>
      <c r="AT10" s="4864" t="s">
        <v>69</v>
      </c>
      <c r="AU10" s="4865"/>
      <c r="AV10" s="4866"/>
      <c r="AW10" s="4864" t="s">
        <v>70</v>
      </c>
      <c r="AX10" s="4865"/>
      <c r="AY10" s="4866"/>
      <c r="AZ10" s="4467" t="s">
        <v>1451</v>
      </c>
      <c r="BA10" s="4468"/>
      <c r="BB10" s="4469"/>
      <c r="BC10" s="4967" t="s">
        <v>1452</v>
      </c>
      <c r="BD10" s="4968"/>
      <c r="BE10" s="4969"/>
      <c r="BF10" s="4833"/>
      <c r="BG10" s="4835"/>
      <c r="BH10" s="4922"/>
      <c r="BI10" s="5598"/>
      <c r="BJ10" s="5599"/>
      <c r="BK10" s="5599"/>
      <c r="BL10" s="5599"/>
      <c r="BM10" s="5600"/>
    </row>
    <row r="11" spans="1:67" ht="12" customHeight="1" thickTop="1" x14ac:dyDescent="0.15">
      <c r="A11" s="5095">
        <v>0</v>
      </c>
      <c r="B11" s="5031" t="s">
        <v>1440</v>
      </c>
      <c r="C11" s="5032"/>
      <c r="D11" s="5033"/>
      <c r="E11" s="4973" t="s">
        <v>436</v>
      </c>
      <c r="F11" s="4974"/>
      <c r="G11" s="4974"/>
      <c r="H11" s="4974"/>
      <c r="I11" s="4975"/>
      <c r="J11" s="1069" t="s">
        <v>74</v>
      </c>
      <c r="K11" s="1052"/>
      <c r="L11" s="1052"/>
      <c r="M11" s="1052"/>
      <c r="N11" s="1070"/>
      <c r="O11" s="5605">
        <v>28</v>
      </c>
      <c r="P11" s="4988" t="s">
        <v>417</v>
      </c>
      <c r="Q11" s="4973" t="s">
        <v>418</v>
      </c>
      <c r="R11" s="4974"/>
      <c r="S11" s="4975"/>
      <c r="T11" s="4991" t="s">
        <v>419</v>
      </c>
      <c r="U11" s="4992"/>
      <c r="V11" s="4867" t="s">
        <v>1423</v>
      </c>
      <c r="W11" s="4868"/>
      <c r="X11" s="4871">
        <v>8</v>
      </c>
      <c r="Y11" s="4873" t="s">
        <v>32</v>
      </c>
      <c r="Z11" s="4871">
        <v>2</v>
      </c>
      <c r="AA11" s="4873" t="s">
        <v>32</v>
      </c>
      <c r="AB11" s="4982">
        <v>38</v>
      </c>
      <c r="AC11" s="4877" t="s">
        <v>32</v>
      </c>
      <c r="AD11" s="5533">
        <v>156400</v>
      </c>
      <c r="AE11" s="5534"/>
      <c r="AF11" s="5537">
        <v>162000</v>
      </c>
      <c r="AG11" s="5534"/>
      <c r="AH11" s="4879">
        <v>7200</v>
      </c>
      <c r="AI11" s="4880"/>
      <c r="AJ11" s="4881"/>
      <c r="AK11" s="4879"/>
      <c r="AL11" s="4880"/>
      <c r="AM11" s="4881"/>
      <c r="AN11" s="4997">
        <f>SUM(AH11:AM13)</f>
        <v>21200</v>
      </c>
      <c r="AO11" s="4998"/>
      <c r="AP11" s="4999"/>
      <c r="AQ11" s="5415">
        <f>AD12*0.08</f>
        <v>0</v>
      </c>
      <c r="AR11" s="5416"/>
      <c r="AS11" s="5417"/>
      <c r="AT11" s="5415">
        <v>5000</v>
      </c>
      <c r="AU11" s="5416"/>
      <c r="AV11" s="5417"/>
      <c r="AW11" s="5415"/>
      <c r="AX11" s="5416"/>
      <c r="AY11" s="5417"/>
      <c r="AZ11" s="5374">
        <f>SUM(AQ11:AY13)</f>
        <v>9200</v>
      </c>
      <c r="BA11" s="5375"/>
      <c r="BB11" s="5376"/>
      <c r="BC11" s="5383">
        <f>AF11+AN11+AZ11</f>
        <v>192400</v>
      </c>
      <c r="BD11" s="5384"/>
      <c r="BE11" s="5385"/>
      <c r="BF11" s="5542">
        <v>1</v>
      </c>
      <c r="BG11" s="5543"/>
      <c r="BH11" s="5087" t="s">
        <v>423</v>
      </c>
      <c r="BI11" s="5089"/>
      <c r="BJ11" s="5090"/>
      <c r="BK11" s="5090"/>
      <c r="BL11" s="5090"/>
      <c r="BM11" s="5091"/>
    </row>
    <row r="12" spans="1:67" s="794" customFormat="1" ht="14.1" customHeight="1" x14ac:dyDescent="0.15">
      <c r="A12" s="5095"/>
      <c r="B12" s="5034"/>
      <c r="C12" s="5035"/>
      <c r="D12" s="5036"/>
      <c r="E12" s="5602"/>
      <c r="F12" s="5603"/>
      <c r="G12" s="5603"/>
      <c r="H12" s="5603"/>
      <c r="I12" s="5604"/>
      <c r="J12" s="5097" t="s">
        <v>444</v>
      </c>
      <c r="K12" s="5098"/>
      <c r="L12" s="5098"/>
      <c r="M12" s="5098"/>
      <c r="N12" s="5099"/>
      <c r="O12" s="5606"/>
      <c r="P12" s="4989"/>
      <c r="Q12" s="4976"/>
      <c r="R12" s="4977"/>
      <c r="S12" s="4978"/>
      <c r="T12" s="4993"/>
      <c r="U12" s="4994"/>
      <c r="V12" s="4869"/>
      <c r="W12" s="4870"/>
      <c r="X12" s="4872"/>
      <c r="Y12" s="4874"/>
      <c r="Z12" s="4872"/>
      <c r="AA12" s="4874"/>
      <c r="AB12" s="5365"/>
      <c r="AC12" s="4878"/>
      <c r="AD12" s="5535"/>
      <c r="AE12" s="5536"/>
      <c r="AF12" s="5538"/>
      <c r="AG12" s="5536"/>
      <c r="AH12" s="4882"/>
      <c r="AI12" s="4883"/>
      <c r="AJ12" s="4884"/>
      <c r="AK12" s="4882"/>
      <c r="AL12" s="4883"/>
      <c r="AM12" s="4884"/>
      <c r="AN12" s="5000"/>
      <c r="AO12" s="5001"/>
      <c r="AP12" s="5532"/>
      <c r="AQ12" s="5368"/>
      <c r="AR12" s="5531"/>
      <c r="AS12" s="5370"/>
      <c r="AT12" s="5368"/>
      <c r="AU12" s="5369"/>
      <c r="AV12" s="5370"/>
      <c r="AW12" s="5368"/>
      <c r="AX12" s="5369"/>
      <c r="AY12" s="5370"/>
      <c r="AZ12" s="5377"/>
      <c r="BA12" s="5378"/>
      <c r="BB12" s="5379"/>
      <c r="BC12" s="5386"/>
      <c r="BD12" s="5387"/>
      <c r="BE12" s="5388"/>
      <c r="BF12" s="5608"/>
      <c r="BG12" s="5609"/>
      <c r="BH12" s="5087"/>
      <c r="BI12" s="5060"/>
      <c r="BJ12" s="5061"/>
      <c r="BK12" s="5061"/>
      <c r="BL12" s="5061"/>
      <c r="BM12" s="5062"/>
    </row>
    <row r="13" spans="1:67" s="794" customFormat="1" ht="14.1" customHeight="1" x14ac:dyDescent="0.15">
      <c r="A13" s="5096"/>
      <c r="B13" s="4663"/>
      <c r="C13" s="4664"/>
      <c r="D13" s="4665"/>
      <c r="E13" s="5521" t="s">
        <v>431</v>
      </c>
      <c r="F13" s="5522"/>
      <c r="G13" s="5523"/>
      <c r="H13" s="5524">
        <v>40</v>
      </c>
      <c r="I13" s="5525"/>
      <c r="J13" s="5100"/>
      <c r="K13" s="5101"/>
      <c r="L13" s="5101"/>
      <c r="M13" s="5101"/>
      <c r="N13" s="5102"/>
      <c r="O13" s="5607"/>
      <c r="P13" s="4990"/>
      <c r="Q13" s="4979"/>
      <c r="R13" s="4980"/>
      <c r="S13" s="4981"/>
      <c r="T13" s="4995"/>
      <c r="U13" s="4996"/>
      <c r="V13" s="5066">
        <v>42367</v>
      </c>
      <c r="W13" s="5067"/>
      <c r="X13" s="1074">
        <v>0</v>
      </c>
      <c r="Y13" s="1075" t="s">
        <v>36</v>
      </c>
      <c r="Z13" s="1076">
        <v>8</v>
      </c>
      <c r="AA13" s="1075" t="s">
        <v>36</v>
      </c>
      <c r="AB13" s="1106">
        <v>6</v>
      </c>
      <c r="AC13" s="1075" t="s">
        <v>36</v>
      </c>
      <c r="AD13" s="1136" t="s">
        <v>445</v>
      </c>
      <c r="AE13" s="1137" t="s">
        <v>1462</v>
      </c>
      <c r="AF13" s="1138" t="s">
        <v>437</v>
      </c>
      <c r="AG13" s="1139"/>
      <c r="AH13" s="5069">
        <v>7000</v>
      </c>
      <c r="AI13" s="5070"/>
      <c r="AJ13" s="5071"/>
      <c r="AK13" s="5069">
        <v>7000</v>
      </c>
      <c r="AL13" s="5070"/>
      <c r="AM13" s="5071"/>
      <c r="AN13" s="5003"/>
      <c r="AO13" s="5004"/>
      <c r="AP13" s="5005"/>
      <c r="AQ13" s="5371"/>
      <c r="AR13" s="5372"/>
      <c r="AS13" s="5373"/>
      <c r="AT13" s="5371">
        <v>4200</v>
      </c>
      <c r="AU13" s="5372"/>
      <c r="AV13" s="5373"/>
      <c r="AW13" s="5371"/>
      <c r="AX13" s="5372"/>
      <c r="AY13" s="5373"/>
      <c r="AZ13" s="5380"/>
      <c r="BA13" s="5381"/>
      <c r="BB13" s="5382"/>
      <c r="BC13" s="5389"/>
      <c r="BD13" s="5390"/>
      <c r="BE13" s="5391"/>
      <c r="BF13" s="4940">
        <v>20</v>
      </c>
      <c r="BG13" s="4942"/>
      <c r="BH13" s="5088"/>
      <c r="BI13" s="4943"/>
      <c r="BJ13" s="4944"/>
      <c r="BK13" s="4944"/>
      <c r="BL13" s="4944"/>
      <c r="BM13" s="4945"/>
    </row>
    <row r="14" spans="1:67" s="794" customFormat="1" ht="14.1" customHeight="1" x14ac:dyDescent="0.15">
      <c r="A14" s="5037">
        <v>1</v>
      </c>
      <c r="B14" s="4804"/>
      <c r="C14" s="4805"/>
      <c r="D14" s="4806"/>
      <c r="E14" s="5040"/>
      <c r="F14" s="5041"/>
      <c r="G14" s="5041"/>
      <c r="H14" s="5041"/>
      <c r="I14" s="5042"/>
      <c r="J14" s="5049"/>
      <c r="K14" s="5050"/>
      <c r="L14" s="5050"/>
      <c r="M14" s="5050"/>
      <c r="N14" s="5051"/>
      <c r="O14" s="5297"/>
      <c r="P14" s="5057"/>
      <c r="Q14" s="5040"/>
      <c r="R14" s="5041"/>
      <c r="S14" s="5042"/>
      <c r="T14" s="5125"/>
      <c r="U14" s="5126"/>
      <c r="V14" s="5170"/>
      <c r="W14" s="5171"/>
      <c r="X14" s="5168"/>
      <c r="Y14" s="5186" t="s">
        <v>158</v>
      </c>
      <c r="Z14" s="5184"/>
      <c r="AA14" s="5186" t="s">
        <v>158</v>
      </c>
      <c r="AB14" s="4432"/>
      <c r="AC14" s="5188" t="s">
        <v>158</v>
      </c>
      <c r="AD14" s="5544"/>
      <c r="AE14" s="5545"/>
      <c r="AF14" s="5548"/>
      <c r="AG14" s="5545"/>
      <c r="AH14" s="5178"/>
      <c r="AI14" s="5179"/>
      <c r="AJ14" s="5180"/>
      <c r="AK14" s="5178"/>
      <c r="AL14" s="5179"/>
      <c r="AM14" s="5180"/>
      <c r="AN14" s="5156">
        <f>SUM(AH14:AM16)</f>
        <v>0</v>
      </c>
      <c r="AO14" s="5157"/>
      <c r="AP14" s="5158"/>
      <c r="AQ14" s="5165"/>
      <c r="AR14" s="5166"/>
      <c r="AS14" s="5167"/>
      <c r="AT14" s="5165"/>
      <c r="AU14" s="5166"/>
      <c r="AV14" s="5167"/>
      <c r="AW14" s="5165"/>
      <c r="AX14" s="5166"/>
      <c r="AY14" s="5167"/>
      <c r="AZ14" s="5113">
        <f>SUM(AQ14:AY16)</f>
        <v>0</v>
      </c>
      <c r="BA14" s="5114"/>
      <c r="BB14" s="5115"/>
      <c r="BC14" s="5113">
        <f>AF14+AN14+AZ14</f>
        <v>0</v>
      </c>
      <c r="BD14" s="5114"/>
      <c r="BE14" s="5122"/>
      <c r="BF14" s="5019"/>
      <c r="BG14" s="5358"/>
      <c r="BH14" s="5144"/>
      <c r="BI14" s="5558"/>
      <c r="BJ14" s="5559"/>
      <c r="BK14" s="5559"/>
      <c r="BL14" s="5559"/>
      <c r="BM14" s="5560"/>
    </row>
    <row r="15" spans="1:67" s="794" customFormat="1" ht="14.1" customHeight="1" x14ac:dyDescent="0.15">
      <c r="A15" s="5038"/>
      <c r="B15" s="4807"/>
      <c r="C15" s="4808"/>
      <c r="D15" s="4809"/>
      <c r="E15" s="5588"/>
      <c r="F15" s="5589"/>
      <c r="G15" s="5589"/>
      <c r="H15" s="5589"/>
      <c r="I15" s="5590"/>
      <c r="J15" s="5052"/>
      <c r="K15" s="4562"/>
      <c r="L15" s="4562"/>
      <c r="M15" s="4562"/>
      <c r="N15" s="5053"/>
      <c r="O15" s="5332"/>
      <c r="P15" s="5058"/>
      <c r="Q15" s="5043"/>
      <c r="R15" s="5044"/>
      <c r="S15" s="5045"/>
      <c r="T15" s="5127"/>
      <c r="U15" s="5128"/>
      <c r="V15" s="5172"/>
      <c r="W15" s="5173"/>
      <c r="X15" s="5169"/>
      <c r="Y15" s="5187"/>
      <c r="Z15" s="5185"/>
      <c r="AA15" s="5187"/>
      <c r="AB15" s="4840"/>
      <c r="AC15" s="5189"/>
      <c r="AD15" s="5546"/>
      <c r="AE15" s="5547"/>
      <c r="AF15" s="5549"/>
      <c r="AG15" s="5547"/>
      <c r="AH15" s="5181"/>
      <c r="AI15" s="5182"/>
      <c r="AJ15" s="5183"/>
      <c r="AK15" s="5181"/>
      <c r="AL15" s="5182"/>
      <c r="AM15" s="5183"/>
      <c r="AN15" s="5159"/>
      <c r="AO15" s="5160"/>
      <c r="AP15" s="5161"/>
      <c r="AQ15" s="5150"/>
      <c r="AR15" s="5151"/>
      <c r="AS15" s="5152"/>
      <c r="AT15" s="5150"/>
      <c r="AU15" s="5151"/>
      <c r="AV15" s="5152"/>
      <c r="AW15" s="5150"/>
      <c r="AX15" s="5151"/>
      <c r="AY15" s="5152"/>
      <c r="AZ15" s="5116"/>
      <c r="BA15" s="5117"/>
      <c r="BB15" s="5118"/>
      <c r="BC15" s="5116"/>
      <c r="BD15" s="5117"/>
      <c r="BE15" s="5123"/>
      <c r="BF15" s="5561"/>
      <c r="BG15" s="5562"/>
      <c r="BH15" s="5145"/>
      <c r="BI15" s="5563"/>
      <c r="BJ15" s="5564"/>
      <c r="BK15" s="5564"/>
      <c r="BL15" s="5564"/>
      <c r="BM15" s="5565"/>
    </row>
    <row r="16" spans="1:67" s="794" customFormat="1" ht="14.1" customHeight="1" x14ac:dyDescent="0.15">
      <c r="A16" s="5039"/>
      <c r="B16" s="4813"/>
      <c r="C16" s="4814"/>
      <c r="D16" s="4815"/>
      <c r="E16" s="5553"/>
      <c r="F16" s="5554"/>
      <c r="G16" s="5555"/>
      <c r="H16" s="5556"/>
      <c r="I16" s="5557"/>
      <c r="J16" s="5054"/>
      <c r="K16" s="5055"/>
      <c r="L16" s="5055"/>
      <c r="M16" s="5055"/>
      <c r="N16" s="5056"/>
      <c r="O16" s="5475"/>
      <c r="P16" s="5059"/>
      <c r="Q16" s="5345"/>
      <c r="R16" s="5346"/>
      <c r="S16" s="5347"/>
      <c r="T16" s="5129"/>
      <c r="U16" s="5130"/>
      <c r="V16" s="5174"/>
      <c r="W16" s="2536"/>
      <c r="X16" s="1081"/>
      <c r="Y16" s="1082" t="s">
        <v>36</v>
      </c>
      <c r="Z16" s="2384"/>
      <c r="AA16" s="1082" t="s">
        <v>36</v>
      </c>
      <c r="AB16" s="2384"/>
      <c r="AC16" s="1082" t="s">
        <v>36</v>
      </c>
      <c r="AD16" s="1970"/>
      <c r="AE16" s="1140"/>
      <c r="AF16" s="1971"/>
      <c r="AG16" s="1141"/>
      <c r="AH16" s="5104"/>
      <c r="AI16" s="5105"/>
      <c r="AJ16" s="5106"/>
      <c r="AK16" s="5104"/>
      <c r="AL16" s="5105"/>
      <c r="AM16" s="5106"/>
      <c r="AN16" s="5162"/>
      <c r="AO16" s="5163"/>
      <c r="AP16" s="5164"/>
      <c r="AQ16" s="5107"/>
      <c r="AR16" s="5108"/>
      <c r="AS16" s="5109"/>
      <c r="AT16" s="5107"/>
      <c r="AU16" s="5108"/>
      <c r="AV16" s="5109"/>
      <c r="AW16" s="5107"/>
      <c r="AX16" s="5108"/>
      <c r="AY16" s="5109"/>
      <c r="AZ16" s="5119"/>
      <c r="BA16" s="5120"/>
      <c r="BB16" s="5121"/>
      <c r="BC16" s="5119"/>
      <c r="BD16" s="5120"/>
      <c r="BE16" s="5124"/>
      <c r="BF16" s="5110"/>
      <c r="BG16" s="5112"/>
      <c r="BH16" s="5146"/>
      <c r="BI16" s="5550"/>
      <c r="BJ16" s="5551"/>
      <c r="BK16" s="5551"/>
      <c r="BL16" s="5551"/>
      <c r="BM16" s="5552"/>
    </row>
    <row r="17" spans="1:65" s="794" customFormat="1" ht="14.1" customHeight="1" x14ac:dyDescent="0.15">
      <c r="A17" s="5037">
        <v>2</v>
      </c>
      <c r="B17" s="4804"/>
      <c r="C17" s="4805"/>
      <c r="D17" s="4806"/>
      <c r="E17" s="5040"/>
      <c r="F17" s="5041"/>
      <c r="G17" s="5041"/>
      <c r="H17" s="5041"/>
      <c r="I17" s="5042"/>
      <c r="J17" s="5049"/>
      <c r="K17" s="5050"/>
      <c r="L17" s="5050"/>
      <c r="M17" s="5050"/>
      <c r="N17" s="5051"/>
      <c r="O17" s="5297"/>
      <c r="P17" s="5057"/>
      <c r="Q17" s="5040"/>
      <c r="R17" s="5041"/>
      <c r="S17" s="5042"/>
      <c r="T17" s="5125"/>
      <c r="U17" s="5126"/>
      <c r="V17" s="5170"/>
      <c r="W17" s="5171"/>
      <c r="X17" s="5168"/>
      <c r="Y17" s="5186" t="s">
        <v>158</v>
      </c>
      <c r="Z17" s="5184"/>
      <c r="AA17" s="5186" t="s">
        <v>158</v>
      </c>
      <c r="AB17" s="4432"/>
      <c r="AC17" s="5188" t="s">
        <v>158</v>
      </c>
      <c r="AD17" s="5544"/>
      <c r="AE17" s="5545"/>
      <c r="AF17" s="5548"/>
      <c r="AG17" s="5545"/>
      <c r="AH17" s="5178"/>
      <c r="AI17" s="5179"/>
      <c r="AJ17" s="5180"/>
      <c r="AK17" s="5178"/>
      <c r="AL17" s="5179"/>
      <c r="AM17" s="5180"/>
      <c r="AN17" s="5156">
        <f>SUM(AH17:AM19)</f>
        <v>0</v>
      </c>
      <c r="AO17" s="5157"/>
      <c r="AP17" s="5158"/>
      <c r="AQ17" s="5165"/>
      <c r="AR17" s="5166"/>
      <c r="AS17" s="5167"/>
      <c r="AT17" s="5165"/>
      <c r="AU17" s="5166"/>
      <c r="AV17" s="5167"/>
      <c r="AW17" s="5165"/>
      <c r="AX17" s="5166"/>
      <c r="AY17" s="5167"/>
      <c r="AZ17" s="5113">
        <f t="shared" ref="AZ17" si="0">SUM(AQ17:AY19)</f>
        <v>0</v>
      </c>
      <c r="BA17" s="5114"/>
      <c r="BB17" s="5115"/>
      <c r="BC17" s="5113">
        <f>AF17+AN17+AZ17</f>
        <v>0</v>
      </c>
      <c r="BD17" s="5114"/>
      <c r="BE17" s="5122"/>
      <c r="BF17" s="5019"/>
      <c r="BG17" s="5358"/>
      <c r="BH17" s="5144"/>
      <c r="BI17" s="5558"/>
      <c r="BJ17" s="5559"/>
      <c r="BK17" s="5559"/>
      <c r="BL17" s="5559"/>
      <c r="BM17" s="5560"/>
    </row>
    <row r="18" spans="1:65" s="794" customFormat="1" ht="14.1" customHeight="1" x14ac:dyDescent="0.15">
      <c r="A18" s="5038"/>
      <c r="B18" s="4807"/>
      <c r="C18" s="4808"/>
      <c r="D18" s="4809"/>
      <c r="E18" s="5588"/>
      <c r="F18" s="5589"/>
      <c r="G18" s="5589"/>
      <c r="H18" s="5589"/>
      <c r="I18" s="5590"/>
      <c r="J18" s="5052"/>
      <c r="K18" s="4562"/>
      <c r="L18" s="4562"/>
      <c r="M18" s="4562"/>
      <c r="N18" s="5053"/>
      <c r="O18" s="5332"/>
      <c r="P18" s="5058"/>
      <c r="Q18" s="5043"/>
      <c r="R18" s="5044"/>
      <c r="S18" s="5045"/>
      <c r="T18" s="5127"/>
      <c r="U18" s="5128"/>
      <c r="V18" s="5172"/>
      <c r="W18" s="5173"/>
      <c r="X18" s="5169"/>
      <c r="Y18" s="5187"/>
      <c r="Z18" s="5185"/>
      <c r="AA18" s="5187"/>
      <c r="AB18" s="4840"/>
      <c r="AC18" s="5189"/>
      <c r="AD18" s="5546"/>
      <c r="AE18" s="5547"/>
      <c r="AF18" s="5549"/>
      <c r="AG18" s="5547"/>
      <c r="AH18" s="5181"/>
      <c r="AI18" s="5182"/>
      <c r="AJ18" s="5183"/>
      <c r="AK18" s="5181"/>
      <c r="AL18" s="5182"/>
      <c r="AM18" s="5183"/>
      <c r="AN18" s="5159"/>
      <c r="AO18" s="5160"/>
      <c r="AP18" s="5161"/>
      <c r="AQ18" s="5150"/>
      <c r="AR18" s="5151"/>
      <c r="AS18" s="5152"/>
      <c r="AT18" s="5150"/>
      <c r="AU18" s="5151"/>
      <c r="AV18" s="5152"/>
      <c r="AW18" s="5150"/>
      <c r="AX18" s="5151"/>
      <c r="AY18" s="5152"/>
      <c r="AZ18" s="5116"/>
      <c r="BA18" s="5117"/>
      <c r="BB18" s="5118"/>
      <c r="BC18" s="5116"/>
      <c r="BD18" s="5117"/>
      <c r="BE18" s="5123"/>
      <c r="BF18" s="5561"/>
      <c r="BG18" s="5562"/>
      <c r="BH18" s="5145"/>
      <c r="BI18" s="5563"/>
      <c r="BJ18" s="5564"/>
      <c r="BK18" s="5564"/>
      <c r="BL18" s="5564"/>
      <c r="BM18" s="5565"/>
    </row>
    <row r="19" spans="1:65" s="794" customFormat="1" ht="14.1" customHeight="1" x14ac:dyDescent="0.15">
      <c r="A19" s="5039"/>
      <c r="B19" s="4813"/>
      <c r="C19" s="4814"/>
      <c r="D19" s="4815"/>
      <c r="E19" s="5553"/>
      <c r="F19" s="5554"/>
      <c r="G19" s="5555"/>
      <c r="H19" s="5556"/>
      <c r="I19" s="5557"/>
      <c r="J19" s="5054"/>
      <c r="K19" s="5055"/>
      <c r="L19" s="5055"/>
      <c r="M19" s="5055"/>
      <c r="N19" s="5056"/>
      <c r="O19" s="5475"/>
      <c r="P19" s="5059"/>
      <c r="Q19" s="5345"/>
      <c r="R19" s="5346"/>
      <c r="S19" s="5347"/>
      <c r="T19" s="5129"/>
      <c r="U19" s="5130"/>
      <c r="V19" s="5174"/>
      <c r="W19" s="2536"/>
      <c r="X19" s="1081"/>
      <c r="Y19" s="1082" t="s">
        <v>36</v>
      </c>
      <c r="Z19" s="2384"/>
      <c r="AA19" s="1082" t="s">
        <v>36</v>
      </c>
      <c r="AB19" s="2384"/>
      <c r="AC19" s="1082" t="s">
        <v>36</v>
      </c>
      <c r="AD19" s="1970"/>
      <c r="AE19" s="1140"/>
      <c r="AF19" s="1971"/>
      <c r="AG19" s="1141"/>
      <c r="AH19" s="5104"/>
      <c r="AI19" s="5105"/>
      <c r="AJ19" s="5106"/>
      <c r="AK19" s="5104"/>
      <c r="AL19" s="5105"/>
      <c r="AM19" s="5106"/>
      <c r="AN19" s="5162"/>
      <c r="AO19" s="5163"/>
      <c r="AP19" s="5164"/>
      <c r="AQ19" s="5107"/>
      <c r="AR19" s="5108"/>
      <c r="AS19" s="5109"/>
      <c r="AT19" s="5107"/>
      <c r="AU19" s="5108"/>
      <c r="AV19" s="5109"/>
      <c r="AW19" s="5107"/>
      <c r="AX19" s="5108"/>
      <c r="AY19" s="5109"/>
      <c r="AZ19" s="5119"/>
      <c r="BA19" s="5120"/>
      <c r="BB19" s="5121"/>
      <c r="BC19" s="5119"/>
      <c r="BD19" s="5120"/>
      <c r="BE19" s="5124"/>
      <c r="BF19" s="5110"/>
      <c r="BG19" s="5112"/>
      <c r="BH19" s="5146"/>
      <c r="BI19" s="5550"/>
      <c r="BJ19" s="5551"/>
      <c r="BK19" s="5551"/>
      <c r="BL19" s="5551"/>
      <c r="BM19" s="5552"/>
    </row>
    <row r="20" spans="1:65" s="794" customFormat="1" ht="14.1" customHeight="1" x14ac:dyDescent="0.15">
      <c r="A20" s="5037">
        <v>3</v>
      </c>
      <c r="B20" s="4804"/>
      <c r="C20" s="4805"/>
      <c r="D20" s="4806"/>
      <c r="E20" s="5040"/>
      <c r="F20" s="5041"/>
      <c r="G20" s="5041"/>
      <c r="H20" s="5041"/>
      <c r="I20" s="5042"/>
      <c r="J20" s="5049"/>
      <c r="K20" s="5050"/>
      <c r="L20" s="5050"/>
      <c r="M20" s="5050"/>
      <c r="N20" s="5051"/>
      <c r="O20" s="5297"/>
      <c r="P20" s="5057"/>
      <c r="Q20" s="5040"/>
      <c r="R20" s="5041"/>
      <c r="S20" s="5042"/>
      <c r="T20" s="5125"/>
      <c r="U20" s="5126"/>
      <c r="V20" s="5170"/>
      <c r="W20" s="5171"/>
      <c r="X20" s="5168"/>
      <c r="Y20" s="5186" t="s">
        <v>158</v>
      </c>
      <c r="Z20" s="5184"/>
      <c r="AA20" s="5186" t="s">
        <v>158</v>
      </c>
      <c r="AB20" s="4432"/>
      <c r="AC20" s="5188" t="s">
        <v>158</v>
      </c>
      <c r="AD20" s="5544"/>
      <c r="AE20" s="5545"/>
      <c r="AF20" s="5548"/>
      <c r="AG20" s="5545"/>
      <c r="AH20" s="5178"/>
      <c r="AI20" s="5179"/>
      <c r="AJ20" s="5180"/>
      <c r="AK20" s="5178"/>
      <c r="AL20" s="5179"/>
      <c r="AM20" s="5180"/>
      <c r="AN20" s="5156">
        <f>SUM(AH20:AM22)</f>
        <v>0</v>
      </c>
      <c r="AO20" s="5157"/>
      <c r="AP20" s="5158"/>
      <c r="AQ20" s="5165"/>
      <c r="AR20" s="5166"/>
      <c r="AS20" s="5167"/>
      <c r="AT20" s="5165"/>
      <c r="AU20" s="5166"/>
      <c r="AV20" s="5167"/>
      <c r="AW20" s="5165"/>
      <c r="AX20" s="5166"/>
      <c r="AY20" s="5167"/>
      <c r="AZ20" s="5113">
        <f t="shared" ref="AZ20" si="1">SUM(AQ20:AY22)</f>
        <v>0</v>
      </c>
      <c r="BA20" s="5114"/>
      <c r="BB20" s="5115"/>
      <c r="BC20" s="5113">
        <f>AF20+AN20+AZ20</f>
        <v>0</v>
      </c>
      <c r="BD20" s="5114"/>
      <c r="BE20" s="5122"/>
      <c r="BF20" s="5019"/>
      <c r="BG20" s="5358"/>
      <c r="BH20" s="5144"/>
      <c r="BI20" s="5558"/>
      <c r="BJ20" s="5559"/>
      <c r="BK20" s="5559"/>
      <c r="BL20" s="5559"/>
      <c r="BM20" s="5560"/>
    </row>
    <row r="21" spans="1:65" s="794" customFormat="1" ht="14.1" customHeight="1" x14ac:dyDescent="0.15">
      <c r="A21" s="5038"/>
      <c r="B21" s="4807"/>
      <c r="C21" s="4808"/>
      <c r="D21" s="4809"/>
      <c r="E21" s="5588"/>
      <c r="F21" s="5589"/>
      <c r="G21" s="5589"/>
      <c r="H21" s="5589"/>
      <c r="I21" s="5590"/>
      <c r="J21" s="5052"/>
      <c r="K21" s="4562"/>
      <c r="L21" s="4562"/>
      <c r="M21" s="4562"/>
      <c r="N21" s="5053"/>
      <c r="O21" s="5332"/>
      <c r="P21" s="5058"/>
      <c r="Q21" s="5043"/>
      <c r="R21" s="5044"/>
      <c r="S21" s="5045"/>
      <c r="T21" s="5127"/>
      <c r="U21" s="5128"/>
      <c r="V21" s="5172"/>
      <c r="W21" s="5173"/>
      <c r="X21" s="5169"/>
      <c r="Y21" s="5187"/>
      <c r="Z21" s="5185"/>
      <c r="AA21" s="5187"/>
      <c r="AB21" s="4840"/>
      <c r="AC21" s="5189"/>
      <c r="AD21" s="5546"/>
      <c r="AE21" s="5547"/>
      <c r="AF21" s="5549"/>
      <c r="AG21" s="5547"/>
      <c r="AH21" s="5181"/>
      <c r="AI21" s="5182"/>
      <c r="AJ21" s="5183"/>
      <c r="AK21" s="5181"/>
      <c r="AL21" s="5182"/>
      <c r="AM21" s="5183"/>
      <c r="AN21" s="5159"/>
      <c r="AO21" s="5160"/>
      <c r="AP21" s="5161"/>
      <c r="AQ21" s="5150"/>
      <c r="AR21" s="5151"/>
      <c r="AS21" s="5152"/>
      <c r="AT21" s="5150"/>
      <c r="AU21" s="5151"/>
      <c r="AV21" s="5152"/>
      <c r="AW21" s="5150"/>
      <c r="AX21" s="5151"/>
      <c r="AY21" s="5152"/>
      <c r="AZ21" s="5116"/>
      <c r="BA21" s="5117"/>
      <c r="BB21" s="5118"/>
      <c r="BC21" s="5116"/>
      <c r="BD21" s="5117"/>
      <c r="BE21" s="5123"/>
      <c r="BF21" s="5561"/>
      <c r="BG21" s="5562"/>
      <c r="BH21" s="5145"/>
      <c r="BI21" s="5563"/>
      <c r="BJ21" s="5564"/>
      <c r="BK21" s="5564"/>
      <c r="BL21" s="5564"/>
      <c r="BM21" s="5565"/>
    </row>
    <row r="22" spans="1:65" s="794" customFormat="1" ht="14.1" customHeight="1" x14ac:dyDescent="0.15">
      <c r="A22" s="5039"/>
      <c r="B22" s="4813"/>
      <c r="C22" s="4814"/>
      <c r="D22" s="4815"/>
      <c r="E22" s="5553"/>
      <c r="F22" s="5554"/>
      <c r="G22" s="5555"/>
      <c r="H22" s="5556"/>
      <c r="I22" s="5557"/>
      <c r="J22" s="5054"/>
      <c r="K22" s="5055"/>
      <c r="L22" s="5055"/>
      <c r="M22" s="5055"/>
      <c r="N22" s="5056"/>
      <c r="O22" s="5475"/>
      <c r="P22" s="5059"/>
      <c r="Q22" s="5345"/>
      <c r="R22" s="5346"/>
      <c r="S22" s="5347"/>
      <c r="T22" s="5129"/>
      <c r="U22" s="5130"/>
      <c r="V22" s="5174"/>
      <c r="W22" s="2536"/>
      <c r="X22" s="1081"/>
      <c r="Y22" s="1082" t="s">
        <v>36</v>
      </c>
      <c r="Z22" s="2384"/>
      <c r="AA22" s="1082" t="s">
        <v>36</v>
      </c>
      <c r="AB22" s="2384"/>
      <c r="AC22" s="1082" t="s">
        <v>36</v>
      </c>
      <c r="AD22" s="1970"/>
      <c r="AE22" s="1140"/>
      <c r="AF22" s="1971"/>
      <c r="AG22" s="1141"/>
      <c r="AH22" s="5104"/>
      <c r="AI22" s="5105"/>
      <c r="AJ22" s="5106"/>
      <c r="AK22" s="5104"/>
      <c r="AL22" s="5105"/>
      <c r="AM22" s="5106"/>
      <c r="AN22" s="5162"/>
      <c r="AO22" s="5163"/>
      <c r="AP22" s="5164"/>
      <c r="AQ22" s="5107"/>
      <c r="AR22" s="5108"/>
      <c r="AS22" s="5109"/>
      <c r="AT22" s="5107"/>
      <c r="AU22" s="5108"/>
      <c r="AV22" s="5109"/>
      <c r="AW22" s="5107"/>
      <c r="AX22" s="5108"/>
      <c r="AY22" s="5109"/>
      <c r="AZ22" s="5119"/>
      <c r="BA22" s="5120"/>
      <c r="BB22" s="5121"/>
      <c r="BC22" s="5119"/>
      <c r="BD22" s="5120"/>
      <c r="BE22" s="5124"/>
      <c r="BF22" s="5110"/>
      <c r="BG22" s="5112"/>
      <c r="BH22" s="5146"/>
      <c r="BI22" s="5550"/>
      <c r="BJ22" s="5551"/>
      <c r="BK22" s="5551"/>
      <c r="BL22" s="5551"/>
      <c r="BM22" s="5552"/>
    </row>
    <row r="23" spans="1:65" s="794" customFormat="1" ht="14.1" customHeight="1" x14ac:dyDescent="0.15">
      <c r="A23" s="5037">
        <v>4</v>
      </c>
      <c r="B23" s="4804"/>
      <c r="C23" s="4805"/>
      <c r="D23" s="4806"/>
      <c r="E23" s="5040"/>
      <c r="F23" s="5041"/>
      <c r="G23" s="5041"/>
      <c r="H23" s="5041"/>
      <c r="I23" s="5042"/>
      <c r="J23" s="5049"/>
      <c r="K23" s="5050"/>
      <c r="L23" s="5050"/>
      <c r="M23" s="5050"/>
      <c r="N23" s="5051"/>
      <c r="O23" s="5297"/>
      <c r="P23" s="5057"/>
      <c r="Q23" s="5040"/>
      <c r="R23" s="5041"/>
      <c r="S23" s="5042"/>
      <c r="T23" s="5125"/>
      <c r="U23" s="5126"/>
      <c r="V23" s="5170"/>
      <c r="W23" s="5171"/>
      <c r="X23" s="5168"/>
      <c r="Y23" s="5186" t="s">
        <v>158</v>
      </c>
      <c r="Z23" s="5184"/>
      <c r="AA23" s="5186" t="s">
        <v>158</v>
      </c>
      <c r="AB23" s="4432"/>
      <c r="AC23" s="5188" t="s">
        <v>158</v>
      </c>
      <c r="AD23" s="5544"/>
      <c r="AE23" s="5545"/>
      <c r="AF23" s="5548"/>
      <c r="AG23" s="5545"/>
      <c r="AH23" s="5178"/>
      <c r="AI23" s="5179"/>
      <c r="AJ23" s="5180"/>
      <c r="AK23" s="5178"/>
      <c r="AL23" s="5179"/>
      <c r="AM23" s="5180"/>
      <c r="AN23" s="5156">
        <f>SUM(AH23:AM25)</f>
        <v>0</v>
      </c>
      <c r="AO23" s="5157"/>
      <c r="AP23" s="5158"/>
      <c r="AQ23" s="5165"/>
      <c r="AR23" s="5166"/>
      <c r="AS23" s="5167"/>
      <c r="AT23" s="5165"/>
      <c r="AU23" s="5166"/>
      <c r="AV23" s="5167"/>
      <c r="AW23" s="5165"/>
      <c r="AX23" s="5166"/>
      <c r="AY23" s="5167"/>
      <c r="AZ23" s="5113">
        <f t="shared" ref="AZ23" si="2">SUM(AQ23:AY25)</f>
        <v>0</v>
      </c>
      <c r="BA23" s="5114"/>
      <c r="BB23" s="5115"/>
      <c r="BC23" s="5113">
        <f>AF23+AN23+AZ23</f>
        <v>0</v>
      </c>
      <c r="BD23" s="5114"/>
      <c r="BE23" s="5122"/>
      <c r="BF23" s="5019"/>
      <c r="BG23" s="5358"/>
      <c r="BH23" s="5144"/>
      <c r="BI23" s="5558"/>
      <c r="BJ23" s="5559"/>
      <c r="BK23" s="5559"/>
      <c r="BL23" s="5559"/>
      <c r="BM23" s="5560"/>
    </row>
    <row r="24" spans="1:65" s="794" customFormat="1" ht="14.1" customHeight="1" x14ac:dyDescent="0.15">
      <c r="A24" s="5038"/>
      <c r="B24" s="4807"/>
      <c r="C24" s="4808"/>
      <c r="D24" s="4809"/>
      <c r="E24" s="5588"/>
      <c r="F24" s="5589"/>
      <c r="G24" s="5589"/>
      <c r="H24" s="5589"/>
      <c r="I24" s="5590"/>
      <c r="J24" s="5052"/>
      <c r="K24" s="4562"/>
      <c r="L24" s="4562"/>
      <c r="M24" s="4562"/>
      <c r="N24" s="5053"/>
      <c r="O24" s="5332"/>
      <c r="P24" s="5058"/>
      <c r="Q24" s="5043"/>
      <c r="R24" s="5044"/>
      <c r="S24" s="5045"/>
      <c r="T24" s="5127"/>
      <c r="U24" s="5128"/>
      <c r="V24" s="5172"/>
      <c r="W24" s="5173"/>
      <c r="X24" s="5169"/>
      <c r="Y24" s="5187"/>
      <c r="Z24" s="5185"/>
      <c r="AA24" s="5187"/>
      <c r="AB24" s="4840"/>
      <c r="AC24" s="5189"/>
      <c r="AD24" s="5546"/>
      <c r="AE24" s="5547"/>
      <c r="AF24" s="5549"/>
      <c r="AG24" s="5547"/>
      <c r="AH24" s="5181"/>
      <c r="AI24" s="5182"/>
      <c r="AJ24" s="5183"/>
      <c r="AK24" s="5181"/>
      <c r="AL24" s="5182"/>
      <c r="AM24" s="5183"/>
      <c r="AN24" s="5566"/>
      <c r="AO24" s="5160"/>
      <c r="AP24" s="5161"/>
      <c r="AQ24" s="5150"/>
      <c r="AR24" s="5151"/>
      <c r="AS24" s="5152"/>
      <c r="AT24" s="5150"/>
      <c r="AU24" s="5151"/>
      <c r="AV24" s="5152"/>
      <c r="AW24" s="5150"/>
      <c r="AX24" s="5151"/>
      <c r="AY24" s="5152"/>
      <c r="AZ24" s="5116"/>
      <c r="BA24" s="5117"/>
      <c r="BB24" s="5118"/>
      <c r="BC24" s="5116"/>
      <c r="BD24" s="5117"/>
      <c r="BE24" s="5123"/>
      <c r="BF24" s="5561"/>
      <c r="BG24" s="5562"/>
      <c r="BH24" s="5145"/>
      <c r="BI24" s="5563"/>
      <c r="BJ24" s="5564"/>
      <c r="BK24" s="5564"/>
      <c r="BL24" s="5564"/>
      <c r="BM24" s="5565"/>
    </row>
    <row r="25" spans="1:65" s="794" customFormat="1" ht="14.1" customHeight="1" x14ac:dyDescent="0.15">
      <c r="A25" s="5039"/>
      <c r="B25" s="4813"/>
      <c r="C25" s="4814"/>
      <c r="D25" s="4815"/>
      <c r="E25" s="5553"/>
      <c r="F25" s="5554"/>
      <c r="G25" s="5555"/>
      <c r="H25" s="5556"/>
      <c r="I25" s="5557"/>
      <c r="J25" s="5054"/>
      <c r="K25" s="5055"/>
      <c r="L25" s="5055"/>
      <c r="M25" s="5055"/>
      <c r="N25" s="5056"/>
      <c r="O25" s="5475"/>
      <c r="P25" s="5059"/>
      <c r="Q25" s="5345"/>
      <c r="R25" s="5346"/>
      <c r="S25" s="5347"/>
      <c r="T25" s="5129"/>
      <c r="U25" s="5130"/>
      <c r="V25" s="5174"/>
      <c r="W25" s="2536"/>
      <c r="X25" s="1081"/>
      <c r="Y25" s="1082" t="s">
        <v>36</v>
      </c>
      <c r="Z25" s="2384"/>
      <c r="AA25" s="1082" t="s">
        <v>36</v>
      </c>
      <c r="AB25" s="2384"/>
      <c r="AC25" s="1082" t="s">
        <v>36</v>
      </c>
      <c r="AD25" s="1970"/>
      <c r="AE25" s="1140"/>
      <c r="AF25" s="1971"/>
      <c r="AG25" s="1141"/>
      <c r="AH25" s="5104"/>
      <c r="AI25" s="5105"/>
      <c r="AJ25" s="5106"/>
      <c r="AK25" s="5104"/>
      <c r="AL25" s="5105"/>
      <c r="AM25" s="5106"/>
      <c r="AN25" s="5162"/>
      <c r="AO25" s="5163"/>
      <c r="AP25" s="5164"/>
      <c r="AQ25" s="5107"/>
      <c r="AR25" s="5108"/>
      <c r="AS25" s="5109"/>
      <c r="AT25" s="5107"/>
      <c r="AU25" s="5108"/>
      <c r="AV25" s="5109"/>
      <c r="AW25" s="5107"/>
      <c r="AX25" s="5108"/>
      <c r="AY25" s="5109"/>
      <c r="AZ25" s="5119"/>
      <c r="BA25" s="5120"/>
      <c r="BB25" s="5121"/>
      <c r="BC25" s="5119"/>
      <c r="BD25" s="5120"/>
      <c r="BE25" s="5124"/>
      <c r="BF25" s="5110"/>
      <c r="BG25" s="5112"/>
      <c r="BH25" s="5146"/>
      <c r="BI25" s="5550"/>
      <c r="BJ25" s="5551"/>
      <c r="BK25" s="5551"/>
      <c r="BL25" s="5551"/>
      <c r="BM25" s="5552"/>
    </row>
    <row r="26" spans="1:65" s="794" customFormat="1" ht="14.1" customHeight="1" x14ac:dyDescent="0.15">
      <c r="A26" s="5037">
        <v>5</v>
      </c>
      <c r="B26" s="4804"/>
      <c r="C26" s="4805"/>
      <c r="D26" s="4806"/>
      <c r="E26" s="5040"/>
      <c r="F26" s="5041"/>
      <c r="G26" s="5041"/>
      <c r="H26" s="5041"/>
      <c r="I26" s="5042"/>
      <c r="J26" s="5049"/>
      <c r="K26" s="5050"/>
      <c r="L26" s="5050"/>
      <c r="M26" s="5050"/>
      <c r="N26" s="5051"/>
      <c r="O26" s="5297"/>
      <c r="P26" s="5057"/>
      <c r="Q26" s="5040"/>
      <c r="R26" s="5041"/>
      <c r="S26" s="5042"/>
      <c r="T26" s="5125"/>
      <c r="U26" s="5126"/>
      <c r="V26" s="5170"/>
      <c r="W26" s="5171"/>
      <c r="X26" s="5168"/>
      <c r="Y26" s="5186" t="s">
        <v>158</v>
      </c>
      <c r="Z26" s="5184"/>
      <c r="AA26" s="5186" t="s">
        <v>158</v>
      </c>
      <c r="AB26" s="4432"/>
      <c r="AC26" s="5188" t="s">
        <v>158</v>
      </c>
      <c r="AD26" s="5544"/>
      <c r="AE26" s="5545"/>
      <c r="AF26" s="5548"/>
      <c r="AG26" s="5545"/>
      <c r="AH26" s="5178"/>
      <c r="AI26" s="5179"/>
      <c r="AJ26" s="5180"/>
      <c r="AK26" s="5178"/>
      <c r="AL26" s="5179"/>
      <c r="AM26" s="5180"/>
      <c r="AN26" s="5156">
        <f>SUM(AH26:AM28)</f>
        <v>0</v>
      </c>
      <c r="AO26" s="5157"/>
      <c r="AP26" s="5158"/>
      <c r="AQ26" s="5165"/>
      <c r="AR26" s="5166"/>
      <c r="AS26" s="5167"/>
      <c r="AT26" s="5165"/>
      <c r="AU26" s="5166"/>
      <c r="AV26" s="5167"/>
      <c r="AW26" s="5165"/>
      <c r="AX26" s="5166"/>
      <c r="AY26" s="5167"/>
      <c r="AZ26" s="5113">
        <f t="shared" ref="AZ26" si="3">SUM(AQ26:AY28)</f>
        <v>0</v>
      </c>
      <c r="BA26" s="5114"/>
      <c r="BB26" s="5115"/>
      <c r="BC26" s="5113">
        <f>AF26+AN26+AZ26</f>
        <v>0</v>
      </c>
      <c r="BD26" s="5114"/>
      <c r="BE26" s="5122"/>
      <c r="BF26" s="5019"/>
      <c r="BG26" s="5358"/>
      <c r="BH26" s="5144"/>
      <c r="BI26" s="5558"/>
      <c r="BJ26" s="5559"/>
      <c r="BK26" s="5559"/>
      <c r="BL26" s="5559"/>
      <c r="BM26" s="5560"/>
    </row>
    <row r="27" spans="1:65" s="794" customFormat="1" ht="14.1" customHeight="1" x14ac:dyDescent="0.15">
      <c r="A27" s="5038"/>
      <c r="B27" s="4807"/>
      <c r="C27" s="4808"/>
      <c r="D27" s="4809"/>
      <c r="E27" s="5588"/>
      <c r="F27" s="5589"/>
      <c r="G27" s="5589"/>
      <c r="H27" s="5589"/>
      <c r="I27" s="5590"/>
      <c r="J27" s="5052"/>
      <c r="K27" s="4562"/>
      <c r="L27" s="4562"/>
      <c r="M27" s="4562"/>
      <c r="N27" s="5053"/>
      <c r="O27" s="5332"/>
      <c r="P27" s="5058"/>
      <c r="Q27" s="5043"/>
      <c r="R27" s="5044"/>
      <c r="S27" s="5045"/>
      <c r="T27" s="5127"/>
      <c r="U27" s="5128"/>
      <c r="V27" s="5172"/>
      <c r="W27" s="5173"/>
      <c r="X27" s="5169"/>
      <c r="Y27" s="5187"/>
      <c r="Z27" s="5185"/>
      <c r="AA27" s="5187"/>
      <c r="AB27" s="4840"/>
      <c r="AC27" s="5189"/>
      <c r="AD27" s="5546"/>
      <c r="AE27" s="5547"/>
      <c r="AF27" s="5549"/>
      <c r="AG27" s="5547"/>
      <c r="AH27" s="5181"/>
      <c r="AI27" s="5182"/>
      <c r="AJ27" s="5183"/>
      <c r="AK27" s="5181"/>
      <c r="AL27" s="5182"/>
      <c r="AM27" s="5183"/>
      <c r="AN27" s="5159"/>
      <c r="AO27" s="5160"/>
      <c r="AP27" s="5161"/>
      <c r="AQ27" s="5150"/>
      <c r="AR27" s="5151"/>
      <c r="AS27" s="5152"/>
      <c r="AT27" s="5150"/>
      <c r="AU27" s="5151"/>
      <c r="AV27" s="5152"/>
      <c r="AW27" s="5150"/>
      <c r="AX27" s="5151"/>
      <c r="AY27" s="5152"/>
      <c r="AZ27" s="5116"/>
      <c r="BA27" s="5117"/>
      <c r="BB27" s="5118"/>
      <c r="BC27" s="5116"/>
      <c r="BD27" s="5117"/>
      <c r="BE27" s="5123"/>
      <c r="BF27" s="5561"/>
      <c r="BG27" s="5562"/>
      <c r="BH27" s="5145"/>
      <c r="BI27" s="5563"/>
      <c r="BJ27" s="5564"/>
      <c r="BK27" s="5564"/>
      <c r="BL27" s="5564"/>
      <c r="BM27" s="5565"/>
    </row>
    <row r="28" spans="1:65" s="794" customFormat="1" ht="14.1" customHeight="1" x14ac:dyDescent="0.15">
      <c r="A28" s="5039"/>
      <c r="B28" s="4813"/>
      <c r="C28" s="4814"/>
      <c r="D28" s="4815"/>
      <c r="E28" s="5553"/>
      <c r="F28" s="5554"/>
      <c r="G28" s="5555"/>
      <c r="H28" s="5556"/>
      <c r="I28" s="5557"/>
      <c r="J28" s="5054"/>
      <c r="K28" s="5055"/>
      <c r="L28" s="5055"/>
      <c r="M28" s="5055"/>
      <c r="N28" s="5056"/>
      <c r="O28" s="5475"/>
      <c r="P28" s="5059"/>
      <c r="Q28" s="5345"/>
      <c r="R28" s="5346"/>
      <c r="S28" s="5347"/>
      <c r="T28" s="5129"/>
      <c r="U28" s="5130"/>
      <c r="V28" s="5174"/>
      <c r="W28" s="2536"/>
      <c r="X28" s="1081"/>
      <c r="Y28" s="1082" t="s">
        <v>36</v>
      </c>
      <c r="Z28" s="2384"/>
      <c r="AA28" s="1082" t="s">
        <v>36</v>
      </c>
      <c r="AB28" s="2384"/>
      <c r="AC28" s="1082" t="s">
        <v>36</v>
      </c>
      <c r="AD28" s="1970"/>
      <c r="AE28" s="1140"/>
      <c r="AF28" s="1971"/>
      <c r="AG28" s="1141"/>
      <c r="AH28" s="5104"/>
      <c r="AI28" s="5105"/>
      <c r="AJ28" s="5106"/>
      <c r="AK28" s="5104"/>
      <c r="AL28" s="5105"/>
      <c r="AM28" s="5106"/>
      <c r="AN28" s="5162"/>
      <c r="AO28" s="5163"/>
      <c r="AP28" s="5164"/>
      <c r="AQ28" s="5107"/>
      <c r="AR28" s="5108"/>
      <c r="AS28" s="5109"/>
      <c r="AT28" s="5107"/>
      <c r="AU28" s="5108"/>
      <c r="AV28" s="5109"/>
      <c r="AW28" s="5107"/>
      <c r="AX28" s="5108"/>
      <c r="AY28" s="5109"/>
      <c r="AZ28" s="5119"/>
      <c r="BA28" s="5120"/>
      <c r="BB28" s="5121"/>
      <c r="BC28" s="5119"/>
      <c r="BD28" s="5120"/>
      <c r="BE28" s="5124"/>
      <c r="BF28" s="5110"/>
      <c r="BG28" s="5112"/>
      <c r="BH28" s="5146"/>
      <c r="BI28" s="5550"/>
      <c r="BJ28" s="5551"/>
      <c r="BK28" s="5551"/>
      <c r="BL28" s="5551"/>
      <c r="BM28" s="5552"/>
    </row>
    <row r="29" spans="1:65" s="794" customFormat="1" ht="14.1" customHeight="1" x14ac:dyDescent="0.15">
      <c r="A29" s="5037">
        <v>6</v>
      </c>
      <c r="B29" s="4804"/>
      <c r="C29" s="4805"/>
      <c r="D29" s="4806"/>
      <c r="E29" s="5040"/>
      <c r="F29" s="5041"/>
      <c r="G29" s="5041"/>
      <c r="H29" s="5041"/>
      <c r="I29" s="5042"/>
      <c r="J29" s="5049"/>
      <c r="K29" s="5050"/>
      <c r="L29" s="5050"/>
      <c r="M29" s="5050"/>
      <c r="N29" s="5051"/>
      <c r="O29" s="5297"/>
      <c r="P29" s="5057"/>
      <c r="Q29" s="5040"/>
      <c r="R29" s="5041"/>
      <c r="S29" s="5042"/>
      <c r="T29" s="5125"/>
      <c r="U29" s="5126"/>
      <c r="V29" s="5170"/>
      <c r="W29" s="5171"/>
      <c r="X29" s="5168"/>
      <c r="Y29" s="5186" t="s">
        <v>158</v>
      </c>
      <c r="Z29" s="5184"/>
      <c r="AA29" s="5186" t="s">
        <v>158</v>
      </c>
      <c r="AB29" s="4432"/>
      <c r="AC29" s="5188" t="s">
        <v>158</v>
      </c>
      <c r="AD29" s="5544"/>
      <c r="AE29" s="5545"/>
      <c r="AF29" s="5548"/>
      <c r="AG29" s="5545"/>
      <c r="AH29" s="5178"/>
      <c r="AI29" s="5179"/>
      <c r="AJ29" s="5180"/>
      <c r="AK29" s="5178"/>
      <c r="AL29" s="5179"/>
      <c r="AM29" s="5180"/>
      <c r="AN29" s="5156">
        <f>SUM(AH29:AM31)</f>
        <v>0</v>
      </c>
      <c r="AO29" s="5157"/>
      <c r="AP29" s="5158"/>
      <c r="AQ29" s="5165"/>
      <c r="AR29" s="5166"/>
      <c r="AS29" s="5167"/>
      <c r="AT29" s="5165"/>
      <c r="AU29" s="5166"/>
      <c r="AV29" s="5167"/>
      <c r="AW29" s="5165"/>
      <c r="AX29" s="5166"/>
      <c r="AY29" s="5167"/>
      <c r="AZ29" s="5113">
        <f t="shared" ref="AZ29" si="4">SUM(AQ29:AY31)</f>
        <v>0</v>
      </c>
      <c r="BA29" s="5114"/>
      <c r="BB29" s="5115"/>
      <c r="BC29" s="5113">
        <f>AF29+AN29+AZ29</f>
        <v>0</v>
      </c>
      <c r="BD29" s="5114"/>
      <c r="BE29" s="5122"/>
      <c r="BF29" s="5019"/>
      <c r="BG29" s="5358"/>
      <c r="BH29" s="5144"/>
      <c r="BI29" s="5558"/>
      <c r="BJ29" s="5559"/>
      <c r="BK29" s="5559"/>
      <c r="BL29" s="5559"/>
      <c r="BM29" s="5560"/>
    </row>
    <row r="30" spans="1:65" s="794" customFormat="1" ht="14.1" customHeight="1" x14ac:dyDescent="0.15">
      <c r="A30" s="5038"/>
      <c r="B30" s="4807"/>
      <c r="C30" s="4808"/>
      <c r="D30" s="4809"/>
      <c r="E30" s="5588"/>
      <c r="F30" s="5589"/>
      <c r="G30" s="5589"/>
      <c r="H30" s="5589"/>
      <c r="I30" s="5590"/>
      <c r="J30" s="5052"/>
      <c r="K30" s="4562"/>
      <c r="L30" s="4562"/>
      <c r="M30" s="4562"/>
      <c r="N30" s="5053"/>
      <c r="O30" s="5332"/>
      <c r="P30" s="5058"/>
      <c r="Q30" s="5043"/>
      <c r="R30" s="5044"/>
      <c r="S30" s="5045"/>
      <c r="T30" s="5127"/>
      <c r="U30" s="5128"/>
      <c r="V30" s="5172"/>
      <c r="W30" s="5173"/>
      <c r="X30" s="5169"/>
      <c r="Y30" s="5187"/>
      <c r="Z30" s="5185"/>
      <c r="AA30" s="5187"/>
      <c r="AB30" s="4840"/>
      <c r="AC30" s="5189"/>
      <c r="AD30" s="5546"/>
      <c r="AE30" s="5547"/>
      <c r="AF30" s="5549"/>
      <c r="AG30" s="5547"/>
      <c r="AH30" s="5181"/>
      <c r="AI30" s="5182"/>
      <c r="AJ30" s="5183"/>
      <c r="AK30" s="5181"/>
      <c r="AL30" s="5182"/>
      <c r="AM30" s="5183"/>
      <c r="AN30" s="5159"/>
      <c r="AO30" s="5160"/>
      <c r="AP30" s="5161"/>
      <c r="AQ30" s="5150"/>
      <c r="AR30" s="5151"/>
      <c r="AS30" s="5152"/>
      <c r="AT30" s="5150"/>
      <c r="AU30" s="5151"/>
      <c r="AV30" s="5152"/>
      <c r="AW30" s="5150"/>
      <c r="AX30" s="5151"/>
      <c r="AY30" s="5152"/>
      <c r="AZ30" s="5116"/>
      <c r="BA30" s="5117"/>
      <c r="BB30" s="5118"/>
      <c r="BC30" s="5116"/>
      <c r="BD30" s="5117"/>
      <c r="BE30" s="5123"/>
      <c r="BF30" s="5561"/>
      <c r="BG30" s="5562"/>
      <c r="BH30" s="5145"/>
      <c r="BI30" s="5563"/>
      <c r="BJ30" s="5564"/>
      <c r="BK30" s="5564"/>
      <c r="BL30" s="5564"/>
      <c r="BM30" s="5565"/>
    </row>
    <row r="31" spans="1:65" s="794" customFormat="1" ht="13.5" customHeight="1" x14ac:dyDescent="0.15">
      <c r="A31" s="5039"/>
      <c r="B31" s="4813"/>
      <c r="C31" s="4814"/>
      <c r="D31" s="4815"/>
      <c r="E31" s="5553"/>
      <c r="F31" s="5554"/>
      <c r="G31" s="5555"/>
      <c r="H31" s="5556"/>
      <c r="I31" s="5557"/>
      <c r="J31" s="5054"/>
      <c r="K31" s="5055"/>
      <c r="L31" s="5055"/>
      <c r="M31" s="5055"/>
      <c r="N31" s="5056"/>
      <c r="O31" s="5475"/>
      <c r="P31" s="5059"/>
      <c r="Q31" s="5345"/>
      <c r="R31" s="5346"/>
      <c r="S31" s="5347"/>
      <c r="T31" s="5129"/>
      <c r="U31" s="5130"/>
      <c r="V31" s="5174"/>
      <c r="W31" s="2536"/>
      <c r="X31" s="1081"/>
      <c r="Y31" s="1082" t="s">
        <v>36</v>
      </c>
      <c r="Z31" s="2384"/>
      <c r="AA31" s="1082" t="s">
        <v>36</v>
      </c>
      <c r="AB31" s="2384"/>
      <c r="AC31" s="1082" t="s">
        <v>36</v>
      </c>
      <c r="AD31" s="1970"/>
      <c r="AE31" s="1140"/>
      <c r="AF31" s="1971"/>
      <c r="AG31" s="1141"/>
      <c r="AH31" s="5104"/>
      <c r="AI31" s="5105"/>
      <c r="AJ31" s="5106"/>
      <c r="AK31" s="5104"/>
      <c r="AL31" s="5105"/>
      <c r="AM31" s="5106"/>
      <c r="AN31" s="5162"/>
      <c r="AO31" s="5163"/>
      <c r="AP31" s="5164"/>
      <c r="AQ31" s="5107"/>
      <c r="AR31" s="5108"/>
      <c r="AS31" s="5109"/>
      <c r="AT31" s="5107"/>
      <c r="AU31" s="5108"/>
      <c r="AV31" s="5109"/>
      <c r="AW31" s="5107"/>
      <c r="AX31" s="5108"/>
      <c r="AY31" s="5109"/>
      <c r="AZ31" s="5119"/>
      <c r="BA31" s="5120"/>
      <c r="BB31" s="5121"/>
      <c r="BC31" s="5119"/>
      <c r="BD31" s="5120"/>
      <c r="BE31" s="5124"/>
      <c r="BF31" s="5110"/>
      <c r="BG31" s="5112"/>
      <c r="BH31" s="5146"/>
      <c r="BI31" s="5550"/>
      <c r="BJ31" s="5551"/>
      <c r="BK31" s="5551"/>
      <c r="BL31" s="5551"/>
      <c r="BM31" s="5552"/>
    </row>
    <row r="32" spans="1:65" s="794" customFormat="1" ht="14.1" customHeight="1" x14ac:dyDescent="0.15">
      <c r="A32" s="5037">
        <v>7</v>
      </c>
      <c r="B32" s="4804"/>
      <c r="C32" s="4805"/>
      <c r="D32" s="4806"/>
      <c r="E32" s="5040"/>
      <c r="F32" s="5041"/>
      <c r="G32" s="5041"/>
      <c r="H32" s="5041"/>
      <c r="I32" s="5042"/>
      <c r="J32" s="5049"/>
      <c r="K32" s="5050"/>
      <c r="L32" s="5050"/>
      <c r="M32" s="5050"/>
      <c r="N32" s="5051"/>
      <c r="O32" s="5297"/>
      <c r="P32" s="5057"/>
      <c r="Q32" s="5040"/>
      <c r="R32" s="5041"/>
      <c r="S32" s="5042"/>
      <c r="T32" s="5125"/>
      <c r="U32" s="5126"/>
      <c r="V32" s="5170"/>
      <c r="W32" s="5171"/>
      <c r="X32" s="5168"/>
      <c r="Y32" s="5186" t="s">
        <v>158</v>
      </c>
      <c r="Z32" s="5184"/>
      <c r="AA32" s="5186" t="s">
        <v>158</v>
      </c>
      <c r="AB32" s="4432"/>
      <c r="AC32" s="5188" t="s">
        <v>158</v>
      </c>
      <c r="AD32" s="5544"/>
      <c r="AE32" s="5545"/>
      <c r="AF32" s="5548"/>
      <c r="AG32" s="5545"/>
      <c r="AH32" s="5178"/>
      <c r="AI32" s="5179"/>
      <c r="AJ32" s="5180"/>
      <c r="AK32" s="5178"/>
      <c r="AL32" s="5179"/>
      <c r="AM32" s="5180"/>
      <c r="AN32" s="5156">
        <f>SUM(AH32:AM34)</f>
        <v>0</v>
      </c>
      <c r="AO32" s="5157"/>
      <c r="AP32" s="5158"/>
      <c r="AQ32" s="5165"/>
      <c r="AR32" s="5166"/>
      <c r="AS32" s="5167"/>
      <c r="AT32" s="5165"/>
      <c r="AU32" s="5166"/>
      <c r="AV32" s="5167"/>
      <c r="AW32" s="5165"/>
      <c r="AX32" s="5166"/>
      <c r="AY32" s="5167"/>
      <c r="AZ32" s="5113">
        <f t="shared" ref="AZ32" si="5">SUM(AQ32:AY34)</f>
        <v>0</v>
      </c>
      <c r="BA32" s="5114"/>
      <c r="BB32" s="5115"/>
      <c r="BC32" s="5113">
        <f>AF32+AN32+AZ32</f>
        <v>0</v>
      </c>
      <c r="BD32" s="5114"/>
      <c r="BE32" s="5122"/>
      <c r="BF32" s="5019"/>
      <c r="BG32" s="5358"/>
      <c r="BH32" s="5144"/>
      <c r="BI32" s="5558"/>
      <c r="BJ32" s="5559"/>
      <c r="BK32" s="5559"/>
      <c r="BL32" s="5559"/>
      <c r="BM32" s="5560"/>
    </row>
    <row r="33" spans="1:70" s="794" customFormat="1" ht="14.1" customHeight="1" x14ac:dyDescent="0.15">
      <c r="A33" s="5038"/>
      <c r="B33" s="4807"/>
      <c r="C33" s="4808"/>
      <c r="D33" s="4809"/>
      <c r="E33" s="5588"/>
      <c r="F33" s="5589"/>
      <c r="G33" s="5589"/>
      <c r="H33" s="5589"/>
      <c r="I33" s="5590"/>
      <c r="J33" s="5052"/>
      <c r="K33" s="4562"/>
      <c r="L33" s="4562"/>
      <c r="M33" s="4562"/>
      <c r="N33" s="5053"/>
      <c r="O33" s="5332"/>
      <c r="P33" s="5058"/>
      <c r="Q33" s="5043"/>
      <c r="R33" s="5044"/>
      <c r="S33" s="5045"/>
      <c r="T33" s="5127"/>
      <c r="U33" s="5128"/>
      <c r="V33" s="5172"/>
      <c r="W33" s="5173"/>
      <c r="X33" s="5169"/>
      <c r="Y33" s="5187"/>
      <c r="Z33" s="5185"/>
      <c r="AA33" s="5187"/>
      <c r="AB33" s="4840"/>
      <c r="AC33" s="5189"/>
      <c r="AD33" s="5546"/>
      <c r="AE33" s="5547"/>
      <c r="AF33" s="5549"/>
      <c r="AG33" s="5547"/>
      <c r="AH33" s="5181"/>
      <c r="AI33" s="5182"/>
      <c r="AJ33" s="5183"/>
      <c r="AK33" s="5181"/>
      <c r="AL33" s="5182"/>
      <c r="AM33" s="5183"/>
      <c r="AN33" s="5159"/>
      <c r="AO33" s="5160"/>
      <c r="AP33" s="5161"/>
      <c r="AQ33" s="5150"/>
      <c r="AR33" s="5151"/>
      <c r="AS33" s="5152"/>
      <c r="AT33" s="5150"/>
      <c r="AU33" s="5151"/>
      <c r="AV33" s="5152"/>
      <c r="AW33" s="5150"/>
      <c r="AX33" s="5151"/>
      <c r="AY33" s="5152"/>
      <c r="AZ33" s="5116"/>
      <c r="BA33" s="5117"/>
      <c r="BB33" s="5118"/>
      <c r="BC33" s="5116"/>
      <c r="BD33" s="5117"/>
      <c r="BE33" s="5123"/>
      <c r="BF33" s="5561"/>
      <c r="BG33" s="5562"/>
      <c r="BH33" s="5145"/>
      <c r="BI33" s="5563"/>
      <c r="BJ33" s="5564"/>
      <c r="BK33" s="5564"/>
      <c r="BL33" s="5564"/>
      <c r="BM33" s="5565"/>
    </row>
    <row r="34" spans="1:70" s="794" customFormat="1" ht="13.5" customHeight="1" x14ac:dyDescent="0.15">
      <c r="A34" s="5039"/>
      <c r="B34" s="4813"/>
      <c r="C34" s="4814"/>
      <c r="D34" s="4815"/>
      <c r="E34" s="5553"/>
      <c r="F34" s="5554"/>
      <c r="G34" s="5555"/>
      <c r="H34" s="5556"/>
      <c r="I34" s="5557"/>
      <c r="J34" s="5054"/>
      <c r="K34" s="5055"/>
      <c r="L34" s="5055"/>
      <c r="M34" s="5055"/>
      <c r="N34" s="5056"/>
      <c r="O34" s="5475"/>
      <c r="P34" s="5059"/>
      <c r="Q34" s="5345"/>
      <c r="R34" s="5346"/>
      <c r="S34" s="5347"/>
      <c r="T34" s="5129"/>
      <c r="U34" s="5130"/>
      <c r="V34" s="5174"/>
      <c r="W34" s="2536"/>
      <c r="X34" s="1081"/>
      <c r="Y34" s="1082" t="s">
        <v>36</v>
      </c>
      <c r="Z34" s="2384"/>
      <c r="AA34" s="1082" t="s">
        <v>36</v>
      </c>
      <c r="AB34" s="2384"/>
      <c r="AC34" s="1082" t="s">
        <v>36</v>
      </c>
      <c r="AD34" s="1970"/>
      <c r="AE34" s="1140"/>
      <c r="AF34" s="1971"/>
      <c r="AG34" s="1141"/>
      <c r="AH34" s="5104"/>
      <c r="AI34" s="5105"/>
      <c r="AJ34" s="5106"/>
      <c r="AK34" s="5104"/>
      <c r="AL34" s="5105"/>
      <c r="AM34" s="5106"/>
      <c r="AN34" s="5162"/>
      <c r="AO34" s="5163"/>
      <c r="AP34" s="5164"/>
      <c r="AQ34" s="5107"/>
      <c r="AR34" s="5108"/>
      <c r="AS34" s="5109"/>
      <c r="AT34" s="5107"/>
      <c r="AU34" s="5108"/>
      <c r="AV34" s="5109"/>
      <c r="AW34" s="5107"/>
      <c r="AX34" s="5108"/>
      <c r="AY34" s="5109"/>
      <c r="AZ34" s="5119"/>
      <c r="BA34" s="5120"/>
      <c r="BB34" s="5121"/>
      <c r="BC34" s="5119"/>
      <c r="BD34" s="5120"/>
      <c r="BE34" s="5124"/>
      <c r="BF34" s="5110"/>
      <c r="BG34" s="5112"/>
      <c r="BH34" s="5146"/>
      <c r="BI34" s="5550"/>
      <c r="BJ34" s="5551"/>
      <c r="BK34" s="5551"/>
      <c r="BL34" s="5551"/>
      <c r="BM34" s="5552"/>
    </row>
    <row r="35" spans="1:70" s="794" customFormat="1" ht="14.1" customHeight="1" x14ac:dyDescent="0.15">
      <c r="A35" s="5037">
        <v>8</v>
      </c>
      <c r="B35" s="4804"/>
      <c r="C35" s="4805"/>
      <c r="D35" s="4806"/>
      <c r="E35" s="5040"/>
      <c r="F35" s="5041"/>
      <c r="G35" s="5041"/>
      <c r="H35" s="5041"/>
      <c r="I35" s="5042"/>
      <c r="J35" s="5049"/>
      <c r="K35" s="5050"/>
      <c r="L35" s="5050"/>
      <c r="M35" s="5050"/>
      <c r="N35" s="5051"/>
      <c r="O35" s="5297"/>
      <c r="P35" s="5057"/>
      <c r="Q35" s="5040"/>
      <c r="R35" s="5041"/>
      <c r="S35" s="5042"/>
      <c r="T35" s="5125"/>
      <c r="U35" s="5126"/>
      <c r="V35" s="5170"/>
      <c r="W35" s="5171"/>
      <c r="X35" s="5168"/>
      <c r="Y35" s="5186" t="s">
        <v>158</v>
      </c>
      <c r="Z35" s="5184"/>
      <c r="AA35" s="5186" t="s">
        <v>158</v>
      </c>
      <c r="AB35" s="4432"/>
      <c r="AC35" s="5188" t="s">
        <v>158</v>
      </c>
      <c r="AD35" s="5544"/>
      <c r="AE35" s="5545"/>
      <c r="AF35" s="5548"/>
      <c r="AG35" s="5545"/>
      <c r="AH35" s="5178"/>
      <c r="AI35" s="5179"/>
      <c r="AJ35" s="5180"/>
      <c r="AK35" s="5178"/>
      <c r="AL35" s="5179"/>
      <c r="AM35" s="5180"/>
      <c r="AN35" s="5156">
        <f>SUM(AH35:AM37)</f>
        <v>0</v>
      </c>
      <c r="AO35" s="5157"/>
      <c r="AP35" s="5158"/>
      <c r="AQ35" s="5165"/>
      <c r="AR35" s="5166"/>
      <c r="AS35" s="5167"/>
      <c r="AT35" s="5165"/>
      <c r="AU35" s="5166"/>
      <c r="AV35" s="5167"/>
      <c r="AW35" s="5165"/>
      <c r="AX35" s="5166"/>
      <c r="AY35" s="5167"/>
      <c r="AZ35" s="5113">
        <f>SUM(AQ35:AY37)</f>
        <v>0</v>
      </c>
      <c r="BA35" s="5114"/>
      <c r="BB35" s="5115"/>
      <c r="BC35" s="5113">
        <f>AF35+AN35+AZ35</f>
        <v>0</v>
      </c>
      <c r="BD35" s="5114"/>
      <c r="BE35" s="5122"/>
      <c r="BF35" s="5019"/>
      <c r="BG35" s="5358"/>
      <c r="BH35" s="5144"/>
      <c r="BI35" s="5575"/>
      <c r="BJ35" s="5576"/>
      <c r="BK35" s="5576"/>
      <c r="BL35" s="5576"/>
      <c r="BM35" s="5577"/>
    </row>
    <row r="36" spans="1:70" s="794" customFormat="1" ht="14.1" customHeight="1" x14ac:dyDescent="0.15">
      <c r="A36" s="5038"/>
      <c r="B36" s="4807"/>
      <c r="C36" s="4808"/>
      <c r="D36" s="4809"/>
      <c r="E36" s="5588"/>
      <c r="F36" s="5589"/>
      <c r="G36" s="5589"/>
      <c r="H36" s="5589"/>
      <c r="I36" s="5590"/>
      <c r="J36" s="5052"/>
      <c r="K36" s="4562"/>
      <c r="L36" s="4562"/>
      <c r="M36" s="4562"/>
      <c r="N36" s="5053"/>
      <c r="O36" s="5332"/>
      <c r="P36" s="5058"/>
      <c r="Q36" s="5043"/>
      <c r="R36" s="5044"/>
      <c r="S36" s="5045"/>
      <c r="T36" s="5127"/>
      <c r="U36" s="5128"/>
      <c r="V36" s="5172"/>
      <c r="W36" s="5173"/>
      <c r="X36" s="5169"/>
      <c r="Y36" s="5187"/>
      <c r="Z36" s="5185"/>
      <c r="AA36" s="5187"/>
      <c r="AB36" s="4840"/>
      <c r="AC36" s="5189"/>
      <c r="AD36" s="5546"/>
      <c r="AE36" s="5547"/>
      <c r="AF36" s="5549"/>
      <c r="AG36" s="5547"/>
      <c r="AH36" s="5181"/>
      <c r="AI36" s="5182"/>
      <c r="AJ36" s="5183"/>
      <c r="AK36" s="5181"/>
      <c r="AL36" s="5182"/>
      <c r="AM36" s="5183"/>
      <c r="AN36" s="5159"/>
      <c r="AO36" s="5160"/>
      <c r="AP36" s="5161"/>
      <c r="AQ36" s="5150"/>
      <c r="AR36" s="5151"/>
      <c r="AS36" s="5152"/>
      <c r="AT36" s="5150"/>
      <c r="AU36" s="5151"/>
      <c r="AV36" s="5152"/>
      <c r="AW36" s="5150"/>
      <c r="AX36" s="5151"/>
      <c r="AY36" s="5152"/>
      <c r="AZ36" s="5116"/>
      <c r="BA36" s="5117"/>
      <c r="BB36" s="5118"/>
      <c r="BC36" s="5116"/>
      <c r="BD36" s="5117"/>
      <c r="BE36" s="5123"/>
      <c r="BF36" s="5561"/>
      <c r="BG36" s="5562"/>
      <c r="BH36" s="5145"/>
      <c r="BI36" s="5563"/>
      <c r="BJ36" s="5564"/>
      <c r="BK36" s="5564"/>
      <c r="BL36" s="5564"/>
      <c r="BM36" s="5565"/>
    </row>
    <row r="37" spans="1:70" s="794" customFormat="1" ht="14.1" customHeight="1" thickBot="1" x14ac:dyDescent="0.2">
      <c r="A37" s="5204"/>
      <c r="B37" s="4813"/>
      <c r="C37" s="4814"/>
      <c r="D37" s="4815"/>
      <c r="E37" s="5553"/>
      <c r="F37" s="5554"/>
      <c r="G37" s="5555"/>
      <c r="H37" s="5556"/>
      <c r="I37" s="5557"/>
      <c r="J37" s="5054"/>
      <c r="K37" s="5055"/>
      <c r="L37" s="5055"/>
      <c r="M37" s="5055"/>
      <c r="N37" s="5056"/>
      <c r="O37" s="5475"/>
      <c r="P37" s="5059"/>
      <c r="Q37" s="5345"/>
      <c r="R37" s="5346"/>
      <c r="S37" s="5347"/>
      <c r="T37" s="5129"/>
      <c r="U37" s="5130"/>
      <c r="V37" s="5174"/>
      <c r="W37" s="2536"/>
      <c r="X37" s="1081"/>
      <c r="Y37" s="1082" t="s">
        <v>36</v>
      </c>
      <c r="Z37" s="2384"/>
      <c r="AA37" s="1082" t="s">
        <v>36</v>
      </c>
      <c r="AB37" s="2384"/>
      <c r="AC37" s="1082" t="s">
        <v>36</v>
      </c>
      <c r="AD37" s="1970"/>
      <c r="AE37" s="1140"/>
      <c r="AF37" s="1971"/>
      <c r="AG37" s="1141"/>
      <c r="AH37" s="5212"/>
      <c r="AI37" s="5213"/>
      <c r="AJ37" s="5214"/>
      <c r="AK37" s="5212"/>
      <c r="AL37" s="5213"/>
      <c r="AM37" s="5214"/>
      <c r="AN37" s="5235"/>
      <c r="AO37" s="5236"/>
      <c r="AP37" s="5237"/>
      <c r="AQ37" s="5215"/>
      <c r="AR37" s="5216"/>
      <c r="AS37" s="5217"/>
      <c r="AT37" s="5215"/>
      <c r="AU37" s="5216"/>
      <c r="AV37" s="5217"/>
      <c r="AW37" s="5215"/>
      <c r="AX37" s="5216"/>
      <c r="AY37" s="5217"/>
      <c r="AZ37" s="5231"/>
      <c r="BA37" s="5232"/>
      <c r="BB37" s="5233"/>
      <c r="BC37" s="5231"/>
      <c r="BD37" s="5232"/>
      <c r="BE37" s="5234"/>
      <c r="BF37" s="5578"/>
      <c r="BG37" s="5579"/>
      <c r="BH37" s="5230"/>
      <c r="BI37" s="5567"/>
      <c r="BJ37" s="5568"/>
      <c r="BK37" s="5568"/>
      <c r="BL37" s="5568"/>
      <c r="BM37" s="5569"/>
    </row>
    <row r="38" spans="1:70" s="794" customFormat="1" ht="6.95" customHeight="1" x14ac:dyDescent="0.15">
      <c r="A38" s="1434"/>
      <c r="B38" s="1434"/>
      <c r="C38" s="1434"/>
      <c r="D38" s="1434"/>
      <c r="E38" s="1434"/>
      <c r="F38" s="1434"/>
      <c r="G38" s="1434"/>
      <c r="H38" s="1434"/>
      <c r="I38" s="1434"/>
      <c r="J38" s="1434"/>
      <c r="K38" s="1434"/>
      <c r="L38" s="1434"/>
      <c r="M38" s="1434"/>
      <c r="N38" s="1434"/>
      <c r="O38" s="1434"/>
      <c r="P38" s="1434"/>
      <c r="Q38" s="1434"/>
      <c r="R38" s="1434"/>
      <c r="S38" s="1434"/>
      <c r="T38" s="1434"/>
      <c r="U38" s="1434"/>
      <c r="V38" s="1434"/>
      <c r="W38" s="1434"/>
      <c r="X38" s="320"/>
      <c r="Y38" s="1434"/>
      <c r="Z38" s="1434"/>
      <c r="AA38" s="1434"/>
      <c r="AB38" s="1434"/>
      <c r="AC38" s="1145"/>
      <c r="AD38" s="320"/>
      <c r="AE38" s="320"/>
      <c r="AF38" s="320"/>
      <c r="AG38" s="320"/>
      <c r="AH38" s="1434"/>
      <c r="AI38" s="1434"/>
      <c r="AJ38" s="1434"/>
      <c r="AK38" s="1434"/>
      <c r="AL38" s="1434"/>
      <c r="AM38" s="1434"/>
      <c r="AN38" s="1434"/>
      <c r="AO38" s="1434"/>
      <c r="AP38" s="1434"/>
      <c r="AQ38" s="1434"/>
      <c r="AR38" s="1434"/>
      <c r="AS38" s="1434"/>
      <c r="AT38" s="1434"/>
      <c r="AU38" s="1434"/>
      <c r="AV38" s="1434"/>
      <c r="AW38" s="1434"/>
      <c r="AX38" s="1434"/>
      <c r="AY38" s="1434"/>
      <c r="AZ38" s="1434"/>
      <c r="BA38" s="1434"/>
      <c r="BB38" s="1434"/>
      <c r="BC38" s="1434"/>
      <c r="BD38" s="1434"/>
      <c r="BE38" s="1434"/>
      <c r="BF38" s="1297"/>
      <c r="BG38" s="1297"/>
      <c r="BH38" s="320"/>
      <c r="BI38" s="320"/>
      <c r="BJ38" s="320"/>
      <c r="BK38" s="320"/>
      <c r="BL38" s="320"/>
      <c r="BM38" s="320"/>
    </row>
    <row r="39" spans="1:70" s="794" customFormat="1" ht="12" customHeight="1" x14ac:dyDescent="0.15">
      <c r="A39" s="1059" t="s">
        <v>1428</v>
      </c>
      <c r="B39" s="1059"/>
      <c r="C39" s="1059"/>
      <c r="D39" s="1059"/>
      <c r="E39" s="1060"/>
      <c r="F39" s="1061" t="s">
        <v>1429</v>
      </c>
      <c r="G39" s="1062" t="s">
        <v>1572</v>
      </c>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1062"/>
      <c r="AS39" s="1062"/>
      <c r="AT39" s="1062"/>
      <c r="AU39" s="1062"/>
      <c r="AV39" s="1062"/>
      <c r="AW39" s="1062"/>
      <c r="AX39" s="1062"/>
      <c r="AY39" s="1062"/>
      <c r="AZ39" s="1062"/>
      <c r="BA39" s="1062"/>
      <c r="BB39" s="1062"/>
      <c r="BC39" s="1062"/>
      <c r="BD39" s="1062"/>
      <c r="BE39" s="1063"/>
      <c r="BF39" s="1063"/>
      <c r="BG39" s="1063"/>
      <c r="BH39" s="1063"/>
      <c r="BI39" s="1063"/>
      <c r="BJ39" s="1063"/>
      <c r="BK39" s="1063"/>
      <c r="BL39" s="1063"/>
      <c r="BM39" s="1063"/>
    </row>
    <row r="40" spans="1:70" s="794" customFormat="1" ht="12" customHeight="1" x14ac:dyDescent="0.15">
      <c r="A40" s="57"/>
      <c r="B40" s="57"/>
      <c r="C40" s="57"/>
      <c r="D40" s="57"/>
      <c r="E40" s="57"/>
      <c r="F40" s="1061" t="s">
        <v>159</v>
      </c>
      <c r="G40" s="1062" t="s">
        <v>447</v>
      </c>
      <c r="H40" s="1146"/>
      <c r="I40" s="1146"/>
      <c r="J40" s="1146"/>
      <c r="K40" s="1146"/>
      <c r="L40" s="1146"/>
      <c r="M40" s="1146"/>
      <c r="N40" s="1146"/>
      <c r="O40" s="1146"/>
      <c r="P40" s="1146"/>
      <c r="Q40" s="1146"/>
      <c r="R40" s="1146"/>
      <c r="S40" s="1146"/>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146"/>
      <c r="AX40" s="1146"/>
      <c r="AY40" s="1146"/>
      <c r="AZ40" s="1146"/>
      <c r="BA40" s="1146"/>
      <c r="BB40" s="1146"/>
      <c r="BC40" s="1146"/>
      <c r="BD40" s="1146"/>
      <c r="BE40" s="1146"/>
      <c r="BF40" s="1146"/>
      <c r="BG40" s="1146"/>
      <c r="BH40" s="1146"/>
      <c r="BI40" s="1146"/>
      <c r="BJ40" s="1146"/>
      <c r="BK40" s="1146"/>
      <c r="BL40" s="1146"/>
      <c r="BM40" s="1146"/>
    </row>
    <row r="41" spans="1:70" s="794" customFormat="1" ht="12" customHeight="1" x14ac:dyDescent="0.15">
      <c r="A41" s="57"/>
      <c r="B41" s="57"/>
      <c r="C41" s="57"/>
      <c r="D41" s="57"/>
      <c r="E41" s="57"/>
      <c r="F41" s="1061" t="s">
        <v>1575</v>
      </c>
      <c r="G41" s="1146" t="s">
        <v>429</v>
      </c>
      <c r="H41" s="1146"/>
      <c r="I41" s="1146"/>
      <c r="J41" s="1146"/>
      <c r="K41" s="1146"/>
      <c r="L41" s="1146"/>
      <c r="M41" s="1146"/>
      <c r="N41" s="1146"/>
      <c r="O41" s="1146"/>
      <c r="P41" s="1146"/>
      <c r="Q41" s="1146"/>
      <c r="R41" s="1146"/>
      <c r="S41" s="1146"/>
      <c r="T41" s="1146"/>
      <c r="U41" s="1146"/>
      <c r="V41" s="1146"/>
      <c r="W41" s="1146"/>
      <c r="X41" s="1146"/>
      <c r="Y41" s="1146"/>
      <c r="Z41" s="1146"/>
      <c r="AA41" s="1146"/>
      <c r="AB41" s="1146"/>
      <c r="AC41" s="1146"/>
      <c r="AD41" s="1146"/>
      <c r="AE41" s="1146"/>
      <c r="AF41" s="1146"/>
      <c r="AG41" s="1146"/>
      <c r="AH41" s="1146"/>
      <c r="AI41" s="1146"/>
      <c r="AJ41" s="1146"/>
      <c r="AK41" s="1146"/>
      <c r="AL41" s="1146"/>
      <c r="AM41" s="1146"/>
      <c r="AN41" s="1146"/>
      <c r="AO41" s="1146"/>
      <c r="AP41" s="1146"/>
      <c r="AQ41" s="1146"/>
      <c r="AR41" s="1146"/>
      <c r="AS41" s="1146"/>
      <c r="AT41" s="1146"/>
      <c r="AU41" s="1146"/>
      <c r="AV41" s="1146"/>
      <c r="AW41" s="1146"/>
      <c r="AX41" s="1146"/>
      <c r="AY41" s="1146"/>
      <c r="AZ41" s="1146"/>
      <c r="BA41" s="1146"/>
      <c r="BB41" s="1146"/>
      <c r="BC41" s="1146"/>
      <c r="BD41" s="1146"/>
      <c r="BE41" s="1146"/>
      <c r="BF41" s="1146"/>
      <c r="BG41" s="1146"/>
      <c r="BH41" s="1146"/>
      <c r="BI41" s="1146"/>
      <c r="BJ41" s="1146"/>
      <c r="BK41" s="1146"/>
      <c r="BL41" s="1146"/>
      <c r="BM41" s="1146"/>
    </row>
    <row r="42" spans="1:70" s="794" customFormat="1" ht="12" customHeight="1" x14ac:dyDescent="0.15">
      <c r="A42" s="57"/>
      <c r="B42" s="57"/>
      <c r="C42" s="57"/>
      <c r="D42" s="57"/>
      <c r="E42" s="57"/>
      <c r="F42" s="1061" t="s">
        <v>1457</v>
      </c>
      <c r="G42" s="3331" t="s">
        <v>1458</v>
      </c>
      <c r="H42" s="4667"/>
      <c r="I42" s="4667"/>
      <c r="J42" s="4667"/>
      <c r="K42" s="4667"/>
      <c r="L42" s="4667"/>
      <c r="M42" s="4667"/>
      <c r="N42" s="4667"/>
      <c r="O42" s="4667"/>
      <c r="P42" s="4667"/>
      <c r="Q42" s="4667"/>
      <c r="R42" s="4667"/>
      <c r="S42" s="4667"/>
      <c r="T42" s="4667"/>
      <c r="U42" s="4667"/>
      <c r="V42" s="4667"/>
      <c r="W42" s="4667"/>
      <c r="X42" s="4667"/>
      <c r="Y42" s="4667"/>
      <c r="Z42" s="4667"/>
      <c r="AA42" s="4667"/>
      <c r="AB42" s="4667"/>
      <c r="AC42" s="4667"/>
      <c r="AD42" s="4667"/>
      <c r="AE42" s="4667"/>
      <c r="AF42" s="4667"/>
      <c r="AG42" s="4667"/>
      <c r="AH42" s="4667"/>
      <c r="AI42" s="4667"/>
      <c r="AJ42" s="4667"/>
      <c r="AK42" s="4667"/>
      <c r="AL42" s="4667"/>
      <c r="AM42" s="4667"/>
      <c r="AN42" s="4667"/>
      <c r="AO42" s="4667"/>
      <c r="AP42" s="4667"/>
      <c r="AQ42" s="4667"/>
      <c r="AR42" s="4667"/>
      <c r="AS42" s="4667"/>
      <c r="AT42" s="4667"/>
      <c r="AU42" s="4667"/>
      <c r="AV42" s="4667"/>
      <c r="AW42" s="4667"/>
      <c r="AX42" s="4667"/>
      <c r="AY42" s="4667"/>
      <c r="AZ42" s="4667"/>
      <c r="BA42" s="4667"/>
      <c r="BB42" s="4667"/>
      <c r="BC42" s="4667"/>
      <c r="BD42" s="4667"/>
      <c r="BE42" s="4667"/>
      <c r="BF42" s="4667"/>
      <c r="BG42" s="4667"/>
      <c r="BH42" s="4667"/>
      <c r="BI42" s="4667"/>
      <c r="BJ42" s="4667"/>
      <c r="BK42" s="4667"/>
      <c r="BL42" s="1279"/>
      <c r="BM42" s="1279"/>
    </row>
    <row r="43" spans="1:70" s="794" customFormat="1" ht="15.75" customHeight="1" x14ac:dyDescent="0.15">
      <c r="A43" s="57"/>
      <c r="B43" s="57"/>
      <c r="C43" s="57"/>
      <c r="D43" s="57"/>
      <c r="E43" s="57"/>
      <c r="F43" s="1061" t="s">
        <v>1574</v>
      </c>
      <c r="G43" s="3331" t="s">
        <v>1531</v>
      </c>
      <c r="H43" s="4667"/>
      <c r="I43" s="4667"/>
      <c r="J43" s="4667"/>
      <c r="K43" s="4667"/>
      <c r="L43" s="4667"/>
      <c r="M43" s="4667"/>
      <c r="N43" s="4667"/>
      <c r="O43" s="4667"/>
      <c r="P43" s="4667"/>
      <c r="Q43" s="4667"/>
      <c r="R43" s="4667"/>
      <c r="S43" s="4667"/>
      <c r="T43" s="4667"/>
      <c r="U43" s="4667"/>
      <c r="V43" s="4667"/>
      <c r="W43" s="4667"/>
      <c r="X43" s="4667"/>
      <c r="Y43" s="4667"/>
      <c r="Z43" s="4667"/>
      <c r="AA43" s="4667"/>
      <c r="AB43" s="4667"/>
      <c r="AC43" s="4667"/>
      <c r="AD43" s="4667"/>
      <c r="AE43" s="4667"/>
      <c r="AF43" s="4667"/>
      <c r="AG43" s="4667"/>
      <c r="AH43" s="4667"/>
      <c r="AI43" s="4667"/>
      <c r="AJ43" s="4667"/>
      <c r="AK43" s="4667"/>
      <c r="AL43" s="4667"/>
      <c r="AM43" s="4667"/>
      <c r="AN43" s="4667"/>
      <c r="AO43" s="4667"/>
      <c r="AP43" s="4667"/>
      <c r="AQ43" s="4667"/>
      <c r="AR43" s="4667"/>
      <c r="AS43" s="4667"/>
      <c r="AT43" s="4667"/>
      <c r="AU43" s="4667"/>
      <c r="AV43" s="4667"/>
      <c r="AW43" s="4667"/>
      <c r="AX43" s="4667"/>
      <c r="AY43" s="4667"/>
      <c r="AZ43" s="4667"/>
      <c r="BA43" s="4667"/>
      <c r="BB43" s="4667"/>
      <c r="BC43" s="4667"/>
      <c r="BD43" s="4667"/>
      <c r="BE43" s="4667"/>
      <c r="BF43" s="4667"/>
      <c r="BG43" s="4667"/>
      <c r="BH43" s="4667"/>
      <c r="BI43" s="4667"/>
      <c r="BJ43" s="4667"/>
      <c r="BK43" s="4667"/>
      <c r="BL43" s="4667"/>
      <c r="BM43" s="4667"/>
      <c r="BN43" s="1373"/>
      <c r="BO43" s="1373"/>
      <c r="BP43" s="1373"/>
      <c r="BQ43" s="1373"/>
      <c r="BR43" s="1373"/>
    </row>
    <row r="44" spans="1:70" s="794" customFormat="1" ht="15.75" customHeight="1" x14ac:dyDescent="0.15">
      <c r="A44" s="57"/>
      <c r="B44" s="57"/>
      <c r="C44" s="57"/>
      <c r="D44" s="57"/>
      <c r="E44" s="57"/>
      <c r="F44" s="1061"/>
      <c r="G44" s="1279"/>
      <c r="H44" s="455"/>
      <c r="I44" s="455"/>
      <c r="J44" s="455"/>
      <c r="K44" s="455"/>
      <c r="L44" s="455"/>
      <c r="M44" s="455"/>
      <c r="N44" s="455"/>
      <c r="O44" s="455"/>
      <c r="P44" s="455"/>
      <c r="Q44" s="455"/>
      <c r="R44" s="455"/>
      <c r="S44" s="455"/>
      <c r="T44" s="455"/>
      <c r="U44" s="455"/>
      <c r="V44" s="455"/>
      <c r="W44" s="455"/>
      <c r="X44" s="455"/>
      <c r="Y44" s="455"/>
      <c r="Z44" s="455"/>
      <c r="AA44" s="455"/>
      <c r="AB44" s="455"/>
      <c r="AC44" s="455"/>
      <c r="AD44" s="455"/>
      <c r="AE44" s="455"/>
      <c r="AF44" s="455"/>
      <c r="AG44" s="455"/>
      <c r="AH44" s="455"/>
      <c r="AI44" s="455"/>
      <c r="AJ44" s="455"/>
      <c r="AK44" s="455"/>
      <c r="AL44" s="455"/>
      <c r="AM44" s="455"/>
      <c r="AN44" s="455"/>
      <c r="AO44" s="455"/>
      <c r="AP44" s="455"/>
      <c r="AQ44" s="455"/>
      <c r="AR44" s="455"/>
      <c r="AS44" s="455"/>
      <c r="AT44" s="455"/>
      <c r="AU44" s="455"/>
      <c r="AV44" s="455"/>
      <c r="AW44" s="455"/>
      <c r="AX44" s="455"/>
      <c r="AY44" s="455"/>
      <c r="AZ44" s="455"/>
      <c r="BA44" s="455"/>
      <c r="BB44" s="455"/>
      <c r="BC44" s="455"/>
      <c r="BD44" s="455"/>
      <c r="BE44" s="455"/>
      <c r="BF44" s="455"/>
      <c r="BG44" s="455"/>
      <c r="BH44" s="455"/>
      <c r="BI44" s="455"/>
      <c r="BJ44" s="455"/>
      <c r="BK44" s="455"/>
      <c r="BL44" s="455"/>
      <c r="BM44" s="455"/>
      <c r="BN44" s="1373"/>
      <c r="BO44" s="1373"/>
      <c r="BP44" s="1373"/>
      <c r="BQ44" s="1373"/>
      <c r="BR44" s="1373"/>
    </row>
    <row r="45" spans="1:70" ht="14.1" customHeight="1" x14ac:dyDescent="0.15">
      <c r="A45" s="3625" t="s">
        <v>1853</v>
      </c>
      <c r="B45" s="3625"/>
      <c r="C45" s="3625"/>
      <c r="D45" s="3625"/>
      <c r="E45" s="4896"/>
      <c r="F45" s="4896"/>
      <c r="G45" s="4896"/>
      <c r="H45" s="4896"/>
      <c r="I45" s="4896"/>
      <c r="J45" s="4896"/>
      <c r="K45" s="4896"/>
      <c r="L45" s="4896"/>
      <c r="M45" s="4896"/>
      <c r="N45" s="4896"/>
      <c r="O45" s="4896"/>
      <c r="P45" s="4896"/>
      <c r="Q45" s="4896"/>
      <c r="R45" s="4896"/>
      <c r="S45" s="4896"/>
      <c r="T45" s="4896"/>
      <c r="U45" s="4896"/>
      <c r="V45" s="4896"/>
      <c r="W45" s="4896"/>
      <c r="X45" s="4896"/>
      <c r="Y45" s="4896"/>
      <c r="Z45" s="4896"/>
      <c r="AA45" s="4896"/>
      <c r="AB45" s="4896"/>
      <c r="AC45" s="4896"/>
      <c r="AD45" s="4896"/>
      <c r="AE45" s="4896"/>
      <c r="AF45" s="4896"/>
      <c r="AG45" s="4896"/>
      <c r="AH45" s="4896"/>
      <c r="AI45" s="4896"/>
      <c r="AJ45" s="4896"/>
      <c r="AK45" s="4896"/>
      <c r="AL45" s="4896"/>
      <c r="AM45" s="4896"/>
      <c r="AN45" s="4896"/>
      <c r="AO45" s="4896"/>
      <c r="AP45" s="4896"/>
      <c r="AQ45" s="4896"/>
      <c r="AR45" s="4896"/>
      <c r="AS45" s="4896"/>
      <c r="AT45" s="4896"/>
      <c r="AU45" s="4896"/>
      <c r="AV45" s="4896"/>
      <c r="AW45" s="4896"/>
      <c r="AX45" s="4896"/>
      <c r="AY45" s="4896"/>
      <c r="AZ45" s="4896"/>
      <c r="BA45" s="4896"/>
      <c r="BB45" s="4896"/>
      <c r="BC45" s="4896"/>
      <c r="BD45" s="4896"/>
      <c r="BE45" s="4896"/>
      <c r="BF45" s="4896"/>
      <c r="BG45" s="4896"/>
      <c r="BH45" s="4896"/>
      <c r="BI45" s="4896"/>
      <c r="BJ45" s="4896"/>
      <c r="BK45" s="4896"/>
      <c r="BL45" s="4896"/>
      <c r="BM45" s="4896"/>
    </row>
    <row r="46" spans="1:70" ht="5.0999999999999996" customHeight="1" x14ac:dyDescent="0.15"/>
    <row r="47" spans="1:70" ht="14.1" customHeight="1" x14ac:dyDescent="0.15">
      <c r="A47" s="1000" t="s">
        <v>1461</v>
      </c>
      <c r="B47" s="1000"/>
      <c r="C47" s="1000"/>
      <c r="D47" s="1000"/>
      <c r="E47" s="1000"/>
      <c r="F47" s="1001"/>
      <c r="G47" s="1001"/>
      <c r="H47" s="1001"/>
      <c r="I47" s="1001"/>
      <c r="J47" s="1001"/>
      <c r="K47" s="1001"/>
      <c r="L47" s="1001"/>
      <c r="M47" s="1001"/>
      <c r="N47" s="1001"/>
      <c r="O47" s="1001"/>
      <c r="P47" s="1001"/>
      <c r="Q47" s="1001"/>
      <c r="R47" s="1001"/>
      <c r="S47" s="1001"/>
      <c r="T47" s="1001"/>
      <c r="U47" s="1001"/>
      <c r="V47" s="1001"/>
      <c r="W47" s="1001"/>
      <c r="X47" s="1001"/>
      <c r="Y47" s="1001"/>
      <c r="Z47" s="1001"/>
      <c r="AA47" s="1001"/>
      <c r="AB47" s="1001"/>
      <c r="AC47" s="1001"/>
      <c r="AD47" s="1001"/>
      <c r="AE47" s="1001"/>
      <c r="AF47" s="1001"/>
      <c r="AG47" s="1001"/>
      <c r="AY47" s="5240" t="s">
        <v>1433</v>
      </c>
      <c r="AZ47" s="5240"/>
      <c r="BA47" s="5240"/>
      <c r="BB47" s="5240"/>
      <c r="BC47" s="5240"/>
      <c r="BD47" s="5240"/>
      <c r="BE47" s="5240"/>
      <c r="BF47" s="5241">
        <f>BF3</f>
        <v>0</v>
      </c>
      <c r="BG47" s="5241"/>
      <c r="BH47" s="5242" t="s">
        <v>1407</v>
      </c>
      <c r="BI47" s="5242"/>
      <c r="BJ47" s="5242"/>
      <c r="BK47" s="5242"/>
      <c r="BL47" s="5242"/>
      <c r="BM47" s="5242"/>
      <c r="BN47" s="1539"/>
      <c r="BO47" s="1539"/>
    </row>
    <row r="48" spans="1:70" ht="6.95" customHeight="1" thickBot="1" x14ac:dyDescent="0.2">
      <c r="A48" s="1000"/>
      <c r="B48" s="1000"/>
      <c r="C48" s="1000"/>
      <c r="D48" s="1000"/>
      <c r="E48" s="1000"/>
      <c r="F48" s="1001"/>
      <c r="G48" s="1001"/>
      <c r="H48" s="1001"/>
      <c r="I48" s="1001"/>
      <c r="J48" s="1001"/>
      <c r="K48" s="1001"/>
      <c r="L48" s="1001"/>
      <c r="M48" s="1001"/>
      <c r="N48" s="1001"/>
      <c r="O48" s="1001"/>
      <c r="P48" s="1001"/>
      <c r="Q48" s="1001"/>
      <c r="R48" s="1001"/>
      <c r="S48" s="1001"/>
      <c r="T48" s="1001"/>
      <c r="U48" s="1001"/>
      <c r="V48" s="1001"/>
      <c r="W48" s="1001"/>
      <c r="X48" s="1001"/>
      <c r="Y48" s="1001"/>
      <c r="Z48" s="1001"/>
      <c r="AA48" s="1001"/>
      <c r="AB48" s="1001"/>
      <c r="AC48" s="1001"/>
      <c r="AD48" s="1001"/>
      <c r="AE48" s="1001"/>
      <c r="AF48" s="1001"/>
      <c r="AG48" s="1001"/>
    </row>
    <row r="49" spans="1:65" s="794" customFormat="1" ht="12.95" customHeight="1" x14ac:dyDescent="0.15">
      <c r="A49" s="4899" t="s">
        <v>1268</v>
      </c>
      <c r="B49" s="4914" t="s">
        <v>1528</v>
      </c>
      <c r="C49" s="4912"/>
      <c r="D49" s="4913"/>
      <c r="E49" s="4911" t="s">
        <v>63</v>
      </c>
      <c r="F49" s="4912"/>
      <c r="G49" s="4912"/>
      <c r="H49" s="4912"/>
      <c r="I49" s="4913"/>
      <c r="J49" s="4911" t="s">
        <v>59</v>
      </c>
      <c r="K49" s="4912"/>
      <c r="L49" s="4912"/>
      <c r="M49" s="4912"/>
      <c r="N49" s="4913"/>
      <c r="O49" s="5467" t="s">
        <v>1284</v>
      </c>
      <c r="P49" s="4964" t="s">
        <v>64</v>
      </c>
      <c r="Q49" s="4914" t="s">
        <v>65</v>
      </c>
      <c r="R49" s="4923"/>
      <c r="S49" s="5470"/>
      <c r="T49" s="5021" t="s">
        <v>1272</v>
      </c>
      <c r="U49" s="5022"/>
      <c r="V49" s="4911" t="s">
        <v>1443</v>
      </c>
      <c r="W49" s="4912"/>
      <c r="X49" s="4912"/>
      <c r="Y49" s="4912"/>
      <c r="Z49" s="4912"/>
      <c r="AA49" s="4912"/>
      <c r="AB49" s="4912"/>
      <c r="AC49" s="5027"/>
      <c r="AD49" s="5029" t="s">
        <v>1408</v>
      </c>
      <c r="AE49" s="4912"/>
      <c r="AF49" s="4912"/>
      <c r="AG49" s="4912"/>
      <c r="AH49" s="4912"/>
      <c r="AI49" s="4912"/>
      <c r="AJ49" s="4912"/>
      <c r="AK49" s="4912"/>
      <c r="AL49" s="4912"/>
      <c r="AM49" s="4912"/>
      <c r="AN49" s="4912"/>
      <c r="AO49" s="4912"/>
      <c r="AP49" s="4912"/>
      <c r="AQ49" s="4912"/>
      <c r="AR49" s="4912"/>
      <c r="AS49" s="4912"/>
      <c r="AT49" s="4912"/>
      <c r="AU49" s="4912"/>
      <c r="AV49" s="4912"/>
      <c r="AW49" s="4912"/>
      <c r="AX49" s="4912"/>
      <c r="AY49" s="4912"/>
      <c r="AZ49" s="4912"/>
      <c r="BA49" s="4912"/>
      <c r="BB49" s="4912"/>
      <c r="BC49" s="4912"/>
      <c r="BD49" s="4912"/>
      <c r="BE49" s="5027"/>
      <c r="BF49" s="4819" t="s">
        <v>424</v>
      </c>
      <c r="BG49" s="4821"/>
      <c r="BH49" s="4920" t="s">
        <v>71</v>
      </c>
      <c r="BI49" s="4914" t="s">
        <v>55</v>
      </c>
      <c r="BJ49" s="4923"/>
      <c r="BK49" s="4923"/>
      <c r="BL49" s="4923"/>
      <c r="BM49" s="4924"/>
    </row>
    <row r="50" spans="1:65" s="794" customFormat="1" ht="12.95" customHeight="1" x14ac:dyDescent="0.15">
      <c r="A50" s="4900"/>
      <c r="B50" s="4840"/>
      <c r="C50" s="5352"/>
      <c r="D50" s="4842"/>
      <c r="E50" s="4840"/>
      <c r="F50" s="4841"/>
      <c r="G50" s="4841"/>
      <c r="H50" s="4841"/>
      <c r="I50" s="4842"/>
      <c r="J50" s="4840"/>
      <c r="K50" s="4841"/>
      <c r="L50" s="4841"/>
      <c r="M50" s="4841"/>
      <c r="N50" s="4842"/>
      <c r="O50" s="5468"/>
      <c r="P50" s="4965"/>
      <c r="Q50" s="4949"/>
      <c r="R50" s="4950"/>
      <c r="S50" s="5471"/>
      <c r="T50" s="5023"/>
      <c r="U50" s="5024"/>
      <c r="V50" s="4435"/>
      <c r="W50" s="4436"/>
      <c r="X50" s="4436"/>
      <c r="Y50" s="4436"/>
      <c r="Z50" s="4436"/>
      <c r="AA50" s="4436"/>
      <c r="AB50" s="4436"/>
      <c r="AC50" s="5028"/>
      <c r="AD50" s="5030"/>
      <c r="AE50" s="4436"/>
      <c r="AF50" s="4436"/>
      <c r="AG50" s="4436"/>
      <c r="AH50" s="4436"/>
      <c r="AI50" s="4436"/>
      <c r="AJ50" s="4436"/>
      <c r="AK50" s="4436"/>
      <c r="AL50" s="4436"/>
      <c r="AM50" s="4436"/>
      <c r="AN50" s="4436"/>
      <c r="AO50" s="4436"/>
      <c r="AP50" s="4436"/>
      <c r="AQ50" s="4436"/>
      <c r="AR50" s="4436"/>
      <c r="AS50" s="4436"/>
      <c r="AT50" s="4436"/>
      <c r="AU50" s="4436"/>
      <c r="AV50" s="4436"/>
      <c r="AW50" s="4436"/>
      <c r="AX50" s="4436"/>
      <c r="AY50" s="4436"/>
      <c r="AZ50" s="4436"/>
      <c r="BA50" s="4436"/>
      <c r="BB50" s="4436"/>
      <c r="BC50" s="4436"/>
      <c r="BD50" s="4436"/>
      <c r="BE50" s="5028"/>
      <c r="BF50" s="4822"/>
      <c r="BG50" s="4824"/>
      <c r="BH50" s="4921"/>
      <c r="BI50" s="4925"/>
      <c r="BJ50" s="4926"/>
      <c r="BK50" s="4926"/>
      <c r="BL50" s="4926"/>
      <c r="BM50" s="4927"/>
    </row>
    <row r="51" spans="1:65" s="794" customFormat="1" ht="15" customHeight="1" x14ac:dyDescent="0.15">
      <c r="A51" s="4900"/>
      <c r="B51" s="4840"/>
      <c r="C51" s="5352"/>
      <c r="D51" s="4842"/>
      <c r="E51" s="4840"/>
      <c r="F51" s="4841"/>
      <c r="G51" s="4841"/>
      <c r="H51" s="4841"/>
      <c r="I51" s="4842"/>
      <c r="J51" s="4840"/>
      <c r="K51" s="4841"/>
      <c r="L51" s="4841"/>
      <c r="M51" s="4841"/>
      <c r="N51" s="4842"/>
      <c r="O51" s="5468"/>
      <c r="P51" s="4965"/>
      <c r="Q51" s="4949"/>
      <c r="R51" s="4950"/>
      <c r="S51" s="5471"/>
      <c r="T51" s="5023"/>
      <c r="U51" s="5024"/>
      <c r="V51" s="4928" t="s">
        <v>67</v>
      </c>
      <c r="W51" s="4929"/>
      <c r="X51" s="4929"/>
      <c r="Y51" s="4930"/>
      <c r="Z51" s="4852" t="s">
        <v>1570</v>
      </c>
      <c r="AA51" s="4931"/>
      <c r="AB51" s="4802" t="s">
        <v>156</v>
      </c>
      <c r="AC51" s="4894"/>
      <c r="AD51" s="4939" t="s">
        <v>157</v>
      </c>
      <c r="AE51" s="4439"/>
      <c r="AF51" s="4439"/>
      <c r="AG51" s="4439"/>
      <c r="AH51" s="4438" t="s">
        <v>442</v>
      </c>
      <c r="AI51" s="4439"/>
      <c r="AJ51" s="4439"/>
      <c r="AK51" s="4439"/>
      <c r="AL51" s="4439"/>
      <c r="AM51" s="4439"/>
      <c r="AN51" s="4439"/>
      <c r="AO51" s="4439"/>
      <c r="AP51" s="4439"/>
      <c r="AQ51" s="4439"/>
      <c r="AR51" s="4439"/>
      <c r="AS51" s="4439"/>
      <c r="AT51" s="4439"/>
      <c r="AU51" s="4439"/>
      <c r="AV51" s="4439"/>
      <c r="AW51" s="4439"/>
      <c r="AX51" s="4439"/>
      <c r="AY51" s="4439"/>
      <c r="AZ51" s="4439"/>
      <c r="BA51" s="4439"/>
      <c r="BB51" s="4439"/>
      <c r="BC51" s="4946" t="s">
        <v>221</v>
      </c>
      <c r="BD51" s="4947"/>
      <c r="BE51" s="4948"/>
      <c r="BF51" s="4952" t="s">
        <v>425</v>
      </c>
      <c r="BG51" s="4954"/>
      <c r="BH51" s="4921"/>
      <c r="BI51" s="5592" t="s">
        <v>1460</v>
      </c>
      <c r="BJ51" s="5593"/>
      <c r="BK51" s="5593"/>
      <c r="BL51" s="5593"/>
      <c r="BM51" s="5594"/>
    </row>
    <row r="52" spans="1:65" s="794" customFormat="1" ht="15" customHeight="1" x14ac:dyDescent="0.15">
      <c r="A52" s="4900"/>
      <c r="B52" s="4840"/>
      <c r="C52" s="5352"/>
      <c r="D52" s="4842"/>
      <c r="E52" s="5012" t="s">
        <v>432</v>
      </c>
      <c r="F52" s="5013"/>
      <c r="G52" s="5013"/>
      <c r="H52" s="5499" t="s">
        <v>1286</v>
      </c>
      <c r="I52" s="5500"/>
      <c r="J52" s="4840"/>
      <c r="K52" s="4841"/>
      <c r="L52" s="4841"/>
      <c r="M52" s="4841"/>
      <c r="N52" s="4842"/>
      <c r="O52" s="5468"/>
      <c r="P52" s="4965"/>
      <c r="Q52" s="4949"/>
      <c r="R52" s="4950"/>
      <c r="S52" s="5471"/>
      <c r="T52" s="5023"/>
      <c r="U52" s="5024"/>
      <c r="V52" s="4802" t="s">
        <v>1273</v>
      </c>
      <c r="W52" s="4894"/>
      <c r="X52" s="4802" t="s">
        <v>1274</v>
      </c>
      <c r="Y52" s="4825"/>
      <c r="Z52" s="4932"/>
      <c r="AA52" s="4933"/>
      <c r="AB52" s="4826"/>
      <c r="AC52" s="4895"/>
      <c r="AD52" s="5591" t="s">
        <v>177</v>
      </c>
      <c r="AE52" s="4434"/>
      <c r="AF52" s="4432" t="s">
        <v>441</v>
      </c>
      <c r="AG52" s="4434"/>
      <c r="AH52" s="4846" t="s">
        <v>1275</v>
      </c>
      <c r="AI52" s="4847"/>
      <c r="AJ52" s="4848"/>
      <c r="AK52" s="4852" t="s">
        <v>1276</v>
      </c>
      <c r="AL52" s="4853"/>
      <c r="AM52" s="4931"/>
      <c r="AN52" s="4432" t="s">
        <v>422</v>
      </c>
      <c r="AO52" s="4433"/>
      <c r="AP52" s="4434"/>
      <c r="AQ52" s="4970" t="s">
        <v>1412</v>
      </c>
      <c r="AR52" s="4971"/>
      <c r="AS52" s="4972"/>
      <c r="AT52" s="4970" t="s">
        <v>421</v>
      </c>
      <c r="AU52" s="4971"/>
      <c r="AV52" s="4972"/>
      <c r="AW52" s="4970" t="s">
        <v>1413</v>
      </c>
      <c r="AX52" s="4971"/>
      <c r="AY52" s="4972"/>
      <c r="AZ52" s="4802" t="s">
        <v>422</v>
      </c>
      <c r="BA52" s="4894"/>
      <c r="BB52" s="4894"/>
      <c r="BC52" s="4949"/>
      <c r="BD52" s="4950"/>
      <c r="BE52" s="4951"/>
      <c r="BF52" s="4830"/>
      <c r="BG52" s="4832"/>
      <c r="BH52" s="4921"/>
      <c r="BI52" s="5595"/>
      <c r="BJ52" s="5596"/>
      <c r="BK52" s="5596"/>
      <c r="BL52" s="5596"/>
      <c r="BM52" s="5597"/>
    </row>
    <row r="53" spans="1:65" s="794" customFormat="1" ht="15" customHeight="1" x14ac:dyDescent="0.15">
      <c r="A53" s="4900"/>
      <c r="B53" s="4840"/>
      <c r="C53" s="5352"/>
      <c r="D53" s="4842"/>
      <c r="E53" s="4826"/>
      <c r="F53" s="4895"/>
      <c r="G53" s="4895"/>
      <c r="H53" s="5501"/>
      <c r="I53" s="5502"/>
      <c r="J53" s="4840"/>
      <c r="K53" s="4841"/>
      <c r="L53" s="4841"/>
      <c r="M53" s="4841"/>
      <c r="N53" s="4842"/>
      <c r="O53" s="5468"/>
      <c r="P53" s="4965"/>
      <c r="Q53" s="4949"/>
      <c r="R53" s="4950"/>
      <c r="S53" s="5471"/>
      <c r="T53" s="5023"/>
      <c r="U53" s="5024"/>
      <c r="V53" s="4826"/>
      <c r="W53" s="4895"/>
      <c r="X53" s="4826"/>
      <c r="Y53" s="4827"/>
      <c r="Z53" s="4932"/>
      <c r="AA53" s="4933"/>
      <c r="AB53" s="4826"/>
      <c r="AC53" s="4895"/>
      <c r="AD53" s="5505"/>
      <c r="AE53" s="5482"/>
      <c r="AF53" s="5480"/>
      <c r="AG53" s="5482"/>
      <c r="AH53" s="4849"/>
      <c r="AI53" s="4850"/>
      <c r="AJ53" s="4851"/>
      <c r="AK53" s="5276"/>
      <c r="AL53" s="5277"/>
      <c r="AM53" s="5278"/>
      <c r="AN53" s="4840"/>
      <c r="AO53" s="4841"/>
      <c r="AP53" s="4842"/>
      <c r="AQ53" s="4843" t="s">
        <v>439</v>
      </c>
      <c r="AR53" s="4844"/>
      <c r="AS53" s="4845"/>
      <c r="AT53" s="5016" t="s">
        <v>1415</v>
      </c>
      <c r="AU53" s="5017"/>
      <c r="AV53" s="5018"/>
      <c r="AW53" s="4843" t="s">
        <v>1277</v>
      </c>
      <c r="AX53" s="4844"/>
      <c r="AY53" s="4845"/>
      <c r="AZ53" s="4826"/>
      <c r="BA53" s="4895"/>
      <c r="BB53" s="4895"/>
      <c r="BC53" s="4949"/>
      <c r="BD53" s="4950"/>
      <c r="BE53" s="4951"/>
      <c r="BF53" s="4830" t="s">
        <v>426</v>
      </c>
      <c r="BG53" s="4832"/>
      <c r="BH53" s="4921"/>
      <c r="BI53" s="5595"/>
      <c r="BJ53" s="5596"/>
      <c r="BK53" s="5596"/>
      <c r="BL53" s="5596"/>
      <c r="BM53" s="5597"/>
    </row>
    <row r="54" spans="1:65" s="794" customFormat="1" ht="15" customHeight="1" thickBot="1" x14ac:dyDescent="0.2">
      <c r="A54" s="4901"/>
      <c r="B54" s="4467"/>
      <c r="C54" s="4468"/>
      <c r="D54" s="4469"/>
      <c r="E54" s="4828"/>
      <c r="F54" s="5015"/>
      <c r="G54" s="5015"/>
      <c r="H54" s="5503"/>
      <c r="I54" s="5504"/>
      <c r="J54" s="4467"/>
      <c r="K54" s="4468"/>
      <c r="L54" s="4468"/>
      <c r="M54" s="4468"/>
      <c r="N54" s="4469"/>
      <c r="O54" s="5469"/>
      <c r="P54" s="4966"/>
      <c r="Q54" s="5472"/>
      <c r="R54" s="5473"/>
      <c r="S54" s="5474"/>
      <c r="T54" s="5025"/>
      <c r="U54" s="5026"/>
      <c r="V54" s="4828"/>
      <c r="W54" s="5015"/>
      <c r="X54" s="4828"/>
      <c r="Y54" s="4829"/>
      <c r="Z54" s="4934"/>
      <c r="AA54" s="4935"/>
      <c r="AB54" s="4828"/>
      <c r="AC54" s="5015"/>
      <c r="AD54" s="5526" t="s">
        <v>443</v>
      </c>
      <c r="AE54" s="5527"/>
      <c r="AF54" s="5527" t="s">
        <v>443</v>
      </c>
      <c r="AG54" s="5527"/>
      <c r="AH54" s="4837" t="s">
        <v>1278</v>
      </c>
      <c r="AI54" s="4838"/>
      <c r="AJ54" s="4839"/>
      <c r="AK54" s="4837" t="s">
        <v>1449</v>
      </c>
      <c r="AL54" s="4838"/>
      <c r="AM54" s="4839"/>
      <c r="AN54" s="4467" t="s">
        <v>1450</v>
      </c>
      <c r="AO54" s="4468"/>
      <c r="AP54" s="4469"/>
      <c r="AQ54" s="5009" t="s">
        <v>420</v>
      </c>
      <c r="AR54" s="5010"/>
      <c r="AS54" s="5011"/>
      <c r="AT54" s="4864" t="s">
        <v>69</v>
      </c>
      <c r="AU54" s="4865"/>
      <c r="AV54" s="4866"/>
      <c r="AW54" s="4864" t="s">
        <v>70</v>
      </c>
      <c r="AX54" s="4865"/>
      <c r="AY54" s="4866"/>
      <c r="AZ54" s="4467" t="s">
        <v>1451</v>
      </c>
      <c r="BA54" s="4468"/>
      <c r="BB54" s="4469"/>
      <c r="BC54" s="4967" t="s">
        <v>1452</v>
      </c>
      <c r="BD54" s="4968"/>
      <c r="BE54" s="4969"/>
      <c r="BF54" s="4833"/>
      <c r="BG54" s="4835"/>
      <c r="BH54" s="4922"/>
      <c r="BI54" s="5598"/>
      <c r="BJ54" s="5599"/>
      <c r="BK54" s="5599"/>
      <c r="BL54" s="5599"/>
      <c r="BM54" s="5600"/>
    </row>
    <row r="55" spans="1:65" s="794" customFormat="1" ht="14.1" customHeight="1" thickTop="1" x14ac:dyDescent="0.15">
      <c r="A55" s="5610">
        <v>9</v>
      </c>
      <c r="B55" s="4816"/>
      <c r="C55" s="4817"/>
      <c r="D55" s="4818"/>
      <c r="E55" s="5316"/>
      <c r="F55" s="5317"/>
      <c r="G55" s="5317"/>
      <c r="H55" s="5317"/>
      <c r="I55" s="5318"/>
      <c r="J55" s="5319"/>
      <c r="K55" s="5320"/>
      <c r="L55" s="5320"/>
      <c r="M55" s="5320"/>
      <c r="N55" s="5321"/>
      <c r="O55" s="5342"/>
      <c r="P55" s="5329"/>
      <c r="Q55" s="5316"/>
      <c r="R55" s="5317"/>
      <c r="S55" s="5318"/>
      <c r="T55" s="5330"/>
      <c r="U55" s="5331"/>
      <c r="V55" s="5336"/>
      <c r="W55" s="5337"/>
      <c r="X55" s="5306"/>
      <c r="Y55" s="5307" t="s">
        <v>158</v>
      </c>
      <c r="Z55" s="5308"/>
      <c r="AA55" s="5307" t="s">
        <v>158</v>
      </c>
      <c r="AB55" s="5325"/>
      <c r="AC55" s="5299" t="s">
        <v>158</v>
      </c>
      <c r="AD55" s="5582"/>
      <c r="AE55" s="5583"/>
      <c r="AF55" s="5584"/>
      <c r="AG55" s="5583"/>
      <c r="AH55" s="5178"/>
      <c r="AI55" s="5179"/>
      <c r="AJ55" s="5180"/>
      <c r="AK55" s="5178"/>
      <c r="AL55" s="5179"/>
      <c r="AM55" s="5180"/>
      <c r="AN55" s="5156">
        <f>SUM(AH55:AM57)</f>
        <v>0</v>
      </c>
      <c r="AO55" s="5157"/>
      <c r="AP55" s="5158"/>
      <c r="AQ55" s="5165"/>
      <c r="AR55" s="5166"/>
      <c r="AS55" s="5167"/>
      <c r="AT55" s="5165"/>
      <c r="AU55" s="5166"/>
      <c r="AV55" s="5167"/>
      <c r="AW55" s="5165"/>
      <c r="AX55" s="5166"/>
      <c r="AY55" s="5167"/>
      <c r="AZ55" s="5113">
        <f>SUM(AQ55:AY57)</f>
        <v>0</v>
      </c>
      <c r="BA55" s="5114"/>
      <c r="BB55" s="5115"/>
      <c r="BC55" s="5113">
        <f>AF55+AN55+AZ55</f>
        <v>0</v>
      </c>
      <c r="BD55" s="5114"/>
      <c r="BE55" s="5122"/>
      <c r="BF55" s="5019"/>
      <c r="BG55" s="5358"/>
      <c r="BH55" s="5144"/>
      <c r="BI55" s="5558"/>
      <c r="BJ55" s="5559"/>
      <c r="BK55" s="5559"/>
      <c r="BL55" s="5559"/>
      <c r="BM55" s="5560"/>
    </row>
    <row r="56" spans="1:65" s="794" customFormat="1" ht="14.1" customHeight="1" x14ac:dyDescent="0.15">
      <c r="A56" s="5038"/>
      <c r="B56" s="4807"/>
      <c r="C56" s="4808"/>
      <c r="D56" s="4809"/>
      <c r="E56" s="5588"/>
      <c r="F56" s="5589"/>
      <c r="G56" s="5589"/>
      <c r="H56" s="5589"/>
      <c r="I56" s="5590"/>
      <c r="J56" s="5052"/>
      <c r="K56" s="4562"/>
      <c r="L56" s="4562"/>
      <c r="M56" s="4562"/>
      <c r="N56" s="5053"/>
      <c r="O56" s="5332"/>
      <c r="P56" s="5058"/>
      <c r="Q56" s="5043"/>
      <c r="R56" s="5044"/>
      <c r="S56" s="5045"/>
      <c r="T56" s="5127"/>
      <c r="U56" s="5128"/>
      <c r="V56" s="5172"/>
      <c r="W56" s="5173"/>
      <c r="X56" s="5169"/>
      <c r="Y56" s="5187"/>
      <c r="Z56" s="5185"/>
      <c r="AA56" s="5187"/>
      <c r="AB56" s="4840"/>
      <c r="AC56" s="5189"/>
      <c r="AD56" s="5546"/>
      <c r="AE56" s="5547"/>
      <c r="AF56" s="5549"/>
      <c r="AG56" s="5547"/>
      <c r="AH56" s="5181"/>
      <c r="AI56" s="5182"/>
      <c r="AJ56" s="5183"/>
      <c r="AK56" s="5181"/>
      <c r="AL56" s="5182"/>
      <c r="AM56" s="5183"/>
      <c r="AN56" s="5159"/>
      <c r="AO56" s="5160"/>
      <c r="AP56" s="5161"/>
      <c r="AQ56" s="5150"/>
      <c r="AR56" s="5151"/>
      <c r="AS56" s="5152"/>
      <c r="AT56" s="5150"/>
      <c r="AU56" s="5151"/>
      <c r="AV56" s="5152"/>
      <c r="AW56" s="5150"/>
      <c r="AX56" s="5151"/>
      <c r="AY56" s="5152"/>
      <c r="AZ56" s="5116"/>
      <c r="BA56" s="5117"/>
      <c r="BB56" s="5118"/>
      <c r="BC56" s="5116"/>
      <c r="BD56" s="5117"/>
      <c r="BE56" s="5123"/>
      <c r="BF56" s="5561"/>
      <c r="BG56" s="5562"/>
      <c r="BH56" s="5145"/>
      <c r="BI56" s="5563"/>
      <c r="BJ56" s="5564"/>
      <c r="BK56" s="5564"/>
      <c r="BL56" s="5564"/>
      <c r="BM56" s="5565"/>
    </row>
    <row r="57" spans="1:65" s="794" customFormat="1" ht="14.1" customHeight="1" x14ac:dyDescent="0.15">
      <c r="A57" s="5039"/>
      <c r="B57" s="4813"/>
      <c r="C57" s="4814"/>
      <c r="D57" s="4815"/>
      <c r="E57" s="5553"/>
      <c r="F57" s="5554"/>
      <c r="G57" s="5555"/>
      <c r="H57" s="5556"/>
      <c r="I57" s="5557"/>
      <c r="J57" s="5054"/>
      <c r="K57" s="5055"/>
      <c r="L57" s="5055"/>
      <c r="M57" s="5055"/>
      <c r="N57" s="5056"/>
      <c r="O57" s="5475"/>
      <c r="P57" s="5059"/>
      <c r="Q57" s="5345"/>
      <c r="R57" s="5346"/>
      <c r="S57" s="5347"/>
      <c r="T57" s="5129"/>
      <c r="U57" s="5130"/>
      <c r="V57" s="5174"/>
      <c r="W57" s="2536"/>
      <c r="X57" s="1081"/>
      <c r="Y57" s="1082" t="s">
        <v>36</v>
      </c>
      <c r="Z57" s="2384"/>
      <c r="AA57" s="1082" t="s">
        <v>36</v>
      </c>
      <c r="AB57" s="2384"/>
      <c r="AC57" s="1082" t="s">
        <v>36</v>
      </c>
      <c r="AD57" s="1970"/>
      <c r="AE57" s="1140"/>
      <c r="AF57" s="1971"/>
      <c r="AG57" s="1141"/>
      <c r="AH57" s="5104"/>
      <c r="AI57" s="5105"/>
      <c r="AJ57" s="5106"/>
      <c r="AK57" s="5104"/>
      <c r="AL57" s="5105"/>
      <c r="AM57" s="5106"/>
      <c r="AN57" s="5162"/>
      <c r="AO57" s="5163"/>
      <c r="AP57" s="5164"/>
      <c r="AQ57" s="5107"/>
      <c r="AR57" s="5108"/>
      <c r="AS57" s="5109"/>
      <c r="AT57" s="5107"/>
      <c r="AU57" s="5108"/>
      <c r="AV57" s="5109"/>
      <c r="AW57" s="5107"/>
      <c r="AX57" s="5108"/>
      <c r="AY57" s="5109"/>
      <c r="AZ57" s="5119"/>
      <c r="BA57" s="5120"/>
      <c r="BB57" s="5121"/>
      <c r="BC57" s="5119"/>
      <c r="BD57" s="5120"/>
      <c r="BE57" s="5124"/>
      <c r="BF57" s="5110"/>
      <c r="BG57" s="5112"/>
      <c r="BH57" s="5146"/>
      <c r="BI57" s="5550"/>
      <c r="BJ57" s="5551"/>
      <c r="BK57" s="5551"/>
      <c r="BL57" s="5551"/>
      <c r="BM57" s="5552"/>
    </row>
    <row r="58" spans="1:65" s="794" customFormat="1" ht="14.1" customHeight="1" x14ac:dyDescent="0.15">
      <c r="A58" s="5037">
        <v>10</v>
      </c>
      <c r="B58" s="4804"/>
      <c r="C58" s="4805"/>
      <c r="D58" s="4806"/>
      <c r="E58" s="5040"/>
      <c r="F58" s="5041"/>
      <c r="G58" s="5041"/>
      <c r="H58" s="5041"/>
      <c r="I58" s="5042"/>
      <c r="J58" s="5049"/>
      <c r="K58" s="5050"/>
      <c r="L58" s="5050"/>
      <c r="M58" s="5050"/>
      <c r="N58" s="5051"/>
      <c r="O58" s="5297"/>
      <c r="P58" s="5057"/>
      <c r="Q58" s="5040"/>
      <c r="R58" s="5041"/>
      <c r="S58" s="5042"/>
      <c r="T58" s="5125"/>
      <c r="U58" s="5126"/>
      <c r="V58" s="5170"/>
      <c r="W58" s="5171"/>
      <c r="X58" s="5168"/>
      <c r="Y58" s="5186" t="s">
        <v>158</v>
      </c>
      <c r="Z58" s="5184"/>
      <c r="AA58" s="5186" t="s">
        <v>158</v>
      </c>
      <c r="AB58" s="4432"/>
      <c r="AC58" s="5188" t="s">
        <v>158</v>
      </c>
      <c r="AD58" s="5544"/>
      <c r="AE58" s="5545"/>
      <c r="AF58" s="5548"/>
      <c r="AG58" s="5545"/>
      <c r="AH58" s="5178"/>
      <c r="AI58" s="5179"/>
      <c r="AJ58" s="5180"/>
      <c r="AK58" s="5178"/>
      <c r="AL58" s="5179"/>
      <c r="AM58" s="5180"/>
      <c r="AN58" s="5156">
        <f>SUM(AH58:AM60)</f>
        <v>0</v>
      </c>
      <c r="AO58" s="5157"/>
      <c r="AP58" s="5158"/>
      <c r="AQ58" s="5165"/>
      <c r="AR58" s="5166"/>
      <c r="AS58" s="5167"/>
      <c r="AT58" s="5165"/>
      <c r="AU58" s="5166"/>
      <c r="AV58" s="5167"/>
      <c r="AW58" s="5165"/>
      <c r="AX58" s="5166"/>
      <c r="AY58" s="5167"/>
      <c r="AZ58" s="5113">
        <f t="shared" ref="AZ58" si="6">SUM(AQ58:AY60)</f>
        <v>0</v>
      </c>
      <c r="BA58" s="5114"/>
      <c r="BB58" s="5115"/>
      <c r="BC58" s="5113">
        <f>AF58+AN58+AZ58</f>
        <v>0</v>
      </c>
      <c r="BD58" s="5114"/>
      <c r="BE58" s="5122"/>
      <c r="BF58" s="5019"/>
      <c r="BG58" s="5358"/>
      <c r="BH58" s="5144"/>
      <c r="BI58" s="5558"/>
      <c r="BJ58" s="5559"/>
      <c r="BK58" s="5559"/>
      <c r="BL58" s="5559"/>
      <c r="BM58" s="5560"/>
    </row>
    <row r="59" spans="1:65" s="794" customFormat="1" ht="14.1" customHeight="1" x14ac:dyDescent="0.15">
      <c r="A59" s="5038"/>
      <c r="B59" s="4807"/>
      <c r="C59" s="4808"/>
      <c r="D59" s="4809"/>
      <c r="E59" s="5588"/>
      <c r="F59" s="5589"/>
      <c r="G59" s="5589"/>
      <c r="H59" s="5589"/>
      <c r="I59" s="5590"/>
      <c r="J59" s="5052"/>
      <c r="K59" s="4562"/>
      <c r="L59" s="4562"/>
      <c r="M59" s="4562"/>
      <c r="N59" s="5053"/>
      <c r="O59" s="5332"/>
      <c r="P59" s="5058"/>
      <c r="Q59" s="5043"/>
      <c r="R59" s="5044"/>
      <c r="S59" s="5045"/>
      <c r="T59" s="5127"/>
      <c r="U59" s="5128"/>
      <c r="V59" s="5172"/>
      <c r="W59" s="5173"/>
      <c r="X59" s="5169"/>
      <c r="Y59" s="5187"/>
      <c r="Z59" s="5185"/>
      <c r="AA59" s="5187"/>
      <c r="AB59" s="4840"/>
      <c r="AC59" s="5189"/>
      <c r="AD59" s="5546"/>
      <c r="AE59" s="5547"/>
      <c r="AF59" s="5549"/>
      <c r="AG59" s="5547"/>
      <c r="AH59" s="5181"/>
      <c r="AI59" s="5182"/>
      <c r="AJ59" s="5183"/>
      <c r="AK59" s="5181"/>
      <c r="AL59" s="5182"/>
      <c r="AM59" s="5183"/>
      <c r="AN59" s="5159"/>
      <c r="AO59" s="5160"/>
      <c r="AP59" s="5161"/>
      <c r="AQ59" s="5150"/>
      <c r="AR59" s="5151"/>
      <c r="AS59" s="5152"/>
      <c r="AT59" s="5150"/>
      <c r="AU59" s="5151"/>
      <c r="AV59" s="5152"/>
      <c r="AW59" s="5150"/>
      <c r="AX59" s="5151"/>
      <c r="AY59" s="5152"/>
      <c r="AZ59" s="5116"/>
      <c r="BA59" s="5117"/>
      <c r="BB59" s="5118"/>
      <c r="BC59" s="5116"/>
      <c r="BD59" s="5117"/>
      <c r="BE59" s="5123"/>
      <c r="BF59" s="5561"/>
      <c r="BG59" s="5562"/>
      <c r="BH59" s="5145"/>
      <c r="BI59" s="5563"/>
      <c r="BJ59" s="5564"/>
      <c r="BK59" s="5564"/>
      <c r="BL59" s="5564"/>
      <c r="BM59" s="5565"/>
    </row>
    <row r="60" spans="1:65" s="794" customFormat="1" ht="14.1" customHeight="1" x14ac:dyDescent="0.15">
      <c r="A60" s="5039"/>
      <c r="B60" s="4813"/>
      <c r="C60" s="4814"/>
      <c r="D60" s="4815"/>
      <c r="E60" s="5553"/>
      <c r="F60" s="5554"/>
      <c r="G60" s="5555"/>
      <c r="H60" s="5556"/>
      <c r="I60" s="5557"/>
      <c r="J60" s="5054"/>
      <c r="K60" s="5055"/>
      <c r="L60" s="5055"/>
      <c r="M60" s="5055"/>
      <c r="N60" s="5056"/>
      <c r="O60" s="5475"/>
      <c r="P60" s="5059"/>
      <c r="Q60" s="5345"/>
      <c r="R60" s="5346"/>
      <c r="S60" s="5347"/>
      <c r="T60" s="5129"/>
      <c r="U60" s="5130"/>
      <c r="V60" s="5174"/>
      <c r="W60" s="2536"/>
      <c r="X60" s="1081"/>
      <c r="Y60" s="1082" t="s">
        <v>36</v>
      </c>
      <c r="Z60" s="2384"/>
      <c r="AA60" s="1082" t="s">
        <v>36</v>
      </c>
      <c r="AB60" s="2384"/>
      <c r="AC60" s="1082" t="s">
        <v>36</v>
      </c>
      <c r="AD60" s="1970"/>
      <c r="AE60" s="1140"/>
      <c r="AF60" s="1971"/>
      <c r="AG60" s="1141"/>
      <c r="AH60" s="5104"/>
      <c r="AI60" s="5105"/>
      <c r="AJ60" s="5106"/>
      <c r="AK60" s="5104"/>
      <c r="AL60" s="5105"/>
      <c r="AM60" s="5106"/>
      <c r="AN60" s="5162"/>
      <c r="AO60" s="5163"/>
      <c r="AP60" s="5164"/>
      <c r="AQ60" s="5107"/>
      <c r="AR60" s="5108"/>
      <c r="AS60" s="5109"/>
      <c r="AT60" s="5107"/>
      <c r="AU60" s="5108"/>
      <c r="AV60" s="5109"/>
      <c r="AW60" s="5107"/>
      <c r="AX60" s="5108"/>
      <c r="AY60" s="5109"/>
      <c r="AZ60" s="5119"/>
      <c r="BA60" s="5120"/>
      <c r="BB60" s="5121"/>
      <c r="BC60" s="5119"/>
      <c r="BD60" s="5120"/>
      <c r="BE60" s="5124"/>
      <c r="BF60" s="5110"/>
      <c r="BG60" s="5112"/>
      <c r="BH60" s="5146"/>
      <c r="BI60" s="5550"/>
      <c r="BJ60" s="5551"/>
      <c r="BK60" s="5551"/>
      <c r="BL60" s="5551"/>
      <c r="BM60" s="5552"/>
    </row>
    <row r="61" spans="1:65" s="794" customFormat="1" ht="14.1" customHeight="1" x14ac:dyDescent="0.15">
      <c r="A61" s="5037">
        <v>11</v>
      </c>
      <c r="B61" s="4804"/>
      <c r="C61" s="4805"/>
      <c r="D61" s="4806"/>
      <c r="E61" s="5040"/>
      <c r="F61" s="5041"/>
      <c r="G61" s="5041"/>
      <c r="H61" s="5041"/>
      <c r="I61" s="5042"/>
      <c r="J61" s="5049"/>
      <c r="K61" s="5050"/>
      <c r="L61" s="5050"/>
      <c r="M61" s="5050"/>
      <c r="N61" s="5051"/>
      <c r="O61" s="5297"/>
      <c r="P61" s="5057"/>
      <c r="Q61" s="5040"/>
      <c r="R61" s="5041"/>
      <c r="S61" s="5042"/>
      <c r="T61" s="5125"/>
      <c r="U61" s="5126"/>
      <c r="V61" s="5170"/>
      <c r="W61" s="5171"/>
      <c r="X61" s="5168"/>
      <c r="Y61" s="5186" t="s">
        <v>158</v>
      </c>
      <c r="Z61" s="5184"/>
      <c r="AA61" s="5186" t="s">
        <v>158</v>
      </c>
      <c r="AB61" s="4432"/>
      <c r="AC61" s="5188" t="s">
        <v>158</v>
      </c>
      <c r="AD61" s="5544"/>
      <c r="AE61" s="5545"/>
      <c r="AF61" s="5548"/>
      <c r="AG61" s="5545"/>
      <c r="AH61" s="5178"/>
      <c r="AI61" s="5179"/>
      <c r="AJ61" s="5180"/>
      <c r="AK61" s="5178"/>
      <c r="AL61" s="5179"/>
      <c r="AM61" s="5180"/>
      <c r="AN61" s="5156">
        <f>SUM(AH61:AM63)</f>
        <v>0</v>
      </c>
      <c r="AO61" s="5157"/>
      <c r="AP61" s="5158"/>
      <c r="AQ61" s="5165"/>
      <c r="AR61" s="5166"/>
      <c r="AS61" s="5167"/>
      <c r="AT61" s="5165"/>
      <c r="AU61" s="5166"/>
      <c r="AV61" s="5167"/>
      <c r="AW61" s="5165"/>
      <c r="AX61" s="5166"/>
      <c r="AY61" s="5167"/>
      <c r="AZ61" s="5113">
        <f t="shared" ref="AZ61" si="7">SUM(AQ61:AY63)</f>
        <v>0</v>
      </c>
      <c r="BA61" s="5114"/>
      <c r="BB61" s="5115"/>
      <c r="BC61" s="5113">
        <f>AF61+AN61+AZ61</f>
        <v>0</v>
      </c>
      <c r="BD61" s="5114"/>
      <c r="BE61" s="5122"/>
      <c r="BF61" s="5019"/>
      <c r="BG61" s="5358"/>
      <c r="BH61" s="5144"/>
      <c r="BI61" s="5558"/>
      <c r="BJ61" s="5559"/>
      <c r="BK61" s="5559"/>
      <c r="BL61" s="5559"/>
      <c r="BM61" s="5560"/>
    </row>
    <row r="62" spans="1:65" s="794" customFormat="1" ht="14.1" customHeight="1" x14ac:dyDescent="0.15">
      <c r="A62" s="5038"/>
      <c r="B62" s="4807"/>
      <c r="C62" s="4808"/>
      <c r="D62" s="4809"/>
      <c r="E62" s="5588"/>
      <c r="F62" s="5589"/>
      <c r="G62" s="5589"/>
      <c r="H62" s="5589"/>
      <c r="I62" s="5590"/>
      <c r="J62" s="5052"/>
      <c r="K62" s="4562"/>
      <c r="L62" s="4562"/>
      <c r="M62" s="4562"/>
      <c r="N62" s="5053"/>
      <c r="O62" s="5332"/>
      <c r="P62" s="5058"/>
      <c r="Q62" s="5043"/>
      <c r="R62" s="5044"/>
      <c r="S62" s="5045"/>
      <c r="T62" s="5127"/>
      <c r="U62" s="5128"/>
      <c r="V62" s="5172"/>
      <c r="W62" s="5173"/>
      <c r="X62" s="5169"/>
      <c r="Y62" s="5187"/>
      <c r="Z62" s="5185"/>
      <c r="AA62" s="5187"/>
      <c r="AB62" s="4840"/>
      <c r="AC62" s="5189"/>
      <c r="AD62" s="5546"/>
      <c r="AE62" s="5547"/>
      <c r="AF62" s="5549"/>
      <c r="AG62" s="5547"/>
      <c r="AH62" s="5181"/>
      <c r="AI62" s="5182"/>
      <c r="AJ62" s="5183"/>
      <c r="AK62" s="5181"/>
      <c r="AL62" s="5182"/>
      <c r="AM62" s="5183"/>
      <c r="AN62" s="5159"/>
      <c r="AO62" s="5160"/>
      <c r="AP62" s="5161"/>
      <c r="AQ62" s="5150"/>
      <c r="AR62" s="5151"/>
      <c r="AS62" s="5152"/>
      <c r="AT62" s="5150"/>
      <c r="AU62" s="5151"/>
      <c r="AV62" s="5152"/>
      <c r="AW62" s="5150"/>
      <c r="AX62" s="5151"/>
      <c r="AY62" s="5152"/>
      <c r="AZ62" s="5116"/>
      <c r="BA62" s="5117"/>
      <c r="BB62" s="5118"/>
      <c r="BC62" s="5116"/>
      <c r="BD62" s="5117"/>
      <c r="BE62" s="5123"/>
      <c r="BF62" s="5561"/>
      <c r="BG62" s="5562"/>
      <c r="BH62" s="5145"/>
      <c r="BI62" s="5563"/>
      <c r="BJ62" s="5564"/>
      <c r="BK62" s="5564"/>
      <c r="BL62" s="5564"/>
      <c r="BM62" s="5565"/>
    </row>
    <row r="63" spans="1:65" s="794" customFormat="1" ht="14.1" customHeight="1" x14ac:dyDescent="0.15">
      <c r="A63" s="5039"/>
      <c r="B63" s="4813"/>
      <c r="C63" s="4814"/>
      <c r="D63" s="4815"/>
      <c r="E63" s="5553"/>
      <c r="F63" s="5554"/>
      <c r="G63" s="5555"/>
      <c r="H63" s="5556"/>
      <c r="I63" s="5557"/>
      <c r="J63" s="5054"/>
      <c r="K63" s="5055"/>
      <c r="L63" s="5055"/>
      <c r="M63" s="5055"/>
      <c r="N63" s="5056"/>
      <c r="O63" s="5475"/>
      <c r="P63" s="5059"/>
      <c r="Q63" s="5345"/>
      <c r="R63" s="5346"/>
      <c r="S63" s="5347"/>
      <c r="T63" s="5129"/>
      <c r="U63" s="5130"/>
      <c r="V63" s="5174"/>
      <c r="W63" s="2536"/>
      <c r="X63" s="1081"/>
      <c r="Y63" s="1082" t="s">
        <v>36</v>
      </c>
      <c r="Z63" s="2384"/>
      <c r="AA63" s="1082" t="s">
        <v>36</v>
      </c>
      <c r="AB63" s="2384"/>
      <c r="AC63" s="1082" t="s">
        <v>36</v>
      </c>
      <c r="AD63" s="1970"/>
      <c r="AE63" s="1140"/>
      <c r="AF63" s="1971"/>
      <c r="AG63" s="1141"/>
      <c r="AH63" s="5104"/>
      <c r="AI63" s="5105"/>
      <c r="AJ63" s="5106"/>
      <c r="AK63" s="5104"/>
      <c r="AL63" s="5105"/>
      <c r="AM63" s="5106"/>
      <c r="AN63" s="5162"/>
      <c r="AO63" s="5163"/>
      <c r="AP63" s="5164"/>
      <c r="AQ63" s="5107"/>
      <c r="AR63" s="5108"/>
      <c r="AS63" s="5109"/>
      <c r="AT63" s="5107"/>
      <c r="AU63" s="5108"/>
      <c r="AV63" s="5109"/>
      <c r="AW63" s="5107"/>
      <c r="AX63" s="5108"/>
      <c r="AY63" s="5109"/>
      <c r="AZ63" s="5119"/>
      <c r="BA63" s="5120"/>
      <c r="BB63" s="5121"/>
      <c r="BC63" s="5119"/>
      <c r="BD63" s="5120"/>
      <c r="BE63" s="5124"/>
      <c r="BF63" s="5110"/>
      <c r="BG63" s="5112"/>
      <c r="BH63" s="5146"/>
      <c r="BI63" s="5550"/>
      <c r="BJ63" s="5551"/>
      <c r="BK63" s="5551"/>
      <c r="BL63" s="5551"/>
      <c r="BM63" s="5552"/>
    </row>
    <row r="64" spans="1:65" s="794" customFormat="1" ht="14.1" customHeight="1" x14ac:dyDescent="0.15">
      <c r="A64" s="5037">
        <v>12</v>
      </c>
      <c r="B64" s="4804"/>
      <c r="C64" s="4805"/>
      <c r="D64" s="4806"/>
      <c r="E64" s="5040"/>
      <c r="F64" s="5041"/>
      <c r="G64" s="5041"/>
      <c r="H64" s="5041"/>
      <c r="I64" s="5042"/>
      <c r="J64" s="5049"/>
      <c r="K64" s="5050"/>
      <c r="L64" s="5050"/>
      <c r="M64" s="5050"/>
      <c r="N64" s="5051"/>
      <c r="O64" s="5297"/>
      <c r="P64" s="5057"/>
      <c r="Q64" s="5040"/>
      <c r="R64" s="5041"/>
      <c r="S64" s="5042"/>
      <c r="T64" s="5125"/>
      <c r="U64" s="5126"/>
      <c r="V64" s="5170"/>
      <c r="W64" s="5171"/>
      <c r="X64" s="5168"/>
      <c r="Y64" s="5186" t="s">
        <v>158</v>
      </c>
      <c r="Z64" s="5184"/>
      <c r="AA64" s="5186" t="s">
        <v>158</v>
      </c>
      <c r="AB64" s="4432"/>
      <c r="AC64" s="5188" t="s">
        <v>158</v>
      </c>
      <c r="AD64" s="5544"/>
      <c r="AE64" s="5545"/>
      <c r="AF64" s="5548"/>
      <c r="AG64" s="5545"/>
      <c r="AH64" s="5178"/>
      <c r="AI64" s="5179"/>
      <c r="AJ64" s="5180"/>
      <c r="AK64" s="5178"/>
      <c r="AL64" s="5179"/>
      <c r="AM64" s="5180"/>
      <c r="AN64" s="5156">
        <f>SUM(AH64:AM66)</f>
        <v>0</v>
      </c>
      <c r="AO64" s="5157"/>
      <c r="AP64" s="5158"/>
      <c r="AQ64" s="5165"/>
      <c r="AR64" s="5166"/>
      <c r="AS64" s="5167"/>
      <c r="AT64" s="5165"/>
      <c r="AU64" s="5166"/>
      <c r="AV64" s="5167"/>
      <c r="AW64" s="5165"/>
      <c r="AX64" s="5166"/>
      <c r="AY64" s="5167"/>
      <c r="AZ64" s="5113">
        <f t="shared" ref="AZ64" si="8">SUM(AQ64:AY66)</f>
        <v>0</v>
      </c>
      <c r="BA64" s="5114"/>
      <c r="BB64" s="5115"/>
      <c r="BC64" s="5113">
        <f>AF64+AN64+AZ64</f>
        <v>0</v>
      </c>
      <c r="BD64" s="5114"/>
      <c r="BE64" s="5122"/>
      <c r="BF64" s="5019"/>
      <c r="BG64" s="5358"/>
      <c r="BH64" s="5144"/>
      <c r="BI64" s="5558"/>
      <c r="BJ64" s="5559"/>
      <c r="BK64" s="5559"/>
      <c r="BL64" s="5559"/>
      <c r="BM64" s="5560"/>
    </row>
    <row r="65" spans="1:65" s="794" customFormat="1" ht="14.1" customHeight="1" x14ac:dyDescent="0.15">
      <c r="A65" s="5038"/>
      <c r="B65" s="4807"/>
      <c r="C65" s="4808"/>
      <c r="D65" s="4809"/>
      <c r="E65" s="5588"/>
      <c r="F65" s="5589"/>
      <c r="G65" s="5589"/>
      <c r="H65" s="5589"/>
      <c r="I65" s="5590"/>
      <c r="J65" s="5052"/>
      <c r="K65" s="4562"/>
      <c r="L65" s="4562"/>
      <c r="M65" s="4562"/>
      <c r="N65" s="5053"/>
      <c r="O65" s="5332"/>
      <c r="P65" s="5058"/>
      <c r="Q65" s="5043"/>
      <c r="R65" s="5044"/>
      <c r="S65" s="5045"/>
      <c r="T65" s="5127"/>
      <c r="U65" s="5128"/>
      <c r="V65" s="5172"/>
      <c r="W65" s="5173"/>
      <c r="X65" s="5169"/>
      <c r="Y65" s="5187"/>
      <c r="Z65" s="5185"/>
      <c r="AA65" s="5187"/>
      <c r="AB65" s="4840"/>
      <c r="AC65" s="5189"/>
      <c r="AD65" s="5546"/>
      <c r="AE65" s="5547"/>
      <c r="AF65" s="5549"/>
      <c r="AG65" s="5547"/>
      <c r="AH65" s="5181"/>
      <c r="AI65" s="5182"/>
      <c r="AJ65" s="5183"/>
      <c r="AK65" s="5181"/>
      <c r="AL65" s="5182"/>
      <c r="AM65" s="5183"/>
      <c r="AN65" s="5159"/>
      <c r="AO65" s="5160"/>
      <c r="AP65" s="5161"/>
      <c r="AQ65" s="5150"/>
      <c r="AR65" s="5151"/>
      <c r="AS65" s="5152"/>
      <c r="AT65" s="5150"/>
      <c r="AU65" s="5151"/>
      <c r="AV65" s="5152"/>
      <c r="AW65" s="5150"/>
      <c r="AX65" s="5151"/>
      <c r="AY65" s="5152"/>
      <c r="AZ65" s="5116"/>
      <c r="BA65" s="5117"/>
      <c r="BB65" s="5118"/>
      <c r="BC65" s="5116"/>
      <c r="BD65" s="5117"/>
      <c r="BE65" s="5123"/>
      <c r="BF65" s="5561"/>
      <c r="BG65" s="5562"/>
      <c r="BH65" s="5145"/>
      <c r="BI65" s="5563"/>
      <c r="BJ65" s="5564"/>
      <c r="BK65" s="5564"/>
      <c r="BL65" s="5564"/>
      <c r="BM65" s="5565"/>
    </row>
    <row r="66" spans="1:65" s="794" customFormat="1" ht="14.1" customHeight="1" x14ac:dyDescent="0.15">
      <c r="A66" s="5039"/>
      <c r="B66" s="4813"/>
      <c r="C66" s="4814"/>
      <c r="D66" s="4815"/>
      <c r="E66" s="5553"/>
      <c r="F66" s="5554"/>
      <c r="G66" s="5555"/>
      <c r="H66" s="5556"/>
      <c r="I66" s="5557"/>
      <c r="J66" s="5054"/>
      <c r="K66" s="5055"/>
      <c r="L66" s="5055"/>
      <c r="M66" s="5055"/>
      <c r="N66" s="5056"/>
      <c r="O66" s="5475"/>
      <c r="P66" s="5059"/>
      <c r="Q66" s="5345"/>
      <c r="R66" s="5346"/>
      <c r="S66" s="5347"/>
      <c r="T66" s="5129"/>
      <c r="U66" s="5130"/>
      <c r="V66" s="5174"/>
      <c r="W66" s="2536"/>
      <c r="X66" s="1081"/>
      <c r="Y66" s="1082" t="s">
        <v>36</v>
      </c>
      <c r="Z66" s="2384"/>
      <c r="AA66" s="1082" t="s">
        <v>36</v>
      </c>
      <c r="AB66" s="2384"/>
      <c r="AC66" s="1082" t="s">
        <v>36</v>
      </c>
      <c r="AD66" s="1970"/>
      <c r="AE66" s="1140"/>
      <c r="AF66" s="1971"/>
      <c r="AG66" s="1141"/>
      <c r="AH66" s="5104"/>
      <c r="AI66" s="5105"/>
      <c r="AJ66" s="5106"/>
      <c r="AK66" s="5104"/>
      <c r="AL66" s="5105"/>
      <c r="AM66" s="5106"/>
      <c r="AN66" s="5162"/>
      <c r="AO66" s="5163"/>
      <c r="AP66" s="5164"/>
      <c r="AQ66" s="5107"/>
      <c r="AR66" s="5108"/>
      <c r="AS66" s="5109"/>
      <c r="AT66" s="5107"/>
      <c r="AU66" s="5108"/>
      <c r="AV66" s="5109"/>
      <c r="AW66" s="5107"/>
      <c r="AX66" s="5108"/>
      <c r="AY66" s="5109"/>
      <c r="AZ66" s="5119"/>
      <c r="BA66" s="5120"/>
      <c r="BB66" s="5121"/>
      <c r="BC66" s="5119"/>
      <c r="BD66" s="5120"/>
      <c r="BE66" s="5124"/>
      <c r="BF66" s="5110"/>
      <c r="BG66" s="5112"/>
      <c r="BH66" s="5146"/>
      <c r="BI66" s="5550"/>
      <c r="BJ66" s="5551"/>
      <c r="BK66" s="5551"/>
      <c r="BL66" s="5551"/>
      <c r="BM66" s="5552"/>
    </row>
    <row r="67" spans="1:65" s="794" customFormat="1" ht="14.1" customHeight="1" x14ac:dyDescent="0.15">
      <c r="A67" s="5037">
        <v>13</v>
      </c>
      <c r="B67" s="4804"/>
      <c r="C67" s="4805"/>
      <c r="D67" s="4806"/>
      <c r="E67" s="5040"/>
      <c r="F67" s="5041"/>
      <c r="G67" s="5041"/>
      <c r="H67" s="5041"/>
      <c r="I67" s="5042"/>
      <c r="J67" s="5049"/>
      <c r="K67" s="5050"/>
      <c r="L67" s="5050"/>
      <c r="M67" s="5050"/>
      <c r="N67" s="5051"/>
      <c r="O67" s="5297"/>
      <c r="P67" s="5057"/>
      <c r="Q67" s="5040"/>
      <c r="R67" s="5041"/>
      <c r="S67" s="5042"/>
      <c r="T67" s="5125"/>
      <c r="U67" s="5126"/>
      <c r="V67" s="5170"/>
      <c r="W67" s="5171"/>
      <c r="X67" s="5168"/>
      <c r="Y67" s="5186" t="s">
        <v>158</v>
      </c>
      <c r="Z67" s="5184"/>
      <c r="AA67" s="5186" t="s">
        <v>158</v>
      </c>
      <c r="AB67" s="4432"/>
      <c r="AC67" s="5188" t="s">
        <v>158</v>
      </c>
      <c r="AD67" s="5544"/>
      <c r="AE67" s="5545"/>
      <c r="AF67" s="5548"/>
      <c r="AG67" s="5545"/>
      <c r="AH67" s="5178"/>
      <c r="AI67" s="5179"/>
      <c r="AJ67" s="5180"/>
      <c r="AK67" s="5178"/>
      <c r="AL67" s="5179"/>
      <c r="AM67" s="5180"/>
      <c r="AN67" s="5156">
        <f>SUM(AH67:AM69)</f>
        <v>0</v>
      </c>
      <c r="AO67" s="5157"/>
      <c r="AP67" s="5158"/>
      <c r="AQ67" s="5165"/>
      <c r="AR67" s="5166"/>
      <c r="AS67" s="5167"/>
      <c r="AT67" s="5165"/>
      <c r="AU67" s="5166"/>
      <c r="AV67" s="5167"/>
      <c r="AW67" s="5165"/>
      <c r="AX67" s="5166"/>
      <c r="AY67" s="5167"/>
      <c r="AZ67" s="5113">
        <f t="shared" ref="AZ67" si="9">SUM(AQ67:AY69)</f>
        <v>0</v>
      </c>
      <c r="BA67" s="5114"/>
      <c r="BB67" s="5115"/>
      <c r="BC67" s="5113">
        <f>AF67+AN67+AZ67</f>
        <v>0</v>
      </c>
      <c r="BD67" s="5114"/>
      <c r="BE67" s="5122"/>
      <c r="BF67" s="5019"/>
      <c r="BG67" s="5358"/>
      <c r="BH67" s="5144"/>
      <c r="BI67" s="5558"/>
      <c r="BJ67" s="5559"/>
      <c r="BK67" s="5559"/>
      <c r="BL67" s="5559"/>
      <c r="BM67" s="5560"/>
    </row>
    <row r="68" spans="1:65" s="794" customFormat="1" ht="14.1" customHeight="1" x14ac:dyDescent="0.15">
      <c r="A68" s="5038"/>
      <c r="B68" s="4807"/>
      <c r="C68" s="4808"/>
      <c r="D68" s="4809"/>
      <c r="E68" s="5588"/>
      <c r="F68" s="5589"/>
      <c r="G68" s="5589"/>
      <c r="H68" s="5589"/>
      <c r="I68" s="5590"/>
      <c r="J68" s="5052"/>
      <c r="K68" s="4562"/>
      <c r="L68" s="4562"/>
      <c r="M68" s="4562"/>
      <c r="N68" s="5053"/>
      <c r="O68" s="5332"/>
      <c r="P68" s="5058"/>
      <c r="Q68" s="5043"/>
      <c r="R68" s="5044"/>
      <c r="S68" s="5045"/>
      <c r="T68" s="5127"/>
      <c r="U68" s="5128"/>
      <c r="V68" s="5172"/>
      <c r="W68" s="5173"/>
      <c r="X68" s="5169"/>
      <c r="Y68" s="5187"/>
      <c r="Z68" s="5185"/>
      <c r="AA68" s="5187"/>
      <c r="AB68" s="4840"/>
      <c r="AC68" s="5189"/>
      <c r="AD68" s="5546"/>
      <c r="AE68" s="5547"/>
      <c r="AF68" s="5549"/>
      <c r="AG68" s="5547"/>
      <c r="AH68" s="5181"/>
      <c r="AI68" s="5182"/>
      <c r="AJ68" s="5183"/>
      <c r="AK68" s="5181"/>
      <c r="AL68" s="5182"/>
      <c r="AM68" s="5183"/>
      <c r="AN68" s="5159"/>
      <c r="AO68" s="5160"/>
      <c r="AP68" s="5161"/>
      <c r="AQ68" s="5150"/>
      <c r="AR68" s="5151"/>
      <c r="AS68" s="5152"/>
      <c r="AT68" s="5150"/>
      <c r="AU68" s="5151"/>
      <c r="AV68" s="5152"/>
      <c r="AW68" s="5150"/>
      <c r="AX68" s="5151"/>
      <c r="AY68" s="5152"/>
      <c r="AZ68" s="5116"/>
      <c r="BA68" s="5117"/>
      <c r="BB68" s="5118"/>
      <c r="BC68" s="5116"/>
      <c r="BD68" s="5117"/>
      <c r="BE68" s="5123"/>
      <c r="BF68" s="5561"/>
      <c r="BG68" s="5562"/>
      <c r="BH68" s="5145"/>
      <c r="BI68" s="5563"/>
      <c r="BJ68" s="5564"/>
      <c r="BK68" s="5564"/>
      <c r="BL68" s="5564"/>
      <c r="BM68" s="5565"/>
    </row>
    <row r="69" spans="1:65" s="794" customFormat="1" ht="14.1" customHeight="1" x14ac:dyDescent="0.15">
      <c r="A69" s="5039"/>
      <c r="B69" s="4813"/>
      <c r="C69" s="4814"/>
      <c r="D69" s="4815"/>
      <c r="E69" s="5553"/>
      <c r="F69" s="5554"/>
      <c r="G69" s="5555"/>
      <c r="H69" s="5556"/>
      <c r="I69" s="5557"/>
      <c r="J69" s="5054"/>
      <c r="K69" s="5055"/>
      <c r="L69" s="5055"/>
      <c r="M69" s="5055"/>
      <c r="N69" s="5056"/>
      <c r="O69" s="5475"/>
      <c r="P69" s="5059"/>
      <c r="Q69" s="5345"/>
      <c r="R69" s="5346"/>
      <c r="S69" s="5347"/>
      <c r="T69" s="5129"/>
      <c r="U69" s="5130"/>
      <c r="V69" s="5174"/>
      <c r="W69" s="2536"/>
      <c r="X69" s="1081"/>
      <c r="Y69" s="1082" t="s">
        <v>36</v>
      </c>
      <c r="Z69" s="2384"/>
      <c r="AA69" s="1082" t="s">
        <v>36</v>
      </c>
      <c r="AB69" s="2384"/>
      <c r="AC69" s="1082" t="s">
        <v>36</v>
      </c>
      <c r="AD69" s="1970"/>
      <c r="AE69" s="1140"/>
      <c r="AF69" s="1971"/>
      <c r="AG69" s="1141"/>
      <c r="AH69" s="5104"/>
      <c r="AI69" s="5105"/>
      <c r="AJ69" s="5106"/>
      <c r="AK69" s="5104"/>
      <c r="AL69" s="5105"/>
      <c r="AM69" s="5106"/>
      <c r="AN69" s="5162"/>
      <c r="AO69" s="5163"/>
      <c r="AP69" s="5164"/>
      <c r="AQ69" s="5107"/>
      <c r="AR69" s="5108"/>
      <c r="AS69" s="5109"/>
      <c r="AT69" s="5107"/>
      <c r="AU69" s="5108"/>
      <c r="AV69" s="5109"/>
      <c r="AW69" s="5107"/>
      <c r="AX69" s="5108"/>
      <c r="AY69" s="5109"/>
      <c r="AZ69" s="5119"/>
      <c r="BA69" s="5120"/>
      <c r="BB69" s="5121"/>
      <c r="BC69" s="5119"/>
      <c r="BD69" s="5120"/>
      <c r="BE69" s="5124"/>
      <c r="BF69" s="5110"/>
      <c r="BG69" s="5112"/>
      <c r="BH69" s="5146"/>
      <c r="BI69" s="5550"/>
      <c r="BJ69" s="5551"/>
      <c r="BK69" s="5551"/>
      <c r="BL69" s="5551"/>
      <c r="BM69" s="5552"/>
    </row>
    <row r="70" spans="1:65" s="794" customFormat="1" ht="14.1" customHeight="1" x14ac:dyDescent="0.15">
      <c r="A70" s="5037">
        <v>14</v>
      </c>
      <c r="B70" s="4804"/>
      <c r="C70" s="4805"/>
      <c r="D70" s="4806"/>
      <c r="E70" s="5040"/>
      <c r="F70" s="5041"/>
      <c r="G70" s="5041"/>
      <c r="H70" s="5041"/>
      <c r="I70" s="5042"/>
      <c r="J70" s="5049"/>
      <c r="K70" s="5050"/>
      <c r="L70" s="5050"/>
      <c r="M70" s="5050"/>
      <c r="N70" s="5051"/>
      <c r="O70" s="5297"/>
      <c r="P70" s="5057"/>
      <c r="Q70" s="5040"/>
      <c r="R70" s="5041"/>
      <c r="S70" s="5042"/>
      <c r="T70" s="5125"/>
      <c r="U70" s="5126"/>
      <c r="V70" s="5170"/>
      <c r="W70" s="5171"/>
      <c r="X70" s="5168"/>
      <c r="Y70" s="5186" t="s">
        <v>158</v>
      </c>
      <c r="Z70" s="5184"/>
      <c r="AA70" s="5186" t="s">
        <v>158</v>
      </c>
      <c r="AB70" s="4432"/>
      <c r="AC70" s="5188" t="s">
        <v>158</v>
      </c>
      <c r="AD70" s="5544"/>
      <c r="AE70" s="5545"/>
      <c r="AF70" s="5548"/>
      <c r="AG70" s="5545"/>
      <c r="AH70" s="5178"/>
      <c r="AI70" s="5179"/>
      <c r="AJ70" s="5180"/>
      <c r="AK70" s="5178"/>
      <c r="AL70" s="5179"/>
      <c r="AM70" s="5180"/>
      <c r="AN70" s="5156">
        <f>SUM(AH70:AM72)</f>
        <v>0</v>
      </c>
      <c r="AO70" s="5157"/>
      <c r="AP70" s="5158"/>
      <c r="AQ70" s="5165"/>
      <c r="AR70" s="5166"/>
      <c r="AS70" s="5167"/>
      <c r="AT70" s="5165"/>
      <c r="AU70" s="5166"/>
      <c r="AV70" s="5167"/>
      <c r="AW70" s="5165"/>
      <c r="AX70" s="5166"/>
      <c r="AY70" s="5167"/>
      <c r="AZ70" s="5113">
        <f t="shared" ref="AZ70" si="10">SUM(AQ70:AY72)</f>
        <v>0</v>
      </c>
      <c r="BA70" s="5114"/>
      <c r="BB70" s="5115"/>
      <c r="BC70" s="5113">
        <f>AF70+AN70+AZ70</f>
        <v>0</v>
      </c>
      <c r="BD70" s="5114"/>
      <c r="BE70" s="5122"/>
      <c r="BF70" s="5019"/>
      <c r="BG70" s="5358"/>
      <c r="BH70" s="5144"/>
      <c r="BI70" s="5558"/>
      <c r="BJ70" s="5559"/>
      <c r="BK70" s="5559"/>
      <c r="BL70" s="5559"/>
      <c r="BM70" s="5560"/>
    </row>
    <row r="71" spans="1:65" s="794" customFormat="1" ht="14.1" customHeight="1" x14ac:dyDescent="0.15">
      <c r="A71" s="5038"/>
      <c r="B71" s="4807"/>
      <c r="C71" s="4808"/>
      <c r="D71" s="4809"/>
      <c r="E71" s="5588"/>
      <c r="F71" s="5589"/>
      <c r="G71" s="5589"/>
      <c r="H71" s="5589"/>
      <c r="I71" s="5590"/>
      <c r="J71" s="5052"/>
      <c r="K71" s="4562"/>
      <c r="L71" s="4562"/>
      <c r="M71" s="4562"/>
      <c r="N71" s="5053"/>
      <c r="O71" s="5332"/>
      <c r="P71" s="5058"/>
      <c r="Q71" s="5043"/>
      <c r="R71" s="5044"/>
      <c r="S71" s="5045"/>
      <c r="T71" s="5127"/>
      <c r="U71" s="5128"/>
      <c r="V71" s="5172"/>
      <c r="W71" s="5173"/>
      <c r="X71" s="5169"/>
      <c r="Y71" s="5187"/>
      <c r="Z71" s="5185"/>
      <c r="AA71" s="5187"/>
      <c r="AB71" s="4840"/>
      <c r="AC71" s="5189"/>
      <c r="AD71" s="5546"/>
      <c r="AE71" s="5547"/>
      <c r="AF71" s="5549"/>
      <c r="AG71" s="5547"/>
      <c r="AH71" s="5181"/>
      <c r="AI71" s="5182"/>
      <c r="AJ71" s="5183"/>
      <c r="AK71" s="5181"/>
      <c r="AL71" s="5182"/>
      <c r="AM71" s="5183"/>
      <c r="AN71" s="5159"/>
      <c r="AO71" s="5160"/>
      <c r="AP71" s="5161"/>
      <c r="AQ71" s="5150"/>
      <c r="AR71" s="5151"/>
      <c r="AS71" s="5152"/>
      <c r="AT71" s="5150"/>
      <c r="AU71" s="5151"/>
      <c r="AV71" s="5152"/>
      <c r="AW71" s="5150"/>
      <c r="AX71" s="5151"/>
      <c r="AY71" s="5152"/>
      <c r="AZ71" s="5116"/>
      <c r="BA71" s="5117"/>
      <c r="BB71" s="5118"/>
      <c r="BC71" s="5116"/>
      <c r="BD71" s="5117"/>
      <c r="BE71" s="5123"/>
      <c r="BF71" s="5561"/>
      <c r="BG71" s="5562"/>
      <c r="BH71" s="5145"/>
      <c r="BI71" s="5563"/>
      <c r="BJ71" s="5564"/>
      <c r="BK71" s="5564"/>
      <c r="BL71" s="5564"/>
      <c r="BM71" s="5565"/>
    </row>
    <row r="72" spans="1:65" s="794" customFormat="1" ht="14.1" customHeight="1" x14ac:dyDescent="0.15">
      <c r="A72" s="5039"/>
      <c r="B72" s="4813"/>
      <c r="C72" s="4814"/>
      <c r="D72" s="4815"/>
      <c r="E72" s="5553"/>
      <c r="F72" s="5554"/>
      <c r="G72" s="5555"/>
      <c r="H72" s="5556"/>
      <c r="I72" s="5557"/>
      <c r="J72" s="5054"/>
      <c r="K72" s="5055"/>
      <c r="L72" s="5055"/>
      <c r="M72" s="5055"/>
      <c r="N72" s="5056"/>
      <c r="O72" s="5475"/>
      <c r="P72" s="5059"/>
      <c r="Q72" s="5345"/>
      <c r="R72" s="5346"/>
      <c r="S72" s="5347"/>
      <c r="T72" s="5129"/>
      <c r="U72" s="5130"/>
      <c r="V72" s="5174"/>
      <c r="W72" s="2536"/>
      <c r="X72" s="1081"/>
      <c r="Y72" s="1082" t="s">
        <v>36</v>
      </c>
      <c r="Z72" s="2384"/>
      <c r="AA72" s="1082" t="s">
        <v>36</v>
      </c>
      <c r="AB72" s="2384"/>
      <c r="AC72" s="1082" t="s">
        <v>36</v>
      </c>
      <c r="AD72" s="1970"/>
      <c r="AE72" s="1140"/>
      <c r="AF72" s="1971"/>
      <c r="AG72" s="1141"/>
      <c r="AH72" s="5104"/>
      <c r="AI72" s="5105"/>
      <c r="AJ72" s="5106"/>
      <c r="AK72" s="5104"/>
      <c r="AL72" s="5105"/>
      <c r="AM72" s="5106"/>
      <c r="AN72" s="5162"/>
      <c r="AO72" s="5163"/>
      <c r="AP72" s="5164"/>
      <c r="AQ72" s="5107"/>
      <c r="AR72" s="5108"/>
      <c r="AS72" s="5109"/>
      <c r="AT72" s="5107"/>
      <c r="AU72" s="5108"/>
      <c r="AV72" s="5109"/>
      <c r="AW72" s="5107"/>
      <c r="AX72" s="5108"/>
      <c r="AY72" s="5109"/>
      <c r="AZ72" s="5119"/>
      <c r="BA72" s="5120"/>
      <c r="BB72" s="5121"/>
      <c r="BC72" s="5119"/>
      <c r="BD72" s="5120"/>
      <c r="BE72" s="5124"/>
      <c r="BF72" s="5110"/>
      <c r="BG72" s="5112"/>
      <c r="BH72" s="5146"/>
      <c r="BI72" s="5550"/>
      <c r="BJ72" s="5551"/>
      <c r="BK72" s="5551"/>
      <c r="BL72" s="5551"/>
      <c r="BM72" s="5552"/>
    </row>
    <row r="73" spans="1:65" s="794" customFormat="1" ht="14.1" customHeight="1" x14ac:dyDescent="0.15">
      <c r="A73" s="5037">
        <v>15</v>
      </c>
      <c r="B73" s="4804"/>
      <c r="C73" s="4805"/>
      <c r="D73" s="4806"/>
      <c r="E73" s="5040"/>
      <c r="F73" s="5041"/>
      <c r="G73" s="5041"/>
      <c r="H73" s="5041"/>
      <c r="I73" s="5042"/>
      <c r="J73" s="5049"/>
      <c r="K73" s="5050"/>
      <c r="L73" s="5050"/>
      <c r="M73" s="5050"/>
      <c r="N73" s="5051"/>
      <c r="O73" s="5297"/>
      <c r="P73" s="5057"/>
      <c r="Q73" s="5040"/>
      <c r="R73" s="5041"/>
      <c r="S73" s="5042"/>
      <c r="T73" s="5125"/>
      <c r="U73" s="5126"/>
      <c r="V73" s="5170"/>
      <c r="W73" s="5171"/>
      <c r="X73" s="5168"/>
      <c r="Y73" s="5186" t="s">
        <v>158</v>
      </c>
      <c r="Z73" s="5184"/>
      <c r="AA73" s="5186" t="s">
        <v>158</v>
      </c>
      <c r="AB73" s="4432"/>
      <c r="AC73" s="5188" t="s">
        <v>158</v>
      </c>
      <c r="AD73" s="5544"/>
      <c r="AE73" s="5545"/>
      <c r="AF73" s="5548"/>
      <c r="AG73" s="5545"/>
      <c r="AH73" s="5178"/>
      <c r="AI73" s="5179"/>
      <c r="AJ73" s="5180"/>
      <c r="AK73" s="5178"/>
      <c r="AL73" s="5179"/>
      <c r="AM73" s="5180"/>
      <c r="AN73" s="5156">
        <f>SUM(AH73:AM75)</f>
        <v>0</v>
      </c>
      <c r="AO73" s="5157"/>
      <c r="AP73" s="5158"/>
      <c r="AQ73" s="5165"/>
      <c r="AR73" s="5166"/>
      <c r="AS73" s="5167"/>
      <c r="AT73" s="5165"/>
      <c r="AU73" s="5166"/>
      <c r="AV73" s="5167"/>
      <c r="AW73" s="5165"/>
      <c r="AX73" s="5166"/>
      <c r="AY73" s="5167"/>
      <c r="AZ73" s="5113">
        <f t="shared" ref="AZ73" si="11">SUM(AQ73:AY75)</f>
        <v>0</v>
      </c>
      <c r="BA73" s="5114"/>
      <c r="BB73" s="5115"/>
      <c r="BC73" s="5113">
        <f>AF73+AN73+AZ73</f>
        <v>0</v>
      </c>
      <c r="BD73" s="5114"/>
      <c r="BE73" s="5122"/>
      <c r="BF73" s="5019"/>
      <c r="BG73" s="5358"/>
      <c r="BH73" s="5144"/>
      <c r="BI73" s="5558"/>
      <c r="BJ73" s="5559"/>
      <c r="BK73" s="5559"/>
      <c r="BL73" s="5559"/>
      <c r="BM73" s="5560"/>
    </row>
    <row r="74" spans="1:65" s="794" customFormat="1" ht="14.1" customHeight="1" x14ac:dyDescent="0.15">
      <c r="A74" s="5038"/>
      <c r="B74" s="4807"/>
      <c r="C74" s="4808"/>
      <c r="D74" s="4809"/>
      <c r="E74" s="5588"/>
      <c r="F74" s="5589"/>
      <c r="G74" s="5589"/>
      <c r="H74" s="5589"/>
      <c r="I74" s="5590"/>
      <c r="J74" s="5052"/>
      <c r="K74" s="4562"/>
      <c r="L74" s="4562"/>
      <c r="M74" s="4562"/>
      <c r="N74" s="5053"/>
      <c r="O74" s="5332"/>
      <c r="P74" s="5058"/>
      <c r="Q74" s="5043"/>
      <c r="R74" s="5044"/>
      <c r="S74" s="5045"/>
      <c r="T74" s="5127"/>
      <c r="U74" s="5128"/>
      <c r="V74" s="5172"/>
      <c r="W74" s="5173"/>
      <c r="X74" s="5169"/>
      <c r="Y74" s="5187"/>
      <c r="Z74" s="5185"/>
      <c r="AA74" s="5187"/>
      <c r="AB74" s="4840"/>
      <c r="AC74" s="5189"/>
      <c r="AD74" s="5546"/>
      <c r="AE74" s="5547"/>
      <c r="AF74" s="5549"/>
      <c r="AG74" s="5547"/>
      <c r="AH74" s="5181"/>
      <c r="AI74" s="5182"/>
      <c r="AJ74" s="5183"/>
      <c r="AK74" s="5181"/>
      <c r="AL74" s="5182"/>
      <c r="AM74" s="5183"/>
      <c r="AN74" s="5159"/>
      <c r="AO74" s="5160"/>
      <c r="AP74" s="5161"/>
      <c r="AQ74" s="5150"/>
      <c r="AR74" s="5151"/>
      <c r="AS74" s="5152"/>
      <c r="AT74" s="5150"/>
      <c r="AU74" s="5151"/>
      <c r="AV74" s="5152"/>
      <c r="AW74" s="5150"/>
      <c r="AX74" s="5151"/>
      <c r="AY74" s="5152"/>
      <c r="AZ74" s="5116"/>
      <c r="BA74" s="5117"/>
      <c r="BB74" s="5118"/>
      <c r="BC74" s="5116"/>
      <c r="BD74" s="5117"/>
      <c r="BE74" s="5123"/>
      <c r="BF74" s="5561"/>
      <c r="BG74" s="5562"/>
      <c r="BH74" s="5145"/>
      <c r="BI74" s="5563"/>
      <c r="BJ74" s="5564"/>
      <c r="BK74" s="5564"/>
      <c r="BL74" s="5564"/>
      <c r="BM74" s="5565"/>
    </row>
    <row r="75" spans="1:65" s="794" customFormat="1" ht="14.1" customHeight="1" x14ac:dyDescent="0.15">
      <c r="A75" s="5039"/>
      <c r="B75" s="4813"/>
      <c r="C75" s="4814"/>
      <c r="D75" s="4815"/>
      <c r="E75" s="5553"/>
      <c r="F75" s="5554"/>
      <c r="G75" s="5555"/>
      <c r="H75" s="5556"/>
      <c r="I75" s="5557"/>
      <c r="J75" s="5054"/>
      <c r="K75" s="5055"/>
      <c r="L75" s="5055"/>
      <c r="M75" s="5055"/>
      <c r="N75" s="5056"/>
      <c r="O75" s="5475"/>
      <c r="P75" s="5059"/>
      <c r="Q75" s="5345"/>
      <c r="R75" s="5346"/>
      <c r="S75" s="5347"/>
      <c r="T75" s="5129"/>
      <c r="U75" s="5130"/>
      <c r="V75" s="5174"/>
      <c r="W75" s="2536"/>
      <c r="X75" s="1081"/>
      <c r="Y75" s="1082" t="s">
        <v>36</v>
      </c>
      <c r="Z75" s="2384"/>
      <c r="AA75" s="1082" t="s">
        <v>36</v>
      </c>
      <c r="AB75" s="2384"/>
      <c r="AC75" s="1082" t="s">
        <v>36</v>
      </c>
      <c r="AD75" s="1970"/>
      <c r="AE75" s="1140"/>
      <c r="AF75" s="1971"/>
      <c r="AG75" s="1141"/>
      <c r="AH75" s="5104"/>
      <c r="AI75" s="5105"/>
      <c r="AJ75" s="5106"/>
      <c r="AK75" s="5104"/>
      <c r="AL75" s="5105"/>
      <c r="AM75" s="5106"/>
      <c r="AN75" s="5162"/>
      <c r="AO75" s="5163"/>
      <c r="AP75" s="5164"/>
      <c r="AQ75" s="5107"/>
      <c r="AR75" s="5108"/>
      <c r="AS75" s="5109"/>
      <c r="AT75" s="5107"/>
      <c r="AU75" s="5108"/>
      <c r="AV75" s="5109"/>
      <c r="AW75" s="5107"/>
      <c r="AX75" s="5108"/>
      <c r="AY75" s="5109"/>
      <c r="AZ75" s="5119"/>
      <c r="BA75" s="5120"/>
      <c r="BB75" s="5121"/>
      <c r="BC75" s="5119"/>
      <c r="BD75" s="5120"/>
      <c r="BE75" s="5124"/>
      <c r="BF75" s="5110"/>
      <c r="BG75" s="5112"/>
      <c r="BH75" s="5146"/>
      <c r="BI75" s="5550"/>
      <c r="BJ75" s="5551"/>
      <c r="BK75" s="5551"/>
      <c r="BL75" s="5551"/>
      <c r="BM75" s="5552"/>
    </row>
    <row r="76" spans="1:65" s="794" customFormat="1" ht="14.1" customHeight="1" x14ac:dyDescent="0.15">
      <c r="A76" s="5037">
        <v>16</v>
      </c>
      <c r="B76" s="4804"/>
      <c r="C76" s="4805"/>
      <c r="D76" s="4806"/>
      <c r="E76" s="5040"/>
      <c r="F76" s="5041"/>
      <c r="G76" s="5041"/>
      <c r="H76" s="5041"/>
      <c r="I76" s="5042"/>
      <c r="J76" s="5049"/>
      <c r="K76" s="5050"/>
      <c r="L76" s="5050"/>
      <c r="M76" s="5050"/>
      <c r="N76" s="5051"/>
      <c r="O76" s="5297"/>
      <c r="P76" s="5057"/>
      <c r="Q76" s="5040"/>
      <c r="R76" s="5041"/>
      <c r="S76" s="5042"/>
      <c r="T76" s="5125"/>
      <c r="U76" s="5126"/>
      <c r="V76" s="5170"/>
      <c r="W76" s="5171"/>
      <c r="X76" s="5168"/>
      <c r="Y76" s="5186" t="s">
        <v>158</v>
      </c>
      <c r="Z76" s="5184"/>
      <c r="AA76" s="5186" t="s">
        <v>158</v>
      </c>
      <c r="AB76" s="4432"/>
      <c r="AC76" s="5188" t="s">
        <v>158</v>
      </c>
      <c r="AD76" s="5544"/>
      <c r="AE76" s="5545"/>
      <c r="AF76" s="5548"/>
      <c r="AG76" s="5545"/>
      <c r="AH76" s="5178"/>
      <c r="AI76" s="5179"/>
      <c r="AJ76" s="5180"/>
      <c r="AK76" s="5178"/>
      <c r="AL76" s="5179"/>
      <c r="AM76" s="5180"/>
      <c r="AN76" s="5156">
        <f>SUM(AH76:AM78)</f>
        <v>0</v>
      </c>
      <c r="AO76" s="5157"/>
      <c r="AP76" s="5158"/>
      <c r="AQ76" s="5165"/>
      <c r="AR76" s="5166"/>
      <c r="AS76" s="5167"/>
      <c r="AT76" s="5165"/>
      <c r="AU76" s="5166"/>
      <c r="AV76" s="5167"/>
      <c r="AW76" s="5165"/>
      <c r="AX76" s="5166"/>
      <c r="AY76" s="5167"/>
      <c r="AZ76" s="5113">
        <f t="shared" ref="AZ76" si="12">SUM(AQ76:AY78)</f>
        <v>0</v>
      </c>
      <c r="BA76" s="5114"/>
      <c r="BB76" s="5115"/>
      <c r="BC76" s="5113">
        <f>AF76+AN76+AZ76</f>
        <v>0</v>
      </c>
      <c r="BD76" s="5114"/>
      <c r="BE76" s="5122"/>
      <c r="BF76" s="5019"/>
      <c r="BG76" s="5358"/>
      <c r="BH76" s="5144"/>
      <c r="BI76" s="5558"/>
      <c r="BJ76" s="5559"/>
      <c r="BK76" s="5559"/>
      <c r="BL76" s="5559"/>
      <c r="BM76" s="5560"/>
    </row>
    <row r="77" spans="1:65" s="794" customFormat="1" ht="14.1" customHeight="1" x14ac:dyDescent="0.15">
      <c r="A77" s="5038"/>
      <c r="B77" s="4807"/>
      <c r="C77" s="4808"/>
      <c r="D77" s="4809"/>
      <c r="E77" s="5588"/>
      <c r="F77" s="5589"/>
      <c r="G77" s="5589"/>
      <c r="H77" s="5589"/>
      <c r="I77" s="5590"/>
      <c r="J77" s="5052"/>
      <c r="K77" s="4562"/>
      <c r="L77" s="4562"/>
      <c r="M77" s="4562"/>
      <c r="N77" s="5053"/>
      <c r="O77" s="5332"/>
      <c r="P77" s="5058"/>
      <c r="Q77" s="5043"/>
      <c r="R77" s="5044"/>
      <c r="S77" s="5045"/>
      <c r="T77" s="5127"/>
      <c r="U77" s="5128"/>
      <c r="V77" s="5172"/>
      <c r="W77" s="5173"/>
      <c r="X77" s="5169"/>
      <c r="Y77" s="5187"/>
      <c r="Z77" s="5185"/>
      <c r="AA77" s="5187"/>
      <c r="AB77" s="4840"/>
      <c r="AC77" s="5189"/>
      <c r="AD77" s="5546"/>
      <c r="AE77" s="5547"/>
      <c r="AF77" s="5549"/>
      <c r="AG77" s="5547"/>
      <c r="AH77" s="5181"/>
      <c r="AI77" s="5182"/>
      <c r="AJ77" s="5183"/>
      <c r="AK77" s="5181"/>
      <c r="AL77" s="5182"/>
      <c r="AM77" s="5183"/>
      <c r="AN77" s="5159"/>
      <c r="AO77" s="5160"/>
      <c r="AP77" s="5161"/>
      <c r="AQ77" s="5150"/>
      <c r="AR77" s="5151"/>
      <c r="AS77" s="5152"/>
      <c r="AT77" s="5150"/>
      <c r="AU77" s="5151"/>
      <c r="AV77" s="5152"/>
      <c r="AW77" s="5150"/>
      <c r="AX77" s="5151"/>
      <c r="AY77" s="5152"/>
      <c r="AZ77" s="5116"/>
      <c r="BA77" s="5117"/>
      <c r="BB77" s="5118"/>
      <c r="BC77" s="5116"/>
      <c r="BD77" s="5117"/>
      <c r="BE77" s="5123"/>
      <c r="BF77" s="5561"/>
      <c r="BG77" s="5562"/>
      <c r="BH77" s="5145"/>
      <c r="BI77" s="5563"/>
      <c r="BJ77" s="5564"/>
      <c r="BK77" s="5564"/>
      <c r="BL77" s="5564"/>
      <c r="BM77" s="5565"/>
    </row>
    <row r="78" spans="1:65" s="794" customFormat="1" ht="14.1" customHeight="1" x14ac:dyDescent="0.15">
      <c r="A78" s="5039"/>
      <c r="B78" s="4813"/>
      <c r="C78" s="4814"/>
      <c r="D78" s="4815"/>
      <c r="E78" s="5553"/>
      <c r="F78" s="5554"/>
      <c r="G78" s="5555"/>
      <c r="H78" s="5556"/>
      <c r="I78" s="5557"/>
      <c r="J78" s="5054"/>
      <c r="K78" s="5055"/>
      <c r="L78" s="5055"/>
      <c r="M78" s="5055"/>
      <c r="N78" s="5056"/>
      <c r="O78" s="5475"/>
      <c r="P78" s="5059"/>
      <c r="Q78" s="5345"/>
      <c r="R78" s="5346"/>
      <c r="S78" s="5347"/>
      <c r="T78" s="5129"/>
      <c r="U78" s="5130"/>
      <c r="V78" s="5174"/>
      <c r="W78" s="2536"/>
      <c r="X78" s="1081"/>
      <c r="Y78" s="1082" t="s">
        <v>36</v>
      </c>
      <c r="Z78" s="2384"/>
      <c r="AA78" s="1082" t="s">
        <v>36</v>
      </c>
      <c r="AB78" s="2384"/>
      <c r="AC78" s="1082" t="s">
        <v>36</v>
      </c>
      <c r="AD78" s="1970"/>
      <c r="AE78" s="1140"/>
      <c r="AF78" s="1971"/>
      <c r="AG78" s="1141"/>
      <c r="AH78" s="5104"/>
      <c r="AI78" s="5105"/>
      <c r="AJ78" s="5106"/>
      <c r="AK78" s="5104"/>
      <c r="AL78" s="5105"/>
      <c r="AM78" s="5106"/>
      <c r="AN78" s="5162"/>
      <c r="AO78" s="5163"/>
      <c r="AP78" s="5164"/>
      <c r="AQ78" s="5107"/>
      <c r="AR78" s="5108"/>
      <c r="AS78" s="5109"/>
      <c r="AT78" s="5107"/>
      <c r="AU78" s="5108"/>
      <c r="AV78" s="5109"/>
      <c r="AW78" s="5107"/>
      <c r="AX78" s="5108"/>
      <c r="AY78" s="5109"/>
      <c r="AZ78" s="5119"/>
      <c r="BA78" s="5120"/>
      <c r="BB78" s="5121"/>
      <c r="BC78" s="5119"/>
      <c r="BD78" s="5120"/>
      <c r="BE78" s="5124"/>
      <c r="BF78" s="5110"/>
      <c r="BG78" s="5112"/>
      <c r="BH78" s="5146"/>
      <c r="BI78" s="5550"/>
      <c r="BJ78" s="5551"/>
      <c r="BK78" s="5551"/>
      <c r="BL78" s="5551"/>
      <c r="BM78" s="5552"/>
    </row>
    <row r="79" spans="1:65" s="794" customFormat="1" ht="14.1" customHeight="1" x14ac:dyDescent="0.15">
      <c r="A79" s="5037">
        <v>17</v>
      </c>
      <c r="B79" s="4804"/>
      <c r="C79" s="4805"/>
      <c r="D79" s="4806"/>
      <c r="E79" s="5040"/>
      <c r="F79" s="5041"/>
      <c r="G79" s="5041"/>
      <c r="H79" s="5041"/>
      <c r="I79" s="5042"/>
      <c r="J79" s="5049"/>
      <c r="K79" s="5050"/>
      <c r="L79" s="5050"/>
      <c r="M79" s="5050"/>
      <c r="N79" s="5051"/>
      <c r="O79" s="5297"/>
      <c r="P79" s="5057"/>
      <c r="Q79" s="5040"/>
      <c r="R79" s="5041"/>
      <c r="S79" s="5042"/>
      <c r="T79" s="5125"/>
      <c r="U79" s="5126"/>
      <c r="V79" s="5170"/>
      <c r="W79" s="5171"/>
      <c r="X79" s="5168"/>
      <c r="Y79" s="5186" t="s">
        <v>158</v>
      </c>
      <c r="Z79" s="5184"/>
      <c r="AA79" s="5186" t="s">
        <v>158</v>
      </c>
      <c r="AB79" s="4432"/>
      <c r="AC79" s="5188" t="s">
        <v>158</v>
      </c>
      <c r="AD79" s="5544"/>
      <c r="AE79" s="5545"/>
      <c r="AF79" s="5548"/>
      <c r="AG79" s="5545"/>
      <c r="AH79" s="5178"/>
      <c r="AI79" s="5179"/>
      <c r="AJ79" s="5180"/>
      <c r="AK79" s="5178"/>
      <c r="AL79" s="5179"/>
      <c r="AM79" s="5180"/>
      <c r="AN79" s="5156">
        <f>SUM(AH79:AM81)</f>
        <v>0</v>
      </c>
      <c r="AO79" s="5157"/>
      <c r="AP79" s="5158"/>
      <c r="AQ79" s="5165"/>
      <c r="AR79" s="5166"/>
      <c r="AS79" s="5167"/>
      <c r="AT79" s="5165"/>
      <c r="AU79" s="5166"/>
      <c r="AV79" s="5167"/>
      <c r="AW79" s="5165"/>
      <c r="AX79" s="5166"/>
      <c r="AY79" s="5167"/>
      <c r="AZ79" s="5113">
        <f t="shared" ref="AZ79" si="13">SUM(AQ79:AY81)</f>
        <v>0</v>
      </c>
      <c r="BA79" s="5114"/>
      <c r="BB79" s="5115"/>
      <c r="BC79" s="5113">
        <f>AF79+AN79+AZ79</f>
        <v>0</v>
      </c>
      <c r="BD79" s="5114"/>
      <c r="BE79" s="5122"/>
      <c r="BF79" s="5019"/>
      <c r="BG79" s="5358"/>
      <c r="BH79" s="5144"/>
      <c r="BI79" s="5558"/>
      <c r="BJ79" s="5559"/>
      <c r="BK79" s="5559"/>
      <c r="BL79" s="5559"/>
      <c r="BM79" s="5560"/>
    </row>
    <row r="80" spans="1:65" s="794" customFormat="1" ht="14.1" customHeight="1" x14ac:dyDescent="0.15">
      <c r="A80" s="5038"/>
      <c r="B80" s="4807"/>
      <c r="C80" s="4808"/>
      <c r="D80" s="4809"/>
      <c r="E80" s="5588"/>
      <c r="F80" s="5589"/>
      <c r="G80" s="5589"/>
      <c r="H80" s="5589"/>
      <c r="I80" s="5590"/>
      <c r="J80" s="5052"/>
      <c r="K80" s="4562"/>
      <c r="L80" s="4562"/>
      <c r="M80" s="4562"/>
      <c r="N80" s="5053"/>
      <c r="O80" s="5332"/>
      <c r="P80" s="5058"/>
      <c r="Q80" s="5043"/>
      <c r="R80" s="5044"/>
      <c r="S80" s="5045"/>
      <c r="T80" s="5127"/>
      <c r="U80" s="5128"/>
      <c r="V80" s="5172"/>
      <c r="W80" s="5173"/>
      <c r="X80" s="5169"/>
      <c r="Y80" s="5187"/>
      <c r="Z80" s="5185"/>
      <c r="AA80" s="5187"/>
      <c r="AB80" s="4840"/>
      <c r="AC80" s="5189"/>
      <c r="AD80" s="5546"/>
      <c r="AE80" s="5547"/>
      <c r="AF80" s="5549"/>
      <c r="AG80" s="5547"/>
      <c r="AH80" s="5181"/>
      <c r="AI80" s="5182"/>
      <c r="AJ80" s="5183"/>
      <c r="AK80" s="5181"/>
      <c r="AL80" s="5182"/>
      <c r="AM80" s="5183"/>
      <c r="AN80" s="5159"/>
      <c r="AO80" s="5160"/>
      <c r="AP80" s="5161"/>
      <c r="AQ80" s="5150"/>
      <c r="AR80" s="5151"/>
      <c r="AS80" s="5152"/>
      <c r="AT80" s="5150"/>
      <c r="AU80" s="5151"/>
      <c r="AV80" s="5152"/>
      <c r="AW80" s="5150"/>
      <c r="AX80" s="5151"/>
      <c r="AY80" s="5152"/>
      <c r="AZ80" s="5116"/>
      <c r="BA80" s="5117"/>
      <c r="BB80" s="5118"/>
      <c r="BC80" s="5116"/>
      <c r="BD80" s="5117"/>
      <c r="BE80" s="5123"/>
      <c r="BF80" s="5561"/>
      <c r="BG80" s="5562"/>
      <c r="BH80" s="5145"/>
      <c r="BI80" s="5563"/>
      <c r="BJ80" s="5564"/>
      <c r="BK80" s="5564"/>
      <c r="BL80" s="5564"/>
      <c r="BM80" s="5565"/>
    </row>
    <row r="81" spans="1:67" s="794" customFormat="1" ht="14.1" customHeight="1" x14ac:dyDescent="0.15">
      <c r="A81" s="5039"/>
      <c r="B81" s="4813"/>
      <c r="C81" s="4814"/>
      <c r="D81" s="4815"/>
      <c r="E81" s="5553"/>
      <c r="F81" s="5554"/>
      <c r="G81" s="5555"/>
      <c r="H81" s="5556"/>
      <c r="I81" s="5557"/>
      <c r="J81" s="5054"/>
      <c r="K81" s="5055"/>
      <c r="L81" s="5055"/>
      <c r="M81" s="5055"/>
      <c r="N81" s="5056"/>
      <c r="O81" s="5475"/>
      <c r="P81" s="5059"/>
      <c r="Q81" s="5345"/>
      <c r="R81" s="5346"/>
      <c r="S81" s="5347"/>
      <c r="T81" s="5129"/>
      <c r="U81" s="5130"/>
      <c r="V81" s="5174"/>
      <c r="W81" s="2536"/>
      <c r="X81" s="1081"/>
      <c r="Y81" s="1082" t="s">
        <v>36</v>
      </c>
      <c r="Z81" s="2384"/>
      <c r="AA81" s="1082" t="s">
        <v>36</v>
      </c>
      <c r="AB81" s="2384"/>
      <c r="AC81" s="1082" t="s">
        <v>36</v>
      </c>
      <c r="AD81" s="1970"/>
      <c r="AE81" s="1140"/>
      <c r="AF81" s="1971"/>
      <c r="AG81" s="1141"/>
      <c r="AH81" s="5104"/>
      <c r="AI81" s="5105"/>
      <c r="AJ81" s="5106"/>
      <c r="AK81" s="5104"/>
      <c r="AL81" s="5105"/>
      <c r="AM81" s="5106"/>
      <c r="AN81" s="5162"/>
      <c r="AO81" s="5163"/>
      <c r="AP81" s="5164"/>
      <c r="AQ81" s="5107"/>
      <c r="AR81" s="5108"/>
      <c r="AS81" s="5109"/>
      <c r="AT81" s="5107"/>
      <c r="AU81" s="5108"/>
      <c r="AV81" s="5109"/>
      <c r="AW81" s="5107"/>
      <c r="AX81" s="5108"/>
      <c r="AY81" s="5109"/>
      <c r="AZ81" s="5119"/>
      <c r="BA81" s="5120"/>
      <c r="BB81" s="5121"/>
      <c r="BC81" s="5119"/>
      <c r="BD81" s="5120"/>
      <c r="BE81" s="5124"/>
      <c r="BF81" s="5110"/>
      <c r="BG81" s="5112"/>
      <c r="BH81" s="5146"/>
      <c r="BI81" s="5550"/>
      <c r="BJ81" s="5551"/>
      <c r="BK81" s="5551"/>
      <c r="BL81" s="5551"/>
      <c r="BM81" s="5552"/>
    </row>
    <row r="82" spans="1:67" s="794" customFormat="1" ht="14.1" customHeight="1" x14ac:dyDescent="0.15">
      <c r="A82" s="5037">
        <v>18</v>
      </c>
      <c r="B82" s="4804"/>
      <c r="C82" s="4805"/>
      <c r="D82" s="4806"/>
      <c r="E82" s="5040"/>
      <c r="F82" s="5041"/>
      <c r="G82" s="5041"/>
      <c r="H82" s="5041"/>
      <c r="I82" s="5042"/>
      <c r="J82" s="5049"/>
      <c r="K82" s="5050"/>
      <c r="L82" s="5050"/>
      <c r="M82" s="5050"/>
      <c r="N82" s="5051"/>
      <c r="O82" s="5297"/>
      <c r="P82" s="5057"/>
      <c r="Q82" s="5040"/>
      <c r="R82" s="5041"/>
      <c r="S82" s="5042"/>
      <c r="T82" s="5125"/>
      <c r="U82" s="5126"/>
      <c r="V82" s="5170"/>
      <c r="W82" s="5171"/>
      <c r="X82" s="5168"/>
      <c r="Y82" s="5186" t="s">
        <v>158</v>
      </c>
      <c r="Z82" s="5184"/>
      <c r="AA82" s="5186" t="s">
        <v>158</v>
      </c>
      <c r="AB82" s="4432"/>
      <c r="AC82" s="5188" t="s">
        <v>158</v>
      </c>
      <c r="AD82" s="5544"/>
      <c r="AE82" s="5545"/>
      <c r="AF82" s="5548"/>
      <c r="AG82" s="5545"/>
      <c r="AH82" s="1338"/>
      <c r="AI82" s="1339"/>
      <c r="AJ82" s="1340"/>
      <c r="AK82" s="1338"/>
      <c r="AL82" s="1339"/>
      <c r="AM82" s="1340"/>
      <c r="AN82" s="1350">
        <f>SUM(AH82:AM84)</f>
        <v>0</v>
      </c>
      <c r="AO82" s="1351"/>
      <c r="AP82" s="1352"/>
      <c r="AQ82" s="1356"/>
      <c r="AR82" s="1357"/>
      <c r="AS82" s="1358"/>
      <c r="AT82" s="1356"/>
      <c r="AU82" s="1357"/>
      <c r="AV82" s="1358"/>
      <c r="AW82" s="1356"/>
      <c r="AX82" s="1357"/>
      <c r="AY82" s="1358"/>
      <c r="AZ82" s="1330">
        <f>SUM(AQ82:AY84)</f>
        <v>0</v>
      </c>
      <c r="BA82" s="1331"/>
      <c r="BB82" s="1332"/>
      <c r="BC82" s="1330">
        <f>AF82+AN82+AZ82</f>
        <v>0</v>
      </c>
      <c r="BD82" s="1331"/>
      <c r="BE82" s="1336"/>
      <c r="BF82" s="1322"/>
      <c r="BG82" s="1374"/>
      <c r="BH82" s="1345"/>
      <c r="BI82" s="1386"/>
      <c r="BJ82" s="1387"/>
      <c r="BK82" s="1387"/>
      <c r="BL82" s="1387"/>
      <c r="BM82" s="1388"/>
    </row>
    <row r="83" spans="1:67" s="794" customFormat="1" ht="14.1" customHeight="1" x14ac:dyDescent="0.15">
      <c r="A83" s="5038"/>
      <c r="B83" s="4807"/>
      <c r="C83" s="4808"/>
      <c r="D83" s="4809"/>
      <c r="E83" s="5588"/>
      <c r="F83" s="5589"/>
      <c r="G83" s="5589"/>
      <c r="H83" s="5589"/>
      <c r="I83" s="5590"/>
      <c r="J83" s="5052"/>
      <c r="K83" s="4562"/>
      <c r="L83" s="4562"/>
      <c r="M83" s="4562"/>
      <c r="N83" s="5053"/>
      <c r="O83" s="5332"/>
      <c r="P83" s="5058"/>
      <c r="Q83" s="5043"/>
      <c r="R83" s="5044"/>
      <c r="S83" s="5045"/>
      <c r="T83" s="5127"/>
      <c r="U83" s="5128"/>
      <c r="V83" s="5172"/>
      <c r="W83" s="5173"/>
      <c r="X83" s="5169"/>
      <c r="Y83" s="5187"/>
      <c r="Z83" s="5185"/>
      <c r="AA83" s="5187"/>
      <c r="AB83" s="4840"/>
      <c r="AC83" s="5189"/>
      <c r="AD83" s="5546"/>
      <c r="AE83" s="5547"/>
      <c r="AF83" s="5549"/>
      <c r="AG83" s="5547"/>
      <c r="AH83" s="1341"/>
      <c r="AI83" s="1342"/>
      <c r="AJ83" s="1343"/>
      <c r="AK83" s="1341"/>
      <c r="AL83" s="1342"/>
      <c r="AM83" s="1343"/>
      <c r="AN83" s="1353"/>
      <c r="AO83" s="1354"/>
      <c r="AP83" s="1355"/>
      <c r="AQ83" s="1347"/>
      <c r="AR83" s="1348"/>
      <c r="AS83" s="1349"/>
      <c r="AT83" s="1347"/>
      <c r="AU83" s="1348"/>
      <c r="AV83" s="1349"/>
      <c r="AW83" s="1347"/>
      <c r="AX83" s="1348"/>
      <c r="AY83" s="1349"/>
      <c r="AZ83" s="1333"/>
      <c r="BA83" s="1334"/>
      <c r="BB83" s="1335"/>
      <c r="BC83" s="1333"/>
      <c r="BD83" s="1334"/>
      <c r="BE83" s="1337"/>
      <c r="BF83" s="1378"/>
      <c r="BG83" s="1379"/>
      <c r="BH83" s="1346"/>
      <c r="BI83" s="1380"/>
      <c r="BJ83" s="1381"/>
      <c r="BK83" s="1381"/>
      <c r="BL83" s="1381"/>
      <c r="BM83" s="1382"/>
    </row>
    <row r="84" spans="1:67" s="794" customFormat="1" ht="14.1" customHeight="1" thickBot="1" x14ac:dyDescent="0.2">
      <c r="A84" s="5204"/>
      <c r="B84" s="4813"/>
      <c r="C84" s="4814"/>
      <c r="D84" s="4815"/>
      <c r="E84" s="5553"/>
      <c r="F84" s="5554"/>
      <c r="G84" s="5555"/>
      <c r="H84" s="5556"/>
      <c r="I84" s="5557"/>
      <c r="J84" s="5054"/>
      <c r="K84" s="5055"/>
      <c r="L84" s="5055"/>
      <c r="M84" s="5055"/>
      <c r="N84" s="5056"/>
      <c r="O84" s="5475"/>
      <c r="P84" s="5059"/>
      <c r="Q84" s="5345"/>
      <c r="R84" s="5346"/>
      <c r="S84" s="5347"/>
      <c r="T84" s="5129"/>
      <c r="U84" s="5130"/>
      <c r="V84" s="5174"/>
      <c r="W84" s="2536"/>
      <c r="X84" s="1081"/>
      <c r="Y84" s="1082" t="s">
        <v>36</v>
      </c>
      <c r="Z84" s="2384"/>
      <c r="AA84" s="1082" t="s">
        <v>36</v>
      </c>
      <c r="AB84" s="2384"/>
      <c r="AC84" s="1082" t="s">
        <v>36</v>
      </c>
      <c r="AD84" s="1970"/>
      <c r="AE84" s="1140"/>
      <c r="AF84" s="1971"/>
      <c r="AG84" s="1141"/>
      <c r="AH84" s="1359"/>
      <c r="AI84" s="1360"/>
      <c r="AJ84" s="1361"/>
      <c r="AK84" s="1359"/>
      <c r="AL84" s="1360"/>
      <c r="AM84" s="1361"/>
      <c r="AN84" s="1370"/>
      <c r="AO84" s="1371"/>
      <c r="AP84" s="1372"/>
      <c r="AQ84" s="1362"/>
      <c r="AR84" s="1363"/>
      <c r="AS84" s="1364"/>
      <c r="AT84" s="1362"/>
      <c r="AU84" s="1363"/>
      <c r="AV84" s="1364"/>
      <c r="AW84" s="1362"/>
      <c r="AX84" s="1363"/>
      <c r="AY84" s="1364"/>
      <c r="AZ84" s="1366"/>
      <c r="BA84" s="1367"/>
      <c r="BB84" s="1368"/>
      <c r="BC84" s="1366"/>
      <c r="BD84" s="1367"/>
      <c r="BE84" s="1369"/>
      <c r="BF84" s="1389"/>
      <c r="BG84" s="1390"/>
      <c r="BH84" s="1365"/>
      <c r="BI84" s="1383"/>
      <c r="BJ84" s="1384"/>
      <c r="BK84" s="1384"/>
      <c r="BL84" s="1384"/>
      <c r="BM84" s="1385"/>
    </row>
    <row r="85" spans="1:67" ht="23.25" customHeight="1" x14ac:dyDescent="0.15"/>
    <row r="86" spans="1:67" ht="20.25" customHeight="1" x14ac:dyDescent="0.15">
      <c r="T86" s="1293"/>
      <c r="U86" s="1293"/>
      <c r="V86" s="1003"/>
      <c r="W86" s="1003"/>
      <c r="X86" s="1004"/>
      <c r="Y86" s="1293"/>
      <c r="Z86" s="1004"/>
      <c r="AA86" s="1293"/>
    </row>
    <row r="87" spans="1:67" ht="14.1" customHeight="1" x14ac:dyDescent="0.15">
      <c r="A87" s="3625" t="s">
        <v>1854</v>
      </c>
      <c r="B87" s="3625"/>
      <c r="C87" s="3625"/>
      <c r="D87" s="3625"/>
      <c r="E87" s="4896"/>
      <c r="F87" s="4896"/>
      <c r="G87" s="4896"/>
      <c r="H87" s="4896"/>
      <c r="I87" s="4896"/>
      <c r="J87" s="4896"/>
      <c r="K87" s="4896"/>
      <c r="L87" s="4896"/>
      <c r="M87" s="4896"/>
      <c r="N87" s="4896"/>
      <c r="O87" s="4896"/>
      <c r="P87" s="4896"/>
      <c r="Q87" s="4896"/>
      <c r="R87" s="4896"/>
      <c r="S87" s="4896"/>
      <c r="T87" s="4896"/>
      <c r="U87" s="4896"/>
      <c r="V87" s="4896"/>
      <c r="W87" s="4896"/>
      <c r="X87" s="4896"/>
      <c r="Y87" s="4896"/>
      <c r="Z87" s="4896"/>
      <c r="AA87" s="4896"/>
      <c r="AB87" s="4896"/>
      <c r="AC87" s="4896"/>
      <c r="AD87" s="4896"/>
      <c r="AE87" s="4896"/>
      <c r="AF87" s="4896"/>
      <c r="AG87" s="4896"/>
      <c r="AH87" s="4896"/>
      <c r="AI87" s="4896"/>
      <c r="AJ87" s="4896"/>
      <c r="AK87" s="4896"/>
      <c r="AL87" s="4896"/>
      <c r="AM87" s="4896"/>
      <c r="AN87" s="4896"/>
      <c r="AO87" s="4896"/>
      <c r="AP87" s="4896"/>
      <c r="AQ87" s="4896"/>
      <c r="AR87" s="4896"/>
      <c r="AS87" s="4896"/>
      <c r="AT87" s="4896"/>
      <c r="AU87" s="4896"/>
      <c r="AV87" s="4896"/>
      <c r="AW87" s="4896"/>
      <c r="AX87" s="4896"/>
      <c r="AY87" s="4896"/>
      <c r="AZ87" s="4896"/>
      <c r="BA87" s="4896"/>
      <c r="BB87" s="4896"/>
      <c r="BC87" s="4896"/>
      <c r="BD87" s="4896"/>
      <c r="BE87" s="4896"/>
      <c r="BF87" s="4896"/>
      <c r="BG87" s="4896"/>
      <c r="BH87" s="4896"/>
      <c r="BI87" s="4896"/>
      <c r="BJ87" s="4896"/>
      <c r="BK87" s="4896"/>
      <c r="BL87" s="4896"/>
      <c r="BM87" s="4896"/>
    </row>
    <row r="88" spans="1:67" ht="5.0999999999999996" customHeight="1" x14ac:dyDescent="0.15"/>
    <row r="89" spans="1:67" ht="14.1" customHeight="1" x14ac:dyDescent="0.15">
      <c r="A89" s="1000" t="s">
        <v>1461</v>
      </c>
      <c r="B89" s="1000"/>
      <c r="C89" s="1000"/>
      <c r="D89" s="1000"/>
      <c r="E89" s="1000"/>
      <c r="F89" s="1001"/>
      <c r="G89" s="1001"/>
      <c r="H89" s="1001"/>
      <c r="I89" s="1001"/>
      <c r="J89" s="1001"/>
      <c r="K89" s="1001"/>
      <c r="L89" s="1001"/>
      <c r="M89" s="1001"/>
      <c r="N89" s="1001"/>
      <c r="O89" s="1001"/>
      <c r="P89" s="1001"/>
      <c r="Q89" s="1001"/>
      <c r="R89" s="1001"/>
      <c r="S89" s="1001"/>
      <c r="T89" s="1001"/>
      <c r="U89" s="1001"/>
      <c r="V89" s="1001"/>
      <c r="W89" s="1001"/>
      <c r="X89" s="1001"/>
      <c r="Y89" s="1001"/>
      <c r="Z89" s="1001"/>
      <c r="AA89" s="1001"/>
      <c r="AB89" s="1001"/>
      <c r="AC89" s="1001"/>
      <c r="AD89" s="1001"/>
      <c r="AE89" s="1001"/>
      <c r="AF89" s="1001"/>
      <c r="AG89" s="1001"/>
      <c r="AY89" s="5240" t="s">
        <v>1433</v>
      </c>
      <c r="AZ89" s="5240"/>
      <c r="BA89" s="5240"/>
      <c r="BB89" s="5240"/>
      <c r="BC89" s="5240"/>
      <c r="BD89" s="5240"/>
      <c r="BE89" s="5240"/>
      <c r="BF89" s="5241">
        <f>BF47</f>
        <v>0</v>
      </c>
      <c r="BG89" s="5241"/>
      <c r="BH89" s="5242" t="s">
        <v>1407</v>
      </c>
      <c r="BI89" s="5242"/>
      <c r="BJ89" s="5242"/>
      <c r="BK89" s="5242"/>
      <c r="BL89" s="5242"/>
      <c r="BM89" s="5242"/>
      <c r="BN89" s="1539"/>
      <c r="BO89" s="1539"/>
    </row>
    <row r="90" spans="1:67" ht="6.95" customHeight="1" thickBot="1" x14ac:dyDescent="0.2">
      <c r="A90" s="1000"/>
      <c r="B90" s="1000"/>
      <c r="C90" s="1000"/>
      <c r="D90" s="1000"/>
      <c r="E90" s="1000"/>
      <c r="F90" s="1001"/>
      <c r="G90" s="1001"/>
      <c r="H90" s="1001"/>
      <c r="I90" s="1001"/>
      <c r="J90" s="1001"/>
      <c r="K90" s="1001"/>
      <c r="L90" s="1001"/>
      <c r="M90" s="1001"/>
      <c r="N90" s="1001"/>
      <c r="O90" s="1001"/>
      <c r="P90" s="1001"/>
      <c r="Q90" s="1001"/>
      <c r="R90" s="1001"/>
      <c r="S90" s="1001"/>
      <c r="T90" s="1001"/>
      <c r="U90" s="1001"/>
      <c r="V90" s="1001"/>
      <c r="W90" s="1001"/>
      <c r="X90" s="1001"/>
      <c r="Y90" s="1001"/>
      <c r="Z90" s="1001"/>
      <c r="AA90" s="1001"/>
      <c r="AB90" s="1001"/>
      <c r="AC90" s="1001"/>
      <c r="AD90" s="1001"/>
      <c r="AE90" s="1001"/>
      <c r="AF90" s="1001"/>
      <c r="AG90" s="1001"/>
    </row>
    <row r="91" spans="1:67" s="794" customFormat="1" ht="12.95" customHeight="1" x14ac:dyDescent="0.15">
      <c r="A91" s="4899" t="s">
        <v>1268</v>
      </c>
      <c r="B91" s="4914" t="s">
        <v>1528</v>
      </c>
      <c r="C91" s="4912"/>
      <c r="D91" s="4913"/>
      <c r="E91" s="4911" t="s">
        <v>63</v>
      </c>
      <c r="F91" s="4912"/>
      <c r="G91" s="4912"/>
      <c r="H91" s="4912"/>
      <c r="I91" s="4913"/>
      <c r="J91" s="4911" t="s">
        <v>59</v>
      </c>
      <c r="K91" s="4912"/>
      <c r="L91" s="4912"/>
      <c r="M91" s="4912"/>
      <c r="N91" s="4913"/>
      <c r="O91" s="5467" t="s">
        <v>1284</v>
      </c>
      <c r="P91" s="4964" t="s">
        <v>64</v>
      </c>
      <c r="Q91" s="4914" t="s">
        <v>65</v>
      </c>
      <c r="R91" s="4923"/>
      <c r="S91" s="5470"/>
      <c r="T91" s="5021" t="s">
        <v>1272</v>
      </c>
      <c r="U91" s="5022"/>
      <c r="V91" s="4911" t="s">
        <v>1443</v>
      </c>
      <c r="W91" s="4912"/>
      <c r="X91" s="4912"/>
      <c r="Y91" s="4912"/>
      <c r="Z91" s="4912"/>
      <c r="AA91" s="4912"/>
      <c r="AB91" s="4912"/>
      <c r="AC91" s="5027"/>
      <c r="AD91" s="5029" t="s">
        <v>1665</v>
      </c>
      <c r="AE91" s="4912"/>
      <c r="AF91" s="4912"/>
      <c r="AG91" s="4912"/>
      <c r="AH91" s="4912"/>
      <c r="AI91" s="4912"/>
      <c r="AJ91" s="4912"/>
      <c r="AK91" s="4912"/>
      <c r="AL91" s="4912"/>
      <c r="AM91" s="4912"/>
      <c r="AN91" s="4912"/>
      <c r="AO91" s="4912"/>
      <c r="AP91" s="4912"/>
      <c r="AQ91" s="4912"/>
      <c r="AR91" s="4912"/>
      <c r="AS91" s="4912"/>
      <c r="AT91" s="4912"/>
      <c r="AU91" s="4912"/>
      <c r="AV91" s="4912"/>
      <c r="AW91" s="4912"/>
      <c r="AX91" s="4912"/>
      <c r="AY91" s="4912"/>
      <c r="AZ91" s="4912"/>
      <c r="BA91" s="4912"/>
      <c r="BB91" s="4912"/>
      <c r="BC91" s="4912"/>
      <c r="BD91" s="4912"/>
      <c r="BE91" s="5027"/>
      <c r="BF91" s="4819" t="s">
        <v>424</v>
      </c>
      <c r="BG91" s="4821"/>
      <c r="BH91" s="4920" t="s">
        <v>71</v>
      </c>
      <c r="BI91" s="4914" t="s">
        <v>55</v>
      </c>
      <c r="BJ91" s="4923"/>
      <c r="BK91" s="4923"/>
      <c r="BL91" s="4923"/>
      <c r="BM91" s="4924"/>
    </row>
    <row r="92" spans="1:67" s="794" customFormat="1" ht="12.95" customHeight="1" x14ac:dyDescent="0.15">
      <c r="A92" s="4900"/>
      <c r="B92" s="4840"/>
      <c r="C92" s="5352"/>
      <c r="D92" s="4842"/>
      <c r="E92" s="4840"/>
      <c r="F92" s="4841"/>
      <c r="G92" s="4841"/>
      <c r="H92" s="4841"/>
      <c r="I92" s="4842"/>
      <c r="J92" s="4840"/>
      <c r="K92" s="4841"/>
      <c r="L92" s="4841"/>
      <c r="M92" s="4841"/>
      <c r="N92" s="4842"/>
      <c r="O92" s="5468"/>
      <c r="P92" s="4965"/>
      <c r="Q92" s="4949"/>
      <c r="R92" s="4950"/>
      <c r="S92" s="5471"/>
      <c r="T92" s="5023"/>
      <c r="U92" s="5024"/>
      <c r="V92" s="4435"/>
      <c r="W92" s="4436"/>
      <c r="X92" s="4436"/>
      <c r="Y92" s="4436"/>
      <c r="Z92" s="4436"/>
      <c r="AA92" s="4436"/>
      <c r="AB92" s="4436"/>
      <c r="AC92" s="5028"/>
      <c r="AD92" s="5030"/>
      <c r="AE92" s="4436"/>
      <c r="AF92" s="4436"/>
      <c r="AG92" s="4436"/>
      <c r="AH92" s="4436"/>
      <c r="AI92" s="4436"/>
      <c r="AJ92" s="4436"/>
      <c r="AK92" s="4436"/>
      <c r="AL92" s="4436"/>
      <c r="AM92" s="4436"/>
      <c r="AN92" s="4436"/>
      <c r="AO92" s="4436"/>
      <c r="AP92" s="4436"/>
      <c r="AQ92" s="4436"/>
      <c r="AR92" s="4436"/>
      <c r="AS92" s="4436"/>
      <c r="AT92" s="4436"/>
      <c r="AU92" s="4436"/>
      <c r="AV92" s="4436"/>
      <c r="AW92" s="4436"/>
      <c r="AX92" s="4436"/>
      <c r="AY92" s="4436"/>
      <c r="AZ92" s="4436"/>
      <c r="BA92" s="4436"/>
      <c r="BB92" s="4436"/>
      <c r="BC92" s="4436"/>
      <c r="BD92" s="4436"/>
      <c r="BE92" s="5028"/>
      <c r="BF92" s="4822"/>
      <c r="BG92" s="4824"/>
      <c r="BH92" s="4921"/>
      <c r="BI92" s="4925"/>
      <c r="BJ92" s="4926"/>
      <c r="BK92" s="4926"/>
      <c r="BL92" s="4926"/>
      <c r="BM92" s="4927"/>
    </row>
    <row r="93" spans="1:67" s="794" customFormat="1" ht="15" customHeight="1" x14ac:dyDescent="0.15">
      <c r="A93" s="4900"/>
      <c r="B93" s="4840"/>
      <c r="C93" s="5352"/>
      <c r="D93" s="4842"/>
      <c r="E93" s="4840"/>
      <c r="F93" s="4841"/>
      <c r="G93" s="4841"/>
      <c r="H93" s="4841"/>
      <c r="I93" s="4842"/>
      <c r="J93" s="4840"/>
      <c r="K93" s="4841"/>
      <c r="L93" s="4841"/>
      <c r="M93" s="4841"/>
      <c r="N93" s="4842"/>
      <c r="O93" s="5468"/>
      <c r="P93" s="4965"/>
      <c r="Q93" s="4949"/>
      <c r="R93" s="4950"/>
      <c r="S93" s="5471"/>
      <c r="T93" s="5023"/>
      <c r="U93" s="5024"/>
      <c r="V93" s="4928" t="s">
        <v>67</v>
      </c>
      <c r="W93" s="4929"/>
      <c r="X93" s="4929"/>
      <c r="Y93" s="4930"/>
      <c r="Z93" s="4852" t="s">
        <v>1570</v>
      </c>
      <c r="AA93" s="4931"/>
      <c r="AB93" s="4802" t="s">
        <v>156</v>
      </c>
      <c r="AC93" s="4894"/>
      <c r="AD93" s="4939" t="s">
        <v>157</v>
      </c>
      <c r="AE93" s="4439"/>
      <c r="AF93" s="4439"/>
      <c r="AG93" s="4439"/>
      <c r="AH93" s="4438" t="s">
        <v>442</v>
      </c>
      <c r="AI93" s="4439"/>
      <c r="AJ93" s="4439"/>
      <c r="AK93" s="4439"/>
      <c r="AL93" s="4439"/>
      <c r="AM93" s="4439"/>
      <c r="AN93" s="4439"/>
      <c r="AO93" s="4439"/>
      <c r="AP93" s="4439"/>
      <c r="AQ93" s="4439"/>
      <c r="AR93" s="4439"/>
      <c r="AS93" s="4439"/>
      <c r="AT93" s="4439"/>
      <c r="AU93" s="4439"/>
      <c r="AV93" s="4439"/>
      <c r="AW93" s="4439"/>
      <c r="AX93" s="4439"/>
      <c r="AY93" s="4439"/>
      <c r="AZ93" s="4439"/>
      <c r="BA93" s="4439"/>
      <c r="BB93" s="4439"/>
      <c r="BC93" s="4946" t="s">
        <v>221</v>
      </c>
      <c r="BD93" s="4947"/>
      <c r="BE93" s="4948"/>
      <c r="BF93" s="4952" t="s">
        <v>425</v>
      </c>
      <c r="BG93" s="4954"/>
      <c r="BH93" s="4921"/>
      <c r="BI93" s="5592" t="s">
        <v>1460</v>
      </c>
      <c r="BJ93" s="5593"/>
      <c r="BK93" s="5593"/>
      <c r="BL93" s="5593"/>
      <c r="BM93" s="5594"/>
    </row>
    <row r="94" spans="1:67" s="794" customFormat="1" ht="15" customHeight="1" x14ac:dyDescent="0.15">
      <c r="A94" s="4900"/>
      <c r="B94" s="4840"/>
      <c r="C94" s="5352"/>
      <c r="D94" s="4842"/>
      <c r="E94" s="5012" t="s">
        <v>432</v>
      </c>
      <c r="F94" s="5013"/>
      <c r="G94" s="5013"/>
      <c r="H94" s="5499" t="s">
        <v>1286</v>
      </c>
      <c r="I94" s="5500"/>
      <c r="J94" s="4840"/>
      <c r="K94" s="4841"/>
      <c r="L94" s="4841"/>
      <c r="M94" s="4841"/>
      <c r="N94" s="4842"/>
      <c r="O94" s="5468"/>
      <c r="P94" s="4965"/>
      <c r="Q94" s="4949"/>
      <c r="R94" s="4950"/>
      <c r="S94" s="5471"/>
      <c r="T94" s="5023"/>
      <c r="U94" s="5024"/>
      <c r="V94" s="4802" t="s">
        <v>1273</v>
      </c>
      <c r="W94" s="4894"/>
      <c r="X94" s="4802" t="s">
        <v>1274</v>
      </c>
      <c r="Y94" s="4825"/>
      <c r="Z94" s="4932"/>
      <c r="AA94" s="4933"/>
      <c r="AB94" s="4826"/>
      <c r="AC94" s="4895"/>
      <c r="AD94" s="5591" t="s">
        <v>177</v>
      </c>
      <c r="AE94" s="4434"/>
      <c r="AF94" s="4432" t="s">
        <v>441</v>
      </c>
      <c r="AG94" s="4434"/>
      <c r="AH94" s="4846" t="s">
        <v>1275</v>
      </c>
      <c r="AI94" s="4847"/>
      <c r="AJ94" s="4848"/>
      <c r="AK94" s="4852" t="s">
        <v>1276</v>
      </c>
      <c r="AL94" s="4853"/>
      <c r="AM94" s="4931"/>
      <c r="AN94" s="4432" t="s">
        <v>422</v>
      </c>
      <c r="AO94" s="4433"/>
      <c r="AP94" s="4434"/>
      <c r="AQ94" s="4970" t="s">
        <v>1412</v>
      </c>
      <c r="AR94" s="4971"/>
      <c r="AS94" s="4972"/>
      <c r="AT94" s="4970" t="s">
        <v>421</v>
      </c>
      <c r="AU94" s="4971"/>
      <c r="AV94" s="4972"/>
      <c r="AW94" s="4970" t="s">
        <v>1413</v>
      </c>
      <c r="AX94" s="4971"/>
      <c r="AY94" s="4972"/>
      <c r="AZ94" s="4802" t="s">
        <v>422</v>
      </c>
      <c r="BA94" s="4894"/>
      <c r="BB94" s="4894"/>
      <c r="BC94" s="4949"/>
      <c r="BD94" s="4950"/>
      <c r="BE94" s="4951"/>
      <c r="BF94" s="4830"/>
      <c r="BG94" s="4832"/>
      <c r="BH94" s="4921"/>
      <c r="BI94" s="5595"/>
      <c r="BJ94" s="5596"/>
      <c r="BK94" s="5596"/>
      <c r="BL94" s="5596"/>
      <c r="BM94" s="5597"/>
    </row>
    <row r="95" spans="1:67" s="794" customFormat="1" ht="15" customHeight="1" x14ac:dyDescent="0.15">
      <c r="A95" s="4900"/>
      <c r="B95" s="4840"/>
      <c r="C95" s="5352"/>
      <c r="D95" s="4842"/>
      <c r="E95" s="4826"/>
      <c r="F95" s="4895"/>
      <c r="G95" s="4895"/>
      <c r="H95" s="5501"/>
      <c r="I95" s="5502"/>
      <c r="J95" s="4840"/>
      <c r="K95" s="4841"/>
      <c r="L95" s="4841"/>
      <c r="M95" s="4841"/>
      <c r="N95" s="4842"/>
      <c r="O95" s="5468"/>
      <c r="P95" s="4965"/>
      <c r="Q95" s="4949"/>
      <c r="R95" s="4950"/>
      <c r="S95" s="5471"/>
      <c r="T95" s="5023"/>
      <c r="U95" s="5024"/>
      <c r="V95" s="4826"/>
      <c r="W95" s="4895"/>
      <c r="X95" s="4826"/>
      <c r="Y95" s="4827"/>
      <c r="Z95" s="4932"/>
      <c r="AA95" s="4933"/>
      <c r="AB95" s="4826"/>
      <c r="AC95" s="4895"/>
      <c r="AD95" s="5505"/>
      <c r="AE95" s="5482"/>
      <c r="AF95" s="5480"/>
      <c r="AG95" s="5482"/>
      <c r="AH95" s="4849"/>
      <c r="AI95" s="4850"/>
      <c r="AJ95" s="4851"/>
      <c r="AK95" s="5276"/>
      <c r="AL95" s="5277"/>
      <c r="AM95" s="5278"/>
      <c r="AN95" s="4840"/>
      <c r="AO95" s="4841"/>
      <c r="AP95" s="4842"/>
      <c r="AQ95" s="4843" t="s">
        <v>439</v>
      </c>
      <c r="AR95" s="4844"/>
      <c r="AS95" s="4845"/>
      <c r="AT95" s="5016" t="s">
        <v>1415</v>
      </c>
      <c r="AU95" s="5017"/>
      <c r="AV95" s="5018"/>
      <c r="AW95" s="4843" t="s">
        <v>1277</v>
      </c>
      <c r="AX95" s="4844"/>
      <c r="AY95" s="4845"/>
      <c r="AZ95" s="4826"/>
      <c r="BA95" s="4895"/>
      <c r="BB95" s="4895"/>
      <c r="BC95" s="4949"/>
      <c r="BD95" s="4950"/>
      <c r="BE95" s="4951"/>
      <c r="BF95" s="4830" t="s">
        <v>426</v>
      </c>
      <c r="BG95" s="4832"/>
      <c r="BH95" s="4921"/>
      <c r="BI95" s="5595"/>
      <c r="BJ95" s="5596"/>
      <c r="BK95" s="5596"/>
      <c r="BL95" s="5596"/>
      <c r="BM95" s="5597"/>
    </row>
    <row r="96" spans="1:67" s="794" customFormat="1" ht="15" customHeight="1" thickBot="1" x14ac:dyDescent="0.2">
      <c r="A96" s="4901"/>
      <c r="B96" s="4467"/>
      <c r="C96" s="4468"/>
      <c r="D96" s="4469"/>
      <c r="E96" s="4828"/>
      <c r="F96" s="5015"/>
      <c r="G96" s="5015"/>
      <c r="H96" s="5503"/>
      <c r="I96" s="5504"/>
      <c r="J96" s="4467"/>
      <c r="K96" s="4468"/>
      <c r="L96" s="4468"/>
      <c r="M96" s="4468"/>
      <c r="N96" s="4469"/>
      <c r="O96" s="5469"/>
      <c r="P96" s="4966"/>
      <c r="Q96" s="5472"/>
      <c r="R96" s="5473"/>
      <c r="S96" s="5474"/>
      <c r="T96" s="5025"/>
      <c r="U96" s="5026"/>
      <c r="V96" s="4828"/>
      <c r="W96" s="5015"/>
      <c r="X96" s="4828"/>
      <c r="Y96" s="4829"/>
      <c r="Z96" s="4934"/>
      <c r="AA96" s="4935"/>
      <c r="AB96" s="4828"/>
      <c r="AC96" s="5015"/>
      <c r="AD96" s="5526" t="s">
        <v>443</v>
      </c>
      <c r="AE96" s="5527"/>
      <c r="AF96" s="5527" t="s">
        <v>443</v>
      </c>
      <c r="AG96" s="5527"/>
      <c r="AH96" s="4837" t="s">
        <v>1278</v>
      </c>
      <c r="AI96" s="4838"/>
      <c r="AJ96" s="4839"/>
      <c r="AK96" s="4837" t="s">
        <v>1449</v>
      </c>
      <c r="AL96" s="4838"/>
      <c r="AM96" s="4839"/>
      <c r="AN96" s="4467" t="s">
        <v>1450</v>
      </c>
      <c r="AO96" s="4468"/>
      <c r="AP96" s="4469"/>
      <c r="AQ96" s="5009" t="s">
        <v>420</v>
      </c>
      <c r="AR96" s="5010"/>
      <c r="AS96" s="5011"/>
      <c r="AT96" s="4864" t="s">
        <v>69</v>
      </c>
      <c r="AU96" s="4865"/>
      <c r="AV96" s="4866"/>
      <c r="AW96" s="4864" t="s">
        <v>70</v>
      </c>
      <c r="AX96" s="4865"/>
      <c r="AY96" s="4866"/>
      <c r="AZ96" s="4467" t="s">
        <v>1451</v>
      </c>
      <c r="BA96" s="4468"/>
      <c r="BB96" s="4469"/>
      <c r="BC96" s="4967" t="s">
        <v>1452</v>
      </c>
      <c r="BD96" s="4968"/>
      <c r="BE96" s="4969"/>
      <c r="BF96" s="4833"/>
      <c r="BG96" s="4835"/>
      <c r="BH96" s="4922"/>
      <c r="BI96" s="5598"/>
      <c r="BJ96" s="5599"/>
      <c r="BK96" s="5599"/>
      <c r="BL96" s="5599"/>
      <c r="BM96" s="5600"/>
    </row>
    <row r="97" spans="1:65" s="794" customFormat="1" ht="14.1" customHeight="1" thickTop="1" x14ac:dyDescent="0.15">
      <c r="A97" s="5038">
        <v>19</v>
      </c>
      <c r="B97" s="4816"/>
      <c r="C97" s="4817"/>
      <c r="D97" s="4818"/>
      <c r="E97" s="5316"/>
      <c r="F97" s="5317"/>
      <c r="G97" s="5317"/>
      <c r="H97" s="5317"/>
      <c r="I97" s="5318"/>
      <c r="J97" s="5319"/>
      <c r="K97" s="5320"/>
      <c r="L97" s="5320"/>
      <c r="M97" s="5320"/>
      <c r="N97" s="5321"/>
      <c r="O97" s="5342"/>
      <c r="P97" s="5329"/>
      <c r="Q97" s="5316"/>
      <c r="R97" s="5317"/>
      <c r="S97" s="5318"/>
      <c r="T97" s="5330"/>
      <c r="U97" s="5331"/>
      <c r="V97" s="5336"/>
      <c r="W97" s="5337"/>
      <c r="X97" s="5306"/>
      <c r="Y97" s="5307" t="s">
        <v>158</v>
      </c>
      <c r="Z97" s="5308"/>
      <c r="AA97" s="5307" t="s">
        <v>158</v>
      </c>
      <c r="AB97" s="5325"/>
      <c r="AC97" s="5299" t="s">
        <v>158</v>
      </c>
      <c r="AD97" s="5582"/>
      <c r="AE97" s="5583"/>
      <c r="AF97" s="5584"/>
      <c r="AG97" s="5583"/>
      <c r="AH97" s="5178"/>
      <c r="AI97" s="5179"/>
      <c r="AJ97" s="5180"/>
      <c r="AK97" s="5178"/>
      <c r="AL97" s="5179"/>
      <c r="AM97" s="5180"/>
      <c r="AN97" s="5156">
        <f>SUM(AH97:AM99)</f>
        <v>0</v>
      </c>
      <c r="AO97" s="5157"/>
      <c r="AP97" s="5158"/>
      <c r="AQ97" s="5165"/>
      <c r="AR97" s="5166"/>
      <c r="AS97" s="5167"/>
      <c r="AT97" s="5165"/>
      <c r="AU97" s="5166"/>
      <c r="AV97" s="5167"/>
      <c r="AW97" s="5165"/>
      <c r="AX97" s="5166"/>
      <c r="AY97" s="5167"/>
      <c r="AZ97" s="5113">
        <f>SUM(AQ97:AY99)</f>
        <v>0</v>
      </c>
      <c r="BA97" s="5114"/>
      <c r="BB97" s="5115"/>
      <c r="BC97" s="5113">
        <f>AF97+AN97+AZ97</f>
        <v>0</v>
      </c>
      <c r="BD97" s="5114"/>
      <c r="BE97" s="5122"/>
      <c r="BF97" s="5019"/>
      <c r="BG97" s="5358"/>
      <c r="BH97" s="5144"/>
      <c r="BI97" s="5558"/>
      <c r="BJ97" s="5559"/>
      <c r="BK97" s="5559"/>
      <c r="BL97" s="5559"/>
      <c r="BM97" s="5560"/>
    </row>
    <row r="98" spans="1:65" s="794" customFormat="1" ht="14.1" customHeight="1" x14ac:dyDescent="0.15">
      <c r="A98" s="5038"/>
      <c r="B98" s="4807"/>
      <c r="C98" s="4808"/>
      <c r="D98" s="4809"/>
      <c r="E98" s="5588"/>
      <c r="F98" s="5589"/>
      <c r="G98" s="5589"/>
      <c r="H98" s="5589"/>
      <c r="I98" s="5590"/>
      <c r="J98" s="5052"/>
      <c r="K98" s="4562"/>
      <c r="L98" s="4562"/>
      <c r="M98" s="4562"/>
      <c r="N98" s="5053"/>
      <c r="O98" s="5332"/>
      <c r="P98" s="5058"/>
      <c r="Q98" s="5043"/>
      <c r="R98" s="5044"/>
      <c r="S98" s="5045"/>
      <c r="T98" s="5127"/>
      <c r="U98" s="5128"/>
      <c r="V98" s="5172"/>
      <c r="W98" s="5173"/>
      <c r="X98" s="5169"/>
      <c r="Y98" s="5187"/>
      <c r="Z98" s="5185"/>
      <c r="AA98" s="5187"/>
      <c r="AB98" s="4840"/>
      <c r="AC98" s="5189"/>
      <c r="AD98" s="5546"/>
      <c r="AE98" s="5547"/>
      <c r="AF98" s="5549"/>
      <c r="AG98" s="5547"/>
      <c r="AH98" s="5181"/>
      <c r="AI98" s="5182"/>
      <c r="AJ98" s="5183"/>
      <c r="AK98" s="5181"/>
      <c r="AL98" s="5182"/>
      <c r="AM98" s="5183"/>
      <c r="AN98" s="5159"/>
      <c r="AO98" s="5160"/>
      <c r="AP98" s="5161"/>
      <c r="AQ98" s="5150"/>
      <c r="AR98" s="5151"/>
      <c r="AS98" s="5152"/>
      <c r="AT98" s="5150"/>
      <c r="AU98" s="5151"/>
      <c r="AV98" s="5152"/>
      <c r="AW98" s="5150"/>
      <c r="AX98" s="5151"/>
      <c r="AY98" s="5152"/>
      <c r="AZ98" s="5116"/>
      <c r="BA98" s="5117"/>
      <c r="BB98" s="5118"/>
      <c r="BC98" s="5116"/>
      <c r="BD98" s="5117"/>
      <c r="BE98" s="5123"/>
      <c r="BF98" s="5561"/>
      <c r="BG98" s="5562"/>
      <c r="BH98" s="5145"/>
      <c r="BI98" s="5563"/>
      <c r="BJ98" s="5564"/>
      <c r="BK98" s="5564"/>
      <c r="BL98" s="5564"/>
      <c r="BM98" s="5565"/>
    </row>
    <row r="99" spans="1:65" s="794" customFormat="1" ht="14.1" customHeight="1" x14ac:dyDescent="0.15">
      <c r="A99" s="5039"/>
      <c r="B99" s="4813"/>
      <c r="C99" s="4814"/>
      <c r="D99" s="4815"/>
      <c r="E99" s="5553"/>
      <c r="F99" s="5554"/>
      <c r="G99" s="5555"/>
      <c r="H99" s="5556"/>
      <c r="I99" s="5557"/>
      <c r="J99" s="5054"/>
      <c r="K99" s="5055"/>
      <c r="L99" s="5055"/>
      <c r="M99" s="5055"/>
      <c r="N99" s="5056"/>
      <c r="O99" s="5475"/>
      <c r="P99" s="5059"/>
      <c r="Q99" s="5345"/>
      <c r="R99" s="5346"/>
      <c r="S99" s="5347"/>
      <c r="T99" s="5129"/>
      <c r="U99" s="5130"/>
      <c r="V99" s="5174"/>
      <c r="W99" s="2536"/>
      <c r="X99" s="1081"/>
      <c r="Y99" s="1082" t="s">
        <v>36</v>
      </c>
      <c r="Z99" s="2384"/>
      <c r="AA99" s="1082" t="s">
        <v>36</v>
      </c>
      <c r="AB99" s="2384"/>
      <c r="AC99" s="1082" t="s">
        <v>36</v>
      </c>
      <c r="AD99" s="1970"/>
      <c r="AE99" s="1140"/>
      <c r="AF99" s="1971"/>
      <c r="AG99" s="1141"/>
      <c r="AH99" s="5104"/>
      <c r="AI99" s="5105"/>
      <c r="AJ99" s="5106"/>
      <c r="AK99" s="5104"/>
      <c r="AL99" s="5105"/>
      <c r="AM99" s="5106"/>
      <c r="AN99" s="5162"/>
      <c r="AO99" s="5163"/>
      <c r="AP99" s="5164"/>
      <c r="AQ99" s="5107"/>
      <c r="AR99" s="5108"/>
      <c r="AS99" s="5109"/>
      <c r="AT99" s="5107"/>
      <c r="AU99" s="5108"/>
      <c r="AV99" s="5109"/>
      <c r="AW99" s="5107"/>
      <c r="AX99" s="5108"/>
      <c r="AY99" s="5109"/>
      <c r="AZ99" s="5119"/>
      <c r="BA99" s="5120"/>
      <c r="BB99" s="5121"/>
      <c r="BC99" s="5119"/>
      <c r="BD99" s="5120"/>
      <c r="BE99" s="5124"/>
      <c r="BF99" s="5110"/>
      <c r="BG99" s="5112"/>
      <c r="BH99" s="5146"/>
      <c r="BI99" s="5550"/>
      <c r="BJ99" s="5551"/>
      <c r="BK99" s="5551"/>
      <c r="BL99" s="5551"/>
      <c r="BM99" s="5552"/>
    </row>
    <row r="100" spans="1:65" s="794" customFormat="1" ht="14.1" customHeight="1" x14ac:dyDescent="0.15">
      <c r="A100" s="5037">
        <v>20</v>
      </c>
      <c r="B100" s="4804"/>
      <c r="C100" s="4805"/>
      <c r="D100" s="4806"/>
      <c r="E100" s="5040"/>
      <c r="F100" s="5041"/>
      <c r="G100" s="5041"/>
      <c r="H100" s="5041"/>
      <c r="I100" s="5042"/>
      <c r="J100" s="5049"/>
      <c r="K100" s="5050"/>
      <c r="L100" s="5050"/>
      <c r="M100" s="5050"/>
      <c r="N100" s="5051"/>
      <c r="O100" s="5297"/>
      <c r="P100" s="5057"/>
      <c r="Q100" s="5040"/>
      <c r="R100" s="5041"/>
      <c r="S100" s="5042"/>
      <c r="T100" s="5125"/>
      <c r="U100" s="5126"/>
      <c r="V100" s="5170"/>
      <c r="W100" s="5171"/>
      <c r="X100" s="5168"/>
      <c r="Y100" s="5186" t="s">
        <v>158</v>
      </c>
      <c r="Z100" s="5184"/>
      <c r="AA100" s="5186" t="s">
        <v>158</v>
      </c>
      <c r="AB100" s="4432"/>
      <c r="AC100" s="5188" t="s">
        <v>158</v>
      </c>
      <c r="AD100" s="5544"/>
      <c r="AE100" s="5545"/>
      <c r="AF100" s="5548"/>
      <c r="AG100" s="5545"/>
      <c r="AH100" s="5178"/>
      <c r="AI100" s="5179"/>
      <c r="AJ100" s="5180"/>
      <c r="AK100" s="5178"/>
      <c r="AL100" s="5179"/>
      <c r="AM100" s="5180"/>
      <c r="AN100" s="5156">
        <f>SUM(AH100:AM102)</f>
        <v>0</v>
      </c>
      <c r="AO100" s="5157"/>
      <c r="AP100" s="5158"/>
      <c r="AQ100" s="5165"/>
      <c r="AR100" s="5166"/>
      <c r="AS100" s="5167"/>
      <c r="AT100" s="5165"/>
      <c r="AU100" s="5166"/>
      <c r="AV100" s="5167"/>
      <c r="AW100" s="5165"/>
      <c r="AX100" s="5166"/>
      <c r="AY100" s="5167"/>
      <c r="AZ100" s="5113">
        <f t="shared" ref="AZ100" si="14">SUM(AQ100:AY102)</f>
        <v>0</v>
      </c>
      <c r="BA100" s="5114"/>
      <c r="BB100" s="5115"/>
      <c r="BC100" s="5113">
        <f>AF100+AN100+AZ100</f>
        <v>0</v>
      </c>
      <c r="BD100" s="5114"/>
      <c r="BE100" s="5122"/>
      <c r="BF100" s="5019"/>
      <c r="BG100" s="5358"/>
      <c r="BH100" s="5144"/>
      <c r="BI100" s="5558"/>
      <c r="BJ100" s="5559"/>
      <c r="BK100" s="5559"/>
      <c r="BL100" s="5559"/>
      <c r="BM100" s="5560"/>
    </row>
    <row r="101" spans="1:65" s="794" customFormat="1" ht="14.1" customHeight="1" x14ac:dyDescent="0.15">
      <c r="A101" s="5038"/>
      <c r="B101" s="4807"/>
      <c r="C101" s="4808"/>
      <c r="D101" s="4809"/>
      <c r="E101" s="5588"/>
      <c r="F101" s="5589"/>
      <c r="G101" s="5589"/>
      <c r="H101" s="5589"/>
      <c r="I101" s="5590"/>
      <c r="J101" s="5052"/>
      <c r="K101" s="4562"/>
      <c r="L101" s="4562"/>
      <c r="M101" s="4562"/>
      <c r="N101" s="5053"/>
      <c r="O101" s="5332"/>
      <c r="P101" s="5058"/>
      <c r="Q101" s="5043"/>
      <c r="R101" s="5044"/>
      <c r="S101" s="5045"/>
      <c r="T101" s="5127"/>
      <c r="U101" s="5128"/>
      <c r="V101" s="5172"/>
      <c r="W101" s="5173"/>
      <c r="X101" s="5169"/>
      <c r="Y101" s="5187"/>
      <c r="Z101" s="5185"/>
      <c r="AA101" s="5187"/>
      <c r="AB101" s="4840"/>
      <c r="AC101" s="5189"/>
      <c r="AD101" s="5546"/>
      <c r="AE101" s="5547"/>
      <c r="AF101" s="5549"/>
      <c r="AG101" s="5547"/>
      <c r="AH101" s="5181"/>
      <c r="AI101" s="5182"/>
      <c r="AJ101" s="5183"/>
      <c r="AK101" s="5181"/>
      <c r="AL101" s="5182"/>
      <c r="AM101" s="5183"/>
      <c r="AN101" s="5159"/>
      <c r="AO101" s="5160"/>
      <c r="AP101" s="5161"/>
      <c r="AQ101" s="5150"/>
      <c r="AR101" s="5151"/>
      <c r="AS101" s="5152"/>
      <c r="AT101" s="5150"/>
      <c r="AU101" s="5151"/>
      <c r="AV101" s="5152"/>
      <c r="AW101" s="5150"/>
      <c r="AX101" s="5151"/>
      <c r="AY101" s="5152"/>
      <c r="AZ101" s="5116"/>
      <c r="BA101" s="5117"/>
      <c r="BB101" s="5118"/>
      <c r="BC101" s="5116"/>
      <c r="BD101" s="5117"/>
      <c r="BE101" s="5123"/>
      <c r="BF101" s="5561"/>
      <c r="BG101" s="5562"/>
      <c r="BH101" s="5145"/>
      <c r="BI101" s="5563"/>
      <c r="BJ101" s="5564"/>
      <c r="BK101" s="5564"/>
      <c r="BL101" s="5564"/>
      <c r="BM101" s="5565"/>
    </row>
    <row r="102" spans="1:65" s="794" customFormat="1" ht="14.1" customHeight="1" x14ac:dyDescent="0.15">
      <c r="A102" s="5039"/>
      <c r="B102" s="4813"/>
      <c r="C102" s="4814"/>
      <c r="D102" s="4815"/>
      <c r="E102" s="5553"/>
      <c r="F102" s="5554"/>
      <c r="G102" s="5555"/>
      <c r="H102" s="5556"/>
      <c r="I102" s="5557"/>
      <c r="J102" s="5054"/>
      <c r="K102" s="5055"/>
      <c r="L102" s="5055"/>
      <c r="M102" s="5055"/>
      <c r="N102" s="5056"/>
      <c r="O102" s="5475"/>
      <c r="P102" s="5059"/>
      <c r="Q102" s="5345"/>
      <c r="R102" s="5346"/>
      <c r="S102" s="5347"/>
      <c r="T102" s="5129"/>
      <c r="U102" s="5130"/>
      <c r="V102" s="5174"/>
      <c r="W102" s="2536"/>
      <c r="X102" s="1081"/>
      <c r="Y102" s="1082" t="s">
        <v>36</v>
      </c>
      <c r="Z102" s="2384"/>
      <c r="AA102" s="1082" t="s">
        <v>36</v>
      </c>
      <c r="AB102" s="2384"/>
      <c r="AC102" s="1082" t="s">
        <v>36</v>
      </c>
      <c r="AD102" s="1970"/>
      <c r="AE102" s="1140"/>
      <c r="AF102" s="1971"/>
      <c r="AG102" s="1141"/>
      <c r="AH102" s="5104"/>
      <c r="AI102" s="5105"/>
      <c r="AJ102" s="5106"/>
      <c r="AK102" s="5104"/>
      <c r="AL102" s="5105"/>
      <c r="AM102" s="5106"/>
      <c r="AN102" s="5162"/>
      <c r="AO102" s="5163"/>
      <c r="AP102" s="5164"/>
      <c r="AQ102" s="5107"/>
      <c r="AR102" s="5108"/>
      <c r="AS102" s="5109"/>
      <c r="AT102" s="5107"/>
      <c r="AU102" s="5108"/>
      <c r="AV102" s="5109"/>
      <c r="AW102" s="5107"/>
      <c r="AX102" s="5108"/>
      <c r="AY102" s="5109"/>
      <c r="AZ102" s="5119"/>
      <c r="BA102" s="5120"/>
      <c r="BB102" s="5121"/>
      <c r="BC102" s="5119"/>
      <c r="BD102" s="5120"/>
      <c r="BE102" s="5124"/>
      <c r="BF102" s="5110"/>
      <c r="BG102" s="5112"/>
      <c r="BH102" s="5146"/>
      <c r="BI102" s="5550"/>
      <c r="BJ102" s="5551"/>
      <c r="BK102" s="5551"/>
      <c r="BL102" s="5551"/>
      <c r="BM102" s="5552"/>
    </row>
    <row r="103" spans="1:65" s="794" customFormat="1" ht="14.1" customHeight="1" x14ac:dyDescent="0.15">
      <c r="A103" s="5037">
        <v>21</v>
      </c>
      <c r="B103" s="4804"/>
      <c r="C103" s="4805"/>
      <c r="D103" s="4806"/>
      <c r="E103" s="5040"/>
      <c r="F103" s="5041"/>
      <c r="G103" s="5041"/>
      <c r="H103" s="5041"/>
      <c r="I103" s="5042"/>
      <c r="J103" s="5049"/>
      <c r="K103" s="5050"/>
      <c r="L103" s="5050"/>
      <c r="M103" s="5050"/>
      <c r="N103" s="5051"/>
      <c r="O103" s="5297"/>
      <c r="P103" s="5057"/>
      <c r="Q103" s="5040"/>
      <c r="R103" s="5041"/>
      <c r="S103" s="5042"/>
      <c r="T103" s="5125"/>
      <c r="U103" s="5126"/>
      <c r="V103" s="5170"/>
      <c r="W103" s="5171"/>
      <c r="X103" s="5168"/>
      <c r="Y103" s="5186" t="s">
        <v>158</v>
      </c>
      <c r="Z103" s="5184"/>
      <c r="AA103" s="5186" t="s">
        <v>158</v>
      </c>
      <c r="AB103" s="4432"/>
      <c r="AC103" s="5188" t="s">
        <v>158</v>
      </c>
      <c r="AD103" s="5544"/>
      <c r="AE103" s="5545"/>
      <c r="AF103" s="5548"/>
      <c r="AG103" s="5545"/>
      <c r="AH103" s="5178"/>
      <c r="AI103" s="5179"/>
      <c r="AJ103" s="5180"/>
      <c r="AK103" s="5178"/>
      <c r="AL103" s="5179"/>
      <c r="AM103" s="5180"/>
      <c r="AN103" s="5156">
        <f>SUM(AH103:AM105)</f>
        <v>0</v>
      </c>
      <c r="AO103" s="5157"/>
      <c r="AP103" s="5158"/>
      <c r="AQ103" s="5165"/>
      <c r="AR103" s="5166"/>
      <c r="AS103" s="5167"/>
      <c r="AT103" s="5165"/>
      <c r="AU103" s="5166"/>
      <c r="AV103" s="5167"/>
      <c r="AW103" s="5165"/>
      <c r="AX103" s="5166"/>
      <c r="AY103" s="5167"/>
      <c r="AZ103" s="5113">
        <f t="shared" ref="AZ103" si="15">SUM(AQ103:AY105)</f>
        <v>0</v>
      </c>
      <c r="BA103" s="5114"/>
      <c r="BB103" s="5115"/>
      <c r="BC103" s="5113">
        <f>AF103+AN103+AZ103</f>
        <v>0</v>
      </c>
      <c r="BD103" s="5114"/>
      <c r="BE103" s="5122"/>
      <c r="BF103" s="5019"/>
      <c r="BG103" s="5358"/>
      <c r="BH103" s="5144"/>
      <c r="BI103" s="5558"/>
      <c r="BJ103" s="5559"/>
      <c r="BK103" s="5559"/>
      <c r="BL103" s="5559"/>
      <c r="BM103" s="5560"/>
    </row>
    <row r="104" spans="1:65" s="794" customFormat="1" ht="14.1" customHeight="1" x14ac:dyDescent="0.15">
      <c r="A104" s="5038"/>
      <c r="B104" s="4807"/>
      <c r="C104" s="4808"/>
      <c r="D104" s="4809"/>
      <c r="E104" s="5588"/>
      <c r="F104" s="5589"/>
      <c r="G104" s="5589"/>
      <c r="H104" s="5589"/>
      <c r="I104" s="5590"/>
      <c r="J104" s="5052"/>
      <c r="K104" s="4562"/>
      <c r="L104" s="4562"/>
      <c r="M104" s="4562"/>
      <c r="N104" s="5053"/>
      <c r="O104" s="5332"/>
      <c r="P104" s="5058"/>
      <c r="Q104" s="5043"/>
      <c r="R104" s="5044"/>
      <c r="S104" s="5045"/>
      <c r="T104" s="5127"/>
      <c r="U104" s="5128"/>
      <c r="V104" s="5172"/>
      <c r="W104" s="5173"/>
      <c r="X104" s="5169"/>
      <c r="Y104" s="5187"/>
      <c r="Z104" s="5185"/>
      <c r="AA104" s="5187"/>
      <c r="AB104" s="4840"/>
      <c r="AC104" s="5189"/>
      <c r="AD104" s="5546"/>
      <c r="AE104" s="5547"/>
      <c r="AF104" s="5549"/>
      <c r="AG104" s="5547"/>
      <c r="AH104" s="5181"/>
      <c r="AI104" s="5182"/>
      <c r="AJ104" s="5183"/>
      <c r="AK104" s="5181"/>
      <c r="AL104" s="5182"/>
      <c r="AM104" s="5183"/>
      <c r="AN104" s="5159"/>
      <c r="AO104" s="5160"/>
      <c r="AP104" s="5161"/>
      <c r="AQ104" s="5150"/>
      <c r="AR104" s="5151"/>
      <c r="AS104" s="5152"/>
      <c r="AT104" s="5150"/>
      <c r="AU104" s="5151"/>
      <c r="AV104" s="5152"/>
      <c r="AW104" s="5150"/>
      <c r="AX104" s="5151"/>
      <c r="AY104" s="5152"/>
      <c r="AZ104" s="5116"/>
      <c r="BA104" s="5117"/>
      <c r="BB104" s="5118"/>
      <c r="BC104" s="5116"/>
      <c r="BD104" s="5117"/>
      <c r="BE104" s="5123"/>
      <c r="BF104" s="5561"/>
      <c r="BG104" s="5562"/>
      <c r="BH104" s="5145"/>
      <c r="BI104" s="5563"/>
      <c r="BJ104" s="5564"/>
      <c r="BK104" s="5564"/>
      <c r="BL104" s="5564"/>
      <c r="BM104" s="5565"/>
    </row>
    <row r="105" spans="1:65" s="794" customFormat="1" ht="14.1" customHeight="1" x14ac:dyDescent="0.15">
      <c r="A105" s="5039"/>
      <c r="B105" s="4813"/>
      <c r="C105" s="4814"/>
      <c r="D105" s="4815"/>
      <c r="E105" s="5553"/>
      <c r="F105" s="5554"/>
      <c r="G105" s="5555"/>
      <c r="H105" s="5556"/>
      <c r="I105" s="5557"/>
      <c r="J105" s="5054"/>
      <c r="K105" s="5055"/>
      <c r="L105" s="5055"/>
      <c r="M105" s="5055"/>
      <c r="N105" s="5056"/>
      <c r="O105" s="5475"/>
      <c r="P105" s="5059"/>
      <c r="Q105" s="5345"/>
      <c r="R105" s="5346"/>
      <c r="S105" s="5347"/>
      <c r="T105" s="5129"/>
      <c r="U105" s="5130"/>
      <c r="V105" s="5174"/>
      <c r="W105" s="2536"/>
      <c r="X105" s="1081"/>
      <c r="Y105" s="1082" t="s">
        <v>36</v>
      </c>
      <c r="Z105" s="2384"/>
      <c r="AA105" s="1082" t="s">
        <v>36</v>
      </c>
      <c r="AB105" s="2384"/>
      <c r="AC105" s="1082" t="s">
        <v>36</v>
      </c>
      <c r="AD105" s="1970"/>
      <c r="AE105" s="1140"/>
      <c r="AF105" s="1971"/>
      <c r="AG105" s="1141"/>
      <c r="AH105" s="5104"/>
      <c r="AI105" s="5105"/>
      <c r="AJ105" s="5106"/>
      <c r="AK105" s="5104"/>
      <c r="AL105" s="5105"/>
      <c r="AM105" s="5106"/>
      <c r="AN105" s="5162"/>
      <c r="AO105" s="5163"/>
      <c r="AP105" s="5164"/>
      <c r="AQ105" s="5107"/>
      <c r="AR105" s="5108"/>
      <c r="AS105" s="5109"/>
      <c r="AT105" s="5107"/>
      <c r="AU105" s="5108"/>
      <c r="AV105" s="5109"/>
      <c r="AW105" s="5107"/>
      <c r="AX105" s="5108"/>
      <c r="AY105" s="5109"/>
      <c r="AZ105" s="5119"/>
      <c r="BA105" s="5120"/>
      <c r="BB105" s="5121"/>
      <c r="BC105" s="5119"/>
      <c r="BD105" s="5120"/>
      <c r="BE105" s="5124"/>
      <c r="BF105" s="5110"/>
      <c r="BG105" s="5112"/>
      <c r="BH105" s="5146"/>
      <c r="BI105" s="5550"/>
      <c r="BJ105" s="5551"/>
      <c r="BK105" s="5551"/>
      <c r="BL105" s="5551"/>
      <c r="BM105" s="5552"/>
    </row>
    <row r="106" spans="1:65" s="794" customFormat="1" ht="14.1" customHeight="1" x14ac:dyDescent="0.15">
      <c r="A106" s="5037">
        <v>22</v>
      </c>
      <c r="B106" s="4804"/>
      <c r="C106" s="4805"/>
      <c r="D106" s="4806"/>
      <c r="E106" s="5040"/>
      <c r="F106" s="5041"/>
      <c r="G106" s="5041"/>
      <c r="H106" s="5041"/>
      <c r="I106" s="5042"/>
      <c r="J106" s="5049"/>
      <c r="K106" s="5050"/>
      <c r="L106" s="5050"/>
      <c r="M106" s="5050"/>
      <c r="N106" s="5051"/>
      <c r="O106" s="5297"/>
      <c r="P106" s="5057"/>
      <c r="Q106" s="5040"/>
      <c r="R106" s="5041"/>
      <c r="S106" s="5042"/>
      <c r="T106" s="5125"/>
      <c r="U106" s="5126"/>
      <c r="V106" s="5170"/>
      <c r="W106" s="5171"/>
      <c r="X106" s="5168"/>
      <c r="Y106" s="5186" t="s">
        <v>158</v>
      </c>
      <c r="Z106" s="5184"/>
      <c r="AA106" s="5186" t="s">
        <v>158</v>
      </c>
      <c r="AB106" s="4432"/>
      <c r="AC106" s="5188" t="s">
        <v>158</v>
      </c>
      <c r="AD106" s="5544"/>
      <c r="AE106" s="5545"/>
      <c r="AF106" s="5548"/>
      <c r="AG106" s="5545"/>
      <c r="AH106" s="5178"/>
      <c r="AI106" s="5179"/>
      <c r="AJ106" s="5180"/>
      <c r="AK106" s="5178"/>
      <c r="AL106" s="5179"/>
      <c r="AM106" s="5180"/>
      <c r="AN106" s="5156">
        <f>SUM(AH106:AM108)</f>
        <v>0</v>
      </c>
      <c r="AO106" s="5157"/>
      <c r="AP106" s="5158"/>
      <c r="AQ106" s="5165"/>
      <c r="AR106" s="5166"/>
      <c r="AS106" s="5167"/>
      <c r="AT106" s="5165"/>
      <c r="AU106" s="5166"/>
      <c r="AV106" s="5167"/>
      <c r="AW106" s="5165"/>
      <c r="AX106" s="5166"/>
      <c r="AY106" s="5167"/>
      <c r="AZ106" s="5113">
        <f t="shared" ref="AZ106" si="16">SUM(AQ106:AY108)</f>
        <v>0</v>
      </c>
      <c r="BA106" s="5114"/>
      <c r="BB106" s="5115"/>
      <c r="BC106" s="5113">
        <f>AF106+AN106+AZ106</f>
        <v>0</v>
      </c>
      <c r="BD106" s="5114"/>
      <c r="BE106" s="5122"/>
      <c r="BF106" s="5019"/>
      <c r="BG106" s="5358"/>
      <c r="BH106" s="5144"/>
      <c r="BI106" s="5558"/>
      <c r="BJ106" s="5559"/>
      <c r="BK106" s="5559"/>
      <c r="BL106" s="5559"/>
      <c r="BM106" s="5560"/>
    </row>
    <row r="107" spans="1:65" s="794" customFormat="1" ht="14.1" customHeight="1" x14ac:dyDescent="0.15">
      <c r="A107" s="5038"/>
      <c r="B107" s="4807"/>
      <c r="C107" s="4808"/>
      <c r="D107" s="4809"/>
      <c r="E107" s="5588"/>
      <c r="F107" s="5589"/>
      <c r="G107" s="5589"/>
      <c r="H107" s="5589"/>
      <c r="I107" s="5590"/>
      <c r="J107" s="5052"/>
      <c r="K107" s="4562"/>
      <c r="L107" s="4562"/>
      <c r="M107" s="4562"/>
      <c r="N107" s="5053"/>
      <c r="O107" s="5332"/>
      <c r="P107" s="5058"/>
      <c r="Q107" s="5043"/>
      <c r="R107" s="5044"/>
      <c r="S107" s="5045"/>
      <c r="T107" s="5127"/>
      <c r="U107" s="5128"/>
      <c r="V107" s="5172"/>
      <c r="W107" s="5173"/>
      <c r="X107" s="5169"/>
      <c r="Y107" s="5187"/>
      <c r="Z107" s="5185"/>
      <c r="AA107" s="5187"/>
      <c r="AB107" s="4840"/>
      <c r="AC107" s="5189"/>
      <c r="AD107" s="5546"/>
      <c r="AE107" s="5547"/>
      <c r="AF107" s="5549"/>
      <c r="AG107" s="5547"/>
      <c r="AH107" s="5181"/>
      <c r="AI107" s="5182"/>
      <c r="AJ107" s="5183"/>
      <c r="AK107" s="5181"/>
      <c r="AL107" s="5182"/>
      <c r="AM107" s="5183"/>
      <c r="AN107" s="5159"/>
      <c r="AO107" s="5160"/>
      <c r="AP107" s="5161"/>
      <c r="AQ107" s="5150"/>
      <c r="AR107" s="5151"/>
      <c r="AS107" s="5152"/>
      <c r="AT107" s="5150"/>
      <c r="AU107" s="5151"/>
      <c r="AV107" s="5152"/>
      <c r="AW107" s="5150"/>
      <c r="AX107" s="5151"/>
      <c r="AY107" s="5152"/>
      <c r="AZ107" s="5116"/>
      <c r="BA107" s="5117"/>
      <c r="BB107" s="5118"/>
      <c r="BC107" s="5116"/>
      <c r="BD107" s="5117"/>
      <c r="BE107" s="5123"/>
      <c r="BF107" s="5561"/>
      <c r="BG107" s="5562"/>
      <c r="BH107" s="5145"/>
      <c r="BI107" s="5563"/>
      <c r="BJ107" s="5564"/>
      <c r="BK107" s="5564"/>
      <c r="BL107" s="5564"/>
      <c r="BM107" s="5565"/>
    </row>
    <row r="108" spans="1:65" s="794" customFormat="1" ht="14.1" customHeight="1" x14ac:dyDescent="0.15">
      <c r="A108" s="5039"/>
      <c r="B108" s="4813"/>
      <c r="C108" s="4814"/>
      <c r="D108" s="4815"/>
      <c r="E108" s="5553"/>
      <c r="F108" s="5554"/>
      <c r="G108" s="5555"/>
      <c r="H108" s="5556"/>
      <c r="I108" s="5557"/>
      <c r="J108" s="5054"/>
      <c r="K108" s="5055"/>
      <c r="L108" s="5055"/>
      <c r="M108" s="5055"/>
      <c r="N108" s="5056"/>
      <c r="O108" s="5475"/>
      <c r="P108" s="5059"/>
      <c r="Q108" s="5345"/>
      <c r="R108" s="5346"/>
      <c r="S108" s="5347"/>
      <c r="T108" s="5129"/>
      <c r="U108" s="5130"/>
      <c r="V108" s="5174"/>
      <c r="W108" s="2536"/>
      <c r="X108" s="1081"/>
      <c r="Y108" s="1082" t="s">
        <v>36</v>
      </c>
      <c r="Z108" s="2384"/>
      <c r="AA108" s="1082" t="s">
        <v>36</v>
      </c>
      <c r="AB108" s="2384"/>
      <c r="AC108" s="1082" t="s">
        <v>36</v>
      </c>
      <c r="AD108" s="1970"/>
      <c r="AE108" s="1140"/>
      <c r="AF108" s="1971"/>
      <c r="AG108" s="1141"/>
      <c r="AH108" s="5104"/>
      <c r="AI108" s="5105"/>
      <c r="AJ108" s="5106"/>
      <c r="AK108" s="5104"/>
      <c r="AL108" s="5105"/>
      <c r="AM108" s="5106"/>
      <c r="AN108" s="5162"/>
      <c r="AO108" s="5163"/>
      <c r="AP108" s="5164"/>
      <c r="AQ108" s="5107"/>
      <c r="AR108" s="5108"/>
      <c r="AS108" s="5109"/>
      <c r="AT108" s="5107"/>
      <c r="AU108" s="5108"/>
      <c r="AV108" s="5109"/>
      <c r="AW108" s="5107"/>
      <c r="AX108" s="5108"/>
      <c r="AY108" s="5109"/>
      <c r="AZ108" s="5119"/>
      <c r="BA108" s="5120"/>
      <c r="BB108" s="5121"/>
      <c r="BC108" s="5119"/>
      <c r="BD108" s="5120"/>
      <c r="BE108" s="5124"/>
      <c r="BF108" s="5110"/>
      <c r="BG108" s="5112"/>
      <c r="BH108" s="5146"/>
      <c r="BI108" s="5550"/>
      <c r="BJ108" s="5551"/>
      <c r="BK108" s="5551"/>
      <c r="BL108" s="5551"/>
      <c r="BM108" s="5552"/>
    </row>
    <row r="109" spans="1:65" s="794" customFormat="1" ht="14.1" customHeight="1" x14ac:dyDescent="0.15">
      <c r="A109" s="5037">
        <v>23</v>
      </c>
      <c r="B109" s="4804"/>
      <c r="C109" s="4805"/>
      <c r="D109" s="4806"/>
      <c r="E109" s="5040"/>
      <c r="F109" s="5041"/>
      <c r="G109" s="5041"/>
      <c r="H109" s="5041"/>
      <c r="I109" s="5042"/>
      <c r="J109" s="5049"/>
      <c r="K109" s="5050"/>
      <c r="L109" s="5050"/>
      <c r="M109" s="5050"/>
      <c r="N109" s="5051"/>
      <c r="O109" s="5297"/>
      <c r="P109" s="5057"/>
      <c r="Q109" s="5040"/>
      <c r="R109" s="5041"/>
      <c r="S109" s="5042"/>
      <c r="T109" s="5125"/>
      <c r="U109" s="5126"/>
      <c r="V109" s="5170"/>
      <c r="W109" s="5171"/>
      <c r="X109" s="5168"/>
      <c r="Y109" s="5186" t="s">
        <v>158</v>
      </c>
      <c r="Z109" s="5184"/>
      <c r="AA109" s="5186" t="s">
        <v>158</v>
      </c>
      <c r="AB109" s="4432"/>
      <c r="AC109" s="5188" t="s">
        <v>158</v>
      </c>
      <c r="AD109" s="5544"/>
      <c r="AE109" s="5545"/>
      <c r="AF109" s="5548"/>
      <c r="AG109" s="5545"/>
      <c r="AH109" s="5178"/>
      <c r="AI109" s="5179"/>
      <c r="AJ109" s="5180"/>
      <c r="AK109" s="5178"/>
      <c r="AL109" s="5179"/>
      <c r="AM109" s="5180"/>
      <c r="AN109" s="5156">
        <f>SUM(AH109:AM111)</f>
        <v>0</v>
      </c>
      <c r="AO109" s="5157"/>
      <c r="AP109" s="5158"/>
      <c r="AQ109" s="5165"/>
      <c r="AR109" s="5166"/>
      <c r="AS109" s="5167"/>
      <c r="AT109" s="5165"/>
      <c r="AU109" s="5166"/>
      <c r="AV109" s="5167"/>
      <c r="AW109" s="5165"/>
      <c r="AX109" s="5166"/>
      <c r="AY109" s="5167"/>
      <c r="AZ109" s="5113">
        <f t="shared" ref="AZ109" si="17">SUM(AQ109:AY111)</f>
        <v>0</v>
      </c>
      <c r="BA109" s="5114"/>
      <c r="BB109" s="5115"/>
      <c r="BC109" s="5113">
        <f>AF109+AN109+AZ109</f>
        <v>0</v>
      </c>
      <c r="BD109" s="5114"/>
      <c r="BE109" s="5122"/>
      <c r="BF109" s="5019"/>
      <c r="BG109" s="5358"/>
      <c r="BH109" s="5144"/>
      <c r="BI109" s="5558"/>
      <c r="BJ109" s="5559"/>
      <c r="BK109" s="5559"/>
      <c r="BL109" s="5559"/>
      <c r="BM109" s="5560"/>
    </row>
    <row r="110" spans="1:65" s="794" customFormat="1" ht="14.1" customHeight="1" x14ac:dyDescent="0.15">
      <c r="A110" s="5038"/>
      <c r="B110" s="4807"/>
      <c r="C110" s="4808"/>
      <c r="D110" s="4809"/>
      <c r="E110" s="5588"/>
      <c r="F110" s="5589"/>
      <c r="G110" s="5589"/>
      <c r="H110" s="5589"/>
      <c r="I110" s="5590"/>
      <c r="J110" s="5052"/>
      <c r="K110" s="4562"/>
      <c r="L110" s="4562"/>
      <c r="M110" s="4562"/>
      <c r="N110" s="5053"/>
      <c r="O110" s="5332"/>
      <c r="P110" s="5058"/>
      <c r="Q110" s="5043"/>
      <c r="R110" s="5044"/>
      <c r="S110" s="5045"/>
      <c r="T110" s="5127"/>
      <c r="U110" s="5128"/>
      <c r="V110" s="5172"/>
      <c r="W110" s="5173"/>
      <c r="X110" s="5169"/>
      <c r="Y110" s="5187"/>
      <c r="Z110" s="5185"/>
      <c r="AA110" s="5187"/>
      <c r="AB110" s="4840"/>
      <c r="AC110" s="5189"/>
      <c r="AD110" s="5546"/>
      <c r="AE110" s="5547"/>
      <c r="AF110" s="5549"/>
      <c r="AG110" s="5547"/>
      <c r="AH110" s="5181"/>
      <c r="AI110" s="5182"/>
      <c r="AJ110" s="5183"/>
      <c r="AK110" s="5181"/>
      <c r="AL110" s="5182"/>
      <c r="AM110" s="5183"/>
      <c r="AN110" s="5159"/>
      <c r="AO110" s="5160"/>
      <c r="AP110" s="5161"/>
      <c r="AQ110" s="5150"/>
      <c r="AR110" s="5151"/>
      <c r="AS110" s="5152"/>
      <c r="AT110" s="5150"/>
      <c r="AU110" s="5151"/>
      <c r="AV110" s="5152"/>
      <c r="AW110" s="5150"/>
      <c r="AX110" s="5151"/>
      <c r="AY110" s="5152"/>
      <c r="AZ110" s="5116"/>
      <c r="BA110" s="5117"/>
      <c r="BB110" s="5118"/>
      <c r="BC110" s="5116"/>
      <c r="BD110" s="5117"/>
      <c r="BE110" s="5123"/>
      <c r="BF110" s="5561"/>
      <c r="BG110" s="5562"/>
      <c r="BH110" s="5145"/>
      <c r="BI110" s="5563"/>
      <c r="BJ110" s="5564"/>
      <c r="BK110" s="5564"/>
      <c r="BL110" s="5564"/>
      <c r="BM110" s="5565"/>
    </row>
    <row r="111" spans="1:65" s="794" customFormat="1" ht="14.1" customHeight="1" x14ac:dyDescent="0.15">
      <c r="A111" s="5039"/>
      <c r="B111" s="4813"/>
      <c r="C111" s="4814"/>
      <c r="D111" s="4815"/>
      <c r="E111" s="5553"/>
      <c r="F111" s="5554"/>
      <c r="G111" s="5555"/>
      <c r="H111" s="5556"/>
      <c r="I111" s="5557"/>
      <c r="J111" s="5054"/>
      <c r="K111" s="5055"/>
      <c r="L111" s="5055"/>
      <c r="M111" s="5055"/>
      <c r="N111" s="5056"/>
      <c r="O111" s="5475"/>
      <c r="P111" s="5059"/>
      <c r="Q111" s="5345"/>
      <c r="R111" s="5346"/>
      <c r="S111" s="5347"/>
      <c r="T111" s="5129"/>
      <c r="U111" s="5130"/>
      <c r="V111" s="5174"/>
      <c r="W111" s="2536"/>
      <c r="X111" s="1081"/>
      <c r="Y111" s="1082" t="s">
        <v>36</v>
      </c>
      <c r="Z111" s="2384"/>
      <c r="AA111" s="1082" t="s">
        <v>36</v>
      </c>
      <c r="AB111" s="2384"/>
      <c r="AC111" s="1082" t="s">
        <v>36</v>
      </c>
      <c r="AD111" s="1970"/>
      <c r="AE111" s="1140"/>
      <c r="AF111" s="1971"/>
      <c r="AG111" s="1141"/>
      <c r="AH111" s="5104"/>
      <c r="AI111" s="5105"/>
      <c r="AJ111" s="5106"/>
      <c r="AK111" s="5104"/>
      <c r="AL111" s="5105"/>
      <c r="AM111" s="5106"/>
      <c r="AN111" s="5162"/>
      <c r="AO111" s="5163"/>
      <c r="AP111" s="5164"/>
      <c r="AQ111" s="5107"/>
      <c r="AR111" s="5108"/>
      <c r="AS111" s="5109"/>
      <c r="AT111" s="5107"/>
      <c r="AU111" s="5108"/>
      <c r="AV111" s="5109"/>
      <c r="AW111" s="5107"/>
      <c r="AX111" s="5108"/>
      <c r="AY111" s="5109"/>
      <c r="AZ111" s="5119"/>
      <c r="BA111" s="5120"/>
      <c r="BB111" s="5121"/>
      <c r="BC111" s="5119"/>
      <c r="BD111" s="5120"/>
      <c r="BE111" s="5124"/>
      <c r="BF111" s="5110"/>
      <c r="BG111" s="5112"/>
      <c r="BH111" s="5146"/>
      <c r="BI111" s="5550"/>
      <c r="BJ111" s="5551"/>
      <c r="BK111" s="5551"/>
      <c r="BL111" s="5551"/>
      <c r="BM111" s="5552"/>
    </row>
    <row r="112" spans="1:65" s="794" customFormat="1" ht="14.1" customHeight="1" x14ac:dyDescent="0.15">
      <c r="A112" s="5611">
        <v>24</v>
      </c>
      <c r="B112" s="4804"/>
      <c r="C112" s="4805"/>
      <c r="D112" s="4806"/>
      <c r="E112" s="5040"/>
      <c r="F112" s="5041"/>
      <c r="G112" s="5041"/>
      <c r="H112" s="5041"/>
      <c r="I112" s="5042"/>
      <c r="J112" s="5049"/>
      <c r="K112" s="5050"/>
      <c r="L112" s="5050"/>
      <c r="M112" s="5050"/>
      <c r="N112" s="5051"/>
      <c r="O112" s="5297"/>
      <c r="P112" s="5057"/>
      <c r="Q112" s="5040"/>
      <c r="R112" s="5041"/>
      <c r="S112" s="5042"/>
      <c r="T112" s="5125"/>
      <c r="U112" s="5126"/>
      <c r="V112" s="5170"/>
      <c r="W112" s="5171"/>
      <c r="X112" s="5168"/>
      <c r="Y112" s="5186" t="s">
        <v>158</v>
      </c>
      <c r="Z112" s="5184"/>
      <c r="AA112" s="5186" t="s">
        <v>158</v>
      </c>
      <c r="AB112" s="4432"/>
      <c r="AC112" s="5188" t="s">
        <v>158</v>
      </c>
      <c r="AD112" s="5544"/>
      <c r="AE112" s="5545"/>
      <c r="AF112" s="5548"/>
      <c r="AG112" s="5545"/>
      <c r="AH112" s="5635"/>
      <c r="AI112" s="5636"/>
      <c r="AJ112" s="5637"/>
      <c r="AK112" s="5635"/>
      <c r="AL112" s="5636"/>
      <c r="AM112" s="5637"/>
      <c r="AN112" s="5641">
        <f>SUM(AH112:AM114)</f>
        <v>0</v>
      </c>
      <c r="AO112" s="5642"/>
      <c r="AP112" s="5643"/>
      <c r="AQ112" s="5614"/>
      <c r="AR112" s="5615"/>
      <c r="AS112" s="5616"/>
      <c r="AT112" s="5614"/>
      <c r="AU112" s="5615"/>
      <c r="AV112" s="5616"/>
      <c r="AW112" s="5614"/>
      <c r="AX112" s="5615"/>
      <c r="AY112" s="5616"/>
      <c r="AZ112" s="5655">
        <f t="shared" ref="AZ112" si="18">SUM(AQ112:AY114)</f>
        <v>0</v>
      </c>
      <c r="BA112" s="5656"/>
      <c r="BB112" s="5657"/>
      <c r="BC112" s="5655">
        <f>AF112+AN112+AZ112</f>
        <v>0</v>
      </c>
      <c r="BD112" s="5656"/>
      <c r="BE112" s="5664"/>
      <c r="BF112" s="5667"/>
      <c r="BG112" s="5668"/>
      <c r="BH112" s="5620"/>
      <c r="BI112" s="5623"/>
      <c r="BJ112" s="5624"/>
      <c r="BK112" s="5624"/>
      <c r="BL112" s="5624"/>
      <c r="BM112" s="5625"/>
    </row>
    <row r="113" spans="1:65" s="794" customFormat="1" ht="14.1" customHeight="1" x14ac:dyDescent="0.15">
      <c r="A113" s="5612"/>
      <c r="B113" s="4807"/>
      <c r="C113" s="4808"/>
      <c r="D113" s="4809"/>
      <c r="E113" s="5588"/>
      <c r="F113" s="5589"/>
      <c r="G113" s="5589"/>
      <c r="H113" s="5589"/>
      <c r="I113" s="5590"/>
      <c r="J113" s="5052"/>
      <c r="K113" s="4562"/>
      <c r="L113" s="4562"/>
      <c r="M113" s="4562"/>
      <c r="N113" s="5053"/>
      <c r="O113" s="5332"/>
      <c r="P113" s="5058"/>
      <c r="Q113" s="5043"/>
      <c r="R113" s="5044"/>
      <c r="S113" s="5045"/>
      <c r="T113" s="5127"/>
      <c r="U113" s="5128"/>
      <c r="V113" s="5172"/>
      <c r="W113" s="5173"/>
      <c r="X113" s="5169"/>
      <c r="Y113" s="5187"/>
      <c r="Z113" s="5185"/>
      <c r="AA113" s="5187"/>
      <c r="AB113" s="4840"/>
      <c r="AC113" s="5189"/>
      <c r="AD113" s="5546"/>
      <c r="AE113" s="5547"/>
      <c r="AF113" s="5549"/>
      <c r="AG113" s="5547"/>
      <c r="AH113" s="5638"/>
      <c r="AI113" s="5639"/>
      <c r="AJ113" s="5640"/>
      <c r="AK113" s="5638"/>
      <c r="AL113" s="5639"/>
      <c r="AM113" s="5640"/>
      <c r="AN113" s="5644"/>
      <c r="AO113" s="5645"/>
      <c r="AP113" s="5646"/>
      <c r="AQ113" s="5626"/>
      <c r="AR113" s="5627"/>
      <c r="AS113" s="5628"/>
      <c r="AT113" s="5626"/>
      <c r="AU113" s="5627"/>
      <c r="AV113" s="5628"/>
      <c r="AW113" s="5626"/>
      <c r="AX113" s="5627"/>
      <c r="AY113" s="5628"/>
      <c r="AZ113" s="5658"/>
      <c r="BA113" s="5659"/>
      <c r="BB113" s="5660"/>
      <c r="BC113" s="5658"/>
      <c r="BD113" s="5659"/>
      <c r="BE113" s="5665"/>
      <c r="BF113" s="5669"/>
      <c r="BG113" s="5670"/>
      <c r="BH113" s="5621"/>
      <c r="BI113" s="5650"/>
      <c r="BJ113" s="5651"/>
      <c r="BK113" s="5651"/>
      <c r="BL113" s="5651"/>
      <c r="BM113" s="5652"/>
    </row>
    <row r="114" spans="1:65" s="794" customFormat="1" ht="14.1" customHeight="1" x14ac:dyDescent="0.15">
      <c r="A114" s="5613"/>
      <c r="B114" s="4813"/>
      <c r="C114" s="4814"/>
      <c r="D114" s="4815"/>
      <c r="E114" s="5553"/>
      <c r="F114" s="5554"/>
      <c r="G114" s="5555"/>
      <c r="H114" s="5556"/>
      <c r="I114" s="5557"/>
      <c r="J114" s="5054"/>
      <c r="K114" s="5055"/>
      <c r="L114" s="5055"/>
      <c r="M114" s="5055"/>
      <c r="N114" s="5056"/>
      <c r="O114" s="5475"/>
      <c r="P114" s="5059"/>
      <c r="Q114" s="5345"/>
      <c r="R114" s="5346"/>
      <c r="S114" s="5347"/>
      <c r="T114" s="5129"/>
      <c r="U114" s="5130"/>
      <c r="V114" s="5174"/>
      <c r="W114" s="2536"/>
      <c r="X114" s="1081"/>
      <c r="Y114" s="1082" t="s">
        <v>36</v>
      </c>
      <c r="Z114" s="2384"/>
      <c r="AA114" s="1082" t="s">
        <v>36</v>
      </c>
      <c r="AB114" s="2384"/>
      <c r="AC114" s="1082" t="s">
        <v>36</v>
      </c>
      <c r="AD114" s="1970"/>
      <c r="AE114" s="1140"/>
      <c r="AF114" s="1971"/>
      <c r="AG114" s="1141"/>
      <c r="AH114" s="5617"/>
      <c r="AI114" s="5618"/>
      <c r="AJ114" s="5619"/>
      <c r="AK114" s="5617"/>
      <c r="AL114" s="5618"/>
      <c r="AM114" s="5619"/>
      <c r="AN114" s="5647"/>
      <c r="AO114" s="5648"/>
      <c r="AP114" s="5649"/>
      <c r="AQ114" s="5629"/>
      <c r="AR114" s="5630"/>
      <c r="AS114" s="5631"/>
      <c r="AT114" s="5629"/>
      <c r="AU114" s="5630"/>
      <c r="AV114" s="5631"/>
      <c r="AW114" s="5629"/>
      <c r="AX114" s="5630"/>
      <c r="AY114" s="5631"/>
      <c r="AZ114" s="5661"/>
      <c r="BA114" s="5662"/>
      <c r="BB114" s="5663"/>
      <c r="BC114" s="5661"/>
      <c r="BD114" s="5662"/>
      <c r="BE114" s="5666"/>
      <c r="BF114" s="5653"/>
      <c r="BG114" s="5654"/>
      <c r="BH114" s="5622"/>
      <c r="BI114" s="5632"/>
      <c r="BJ114" s="5633"/>
      <c r="BK114" s="5633"/>
      <c r="BL114" s="5633"/>
      <c r="BM114" s="5634"/>
    </row>
    <row r="115" spans="1:65" s="794" customFormat="1" ht="14.1" customHeight="1" x14ac:dyDescent="0.15">
      <c r="A115" s="5611">
        <v>25</v>
      </c>
      <c r="B115" s="4804"/>
      <c r="C115" s="4805"/>
      <c r="D115" s="4806"/>
      <c r="E115" s="5040"/>
      <c r="F115" s="5041"/>
      <c r="G115" s="5041"/>
      <c r="H115" s="5041"/>
      <c r="I115" s="5042"/>
      <c r="J115" s="5049"/>
      <c r="K115" s="5050"/>
      <c r="L115" s="5050"/>
      <c r="M115" s="5050"/>
      <c r="N115" s="5051"/>
      <c r="O115" s="5297"/>
      <c r="P115" s="5057"/>
      <c r="Q115" s="5040"/>
      <c r="R115" s="5041"/>
      <c r="S115" s="5042"/>
      <c r="T115" s="5125"/>
      <c r="U115" s="5126"/>
      <c r="V115" s="5170"/>
      <c r="W115" s="5171"/>
      <c r="X115" s="5168"/>
      <c r="Y115" s="5186" t="s">
        <v>158</v>
      </c>
      <c r="Z115" s="5184"/>
      <c r="AA115" s="5186" t="s">
        <v>158</v>
      </c>
      <c r="AB115" s="4432"/>
      <c r="AC115" s="5188" t="s">
        <v>158</v>
      </c>
      <c r="AD115" s="5544"/>
      <c r="AE115" s="5545"/>
      <c r="AF115" s="5548"/>
      <c r="AG115" s="5545"/>
      <c r="AH115" s="5635"/>
      <c r="AI115" s="5636"/>
      <c r="AJ115" s="5637"/>
      <c r="AK115" s="5635"/>
      <c r="AL115" s="5636"/>
      <c r="AM115" s="5637"/>
      <c r="AN115" s="5641">
        <f>SUM(AH115:AM117)</f>
        <v>0</v>
      </c>
      <c r="AO115" s="5642"/>
      <c r="AP115" s="5643"/>
      <c r="AQ115" s="5614"/>
      <c r="AR115" s="5615"/>
      <c r="AS115" s="5616"/>
      <c r="AT115" s="5614"/>
      <c r="AU115" s="5615"/>
      <c r="AV115" s="5616"/>
      <c r="AW115" s="5614"/>
      <c r="AX115" s="5615"/>
      <c r="AY115" s="5616"/>
      <c r="AZ115" s="5655">
        <f t="shared" ref="AZ115" si="19">SUM(AQ115:AY117)</f>
        <v>0</v>
      </c>
      <c r="BA115" s="5656"/>
      <c r="BB115" s="5657"/>
      <c r="BC115" s="5655">
        <f>AF115+AN115+AZ115</f>
        <v>0</v>
      </c>
      <c r="BD115" s="5656"/>
      <c r="BE115" s="5664"/>
      <c r="BF115" s="5667"/>
      <c r="BG115" s="5668"/>
      <c r="BH115" s="5620"/>
      <c r="BI115" s="5623"/>
      <c r="BJ115" s="5624"/>
      <c r="BK115" s="5624"/>
      <c r="BL115" s="5624"/>
      <c r="BM115" s="5625"/>
    </row>
    <row r="116" spans="1:65" s="794" customFormat="1" ht="14.1" customHeight="1" x14ac:dyDescent="0.15">
      <c r="A116" s="5612"/>
      <c r="B116" s="4807"/>
      <c r="C116" s="4808"/>
      <c r="D116" s="4809"/>
      <c r="E116" s="5588"/>
      <c r="F116" s="5589"/>
      <c r="G116" s="5589"/>
      <c r="H116" s="5589"/>
      <c r="I116" s="5590"/>
      <c r="J116" s="5052"/>
      <c r="K116" s="4562"/>
      <c r="L116" s="4562"/>
      <c r="M116" s="4562"/>
      <c r="N116" s="5053"/>
      <c r="O116" s="5332"/>
      <c r="P116" s="5058"/>
      <c r="Q116" s="5043"/>
      <c r="R116" s="5044"/>
      <c r="S116" s="5045"/>
      <c r="T116" s="5127"/>
      <c r="U116" s="5128"/>
      <c r="V116" s="5172"/>
      <c r="W116" s="5173"/>
      <c r="X116" s="5169"/>
      <c r="Y116" s="5187"/>
      <c r="Z116" s="5185"/>
      <c r="AA116" s="5187"/>
      <c r="AB116" s="4840"/>
      <c r="AC116" s="5189"/>
      <c r="AD116" s="5546"/>
      <c r="AE116" s="5547"/>
      <c r="AF116" s="5549"/>
      <c r="AG116" s="5547"/>
      <c r="AH116" s="5638"/>
      <c r="AI116" s="5639"/>
      <c r="AJ116" s="5640"/>
      <c r="AK116" s="5638"/>
      <c r="AL116" s="5639"/>
      <c r="AM116" s="5640"/>
      <c r="AN116" s="5644"/>
      <c r="AO116" s="5645"/>
      <c r="AP116" s="5646"/>
      <c r="AQ116" s="5626"/>
      <c r="AR116" s="5627"/>
      <c r="AS116" s="5628"/>
      <c r="AT116" s="5626"/>
      <c r="AU116" s="5627"/>
      <c r="AV116" s="5628"/>
      <c r="AW116" s="5626"/>
      <c r="AX116" s="5627"/>
      <c r="AY116" s="5628"/>
      <c r="AZ116" s="5658"/>
      <c r="BA116" s="5659"/>
      <c r="BB116" s="5660"/>
      <c r="BC116" s="5658"/>
      <c r="BD116" s="5659"/>
      <c r="BE116" s="5665"/>
      <c r="BF116" s="5669"/>
      <c r="BG116" s="5670"/>
      <c r="BH116" s="5621"/>
      <c r="BI116" s="5650"/>
      <c r="BJ116" s="5651"/>
      <c r="BK116" s="5651"/>
      <c r="BL116" s="5651"/>
      <c r="BM116" s="5652"/>
    </row>
    <row r="117" spans="1:65" s="794" customFormat="1" ht="14.1" customHeight="1" x14ac:dyDescent="0.15">
      <c r="A117" s="5613"/>
      <c r="B117" s="4813"/>
      <c r="C117" s="4814"/>
      <c r="D117" s="4815"/>
      <c r="E117" s="5553"/>
      <c r="F117" s="5554"/>
      <c r="G117" s="5555"/>
      <c r="H117" s="5556"/>
      <c r="I117" s="5557"/>
      <c r="J117" s="5054"/>
      <c r="K117" s="5055"/>
      <c r="L117" s="5055"/>
      <c r="M117" s="5055"/>
      <c r="N117" s="5056"/>
      <c r="O117" s="5475"/>
      <c r="P117" s="5059"/>
      <c r="Q117" s="5345"/>
      <c r="R117" s="5346"/>
      <c r="S117" s="5347"/>
      <c r="T117" s="5129"/>
      <c r="U117" s="5130"/>
      <c r="V117" s="5174"/>
      <c r="W117" s="2536"/>
      <c r="X117" s="1081"/>
      <c r="Y117" s="1082" t="s">
        <v>36</v>
      </c>
      <c r="Z117" s="2384"/>
      <c r="AA117" s="1082" t="s">
        <v>36</v>
      </c>
      <c r="AB117" s="2384"/>
      <c r="AC117" s="1082" t="s">
        <v>36</v>
      </c>
      <c r="AD117" s="1970"/>
      <c r="AE117" s="1140"/>
      <c r="AF117" s="1971"/>
      <c r="AG117" s="1141"/>
      <c r="AH117" s="5617"/>
      <c r="AI117" s="5618"/>
      <c r="AJ117" s="5619"/>
      <c r="AK117" s="5617"/>
      <c r="AL117" s="5618"/>
      <c r="AM117" s="5619"/>
      <c r="AN117" s="5647"/>
      <c r="AO117" s="5648"/>
      <c r="AP117" s="5649"/>
      <c r="AQ117" s="5629"/>
      <c r="AR117" s="5630"/>
      <c r="AS117" s="5631"/>
      <c r="AT117" s="5629"/>
      <c r="AU117" s="5630"/>
      <c r="AV117" s="5631"/>
      <c r="AW117" s="5629"/>
      <c r="AX117" s="5630"/>
      <c r="AY117" s="5631"/>
      <c r="AZ117" s="5661"/>
      <c r="BA117" s="5662"/>
      <c r="BB117" s="5663"/>
      <c r="BC117" s="5661"/>
      <c r="BD117" s="5662"/>
      <c r="BE117" s="5666"/>
      <c r="BF117" s="5653"/>
      <c r="BG117" s="5654"/>
      <c r="BH117" s="5622"/>
      <c r="BI117" s="5632"/>
      <c r="BJ117" s="5633"/>
      <c r="BK117" s="5633"/>
      <c r="BL117" s="5633"/>
      <c r="BM117" s="5634"/>
    </row>
    <row r="118" spans="1:65" s="794" customFormat="1" ht="14.1" customHeight="1" x14ac:dyDescent="0.15">
      <c r="A118" s="5611">
        <v>26</v>
      </c>
      <c r="B118" s="4804"/>
      <c r="C118" s="4805"/>
      <c r="D118" s="4806"/>
      <c r="E118" s="5040"/>
      <c r="F118" s="5041"/>
      <c r="G118" s="5041"/>
      <c r="H118" s="5041"/>
      <c r="I118" s="5042"/>
      <c r="J118" s="5049"/>
      <c r="K118" s="5050"/>
      <c r="L118" s="5050"/>
      <c r="M118" s="5050"/>
      <c r="N118" s="5051"/>
      <c r="O118" s="5297"/>
      <c r="P118" s="5057"/>
      <c r="Q118" s="5040"/>
      <c r="R118" s="5041"/>
      <c r="S118" s="5042"/>
      <c r="T118" s="5125"/>
      <c r="U118" s="5126"/>
      <c r="V118" s="5170"/>
      <c r="W118" s="5171"/>
      <c r="X118" s="5168"/>
      <c r="Y118" s="5186" t="s">
        <v>158</v>
      </c>
      <c r="Z118" s="5184"/>
      <c r="AA118" s="5186" t="s">
        <v>158</v>
      </c>
      <c r="AB118" s="4432"/>
      <c r="AC118" s="5188" t="s">
        <v>158</v>
      </c>
      <c r="AD118" s="5544"/>
      <c r="AE118" s="5545"/>
      <c r="AF118" s="5548"/>
      <c r="AG118" s="5545"/>
      <c r="AH118" s="5635"/>
      <c r="AI118" s="5636"/>
      <c r="AJ118" s="5637"/>
      <c r="AK118" s="5635"/>
      <c r="AL118" s="5636"/>
      <c r="AM118" s="5637"/>
      <c r="AN118" s="5641">
        <f>SUM(AH118:AM120)</f>
        <v>0</v>
      </c>
      <c r="AO118" s="5642"/>
      <c r="AP118" s="5643"/>
      <c r="AQ118" s="5614"/>
      <c r="AR118" s="5615"/>
      <c r="AS118" s="5616"/>
      <c r="AT118" s="5614"/>
      <c r="AU118" s="5615"/>
      <c r="AV118" s="5616"/>
      <c r="AW118" s="5614"/>
      <c r="AX118" s="5615"/>
      <c r="AY118" s="5616"/>
      <c r="AZ118" s="5655">
        <f t="shared" ref="AZ118" si="20">SUM(AQ118:AY120)</f>
        <v>0</v>
      </c>
      <c r="BA118" s="5656"/>
      <c r="BB118" s="5657"/>
      <c r="BC118" s="5655">
        <f>AF118+AN118+AZ118</f>
        <v>0</v>
      </c>
      <c r="BD118" s="5656"/>
      <c r="BE118" s="5664"/>
      <c r="BF118" s="5667"/>
      <c r="BG118" s="5668"/>
      <c r="BH118" s="5620"/>
      <c r="BI118" s="5623"/>
      <c r="BJ118" s="5624"/>
      <c r="BK118" s="5624"/>
      <c r="BL118" s="5624"/>
      <c r="BM118" s="5625"/>
    </row>
    <row r="119" spans="1:65" s="794" customFormat="1" ht="14.1" customHeight="1" x14ac:dyDescent="0.15">
      <c r="A119" s="5612"/>
      <c r="B119" s="4807"/>
      <c r="C119" s="4808"/>
      <c r="D119" s="4809"/>
      <c r="E119" s="5588"/>
      <c r="F119" s="5589"/>
      <c r="G119" s="5589"/>
      <c r="H119" s="5589"/>
      <c r="I119" s="5590"/>
      <c r="J119" s="5052"/>
      <c r="K119" s="4562"/>
      <c r="L119" s="4562"/>
      <c r="M119" s="4562"/>
      <c r="N119" s="5053"/>
      <c r="O119" s="5332"/>
      <c r="P119" s="5058"/>
      <c r="Q119" s="5043"/>
      <c r="R119" s="5044"/>
      <c r="S119" s="5045"/>
      <c r="T119" s="5127"/>
      <c r="U119" s="5128"/>
      <c r="V119" s="5172"/>
      <c r="W119" s="5173"/>
      <c r="X119" s="5169"/>
      <c r="Y119" s="5187"/>
      <c r="Z119" s="5185"/>
      <c r="AA119" s="5187"/>
      <c r="AB119" s="4840"/>
      <c r="AC119" s="5189"/>
      <c r="AD119" s="5546"/>
      <c r="AE119" s="5547"/>
      <c r="AF119" s="5549"/>
      <c r="AG119" s="5547"/>
      <c r="AH119" s="5638"/>
      <c r="AI119" s="5639"/>
      <c r="AJ119" s="5640"/>
      <c r="AK119" s="5638"/>
      <c r="AL119" s="5639"/>
      <c r="AM119" s="5640"/>
      <c r="AN119" s="5644"/>
      <c r="AO119" s="5645"/>
      <c r="AP119" s="5646"/>
      <c r="AQ119" s="5626"/>
      <c r="AR119" s="5627"/>
      <c r="AS119" s="5628"/>
      <c r="AT119" s="5626"/>
      <c r="AU119" s="5627"/>
      <c r="AV119" s="5628"/>
      <c r="AW119" s="5626"/>
      <c r="AX119" s="5627"/>
      <c r="AY119" s="5628"/>
      <c r="AZ119" s="5658"/>
      <c r="BA119" s="5659"/>
      <c r="BB119" s="5660"/>
      <c r="BC119" s="5658"/>
      <c r="BD119" s="5659"/>
      <c r="BE119" s="5665"/>
      <c r="BF119" s="5669"/>
      <c r="BG119" s="5670"/>
      <c r="BH119" s="5621"/>
      <c r="BI119" s="5650"/>
      <c r="BJ119" s="5651"/>
      <c r="BK119" s="5651"/>
      <c r="BL119" s="5651"/>
      <c r="BM119" s="5652"/>
    </row>
    <row r="120" spans="1:65" s="794" customFormat="1" ht="14.1" customHeight="1" x14ac:dyDescent="0.15">
      <c r="A120" s="5613"/>
      <c r="B120" s="4813"/>
      <c r="C120" s="4814"/>
      <c r="D120" s="4815"/>
      <c r="E120" s="5553"/>
      <c r="F120" s="5554"/>
      <c r="G120" s="5555"/>
      <c r="H120" s="5556"/>
      <c r="I120" s="5557"/>
      <c r="J120" s="5054"/>
      <c r="K120" s="5055"/>
      <c r="L120" s="5055"/>
      <c r="M120" s="5055"/>
      <c r="N120" s="5056"/>
      <c r="O120" s="5475"/>
      <c r="P120" s="5059"/>
      <c r="Q120" s="5345"/>
      <c r="R120" s="5346"/>
      <c r="S120" s="5347"/>
      <c r="T120" s="5129"/>
      <c r="U120" s="5130"/>
      <c r="V120" s="5174"/>
      <c r="W120" s="2536"/>
      <c r="X120" s="1081"/>
      <c r="Y120" s="1082" t="s">
        <v>36</v>
      </c>
      <c r="Z120" s="2384"/>
      <c r="AA120" s="1082" t="s">
        <v>36</v>
      </c>
      <c r="AB120" s="2384"/>
      <c r="AC120" s="1082" t="s">
        <v>36</v>
      </c>
      <c r="AD120" s="1970"/>
      <c r="AE120" s="1140"/>
      <c r="AF120" s="1971"/>
      <c r="AG120" s="1141"/>
      <c r="AH120" s="5617"/>
      <c r="AI120" s="5618"/>
      <c r="AJ120" s="5619"/>
      <c r="AK120" s="5617"/>
      <c r="AL120" s="5618"/>
      <c r="AM120" s="5619"/>
      <c r="AN120" s="5647"/>
      <c r="AO120" s="5648"/>
      <c r="AP120" s="5649"/>
      <c r="AQ120" s="5629"/>
      <c r="AR120" s="5630"/>
      <c r="AS120" s="5631"/>
      <c r="AT120" s="5629"/>
      <c r="AU120" s="5630"/>
      <c r="AV120" s="5631"/>
      <c r="AW120" s="5629"/>
      <c r="AX120" s="5630"/>
      <c r="AY120" s="5631"/>
      <c r="AZ120" s="5661"/>
      <c r="BA120" s="5662"/>
      <c r="BB120" s="5663"/>
      <c r="BC120" s="5661"/>
      <c r="BD120" s="5662"/>
      <c r="BE120" s="5666"/>
      <c r="BF120" s="5653"/>
      <c r="BG120" s="5654"/>
      <c r="BH120" s="5622"/>
      <c r="BI120" s="5632"/>
      <c r="BJ120" s="5633"/>
      <c r="BK120" s="5633"/>
      <c r="BL120" s="5633"/>
      <c r="BM120" s="5634"/>
    </row>
    <row r="121" spans="1:65" s="794" customFormat="1" ht="14.1" customHeight="1" x14ac:dyDescent="0.15">
      <c r="A121" s="5611">
        <v>27</v>
      </c>
      <c r="B121" s="4804"/>
      <c r="C121" s="4805"/>
      <c r="D121" s="4806"/>
      <c r="E121" s="5040"/>
      <c r="F121" s="5041"/>
      <c r="G121" s="5041"/>
      <c r="H121" s="5041"/>
      <c r="I121" s="5042"/>
      <c r="J121" s="5049"/>
      <c r="K121" s="5050"/>
      <c r="L121" s="5050"/>
      <c r="M121" s="5050"/>
      <c r="N121" s="5051"/>
      <c r="O121" s="5297"/>
      <c r="P121" s="5057"/>
      <c r="Q121" s="5040"/>
      <c r="R121" s="5041"/>
      <c r="S121" s="5042"/>
      <c r="T121" s="5125"/>
      <c r="U121" s="5126"/>
      <c r="V121" s="5170"/>
      <c r="W121" s="5171"/>
      <c r="X121" s="5168"/>
      <c r="Y121" s="5186" t="s">
        <v>158</v>
      </c>
      <c r="Z121" s="5184"/>
      <c r="AA121" s="5186" t="s">
        <v>158</v>
      </c>
      <c r="AB121" s="4432"/>
      <c r="AC121" s="5188" t="s">
        <v>158</v>
      </c>
      <c r="AD121" s="5544"/>
      <c r="AE121" s="5545"/>
      <c r="AF121" s="5548"/>
      <c r="AG121" s="5545"/>
      <c r="AH121" s="5635"/>
      <c r="AI121" s="5636"/>
      <c r="AJ121" s="5637"/>
      <c r="AK121" s="5635"/>
      <c r="AL121" s="5636"/>
      <c r="AM121" s="5637"/>
      <c r="AN121" s="5641">
        <f>SUM(AH121:AM123)</f>
        <v>0</v>
      </c>
      <c r="AO121" s="5642"/>
      <c r="AP121" s="5643"/>
      <c r="AQ121" s="5614"/>
      <c r="AR121" s="5615"/>
      <c r="AS121" s="5616"/>
      <c r="AT121" s="5614"/>
      <c r="AU121" s="5615"/>
      <c r="AV121" s="5616"/>
      <c r="AW121" s="5614"/>
      <c r="AX121" s="5615"/>
      <c r="AY121" s="5616"/>
      <c r="AZ121" s="5655">
        <f t="shared" ref="AZ121" si="21">SUM(AQ121:AY123)</f>
        <v>0</v>
      </c>
      <c r="BA121" s="5656"/>
      <c r="BB121" s="5657"/>
      <c r="BC121" s="5655">
        <f>AF121+AN121+AZ121</f>
        <v>0</v>
      </c>
      <c r="BD121" s="5656"/>
      <c r="BE121" s="5664"/>
      <c r="BF121" s="5667"/>
      <c r="BG121" s="5668"/>
      <c r="BH121" s="5620"/>
      <c r="BI121" s="5623"/>
      <c r="BJ121" s="5624"/>
      <c r="BK121" s="5624"/>
      <c r="BL121" s="5624"/>
      <c r="BM121" s="5625"/>
    </row>
    <row r="122" spans="1:65" s="794" customFormat="1" ht="14.1" customHeight="1" x14ac:dyDescent="0.15">
      <c r="A122" s="5612"/>
      <c r="B122" s="4807"/>
      <c r="C122" s="4808"/>
      <c r="D122" s="4809"/>
      <c r="E122" s="5588"/>
      <c r="F122" s="5589"/>
      <c r="G122" s="5589"/>
      <c r="H122" s="5589"/>
      <c r="I122" s="5590"/>
      <c r="J122" s="5052"/>
      <c r="K122" s="4562"/>
      <c r="L122" s="4562"/>
      <c r="M122" s="4562"/>
      <c r="N122" s="5053"/>
      <c r="O122" s="5332"/>
      <c r="P122" s="5058"/>
      <c r="Q122" s="5043"/>
      <c r="R122" s="5044"/>
      <c r="S122" s="5045"/>
      <c r="T122" s="5127"/>
      <c r="U122" s="5128"/>
      <c r="V122" s="5172"/>
      <c r="W122" s="5173"/>
      <c r="X122" s="5169"/>
      <c r="Y122" s="5187"/>
      <c r="Z122" s="5185"/>
      <c r="AA122" s="5187"/>
      <c r="AB122" s="4840"/>
      <c r="AC122" s="5189"/>
      <c r="AD122" s="5546"/>
      <c r="AE122" s="5547"/>
      <c r="AF122" s="5549"/>
      <c r="AG122" s="5547"/>
      <c r="AH122" s="5638"/>
      <c r="AI122" s="5639"/>
      <c r="AJ122" s="5640"/>
      <c r="AK122" s="5638"/>
      <c r="AL122" s="5639"/>
      <c r="AM122" s="5640"/>
      <c r="AN122" s="5644"/>
      <c r="AO122" s="5645"/>
      <c r="AP122" s="5646"/>
      <c r="AQ122" s="5626"/>
      <c r="AR122" s="5627"/>
      <c r="AS122" s="5628"/>
      <c r="AT122" s="5626"/>
      <c r="AU122" s="5627"/>
      <c r="AV122" s="5628"/>
      <c r="AW122" s="5626"/>
      <c r="AX122" s="5627"/>
      <c r="AY122" s="5628"/>
      <c r="AZ122" s="5658"/>
      <c r="BA122" s="5659"/>
      <c r="BB122" s="5660"/>
      <c r="BC122" s="5658"/>
      <c r="BD122" s="5659"/>
      <c r="BE122" s="5665"/>
      <c r="BF122" s="5669"/>
      <c r="BG122" s="5670"/>
      <c r="BH122" s="5621"/>
      <c r="BI122" s="5650"/>
      <c r="BJ122" s="5651"/>
      <c r="BK122" s="5651"/>
      <c r="BL122" s="5651"/>
      <c r="BM122" s="5652"/>
    </row>
    <row r="123" spans="1:65" s="794" customFormat="1" ht="14.1" customHeight="1" x14ac:dyDescent="0.15">
      <c r="A123" s="5613"/>
      <c r="B123" s="4813"/>
      <c r="C123" s="4814"/>
      <c r="D123" s="4815"/>
      <c r="E123" s="5553"/>
      <c r="F123" s="5554"/>
      <c r="G123" s="5555"/>
      <c r="H123" s="5556"/>
      <c r="I123" s="5557"/>
      <c r="J123" s="5054"/>
      <c r="K123" s="5055"/>
      <c r="L123" s="5055"/>
      <c r="M123" s="5055"/>
      <c r="N123" s="5056"/>
      <c r="O123" s="5475"/>
      <c r="P123" s="5059"/>
      <c r="Q123" s="5345"/>
      <c r="R123" s="5346"/>
      <c r="S123" s="5347"/>
      <c r="T123" s="5129"/>
      <c r="U123" s="5130"/>
      <c r="V123" s="5174"/>
      <c r="W123" s="2536"/>
      <c r="X123" s="1081"/>
      <c r="Y123" s="1082" t="s">
        <v>36</v>
      </c>
      <c r="Z123" s="2384"/>
      <c r="AA123" s="1082" t="s">
        <v>36</v>
      </c>
      <c r="AB123" s="2384"/>
      <c r="AC123" s="1082" t="s">
        <v>36</v>
      </c>
      <c r="AD123" s="1970"/>
      <c r="AE123" s="1140"/>
      <c r="AF123" s="1971"/>
      <c r="AG123" s="1141"/>
      <c r="AH123" s="5617"/>
      <c r="AI123" s="5618"/>
      <c r="AJ123" s="5619"/>
      <c r="AK123" s="5617"/>
      <c r="AL123" s="5618"/>
      <c r="AM123" s="5619"/>
      <c r="AN123" s="5647"/>
      <c r="AO123" s="5648"/>
      <c r="AP123" s="5649"/>
      <c r="AQ123" s="5629"/>
      <c r="AR123" s="5630"/>
      <c r="AS123" s="5631"/>
      <c r="AT123" s="5629"/>
      <c r="AU123" s="5630"/>
      <c r="AV123" s="5631"/>
      <c r="AW123" s="5629"/>
      <c r="AX123" s="5630"/>
      <c r="AY123" s="5631"/>
      <c r="AZ123" s="5661"/>
      <c r="BA123" s="5662"/>
      <c r="BB123" s="5663"/>
      <c r="BC123" s="5661"/>
      <c r="BD123" s="5662"/>
      <c r="BE123" s="5666"/>
      <c r="BF123" s="5653"/>
      <c r="BG123" s="5654"/>
      <c r="BH123" s="5622"/>
      <c r="BI123" s="5632"/>
      <c r="BJ123" s="5633"/>
      <c r="BK123" s="5633"/>
      <c r="BL123" s="5633"/>
      <c r="BM123" s="5634"/>
    </row>
    <row r="124" spans="1:65" s="794" customFormat="1" ht="14.1" customHeight="1" x14ac:dyDescent="0.15">
      <c r="A124" s="5611">
        <v>28</v>
      </c>
      <c r="B124" s="4804"/>
      <c r="C124" s="4805"/>
      <c r="D124" s="4806"/>
      <c r="E124" s="5040"/>
      <c r="F124" s="5041"/>
      <c r="G124" s="5041"/>
      <c r="H124" s="5041"/>
      <c r="I124" s="5042"/>
      <c r="J124" s="5049"/>
      <c r="K124" s="5050"/>
      <c r="L124" s="5050"/>
      <c r="M124" s="5050"/>
      <c r="N124" s="5051"/>
      <c r="O124" s="5297"/>
      <c r="P124" s="5057"/>
      <c r="Q124" s="5040"/>
      <c r="R124" s="5041"/>
      <c r="S124" s="5042"/>
      <c r="T124" s="5125"/>
      <c r="U124" s="5126"/>
      <c r="V124" s="5170"/>
      <c r="W124" s="5171"/>
      <c r="X124" s="5168"/>
      <c r="Y124" s="5186" t="s">
        <v>158</v>
      </c>
      <c r="Z124" s="5184"/>
      <c r="AA124" s="5186" t="s">
        <v>158</v>
      </c>
      <c r="AB124" s="4432"/>
      <c r="AC124" s="5186" t="s">
        <v>158</v>
      </c>
      <c r="AD124" s="5544"/>
      <c r="AE124" s="5545"/>
      <c r="AF124" s="5548"/>
      <c r="AG124" s="5545"/>
      <c r="AH124" s="1415"/>
      <c r="AI124" s="1416"/>
      <c r="AJ124" s="1417"/>
      <c r="AK124" s="1415"/>
      <c r="AL124" s="1416"/>
      <c r="AM124" s="1417"/>
      <c r="AN124" s="1421">
        <f>SUM(AH124:AM126)</f>
        <v>0</v>
      </c>
      <c r="AO124" s="1422"/>
      <c r="AP124" s="1423"/>
      <c r="AQ124" s="1398"/>
      <c r="AR124" s="1399"/>
      <c r="AS124" s="1400"/>
      <c r="AT124" s="1398"/>
      <c r="AU124" s="1399"/>
      <c r="AV124" s="1400"/>
      <c r="AW124" s="1398"/>
      <c r="AX124" s="1399"/>
      <c r="AY124" s="1400"/>
      <c r="AZ124" s="1401">
        <f>SUM(AQ124:AY126)</f>
        <v>0</v>
      </c>
      <c r="BA124" s="1402"/>
      <c r="BB124" s="1403"/>
      <c r="BC124" s="1401">
        <f>AF124+AN124+AZ124</f>
        <v>0</v>
      </c>
      <c r="BD124" s="1402"/>
      <c r="BE124" s="1407"/>
      <c r="BF124" s="1409"/>
      <c r="BG124" s="1410"/>
      <c r="BH124" s="1413"/>
      <c r="BI124" s="1023"/>
      <c r="BJ124" s="1024"/>
      <c r="BK124" s="1024"/>
      <c r="BL124" s="1024"/>
      <c r="BM124" s="1025"/>
    </row>
    <row r="125" spans="1:65" s="794" customFormat="1" ht="14.1" customHeight="1" x14ac:dyDescent="0.15">
      <c r="A125" s="5612"/>
      <c r="B125" s="4807"/>
      <c r="C125" s="4808"/>
      <c r="D125" s="4809"/>
      <c r="E125" s="5588"/>
      <c r="F125" s="5589"/>
      <c r="G125" s="5589"/>
      <c r="H125" s="5589"/>
      <c r="I125" s="5590"/>
      <c r="J125" s="5052"/>
      <c r="K125" s="4562"/>
      <c r="L125" s="4562"/>
      <c r="M125" s="4562"/>
      <c r="N125" s="5053"/>
      <c r="O125" s="5332"/>
      <c r="P125" s="5058"/>
      <c r="Q125" s="5043"/>
      <c r="R125" s="5044"/>
      <c r="S125" s="5045"/>
      <c r="T125" s="5127"/>
      <c r="U125" s="5128"/>
      <c r="V125" s="5172"/>
      <c r="W125" s="5173"/>
      <c r="X125" s="5169"/>
      <c r="Y125" s="5187"/>
      <c r="Z125" s="5185"/>
      <c r="AA125" s="5187"/>
      <c r="AB125" s="4840"/>
      <c r="AC125" s="5187"/>
      <c r="AD125" s="5546"/>
      <c r="AE125" s="5547"/>
      <c r="AF125" s="5549"/>
      <c r="AG125" s="5547"/>
      <c r="AH125" s="1418"/>
      <c r="AI125" s="1419"/>
      <c r="AJ125" s="1420"/>
      <c r="AK125" s="1418"/>
      <c r="AL125" s="1419"/>
      <c r="AM125" s="1420"/>
      <c r="AN125" s="1424"/>
      <c r="AO125" s="1425"/>
      <c r="AP125" s="1426"/>
      <c r="AQ125" s="1392"/>
      <c r="AR125" s="1393"/>
      <c r="AS125" s="1394"/>
      <c r="AT125" s="1392"/>
      <c r="AU125" s="1393"/>
      <c r="AV125" s="1394"/>
      <c r="AW125" s="1392"/>
      <c r="AX125" s="1393"/>
      <c r="AY125" s="1394"/>
      <c r="AZ125" s="1404"/>
      <c r="BA125" s="1405"/>
      <c r="BB125" s="1406"/>
      <c r="BC125" s="1404"/>
      <c r="BD125" s="1405"/>
      <c r="BE125" s="1408"/>
      <c r="BF125" s="1411"/>
      <c r="BG125" s="1412"/>
      <c r="BH125" s="1414"/>
      <c r="BI125" s="1395"/>
      <c r="BJ125" s="1396"/>
      <c r="BK125" s="1396"/>
      <c r="BL125" s="1396"/>
      <c r="BM125" s="1397"/>
    </row>
    <row r="126" spans="1:65" s="794" customFormat="1" ht="14.1" customHeight="1" thickBot="1" x14ac:dyDescent="0.2">
      <c r="A126" s="5671"/>
      <c r="B126" s="4810"/>
      <c r="C126" s="4811"/>
      <c r="D126" s="4812"/>
      <c r="E126" s="5570"/>
      <c r="F126" s="5571"/>
      <c r="G126" s="5572"/>
      <c r="H126" s="5573"/>
      <c r="I126" s="5574"/>
      <c r="J126" s="5208"/>
      <c r="K126" s="5209"/>
      <c r="L126" s="5209"/>
      <c r="M126" s="5209"/>
      <c r="N126" s="5210"/>
      <c r="O126" s="5479"/>
      <c r="P126" s="5211"/>
      <c r="Q126" s="5348"/>
      <c r="R126" s="5349"/>
      <c r="S126" s="5350"/>
      <c r="T126" s="5228"/>
      <c r="U126" s="5229"/>
      <c r="V126" s="5334"/>
      <c r="W126" s="5335"/>
      <c r="X126" s="1087"/>
      <c r="Y126" s="1088" t="s">
        <v>36</v>
      </c>
      <c r="Z126" s="1969"/>
      <c r="AA126" s="1088" t="s">
        <v>36</v>
      </c>
      <c r="AB126" s="1969"/>
      <c r="AC126" s="1088" t="s">
        <v>36</v>
      </c>
      <c r="AD126" s="1972"/>
      <c r="AE126" s="1142"/>
      <c r="AF126" s="1973"/>
      <c r="AG126" s="1143"/>
      <c r="AH126" s="1012"/>
      <c r="AI126" s="1013"/>
      <c r="AJ126" s="1014"/>
      <c r="AK126" s="1012"/>
      <c r="AL126" s="1013"/>
      <c r="AM126" s="1014"/>
      <c r="AN126" s="1005"/>
      <c r="AO126" s="1006"/>
      <c r="AP126" s="1007"/>
      <c r="AQ126" s="1015"/>
      <c r="AR126" s="1016"/>
      <c r="AS126" s="1017"/>
      <c r="AT126" s="1015"/>
      <c r="AU126" s="1016"/>
      <c r="AV126" s="1017"/>
      <c r="AW126" s="1015"/>
      <c r="AX126" s="1016"/>
      <c r="AY126" s="1017"/>
      <c r="AZ126" s="1008"/>
      <c r="BA126" s="1009"/>
      <c r="BB126" s="1010"/>
      <c r="BC126" s="1008"/>
      <c r="BD126" s="1009"/>
      <c r="BE126" s="1026"/>
      <c r="BF126" s="1027"/>
      <c r="BG126" s="1028"/>
      <c r="BH126" s="1011"/>
      <c r="BI126" s="1029"/>
      <c r="BJ126" s="1030"/>
      <c r="BK126" s="1030"/>
      <c r="BL126" s="1030"/>
      <c r="BM126" s="1031"/>
    </row>
    <row r="127" spans="1:65" ht="12.75" customHeight="1" x14ac:dyDescent="0.15"/>
  </sheetData>
  <mergeCells count="1304">
    <mergeCell ref="V35:W37"/>
    <mergeCell ref="V55:W57"/>
    <mergeCell ref="V58:W60"/>
    <mergeCell ref="V61:W63"/>
    <mergeCell ref="V64:W66"/>
    <mergeCell ref="V67:W69"/>
    <mergeCell ref="V70:W72"/>
    <mergeCell ref="V73:W75"/>
    <mergeCell ref="V76:W78"/>
    <mergeCell ref="V79:W81"/>
    <mergeCell ref="V82:W84"/>
    <mergeCell ref="V97:W99"/>
    <mergeCell ref="G42:BK42"/>
    <mergeCell ref="G43:BM43"/>
    <mergeCell ref="BI123:BM123"/>
    <mergeCell ref="Z121:Z122"/>
    <mergeCell ref="AA121:AA122"/>
    <mergeCell ref="AB121:AB122"/>
    <mergeCell ref="BI120:BM120"/>
    <mergeCell ref="AH118:AJ119"/>
    <mergeCell ref="AK118:AM119"/>
    <mergeCell ref="AN118:AP120"/>
    <mergeCell ref="AT121:AV121"/>
    <mergeCell ref="AW121:AY121"/>
    <mergeCell ref="AZ121:BB123"/>
    <mergeCell ref="BC121:BE123"/>
    <mergeCell ref="BF121:BG122"/>
    <mergeCell ref="AC121:AC122"/>
    <mergeCell ref="AT120:AV120"/>
    <mergeCell ref="AW120:AY120"/>
    <mergeCell ref="BF120:BG120"/>
    <mergeCell ref="AQ118:AS118"/>
    <mergeCell ref="V124:W126"/>
    <mergeCell ref="BH118:BH120"/>
    <mergeCell ref="BI118:BM118"/>
    <mergeCell ref="AQ119:AS119"/>
    <mergeCell ref="AT119:AV119"/>
    <mergeCell ref="AW119:AY119"/>
    <mergeCell ref="BI119:BM119"/>
    <mergeCell ref="X82:X83"/>
    <mergeCell ref="Y82:Y83"/>
    <mergeCell ref="Z82:Z83"/>
    <mergeCell ref="AA82:AA83"/>
    <mergeCell ref="AB82:AB83"/>
    <mergeCell ref="AC82:AC83"/>
    <mergeCell ref="AD82:AE83"/>
    <mergeCell ref="AF82:AG83"/>
    <mergeCell ref="A121:A123"/>
    <mergeCell ref="E121:I122"/>
    <mergeCell ref="E123:G123"/>
    <mergeCell ref="H123:I123"/>
    <mergeCell ref="AH123:AJ123"/>
    <mergeCell ref="AK123:AM123"/>
    <mergeCell ref="BH121:BH123"/>
    <mergeCell ref="BI121:BM121"/>
    <mergeCell ref="AQ122:AS122"/>
    <mergeCell ref="AT122:AV122"/>
    <mergeCell ref="AW122:AY122"/>
    <mergeCell ref="BI122:BM122"/>
    <mergeCell ref="AQ123:AS123"/>
    <mergeCell ref="AT123:AV123"/>
    <mergeCell ref="AW123:AY123"/>
    <mergeCell ref="BF123:BG123"/>
    <mergeCell ref="AQ121:AS121"/>
    <mergeCell ref="B118:D120"/>
    <mergeCell ref="A115:A117"/>
    <mergeCell ref="E115:I116"/>
    <mergeCell ref="J115:N117"/>
    <mergeCell ref="O115:O117"/>
    <mergeCell ref="P115:P117"/>
    <mergeCell ref="Q115:S117"/>
    <mergeCell ref="T115:U117"/>
    <mergeCell ref="B121:D123"/>
    <mergeCell ref="H120:I120"/>
    <mergeCell ref="AH120:AJ120"/>
    <mergeCell ref="AK120:AM120"/>
    <mergeCell ref="B124:D126"/>
    <mergeCell ref="E124:I125"/>
    <mergeCell ref="J124:N126"/>
    <mergeCell ref="O124:O126"/>
    <mergeCell ref="P124:P126"/>
    <mergeCell ref="Q124:S126"/>
    <mergeCell ref="T124:U126"/>
    <mergeCell ref="E126:G126"/>
    <mergeCell ref="H126:I126"/>
    <mergeCell ref="X118:X119"/>
    <mergeCell ref="Y118:Y119"/>
    <mergeCell ref="Z118:Z119"/>
    <mergeCell ref="AK117:AM117"/>
    <mergeCell ref="J121:N123"/>
    <mergeCell ref="O121:O123"/>
    <mergeCell ref="P121:P123"/>
    <mergeCell ref="A118:A120"/>
    <mergeCell ref="Q121:S123"/>
    <mergeCell ref="AF118:AG119"/>
    <mergeCell ref="A124:A126"/>
    <mergeCell ref="AT118:AV118"/>
    <mergeCell ref="AW118:AY118"/>
    <mergeCell ref="AZ118:BB120"/>
    <mergeCell ref="BC118:BE120"/>
    <mergeCell ref="BF118:BG119"/>
    <mergeCell ref="AC118:AC119"/>
    <mergeCell ref="AD118:AE119"/>
    <mergeCell ref="AW114:AY114"/>
    <mergeCell ref="BF114:BG114"/>
    <mergeCell ref="AQ112:AS112"/>
    <mergeCell ref="AT112:AV112"/>
    <mergeCell ref="AW113:AY113"/>
    <mergeCell ref="V121:W123"/>
    <mergeCell ref="AA118:AA119"/>
    <mergeCell ref="AB118:AB119"/>
    <mergeCell ref="AK121:AM122"/>
    <mergeCell ref="AN121:AP123"/>
    <mergeCell ref="Z112:Z113"/>
    <mergeCell ref="AA112:AA113"/>
    <mergeCell ref="AB112:AB113"/>
    <mergeCell ref="AD115:AE116"/>
    <mergeCell ref="AF115:AG116"/>
    <mergeCell ref="AH115:AJ116"/>
    <mergeCell ref="AQ120:AS120"/>
    <mergeCell ref="E118:I119"/>
    <mergeCell ref="J118:N120"/>
    <mergeCell ref="O118:O120"/>
    <mergeCell ref="P118:P120"/>
    <mergeCell ref="Q118:S120"/>
    <mergeCell ref="T118:U120"/>
    <mergeCell ref="E117:G117"/>
    <mergeCell ref="H117:I117"/>
    <mergeCell ref="AH117:AJ117"/>
    <mergeCell ref="V115:W117"/>
    <mergeCell ref="V118:W120"/>
    <mergeCell ref="X115:X116"/>
    <mergeCell ref="Y115:Y116"/>
    <mergeCell ref="Z115:Z116"/>
    <mergeCell ref="AA115:AA116"/>
    <mergeCell ref="AB115:AB116"/>
    <mergeCell ref="AD121:AE122"/>
    <mergeCell ref="AF121:AG122"/>
    <mergeCell ref="AH121:AJ122"/>
    <mergeCell ref="X121:X122"/>
    <mergeCell ref="Y121:Y122"/>
    <mergeCell ref="BI117:BM117"/>
    <mergeCell ref="AC112:AC113"/>
    <mergeCell ref="AD112:AE113"/>
    <mergeCell ref="AF112:AG113"/>
    <mergeCell ref="AH112:AJ113"/>
    <mergeCell ref="AK112:AM113"/>
    <mergeCell ref="AN112:AP114"/>
    <mergeCell ref="AC115:AC116"/>
    <mergeCell ref="AK115:AM116"/>
    <mergeCell ref="AN115:AP117"/>
    <mergeCell ref="BH115:BH117"/>
    <mergeCell ref="BI115:BM115"/>
    <mergeCell ref="AQ116:AS116"/>
    <mergeCell ref="AT116:AV116"/>
    <mergeCell ref="AW116:AY116"/>
    <mergeCell ref="BI116:BM116"/>
    <mergeCell ref="AQ117:AS117"/>
    <mergeCell ref="AT117:AV117"/>
    <mergeCell ref="AW117:AY117"/>
    <mergeCell ref="BF117:BG117"/>
    <mergeCell ref="AQ115:AS115"/>
    <mergeCell ref="AT115:AV115"/>
    <mergeCell ref="AW115:AY115"/>
    <mergeCell ref="AZ115:BB117"/>
    <mergeCell ref="BC115:BE117"/>
    <mergeCell ref="BF115:BG116"/>
    <mergeCell ref="AZ112:BB114"/>
    <mergeCell ref="BC112:BE114"/>
    <mergeCell ref="BF112:BG113"/>
    <mergeCell ref="BI114:BM114"/>
    <mergeCell ref="BI113:BM113"/>
    <mergeCell ref="AQ114:AS114"/>
    <mergeCell ref="A112:A114"/>
    <mergeCell ref="E112:I113"/>
    <mergeCell ref="J112:N114"/>
    <mergeCell ref="O112:O114"/>
    <mergeCell ref="P112:P114"/>
    <mergeCell ref="Q112:S114"/>
    <mergeCell ref="T112:U114"/>
    <mergeCell ref="E111:G111"/>
    <mergeCell ref="H111:I111"/>
    <mergeCell ref="AH111:AJ111"/>
    <mergeCell ref="AK111:AM111"/>
    <mergeCell ref="BH109:BH111"/>
    <mergeCell ref="BI109:BM109"/>
    <mergeCell ref="AQ110:AS110"/>
    <mergeCell ref="AT110:AV110"/>
    <mergeCell ref="V109:W111"/>
    <mergeCell ref="V112:W114"/>
    <mergeCell ref="BI110:BM110"/>
    <mergeCell ref="AW112:AY112"/>
    <mergeCell ref="E114:G114"/>
    <mergeCell ref="H114:I114"/>
    <mergeCell ref="AH114:AJ114"/>
    <mergeCell ref="AK114:AM114"/>
    <mergeCell ref="BH112:BH114"/>
    <mergeCell ref="BI112:BM112"/>
    <mergeCell ref="AQ113:AS113"/>
    <mergeCell ref="AT113:AV113"/>
    <mergeCell ref="AT114:AV114"/>
    <mergeCell ref="BC109:BE111"/>
    <mergeCell ref="BF109:BG110"/>
    <mergeCell ref="AC109:AC110"/>
    <mergeCell ref="A109:A111"/>
    <mergeCell ref="A106:A108"/>
    <mergeCell ref="BI111:BM111"/>
    <mergeCell ref="BF108:BG108"/>
    <mergeCell ref="AQ106:AS106"/>
    <mergeCell ref="X106:X107"/>
    <mergeCell ref="AT106:AV106"/>
    <mergeCell ref="AW106:AY106"/>
    <mergeCell ref="AZ106:BB108"/>
    <mergeCell ref="BC106:BE108"/>
    <mergeCell ref="BF106:BG107"/>
    <mergeCell ref="AD109:AE110"/>
    <mergeCell ref="AF109:AG110"/>
    <mergeCell ref="AH109:AJ110"/>
    <mergeCell ref="AK109:AM110"/>
    <mergeCell ref="AN109:AP111"/>
    <mergeCell ref="AW110:AY110"/>
    <mergeCell ref="AC106:AC107"/>
    <mergeCell ref="AD106:AE107"/>
    <mergeCell ref="AQ111:AS111"/>
    <mergeCell ref="AT111:AV111"/>
    <mergeCell ref="AW111:AY111"/>
    <mergeCell ref="BF111:BG111"/>
    <mergeCell ref="E106:I107"/>
    <mergeCell ref="J106:N108"/>
    <mergeCell ref="O106:O108"/>
    <mergeCell ref="P106:P108"/>
    <mergeCell ref="Q106:S108"/>
    <mergeCell ref="T106:U108"/>
    <mergeCell ref="AK108:AM108"/>
    <mergeCell ref="AQ109:AS109"/>
    <mergeCell ref="AT109:AV109"/>
    <mergeCell ref="AW109:AY109"/>
    <mergeCell ref="E105:G105"/>
    <mergeCell ref="V103:W105"/>
    <mergeCell ref="V106:W108"/>
    <mergeCell ref="X103:X104"/>
    <mergeCell ref="Y103:Y104"/>
    <mergeCell ref="Z103:Z104"/>
    <mergeCell ref="AA103:AA104"/>
    <mergeCell ref="AB103:AB104"/>
    <mergeCell ref="E109:I110"/>
    <mergeCell ref="J109:N111"/>
    <mergeCell ref="O109:O111"/>
    <mergeCell ref="P109:P111"/>
    <mergeCell ref="Q109:S111"/>
    <mergeCell ref="T109:U111"/>
    <mergeCell ref="E108:G108"/>
    <mergeCell ref="H108:I108"/>
    <mergeCell ref="AH108:AJ108"/>
    <mergeCell ref="AZ109:BB111"/>
    <mergeCell ref="BI108:BM108"/>
    <mergeCell ref="AT103:AV103"/>
    <mergeCell ref="AW103:AY103"/>
    <mergeCell ref="AZ103:BB105"/>
    <mergeCell ref="BC103:BE105"/>
    <mergeCell ref="BF103:BG104"/>
    <mergeCell ref="AW104:AY104"/>
    <mergeCell ref="BI104:BM104"/>
    <mergeCell ref="AC103:AC104"/>
    <mergeCell ref="BH106:BH108"/>
    <mergeCell ref="BI106:BM106"/>
    <mergeCell ref="AQ107:AS107"/>
    <mergeCell ref="AT107:AV107"/>
    <mergeCell ref="AW107:AY107"/>
    <mergeCell ref="BI107:BM107"/>
    <mergeCell ref="AQ108:AS108"/>
    <mergeCell ref="AT108:AV108"/>
    <mergeCell ref="AW108:AY108"/>
    <mergeCell ref="AF106:AG107"/>
    <mergeCell ref="AH106:AJ107"/>
    <mergeCell ref="AK106:AM107"/>
    <mergeCell ref="AN106:AP108"/>
    <mergeCell ref="A103:A105"/>
    <mergeCell ref="AH103:AJ104"/>
    <mergeCell ref="AK103:AM104"/>
    <mergeCell ref="AN103:AP105"/>
    <mergeCell ref="BI105:BM105"/>
    <mergeCell ref="H105:I105"/>
    <mergeCell ref="AH105:AJ105"/>
    <mergeCell ref="AK105:AM105"/>
    <mergeCell ref="BH103:BH105"/>
    <mergeCell ref="BI103:BM103"/>
    <mergeCell ref="AQ104:AS104"/>
    <mergeCell ref="AC100:AC101"/>
    <mergeCell ref="AD100:AE101"/>
    <mergeCell ref="E103:I104"/>
    <mergeCell ref="J103:N105"/>
    <mergeCell ref="O103:O105"/>
    <mergeCell ref="P103:P105"/>
    <mergeCell ref="Q103:S105"/>
    <mergeCell ref="T103:U105"/>
    <mergeCell ref="V100:W102"/>
    <mergeCell ref="AQ105:AS105"/>
    <mergeCell ref="AT105:AV105"/>
    <mergeCell ref="AW105:AY105"/>
    <mergeCell ref="BF105:BG105"/>
    <mergeCell ref="AQ103:AS103"/>
    <mergeCell ref="AT104:AV104"/>
    <mergeCell ref="Y100:Y101"/>
    <mergeCell ref="Z100:Z101"/>
    <mergeCell ref="AA100:AA101"/>
    <mergeCell ref="AQ101:AS101"/>
    <mergeCell ref="AT102:AV102"/>
    <mergeCell ref="AW102:AY102"/>
    <mergeCell ref="BF100:BG101"/>
    <mergeCell ref="BI102:BM102"/>
    <mergeCell ref="AT99:AV99"/>
    <mergeCell ref="X97:X98"/>
    <mergeCell ref="AF100:AG101"/>
    <mergeCell ref="AH100:AJ101"/>
    <mergeCell ref="AK100:AM101"/>
    <mergeCell ref="AN100:AP102"/>
    <mergeCell ref="X100:X101"/>
    <mergeCell ref="AB100:AB101"/>
    <mergeCell ref="BI97:BM97"/>
    <mergeCell ref="AW98:AY98"/>
    <mergeCell ref="BI98:BM98"/>
    <mergeCell ref="AW99:AY99"/>
    <mergeCell ref="BF99:BG99"/>
    <mergeCell ref="AF97:AG98"/>
    <mergeCell ref="AQ98:AS98"/>
    <mergeCell ref="AT98:AV98"/>
    <mergeCell ref="AQ99:AS99"/>
    <mergeCell ref="BI99:BM99"/>
    <mergeCell ref="BI100:BM100"/>
    <mergeCell ref="BI101:BM101"/>
    <mergeCell ref="A100:A102"/>
    <mergeCell ref="E100:I101"/>
    <mergeCell ref="J100:N102"/>
    <mergeCell ref="O100:O102"/>
    <mergeCell ref="P100:P102"/>
    <mergeCell ref="Q100:S102"/>
    <mergeCell ref="T100:U102"/>
    <mergeCell ref="E99:G99"/>
    <mergeCell ref="H99:I99"/>
    <mergeCell ref="AH99:AJ99"/>
    <mergeCell ref="AK99:AM99"/>
    <mergeCell ref="AN97:AP99"/>
    <mergeCell ref="E102:G102"/>
    <mergeCell ref="H102:I102"/>
    <mergeCell ref="AH102:AJ102"/>
    <mergeCell ref="AK102:AM102"/>
    <mergeCell ref="BH100:BH102"/>
    <mergeCell ref="AW97:AY97"/>
    <mergeCell ref="A97:A99"/>
    <mergeCell ref="AZ97:BB99"/>
    <mergeCell ref="BC97:BE99"/>
    <mergeCell ref="BF97:BG98"/>
    <mergeCell ref="BH97:BH99"/>
    <mergeCell ref="AT101:AV101"/>
    <mergeCell ref="AW101:AY101"/>
    <mergeCell ref="AQ102:AS102"/>
    <mergeCell ref="BF102:BG102"/>
    <mergeCell ref="AQ100:AS100"/>
    <mergeCell ref="AT100:AV100"/>
    <mergeCell ref="AW100:AY100"/>
    <mergeCell ref="AZ100:BB102"/>
    <mergeCell ref="BC100:BE102"/>
    <mergeCell ref="AW94:AY94"/>
    <mergeCell ref="AZ96:BB96"/>
    <mergeCell ref="BC96:BE96"/>
    <mergeCell ref="AQ96:AS96"/>
    <mergeCell ref="AT96:AV96"/>
    <mergeCell ref="A91:A96"/>
    <mergeCell ref="B91:D96"/>
    <mergeCell ref="E91:I93"/>
    <mergeCell ref="J91:N96"/>
    <mergeCell ref="O91:O96"/>
    <mergeCell ref="E94:G96"/>
    <mergeCell ref="H94:I96"/>
    <mergeCell ref="E97:I98"/>
    <mergeCell ref="J97:N99"/>
    <mergeCell ref="AQ97:AS97"/>
    <mergeCell ref="AT97:AV97"/>
    <mergeCell ref="Y97:Y98"/>
    <mergeCell ref="Z97:Z98"/>
    <mergeCell ref="AA97:AA98"/>
    <mergeCell ref="AB97:AB98"/>
    <mergeCell ref="AC97:AC98"/>
    <mergeCell ref="AD97:AE98"/>
    <mergeCell ref="O97:O99"/>
    <mergeCell ref="P97:P99"/>
    <mergeCell ref="Q97:S99"/>
    <mergeCell ref="T97:U99"/>
    <mergeCell ref="AH97:AJ98"/>
    <mergeCell ref="AK97:AM98"/>
    <mergeCell ref="AZ94:BB95"/>
    <mergeCell ref="AQ95:AS95"/>
    <mergeCell ref="AT95:AV95"/>
    <mergeCell ref="AW95:AY95"/>
    <mergeCell ref="BH91:BH96"/>
    <mergeCell ref="BI91:BM92"/>
    <mergeCell ref="V93:Y93"/>
    <mergeCell ref="Z93:AA96"/>
    <mergeCell ref="AB93:AC96"/>
    <mergeCell ref="AD93:AG93"/>
    <mergeCell ref="AH93:BB93"/>
    <mergeCell ref="BC93:BE95"/>
    <mergeCell ref="BF93:BG94"/>
    <mergeCell ref="BI93:BM96"/>
    <mergeCell ref="P91:P96"/>
    <mergeCell ref="Q91:S96"/>
    <mergeCell ref="T91:U96"/>
    <mergeCell ref="V91:AC92"/>
    <mergeCell ref="AD91:BE92"/>
    <mergeCell ref="BF91:BG92"/>
    <mergeCell ref="V94:W96"/>
    <mergeCell ref="X94:Y96"/>
    <mergeCell ref="AD94:AE95"/>
    <mergeCell ref="AF94:AG95"/>
    <mergeCell ref="AW96:AY96"/>
    <mergeCell ref="BF95:BG96"/>
    <mergeCell ref="AD96:AE96"/>
    <mergeCell ref="AF96:AG96"/>
    <mergeCell ref="AH96:AJ96"/>
    <mergeCell ref="AK96:AM96"/>
    <mergeCell ref="AN96:AP96"/>
    <mergeCell ref="AH94:AJ95"/>
    <mergeCell ref="AK94:AM95"/>
    <mergeCell ref="AN94:AP95"/>
    <mergeCell ref="AQ94:AS94"/>
    <mergeCell ref="AT94:AV94"/>
    <mergeCell ref="A82:A84"/>
    <mergeCell ref="A87:BM87"/>
    <mergeCell ref="AY89:BE89"/>
    <mergeCell ref="BF89:BG89"/>
    <mergeCell ref="BH89:BM89"/>
    <mergeCell ref="E81:G81"/>
    <mergeCell ref="H81:I81"/>
    <mergeCell ref="AH81:AJ81"/>
    <mergeCell ref="AK81:AM81"/>
    <mergeCell ref="BH79:BH81"/>
    <mergeCell ref="BI79:BM79"/>
    <mergeCell ref="AQ80:AS80"/>
    <mergeCell ref="AT80:AV80"/>
    <mergeCell ref="AW80:AY80"/>
    <mergeCell ref="BI80:BM80"/>
    <mergeCell ref="AQ81:AS81"/>
    <mergeCell ref="AT81:AV81"/>
    <mergeCell ref="AW81:AY81"/>
    <mergeCell ref="BF81:BG81"/>
    <mergeCell ref="AQ79:AS79"/>
    <mergeCell ref="AT79:AV79"/>
    <mergeCell ref="AW79:AY79"/>
    <mergeCell ref="AZ79:BB81"/>
    <mergeCell ref="BC79:BE81"/>
    <mergeCell ref="BF79:BG80"/>
    <mergeCell ref="AC79:AC80"/>
    <mergeCell ref="AD79:AE80"/>
    <mergeCell ref="AF79:AG80"/>
    <mergeCell ref="AH79:AJ80"/>
    <mergeCell ref="AK79:AM80"/>
    <mergeCell ref="AN79:AP81"/>
    <mergeCell ref="X79:X80"/>
    <mergeCell ref="Y79:Y80"/>
    <mergeCell ref="Z79:Z80"/>
    <mergeCell ref="AA79:AA80"/>
    <mergeCell ref="AB79:AB80"/>
    <mergeCell ref="BI78:BM78"/>
    <mergeCell ref="A79:A81"/>
    <mergeCell ref="E79:I80"/>
    <mergeCell ref="J79:N81"/>
    <mergeCell ref="O79:O81"/>
    <mergeCell ref="P79:P81"/>
    <mergeCell ref="Q79:S81"/>
    <mergeCell ref="T79:U81"/>
    <mergeCell ref="E78:G78"/>
    <mergeCell ref="H78:I78"/>
    <mergeCell ref="AH78:AJ78"/>
    <mergeCell ref="AK78:AM78"/>
    <mergeCell ref="BH76:BH78"/>
    <mergeCell ref="BI76:BM76"/>
    <mergeCell ref="AQ77:AS77"/>
    <mergeCell ref="AT77:AV77"/>
    <mergeCell ref="AW77:AY77"/>
    <mergeCell ref="BI77:BM77"/>
    <mergeCell ref="AT78:AV78"/>
    <mergeCell ref="AW78:AY78"/>
    <mergeCell ref="BF78:BG78"/>
    <mergeCell ref="AQ76:AS76"/>
    <mergeCell ref="BI81:BM81"/>
    <mergeCell ref="AT76:AV76"/>
    <mergeCell ref="AW76:AY76"/>
    <mergeCell ref="AZ76:BB78"/>
    <mergeCell ref="BC76:BE78"/>
    <mergeCell ref="BF76:BG77"/>
    <mergeCell ref="AC76:AC77"/>
    <mergeCell ref="AD76:AE77"/>
    <mergeCell ref="AF76:AG77"/>
    <mergeCell ref="AH76:AJ77"/>
    <mergeCell ref="AK76:AM77"/>
    <mergeCell ref="AN76:AP78"/>
    <mergeCell ref="X76:X77"/>
    <mergeCell ref="Y76:Y77"/>
    <mergeCell ref="Z76:Z77"/>
    <mergeCell ref="AA76:AA77"/>
    <mergeCell ref="AB76:AB77"/>
    <mergeCell ref="A76:A78"/>
    <mergeCell ref="E76:I77"/>
    <mergeCell ref="J76:N78"/>
    <mergeCell ref="O76:O78"/>
    <mergeCell ref="P76:P78"/>
    <mergeCell ref="Q76:S78"/>
    <mergeCell ref="T76:U78"/>
    <mergeCell ref="AQ78:AS78"/>
    <mergeCell ref="AN70:AP72"/>
    <mergeCell ref="AC73:AC74"/>
    <mergeCell ref="AD73:AE74"/>
    <mergeCell ref="AF73:AG74"/>
    <mergeCell ref="AH73:AJ74"/>
    <mergeCell ref="AK73:AM74"/>
    <mergeCell ref="AN73:AP75"/>
    <mergeCell ref="X73:X74"/>
    <mergeCell ref="Y73:Y74"/>
    <mergeCell ref="E75:G75"/>
    <mergeCell ref="H75:I75"/>
    <mergeCell ref="AH75:AJ75"/>
    <mergeCell ref="AK75:AM75"/>
    <mergeCell ref="BH73:BH75"/>
    <mergeCell ref="BI73:BM73"/>
    <mergeCell ref="AQ74:AS74"/>
    <mergeCell ref="AT74:AV74"/>
    <mergeCell ref="AW74:AY74"/>
    <mergeCell ref="BI74:BM74"/>
    <mergeCell ref="AQ75:AS75"/>
    <mergeCell ref="AT75:AV75"/>
    <mergeCell ref="AW75:AY75"/>
    <mergeCell ref="BF75:BG75"/>
    <mergeCell ref="AQ73:AS73"/>
    <mergeCell ref="AT73:AV73"/>
    <mergeCell ref="AW73:AY73"/>
    <mergeCell ref="AZ73:BB75"/>
    <mergeCell ref="BC73:BE75"/>
    <mergeCell ref="BF73:BG74"/>
    <mergeCell ref="Z73:Z74"/>
    <mergeCell ref="AA73:AA74"/>
    <mergeCell ref="AB73:AB74"/>
    <mergeCell ref="AQ72:AS72"/>
    <mergeCell ref="AT72:AV72"/>
    <mergeCell ref="AW72:AY72"/>
    <mergeCell ref="BF72:BG72"/>
    <mergeCell ref="AQ70:AS70"/>
    <mergeCell ref="AT70:AV70"/>
    <mergeCell ref="AW70:AY70"/>
    <mergeCell ref="AZ70:BB72"/>
    <mergeCell ref="BC70:BE72"/>
    <mergeCell ref="BF70:BG71"/>
    <mergeCell ref="BI72:BM72"/>
    <mergeCell ref="A73:A75"/>
    <mergeCell ref="E73:I74"/>
    <mergeCell ref="J73:N75"/>
    <mergeCell ref="O73:O75"/>
    <mergeCell ref="P73:P75"/>
    <mergeCell ref="Q73:S75"/>
    <mergeCell ref="T73:U75"/>
    <mergeCell ref="E72:G72"/>
    <mergeCell ref="H72:I72"/>
    <mergeCell ref="AH72:AJ72"/>
    <mergeCell ref="AK72:AM72"/>
    <mergeCell ref="BH70:BH72"/>
    <mergeCell ref="BI70:BM70"/>
    <mergeCell ref="AQ71:AS71"/>
    <mergeCell ref="AT71:AV71"/>
    <mergeCell ref="BI75:BM75"/>
    <mergeCell ref="AC70:AC71"/>
    <mergeCell ref="AD70:AE71"/>
    <mergeCell ref="AF70:AG71"/>
    <mergeCell ref="AH70:AJ71"/>
    <mergeCell ref="X70:X71"/>
    <mergeCell ref="Y70:Y71"/>
    <mergeCell ref="Z70:Z71"/>
    <mergeCell ref="AA70:AA71"/>
    <mergeCell ref="AB70:AB71"/>
    <mergeCell ref="BI69:BM69"/>
    <mergeCell ref="A70:A72"/>
    <mergeCell ref="E70:I71"/>
    <mergeCell ref="J70:N72"/>
    <mergeCell ref="O70:O72"/>
    <mergeCell ref="P70:P72"/>
    <mergeCell ref="Q70:S72"/>
    <mergeCell ref="T70:U72"/>
    <mergeCell ref="E69:G69"/>
    <mergeCell ref="H69:I69"/>
    <mergeCell ref="AH69:AJ69"/>
    <mergeCell ref="AK69:AM69"/>
    <mergeCell ref="BH67:BH69"/>
    <mergeCell ref="BI67:BM67"/>
    <mergeCell ref="AQ68:AS68"/>
    <mergeCell ref="AT68:AV68"/>
    <mergeCell ref="BI68:BM68"/>
    <mergeCell ref="AQ69:AS69"/>
    <mergeCell ref="AT69:AV69"/>
    <mergeCell ref="AW69:AY69"/>
    <mergeCell ref="AW71:AY71"/>
    <mergeCell ref="BI71:BM71"/>
    <mergeCell ref="BC64:BE66"/>
    <mergeCell ref="BF64:BG65"/>
    <mergeCell ref="AQ67:AS67"/>
    <mergeCell ref="AT67:AV67"/>
    <mergeCell ref="AW67:AY67"/>
    <mergeCell ref="AZ67:BB69"/>
    <mergeCell ref="BC67:BE69"/>
    <mergeCell ref="BF67:BG68"/>
    <mergeCell ref="AC67:AC68"/>
    <mergeCell ref="AD67:AE68"/>
    <mergeCell ref="AF67:AG68"/>
    <mergeCell ref="AH67:AJ68"/>
    <mergeCell ref="AK67:AM68"/>
    <mergeCell ref="AN67:AP69"/>
    <mergeCell ref="AW68:AY68"/>
    <mergeCell ref="AC64:AC65"/>
    <mergeCell ref="AD64:AE65"/>
    <mergeCell ref="AF64:AG65"/>
    <mergeCell ref="AH64:AJ65"/>
    <mergeCell ref="AK64:AM65"/>
    <mergeCell ref="AN64:AP66"/>
    <mergeCell ref="BF69:BG69"/>
    <mergeCell ref="BI66:BM66"/>
    <mergeCell ref="BI64:BM64"/>
    <mergeCell ref="BI65:BM65"/>
    <mergeCell ref="AK70:AM71"/>
    <mergeCell ref="BC61:BE63"/>
    <mergeCell ref="BF61:BG62"/>
    <mergeCell ref="A67:A69"/>
    <mergeCell ref="E67:I68"/>
    <mergeCell ref="J67:N69"/>
    <mergeCell ref="O67:O69"/>
    <mergeCell ref="P67:P69"/>
    <mergeCell ref="Q67:S69"/>
    <mergeCell ref="T67:U69"/>
    <mergeCell ref="E66:G66"/>
    <mergeCell ref="H66:I66"/>
    <mergeCell ref="AH66:AJ66"/>
    <mergeCell ref="AK66:AM66"/>
    <mergeCell ref="BH64:BH66"/>
    <mergeCell ref="AQ65:AS65"/>
    <mergeCell ref="AT65:AV65"/>
    <mergeCell ref="AW65:AY65"/>
    <mergeCell ref="AQ66:AS66"/>
    <mergeCell ref="AT66:AV66"/>
    <mergeCell ref="AW66:AY66"/>
    <mergeCell ref="BF66:BG66"/>
    <mergeCell ref="AQ64:AS64"/>
    <mergeCell ref="A61:A63"/>
    <mergeCell ref="AT64:AV64"/>
    <mergeCell ref="AW64:AY64"/>
    <mergeCell ref="AZ64:BB66"/>
    <mergeCell ref="J61:N63"/>
    <mergeCell ref="O61:O63"/>
    <mergeCell ref="P61:P63"/>
    <mergeCell ref="X67:X68"/>
    <mergeCell ref="Y67:Y68"/>
    <mergeCell ref="Z67:Z68"/>
    <mergeCell ref="Q61:S63"/>
    <mergeCell ref="T61:U63"/>
    <mergeCell ref="X64:X65"/>
    <mergeCell ref="Y64:Y65"/>
    <mergeCell ref="Z64:Z65"/>
    <mergeCell ref="AA64:AA65"/>
    <mergeCell ref="AB64:AB65"/>
    <mergeCell ref="A64:A66"/>
    <mergeCell ref="E64:I65"/>
    <mergeCell ref="J64:N66"/>
    <mergeCell ref="O64:O66"/>
    <mergeCell ref="P64:P66"/>
    <mergeCell ref="Q64:S66"/>
    <mergeCell ref="T64:U66"/>
    <mergeCell ref="E63:G63"/>
    <mergeCell ref="AA67:AA68"/>
    <mergeCell ref="AB67:AB68"/>
    <mergeCell ref="E60:G60"/>
    <mergeCell ref="H60:I60"/>
    <mergeCell ref="H63:I63"/>
    <mergeCell ref="E61:I62"/>
    <mergeCell ref="BH58:BH60"/>
    <mergeCell ref="BI58:BM58"/>
    <mergeCell ref="AQ59:AS59"/>
    <mergeCell ref="AT59:AV59"/>
    <mergeCell ref="AW59:AY59"/>
    <mergeCell ref="BI59:BM59"/>
    <mergeCell ref="AQ60:AS60"/>
    <mergeCell ref="AT60:AV60"/>
    <mergeCell ref="AW60:AY60"/>
    <mergeCell ref="BF60:BG60"/>
    <mergeCell ref="AW62:AY62"/>
    <mergeCell ref="BI62:BM62"/>
    <mergeCell ref="AC61:AC62"/>
    <mergeCell ref="AD61:AE62"/>
    <mergeCell ref="AF61:AG62"/>
    <mergeCell ref="AH61:AJ62"/>
    <mergeCell ref="AK61:AM62"/>
    <mergeCell ref="AN61:AP63"/>
    <mergeCell ref="BI63:BM63"/>
    <mergeCell ref="AH63:AJ63"/>
    <mergeCell ref="AK63:AM63"/>
    <mergeCell ref="BH61:BH63"/>
    <mergeCell ref="BI61:BM61"/>
    <mergeCell ref="AQ62:AS62"/>
    <mergeCell ref="AC58:AC59"/>
    <mergeCell ref="AD58:AE59"/>
    <mergeCell ref="AZ58:BB60"/>
    <mergeCell ref="BC58:BE60"/>
    <mergeCell ref="BF58:BG59"/>
    <mergeCell ref="BI60:BM60"/>
    <mergeCell ref="AT61:AV61"/>
    <mergeCell ref="AW61:AY61"/>
    <mergeCell ref="AQ63:AS63"/>
    <mergeCell ref="AT63:AV63"/>
    <mergeCell ref="AW63:AY63"/>
    <mergeCell ref="BF63:BG63"/>
    <mergeCell ref="AQ61:AS61"/>
    <mergeCell ref="AT62:AV62"/>
    <mergeCell ref="X55:X56"/>
    <mergeCell ref="AF58:AG59"/>
    <mergeCell ref="AH58:AJ59"/>
    <mergeCell ref="AK58:AM59"/>
    <mergeCell ref="AN58:AP60"/>
    <mergeCell ref="X58:X59"/>
    <mergeCell ref="Y58:Y59"/>
    <mergeCell ref="Z58:Z59"/>
    <mergeCell ref="AA58:AA59"/>
    <mergeCell ref="AB58:AB59"/>
    <mergeCell ref="X61:X62"/>
    <mergeCell ref="Y61:Y62"/>
    <mergeCell ref="Z61:Z62"/>
    <mergeCell ref="AA61:AA62"/>
    <mergeCell ref="AB61:AB62"/>
    <mergeCell ref="AH55:AJ56"/>
    <mergeCell ref="AK55:AM56"/>
    <mergeCell ref="AN55:AP57"/>
    <mergeCell ref="Z55:Z56"/>
    <mergeCell ref="AA55:AA56"/>
    <mergeCell ref="AB55:AB56"/>
    <mergeCell ref="AC55:AC56"/>
    <mergeCell ref="AD55:AE56"/>
    <mergeCell ref="AH60:AJ60"/>
    <mergeCell ref="AK60:AM60"/>
    <mergeCell ref="AZ61:BB63"/>
    <mergeCell ref="BI57:BM57"/>
    <mergeCell ref="A58:A60"/>
    <mergeCell ref="E58:I59"/>
    <mergeCell ref="J58:N60"/>
    <mergeCell ref="O58:O60"/>
    <mergeCell ref="P58:P60"/>
    <mergeCell ref="Q58:S60"/>
    <mergeCell ref="T58:U60"/>
    <mergeCell ref="E57:G57"/>
    <mergeCell ref="H57:I57"/>
    <mergeCell ref="AH57:AJ57"/>
    <mergeCell ref="AK57:AM57"/>
    <mergeCell ref="AW55:AY55"/>
    <mergeCell ref="A55:A57"/>
    <mergeCell ref="AZ55:BB57"/>
    <mergeCell ref="BC55:BE57"/>
    <mergeCell ref="BF55:BG56"/>
    <mergeCell ref="BH55:BH57"/>
    <mergeCell ref="BI55:BM55"/>
    <mergeCell ref="AW56:AY56"/>
    <mergeCell ref="BI56:BM56"/>
    <mergeCell ref="AW57:AY57"/>
    <mergeCell ref="BF57:BG57"/>
    <mergeCell ref="AF55:AG56"/>
    <mergeCell ref="E55:I56"/>
    <mergeCell ref="J55:N57"/>
    <mergeCell ref="AQ55:AS55"/>
    <mergeCell ref="AT55:AV55"/>
    <mergeCell ref="Y55:Y56"/>
    <mergeCell ref="AQ58:AS58"/>
    <mergeCell ref="AT58:AV58"/>
    <mergeCell ref="AW58:AY58"/>
    <mergeCell ref="O55:O57"/>
    <mergeCell ref="P55:P57"/>
    <mergeCell ref="Q55:S57"/>
    <mergeCell ref="T55:U57"/>
    <mergeCell ref="AQ54:AS54"/>
    <mergeCell ref="AT54:AV54"/>
    <mergeCell ref="A49:A54"/>
    <mergeCell ref="B49:D54"/>
    <mergeCell ref="E49:I51"/>
    <mergeCell ref="J49:N54"/>
    <mergeCell ref="O49:O54"/>
    <mergeCell ref="E52:G54"/>
    <mergeCell ref="H52:I54"/>
    <mergeCell ref="AQ56:AS56"/>
    <mergeCell ref="AT56:AV56"/>
    <mergeCell ref="AQ57:AS57"/>
    <mergeCell ref="AQ53:AS53"/>
    <mergeCell ref="AT53:AV53"/>
    <mergeCell ref="AD54:AE54"/>
    <mergeCell ref="AF54:AG54"/>
    <mergeCell ref="AH54:AJ54"/>
    <mergeCell ref="AK54:AM54"/>
    <mergeCell ref="AN54:AP54"/>
    <mergeCell ref="AH52:AJ53"/>
    <mergeCell ref="AK52:AM53"/>
    <mergeCell ref="AN52:AP53"/>
    <mergeCell ref="AQ52:AS52"/>
    <mergeCell ref="AT57:AV57"/>
    <mergeCell ref="BH49:BH54"/>
    <mergeCell ref="BI49:BM50"/>
    <mergeCell ref="V51:Y51"/>
    <mergeCell ref="Z51:AA54"/>
    <mergeCell ref="AB51:AC54"/>
    <mergeCell ref="AD51:AG51"/>
    <mergeCell ref="AH51:BB51"/>
    <mergeCell ref="BC51:BE53"/>
    <mergeCell ref="BF51:BG52"/>
    <mergeCell ref="BI51:BM54"/>
    <mergeCell ref="P49:P54"/>
    <mergeCell ref="Q49:S54"/>
    <mergeCell ref="T49:U54"/>
    <mergeCell ref="V49:AC50"/>
    <mergeCell ref="AD49:BE50"/>
    <mergeCell ref="BF49:BG50"/>
    <mergeCell ref="V52:W54"/>
    <mergeCell ref="X52:Y54"/>
    <mergeCell ref="AD52:AE53"/>
    <mergeCell ref="AF52:AG53"/>
    <mergeCell ref="AW54:AY54"/>
    <mergeCell ref="AZ52:BB53"/>
    <mergeCell ref="AW53:AY53"/>
    <mergeCell ref="BF53:BG54"/>
    <mergeCell ref="AT52:AV52"/>
    <mergeCell ref="AW52:AY52"/>
    <mergeCell ref="AZ54:BB54"/>
    <mergeCell ref="BC54:BE54"/>
    <mergeCell ref="BH35:BH37"/>
    <mergeCell ref="BI35:BM35"/>
    <mergeCell ref="AQ36:AS36"/>
    <mergeCell ref="AT36:AV36"/>
    <mergeCell ref="AW36:AY36"/>
    <mergeCell ref="BI36:BM36"/>
    <mergeCell ref="AQ37:AS37"/>
    <mergeCell ref="AT37:AV37"/>
    <mergeCell ref="AW37:AY37"/>
    <mergeCell ref="BF37:BG37"/>
    <mergeCell ref="AQ35:AS35"/>
    <mergeCell ref="AT35:AV35"/>
    <mergeCell ref="AW35:AY35"/>
    <mergeCell ref="AZ35:BB37"/>
    <mergeCell ref="BC35:BE37"/>
    <mergeCell ref="BF35:BG36"/>
    <mergeCell ref="AC35:AC36"/>
    <mergeCell ref="AD35:AE36"/>
    <mergeCell ref="AF35:AG36"/>
    <mergeCell ref="AH35:AJ36"/>
    <mergeCell ref="AK35:AM36"/>
    <mergeCell ref="AN35:AP37"/>
    <mergeCell ref="X35:X36"/>
    <mergeCell ref="Y35:Y36"/>
    <mergeCell ref="Z35:Z36"/>
    <mergeCell ref="AA35:AA36"/>
    <mergeCell ref="AB35:AB36"/>
    <mergeCell ref="BI34:BM34"/>
    <mergeCell ref="A35:A37"/>
    <mergeCell ref="E35:I36"/>
    <mergeCell ref="J35:N37"/>
    <mergeCell ref="O35:O37"/>
    <mergeCell ref="P35:P37"/>
    <mergeCell ref="Q35:S37"/>
    <mergeCell ref="T35:U37"/>
    <mergeCell ref="E34:G34"/>
    <mergeCell ref="H34:I34"/>
    <mergeCell ref="AH34:AJ34"/>
    <mergeCell ref="AK34:AM34"/>
    <mergeCell ref="BH32:BH34"/>
    <mergeCell ref="BI32:BM32"/>
    <mergeCell ref="AQ33:AS33"/>
    <mergeCell ref="AT33:AV33"/>
    <mergeCell ref="AW33:AY33"/>
    <mergeCell ref="BI33:BM33"/>
    <mergeCell ref="AQ34:AS34"/>
    <mergeCell ref="AT34:AV34"/>
    <mergeCell ref="AW34:AY34"/>
    <mergeCell ref="BF34:BG34"/>
    <mergeCell ref="AQ32:AS32"/>
    <mergeCell ref="AT32:AV32"/>
    <mergeCell ref="AW32:AY32"/>
    <mergeCell ref="BI37:BM37"/>
    <mergeCell ref="E37:G37"/>
    <mergeCell ref="BI31:BM31"/>
    <mergeCell ref="A32:A34"/>
    <mergeCell ref="E32:I33"/>
    <mergeCell ref="J32:N34"/>
    <mergeCell ref="O32:O34"/>
    <mergeCell ref="P32:P34"/>
    <mergeCell ref="Q32:S34"/>
    <mergeCell ref="T32:U34"/>
    <mergeCell ref="E31:G31"/>
    <mergeCell ref="H31:I31"/>
    <mergeCell ref="AH31:AJ31"/>
    <mergeCell ref="AK31:AM31"/>
    <mergeCell ref="BH29:BH31"/>
    <mergeCell ref="BI29:BM29"/>
    <mergeCell ref="AQ30:AS30"/>
    <mergeCell ref="AT30:AV30"/>
    <mergeCell ref="V29:W31"/>
    <mergeCell ref="V32:W34"/>
    <mergeCell ref="AQ31:AS31"/>
    <mergeCell ref="AT31:AV31"/>
    <mergeCell ref="AW31:AY31"/>
    <mergeCell ref="BF31:BG31"/>
    <mergeCell ref="AQ29:AS29"/>
    <mergeCell ref="AT29:AV29"/>
    <mergeCell ref="AW29:AY29"/>
    <mergeCell ref="AZ29:BB31"/>
    <mergeCell ref="BC29:BE31"/>
    <mergeCell ref="BF29:BG30"/>
    <mergeCell ref="AC29:AC30"/>
    <mergeCell ref="AD29:AE30"/>
    <mergeCell ref="AF29:AG30"/>
    <mergeCell ref="AH29:AJ30"/>
    <mergeCell ref="AK29:AM30"/>
    <mergeCell ref="AN29:AP31"/>
    <mergeCell ref="AZ32:BB34"/>
    <mergeCell ref="BC32:BE34"/>
    <mergeCell ref="BF32:BG33"/>
    <mergeCell ref="AC32:AC33"/>
    <mergeCell ref="AD32:AE33"/>
    <mergeCell ref="AF32:AG33"/>
    <mergeCell ref="AH32:AJ33"/>
    <mergeCell ref="AK32:AM33"/>
    <mergeCell ref="AN32:AP34"/>
    <mergeCell ref="X29:X30"/>
    <mergeCell ref="Y29:Y30"/>
    <mergeCell ref="Z29:Z30"/>
    <mergeCell ref="AA29:AA30"/>
    <mergeCell ref="AB29:AB30"/>
    <mergeCell ref="X32:X33"/>
    <mergeCell ref="Y32:Y33"/>
    <mergeCell ref="Z32:Z33"/>
    <mergeCell ref="AA32:AA33"/>
    <mergeCell ref="AB32:AB33"/>
    <mergeCell ref="BI28:BM28"/>
    <mergeCell ref="A29:A31"/>
    <mergeCell ref="E29:I30"/>
    <mergeCell ref="J29:N31"/>
    <mergeCell ref="O29:O31"/>
    <mergeCell ref="P29:P31"/>
    <mergeCell ref="Q29:S31"/>
    <mergeCell ref="T29:U31"/>
    <mergeCell ref="E28:G28"/>
    <mergeCell ref="H28:I28"/>
    <mergeCell ref="AH28:AJ28"/>
    <mergeCell ref="AK28:AM28"/>
    <mergeCell ref="BH26:BH28"/>
    <mergeCell ref="BI26:BM26"/>
    <mergeCell ref="AQ27:AS27"/>
    <mergeCell ref="AT27:AV27"/>
    <mergeCell ref="AW27:AY27"/>
    <mergeCell ref="BI27:BM27"/>
    <mergeCell ref="AQ28:AS28"/>
    <mergeCell ref="AT28:AV28"/>
    <mergeCell ref="AW28:AY28"/>
    <mergeCell ref="BF28:BG28"/>
    <mergeCell ref="AQ26:AS26"/>
    <mergeCell ref="AT26:AV26"/>
    <mergeCell ref="AW26:AY26"/>
    <mergeCell ref="AW30:AY30"/>
    <mergeCell ref="BI30:BM30"/>
    <mergeCell ref="AZ26:BB28"/>
    <mergeCell ref="BC26:BE28"/>
    <mergeCell ref="BF26:BG27"/>
    <mergeCell ref="AC26:AC27"/>
    <mergeCell ref="AD26:AE27"/>
    <mergeCell ref="AF26:AG27"/>
    <mergeCell ref="AH26:AJ27"/>
    <mergeCell ref="AK26:AM27"/>
    <mergeCell ref="AN26:AP28"/>
    <mergeCell ref="X26:X27"/>
    <mergeCell ref="Y26:Y27"/>
    <mergeCell ref="Z26:Z27"/>
    <mergeCell ref="AA26:AA27"/>
    <mergeCell ref="AB26:AB27"/>
    <mergeCell ref="BI25:BM25"/>
    <mergeCell ref="A26:A28"/>
    <mergeCell ref="E26:I27"/>
    <mergeCell ref="J26:N28"/>
    <mergeCell ref="O26:O28"/>
    <mergeCell ref="P26:P28"/>
    <mergeCell ref="Q26:S28"/>
    <mergeCell ref="T26:U28"/>
    <mergeCell ref="E25:G25"/>
    <mergeCell ref="H25:I25"/>
    <mergeCell ref="AH25:AJ25"/>
    <mergeCell ref="AK25:AM25"/>
    <mergeCell ref="BH23:BH25"/>
    <mergeCell ref="BI23:BM23"/>
    <mergeCell ref="AW24:AY24"/>
    <mergeCell ref="BI24:BM24"/>
    <mergeCell ref="V23:W25"/>
    <mergeCell ref="V26:W28"/>
    <mergeCell ref="AQ25:AS25"/>
    <mergeCell ref="AT25:AV25"/>
    <mergeCell ref="AW25:AY25"/>
    <mergeCell ref="BF25:BG25"/>
    <mergeCell ref="AT23:AV23"/>
    <mergeCell ref="AW23:AY23"/>
    <mergeCell ref="AZ23:BB25"/>
    <mergeCell ref="BC23:BE25"/>
    <mergeCell ref="BF23:BG24"/>
    <mergeCell ref="AC23:AC24"/>
    <mergeCell ref="AD23:AE24"/>
    <mergeCell ref="AF23:AG24"/>
    <mergeCell ref="AH23:AJ24"/>
    <mergeCell ref="AK23:AM24"/>
    <mergeCell ref="AN23:AP25"/>
    <mergeCell ref="AQ23:AS23"/>
    <mergeCell ref="AW20:AY20"/>
    <mergeCell ref="AZ20:BB22"/>
    <mergeCell ref="BC20:BE22"/>
    <mergeCell ref="BF20:BG21"/>
    <mergeCell ref="AQ24:AS24"/>
    <mergeCell ref="AT24:AV24"/>
    <mergeCell ref="X23:X24"/>
    <mergeCell ref="Y23:Y24"/>
    <mergeCell ref="Z23:Z24"/>
    <mergeCell ref="AA23:AA24"/>
    <mergeCell ref="AB23:AB24"/>
    <mergeCell ref="A23:A25"/>
    <mergeCell ref="E23:I24"/>
    <mergeCell ref="J23:N25"/>
    <mergeCell ref="O23:O25"/>
    <mergeCell ref="P23:P25"/>
    <mergeCell ref="Q23:S25"/>
    <mergeCell ref="T23:U25"/>
    <mergeCell ref="E22:G22"/>
    <mergeCell ref="H22:I22"/>
    <mergeCell ref="A20:A22"/>
    <mergeCell ref="E20:I21"/>
    <mergeCell ref="J20:N22"/>
    <mergeCell ref="O20:O22"/>
    <mergeCell ref="P20:P22"/>
    <mergeCell ref="Q20:S22"/>
    <mergeCell ref="T20:U22"/>
    <mergeCell ref="V20:W22"/>
    <mergeCell ref="BI22:BM22"/>
    <mergeCell ref="AC17:AC18"/>
    <mergeCell ref="AD17:AE18"/>
    <mergeCell ref="AF17:AG18"/>
    <mergeCell ref="AH17:AJ18"/>
    <mergeCell ref="AK17:AM18"/>
    <mergeCell ref="AN17:AP19"/>
    <mergeCell ref="AC20:AC21"/>
    <mergeCell ref="AD20:AE21"/>
    <mergeCell ref="AF20:AG21"/>
    <mergeCell ref="AH20:AJ21"/>
    <mergeCell ref="AK20:AM21"/>
    <mergeCell ref="AN20:AP22"/>
    <mergeCell ref="X20:X21"/>
    <mergeCell ref="Y20:Y21"/>
    <mergeCell ref="Z20:Z21"/>
    <mergeCell ref="AA20:AA21"/>
    <mergeCell ref="AB20:AB21"/>
    <mergeCell ref="AH22:AJ22"/>
    <mergeCell ref="AK22:AM22"/>
    <mergeCell ref="BH20:BH22"/>
    <mergeCell ref="BI20:BM20"/>
    <mergeCell ref="AQ21:AS21"/>
    <mergeCell ref="AT21:AV21"/>
    <mergeCell ref="AW21:AY21"/>
    <mergeCell ref="BI21:BM21"/>
    <mergeCell ref="AQ22:AS22"/>
    <mergeCell ref="AT22:AV22"/>
    <mergeCell ref="AW22:AY22"/>
    <mergeCell ref="BF22:BG22"/>
    <mergeCell ref="AQ20:AS20"/>
    <mergeCell ref="AT20:AV20"/>
    <mergeCell ref="BI15:BM15"/>
    <mergeCell ref="AW18:AY18"/>
    <mergeCell ref="BI18:BM18"/>
    <mergeCell ref="AQ19:AS19"/>
    <mergeCell ref="AT19:AV19"/>
    <mergeCell ref="AW19:AY19"/>
    <mergeCell ref="BF19:BG19"/>
    <mergeCell ref="AQ17:AS17"/>
    <mergeCell ref="AT17:AV17"/>
    <mergeCell ref="AW17:AY17"/>
    <mergeCell ref="AZ17:BB19"/>
    <mergeCell ref="BC17:BE19"/>
    <mergeCell ref="BF17:BG18"/>
    <mergeCell ref="BI19:BM19"/>
    <mergeCell ref="E19:G19"/>
    <mergeCell ref="H19:I19"/>
    <mergeCell ref="AH19:AJ19"/>
    <mergeCell ref="AK19:AM19"/>
    <mergeCell ref="BH17:BH19"/>
    <mergeCell ref="BI17:BM17"/>
    <mergeCell ref="AQ18:AS18"/>
    <mergeCell ref="AT18:AV18"/>
    <mergeCell ref="AC11:AC12"/>
    <mergeCell ref="AK11:AM12"/>
    <mergeCell ref="AN11:AP13"/>
    <mergeCell ref="AQ11:AS11"/>
    <mergeCell ref="X14:X15"/>
    <mergeCell ref="Y14:Y15"/>
    <mergeCell ref="Z14:Z15"/>
    <mergeCell ref="AA14:AA15"/>
    <mergeCell ref="AB14:AB15"/>
    <mergeCell ref="X17:X18"/>
    <mergeCell ref="Y17:Y18"/>
    <mergeCell ref="Z17:Z18"/>
    <mergeCell ref="AA17:AA18"/>
    <mergeCell ref="AB17:AB18"/>
    <mergeCell ref="BI16:BM16"/>
    <mergeCell ref="A17:A19"/>
    <mergeCell ref="E17:I18"/>
    <mergeCell ref="J17:N19"/>
    <mergeCell ref="O17:O19"/>
    <mergeCell ref="P17:P19"/>
    <mergeCell ref="Q17:S19"/>
    <mergeCell ref="T17:U19"/>
    <mergeCell ref="E16:G16"/>
    <mergeCell ref="H16:I16"/>
    <mergeCell ref="AH16:AJ16"/>
    <mergeCell ref="AK16:AM16"/>
    <mergeCell ref="BH14:BH16"/>
    <mergeCell ref="BI14:BM14"/>
    <mergeCell ref="AQ15:AS15"/>
    <mergeCell ref="AT15:AV15"/>
    <mergeCell ref="V14:W16"/>
    <mergeCell ref="V17:W19"/>
    <mergeCell ref="AQ14:AS14"/>
    <mergeCell ref="AT14:AV14"/>
    <mergeCell ref="AW14:AY14"/>
    <mergeCell ref="AZ14:BB16"/>
    <mergeCell ref="BC14:BE16"/>
    <mergeCell ref="BF14:BG15"/>
    <mergeCell ref="AC14:AC15"/>
    <mergeCell ref="AD14:AE15"/>
    <mergeCell ref="AF14:AG15"/>
    <mergeCell ref="AH14:AJ15"/>
    <mergeCell ref="AK14:AM15"/>
    <mergeCell ref="AN14:AP16"/>
    <mergeCell ref="AW15:AY15"/>
    <mergeCell ref="AQ16:AS16"/>
    <mergeCell ref="AT16:AV16"/>
    <mergeCell ref="AW16:AY16"/>
    <mergeCell ref="BF16:BG16"/>
    <mergeCell ref="Y11:Y12"/>
    <mergeCell ref="Z11:Z12"/>
    <mergeCell ref="BI13:BM13"/>
    <mergeCell ref="A14:A16"/>
    <mergeCell ref="E14:I15"/>
    <mergeCell ref="J14:N16"/>
    <mergeCell ref="O14:O16"/>
    <mergeCell ref="P14:P16"/>
    <mergeCell ref="Q14:S16"/>
    <mergeCell ref="T14:U16"/>
    <mergeCell ref="E13:G13"/>
    <mergeCell ref="H13:I13"/>
    <mergeCell ref="V13:W13"/>
    <mergeCell ref="AH13:AJ13"/>
    <mergeCell ref="AK13:AM13"/>
    <mergeCell ref="BI11:BM11"/>
    <mergeCell ref="J12:N13"/>
    <mergeCell ref="AQ12:AS12"/>
    <mergeCell ref="AT12:AV12"/>
    <mergeCell ref="AW12:AY12"/>
    <mergeCell ref="BI12:BM12"/>
    <mergeCell ref="AB11:AB12"/>
    <mergeCell ref="AQ13:AS13"/>
    <mergeCell ref="AT13:AV13"/>
    <mergeCell ref="AW13:AY13"/>
    <mergeCell ref="BF13:BG13"/>
    <mergeCell ref="AT11:AV11"/>
    <mergeCell ref="AW11:AY11"/>
    <mergeCell ref="AZ11:BB13"/>
    <mergeCell ref="BC11:BE13"/>
    <mergeCell ref="BF11:BG12"/>
    <mergeCell ref="BH11:BH13"/>
    <mergeCell ref="AN8:AP9"/>
    <mergeCell ref="AQ8:AS8"/>
    <mergeCell ref="BF9:BG10"/>
    <mergeCell ref="AD10:AE10"/>
    <mergeCell ref="AT8:AV8"/>
    <mergeCell ref="AW8:AY8"/>
    <mergeCell ref="A11:A13"/>
    <mergeCell ref="E11:I12"/>
    <mergeCell ref="O11:O13"/>
    <mergeCell ref="P11:P13"/>
    <mergeCell ref="Q11:S13"/>
    <mergeCell ref="T11:U13"/>
    <mergeCell ref="V11:W12"/>
    <mergeCell ref="AF10:AG10"/>
    <mergeCell ref="AH10:AJ10"/>
    <mergeCell ref="AK10:AM10"/>
    <mergeCell ref="AN10:AP10"/>
    <mergeCell ref="AQ10:AS10"/>
    <mergeCell ref="AT10:AV10"/>
    <mergeCell ref="AW10:AY10"/>
    <mergeCell ref="AZ10:BB10"/>
    <mergeCell ref="P5:P10"/>
    <mergeCell ref="Q5:S10"/>
    <mergeCell ref="AD5:BE6"/>
    <mergeCell ref="E8:G10"/>
    <mergeCell ref="H8:I10"/>
    <mergeCell ref="AA11:AA12"/>
    <mergeCell ref="V8:W10"/>
    <mergeCell ref="AD11:AE12"/>
    <mergeCell ref="AF11:AG12"/>
    <mergeCell ref="AH11:AJ12"/>
    <mergeCell ref="X11:X12"/>
    <mergeCell ref="BC10:BE10"/>
    <mergeCell ref="AZ8:BB9"/>
    <mergeCell ref="AQ9:AS9"/>
    <mergeCell ref="AT9:AV9"/>
    <mergeCell ref="AW9:AY9"/>
    <mergeCell ref="X8:Y10"/>
    <mergeCell ref="AD8:AE9"/>
    <mergeCell ref="AF8:AG9"/>
    <mergeCell ref="A1:BM1"/>
    <mergeCell ref="AY3:BE3"/>
    <mergeCell ref="BF3:BG3"/>
    <mergeCell ref="BH3:BM3"/>
    <mergeCell ref="A5:A10"/>
    <mergeCell ref="B5:D10"/>
    <mergeCell ref="E5:I7"/>
    <mergeCell ref="J5:N10"/>
    <mergeCell ref="O5:O10"/>
    <mergeCell ref="BH5:BH10"/>
    <mergeCell ref="BI5:BM6"/>
    <mergeCell ref="V7:Y7"/>
    <mergeCell ref="Z7:AA10"/>
    <mergeCell ref="AB7:AC10"/>
    <mergeCell ref="AD7:AG7"/>
    <mergeCell ref="AH7:BB7"/>
    <mergeCell ref="BC7:BE9"/>
    <mergeCell ref="BF7:BG8"/>
    <mergeCell ref="BI7:BM10"/>
    <mergeCell ref="T5:U10"/>
    <mergeCell ref="V5:AC6"/>
    <mergeCell ref="BF5:BG6"/>
    <mergeCell ref="AH8:AJ9"/>
    <mergeCell ref="AK8:AM9"/>
    <mergeCell ref="B35:D37"/>
    <mergeCell ref="B97:D99"/>
    <mergeCell ref="B100:D102"/>
    <mergeCell ref="B103:D105"/>
    <mergeCell ref="B106:D108"/>
    <mergeCell ref="B109:D111"/>
    <mergeCell ref="B112:D114"/>
    <mergeCell ref="B115:D117"/>
    <mergeCell ref="B11:D13"/>
    <mergeCell ref="B14:D16"/>
    <mergeCell ref="B17:D19"/>
    <mergeCell ref="B20:D22"/>
    <mergeCell ref="B23:D25"/>
    <mergeCell ref="B26:D28"/>
    <mergeCell ref="B29:D31"/>
    <mergeCell ref="B32:D34"/>
    <mergeCell ref="B55:D57"/>
    <mergeCell ref="B58:D60"/>
    <mergeCell ref="B61:D63"/>
    <mergeCell ref="B64:D66"/>
    <mergeCell ref="B67:D69"/>
    <mergeCell ref="B70:D72"/>
    <mergeCell ref="B73:D75"/>
    <mergeCell ref="B76:D78"/>
    <mergeCell ref="B79:D81"/>
    <mergeCell ref="A45:BM45"/>
    <mergeCell ref="AY47:BE47"/>
    <mergeCell ref="BF47:BG47"/>
    <mergeCell ref="BH47:BM47"/>
    <mergeCell ref="H37:I37"/>
    <mergeCell ref="AH37:AJ37"/>
    <mergeCell ref="AK37:AM37"/>
    <mergeCell ref="AD124:AE125"/>
    <mergeCell ref="AF124:AG125"/>
    <mergeCell ref="B82:D84"/>
    <mergeCell ref="E82:I83"/>
    <mergeCell ref="J82:N84"/>
    <mergeCell ref="O82:O84"/>
    <mergeCell ref="P82:P84"/>
    <mergeCell ref="Q82:S84"/>
    <mergeCell ref="T82:U84"/>
    <mergeCell ref="E84:G84"/>
    <mergeCell ref="H84:I84"/>
    <mergeCell ref="T121:U123"/>
    <mergeCell ref="E120:G120"/>
    <mergeCell ref="X124:X125"/>
    <mergeCell ref="Y124:Y125"/>
    <mergeCell ref="Z124:Z125"/>
    <mergeCell ref="AA124:AA125"/>
    <mergeCell ref="AB124:AB125"/>
    <mergeCell ref="AC124:AC125"/>
    <mergeCell ref="AD103:AE104"/>
    <mergeCell ref="AF103:AG104"/>
    <mergeCell ref="Y106:Y107"/>
    <mergeCell ref="Z106:Z107"/>
    <mergeCell ref="AA106:AA107"/>
    <mergeCell ref="AB106:AB107"/>
    <mergeCell ref="X109:X110"/>
    <mergeCell ref="Y109:Y110"/>
    <mergeCell ref="Z109:Z110"/>
    <mergeCell ref="AA109:AA110"/>
    <mergeCell ref="AB109:AB110"/>
    <mergeCell ref="X112:X113"/>
    <mergeCell ref="Y112:Y113"/>
  </mergeCells>
  <phoneticPr fontId="3"/>
  <dataValidations count="17">
    <dataValidation type="list" allowBlank="1" showInputMessage="1" showErrorMessage="1" sqref="BF3:BG3">
      <formula1>"6,7,8,9,10,11,12,1,2,3"</formula1>
    </dataValidation>
    <dataValidation type="list" allowBlank="1" showInputMessage="1" showErrorMessage="1" sqref="B11">
      <formula1>"本園,分園,その他の事業"</formula1>
    </dataValidation>
    <dataValidation type="list" allowBlank="1" showInputMessage="1" showErrorMessage="1" sqref="Q11:S13">
      <formula1>"　,施設長,保育士,看護師,准看護師,管理栄養士,栄養士,簿記1級,簿記2級,簿記3級"</formula1>
    </dataValidation>
    <dataValidation type="list" allowBlank="1" showInputMessage="1" showErrorMessage="1" sqref="E11:I12">
      <formula1>"　,園長,副園長,事務長,事務員,,調理員,栄養士,看護師,准看護師,保育助手,用務員,放課後児童支援員,補助員,支援ｾﾝﾀｰ支援員"</formula1>
    </dataValidation>
    <dataValidation type="list" allowBlank="1" showInputMessage="1" showErrorMessage="1" sqref="BH11:BH37 BH55:BH84 BH97:BH126">
      <formula1>"　,◯,×"</formula1>
    </dataValidation>
    <dataValidation type="list" allowBlank="1" showInputMessage="1" showErrorMessage="1" sqref="T86:U87 T11:U13">
      <formula1>"　,大学院,大学,短大,専門学校,高校,中学校,特別支援学校"</formula1>
    </dataValidation>
    <dataValidation type="list" allowBlank="1" showInputMessage="1" showErrorMessage="1" sqref="P11:P13">
      <formula1>"　,有,無"</formula1>
    </dataValidation>
    <dataValidation type="list" allowBlank="1" showInputMessage="1" showErrorMessage="1" sqref="E13:G13">
      <formula1>"　,常勤,非常勤,短時間"</formula1>
    </dataValidation>
    <dataValidation type="list" allowBlank="1" showInputMessage="1" showErrorMessage="1" sqref="AF13 AD13">
      <formula1>"　,格付表,月給,日給,時給"</formula1>
    </dataValidation>
    <dataValidation type="list" errorStyle="information" allowBlank="1" showInputMessage="1" sqref="B97:D126 B55:D84 B14:D37">
      <formula1>"本園,分園,その他の事業"</formula1>
    </dataValidation>
    <dataValidation type="list" errorStyle="information" allowBlank="1" showInputMessage="1" sqref="E124:I125 E97:I98 E100:I101 E103:I104 E106:I107 E109:I110 E112:I113 E115:I116 E118:I119 E121:I122 E55:I56 E58:I59 E61:I62 E64:I65 E67:I68 E70:I71 E73:I74 E76:I77 E79:I80 E82:I83 E14:I15 E17:I18 E20:I21 E23:I24 E26:I27 E29:I30 E32:I33 E35:I36">
      <formula1>"　,園長,副園長,事務長,事務員,,調理員,栄養士,看護師,准看護師,保育助手,用務員,放課後児童支援員,補助員,支援ｾﾝﾀｰ支援員"</formula1>
    </dataValidation>
    <dataValidation type="list" errorStyle="information" allowBlank="1" showInputMessage="1" sqref="E126:G126 E99:G99 E102:G102 E105:G105 E108:G108 E111:G111 E114:G114 E117:G117 E120:G120 E123:G123 E57:G57 E60:G60 E63:G63 E66:G66 E69:G69 E72:G72 E75:G75 E78:G78 E81:G81 E84:G84 E16:G16 E19:G19 E22:G22 E25:G25 E28:G28 E31:G31 E34:G34 E37:G37">
      <formula1>"　,常勤,非常勤,短時間"</formula1>
    </dataValidation>
    <dataValidation type="list" errorStyle="information" allowBlank="1" showInputMessage="1" sqref="P97:P126 P55:P84 P14:P37">
      <formula1>"　,有,無"</formula1>
    </dataValidation>
    <dataValidation type="list" errorStyle="information" allowBlank="1" showInputMessage="1" sqref="Q97:S126 Q55:S84 Q14:S37">
      <formula1>"　,施設長,保育士,看護師,准看護師,管理栄養士,栄養士,簿記1級,簿記2級,簿記3級"</formula1>
    </dataValidation>
    <dataValidation type="list" errorStyle="information" allowBlank="1" showInputMessage="1" sqref="T97:U126 T55:U84 T14:U37">
      <formula1>"　,大学院,大学,短大,専門学校,高校,中学校,特別支援学校"</formula1>
    </dataValidation>
    <dataValidation type="list" errorStyle="information" allowBlank="1" showInputMessage="1" sqref="AD126 AF126 AD99 AD102 AD105 AD108 AD111 AD114 AD117 AD120 AD123 AF99 AF102 AF105 AF108 AF111 AF114 AF117 AF120 AF123 AD57 AD60 AD63 AD66 AD69 AD72 AD75 AD78 AD81 AD84 AF57 AF60 AF63 AF66 AF69 AF72 AF75 AF78 AF81 AF84 AD16 AD19 AD22 AD25 AD28 AD31 AD34 AD37 AF16 AF19 AF22 AF25 AF28 AF31 AF34 AF37">
      <formula1>"　,格付表,月給,日給,時給"</formula1>
    </dataValidation>
    <dataValidation type="list" allowBlank="1" showInputMessage="1" sqref="BF47:BG47 BF89:BG89">
      <formula1>"6,7,8,9,10,11,12,1,2,3"</formula1>
    </dataValidation>
  </dataValidations>
  <printOptions horizontalCentered="1"/>
  <pageMargins left="0.39370078740157483" right="0.19685039370078741" top="0.62992125984251968" bottom="0.39370078740157483" header="0.19685039370078741" footer="0.19685039370078741"/>
  <pageSetup paperSize="9" scale="97" orientation="landscape" r:id="rId1"/>
  <headerFooter alignWithMargins="0"/>
  <rowBreaks count="2" manualBreakCount="2">
    <brk id="44" max="64" man="1"/>
    <brk id="86" max="64"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60"/>
  <sheetViews>
    <sheetView showGridLines="0" zoomScaleNormal="100" zoomScaleSheetLayoutView="100" workbookViewId="0">
      <selection activeCell="B1" sqref="B1:AM1"/>
    </sheetView>
  </sheetViews>
  <sheetFormatPr defaultColWidth="8" defaultRowHeight="12" x14ac:dyDescent="0.15"/>
  <cols>
    <col min="1" max="2" width="1.5" style="17" customWidth="1"/>
    <col min="3" max="80" width="2.375" style="17" customWidth="1"/>
    <col min="81" max="86" width="3.625" style="17" customWidth="1"/>
    <col min="87" max="16384" width="8" style="17"/>
  </cols>
  <sheetData>
    <row r="1" spans="1:41" ht="14.1" customHeight="1" x14ac:dyDescent="0.15">
      <c r="B1" s="3101" t="s">
        <v>1855</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row>
    <row r="2" spans="1:41" ht="5.0999999999999996" customHeight="1" thickBot="1" x14ac:dyDescent="0.2"/>
    <row r="3" spans="1:41" ht="14.1" customHeight="1" x14ac:dyDescent="0.15">
      <c r="B3" s="3102" t="s">
        <v>605</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3"/>
      <c r="AB3" s="3104"/>
      <c r="AC3" s="3216" t="s">
        <v>186</v>
      </c>
      <c r="AD3" s="3103"/>
      <c r="AE3" s="3103"/>
      <c r="AF3" s="3103"/>
      <c r="AG3" s="3103"/>
      <c r="AH3" s="3103"/>
      <c r="AI3" s="3103"/>
      <c r="AJ3" s="3103"/>
      <c r="AK3" s="3103"/>
      <c r="AL3" s="3103"/>
      <c r="AM3" s="3217"/>
    </row>
    <row r="4" spans="1:41" ht="6.95" customHeight="1" x14ac:dyDescent="0.15">
      <c r="A4" s="1265"/>
      <c r="B4" s="3"/>
      <c r="C4" s="1265"/>
      <c r="D4" s="1265"/>
      <c r="E4" s="1454"/>
      <c r="F4" s="177"/>
      <c r="G4" s="177"/>
      <c r="H4" s="177"/>
      <c r="I4" s="177"/>
      <c r="J4" s="177"/>
      <c r="K4" s="177"/>
      <c r="L4" s="177"/>
      <c r="M4" s="177"/>
      <c r="N4" s="177"/>
      <c r="O4" s="177"/>
      <c r="P4" s="177"/>
      <c r="Q4" s="177"/>
      <c r="R4" s="177"/>
      <c r="S4" s="177"/>
      <c r="T4" s="41"/>
      <c r="U4" s="41"/>
      <c r="V4" s="1265"/>
      <c r="W4" s="41"/>
      <c r="X4" s="41"/>
      <c r="Y4" s="1265"/>
      <c r="AC4" s="510"/>
      <c r="AD4" s="1434"/>
      <c r="AE4" s="1434"/>
      <c r="AF4" s="1434"/>
      <c r="AG4" s="1434"/>
      <c r="AH4" s="1434"/>
      <c r="AI4" s="1434"/>
      <c r="AJ4" s="1434"/>
      <c r="AK4" s="1434"/>
      <c r="AL4" s="1434"/>
      <c r="AM4" s="104"/>
      <c r="AN4" s="34"/>
    </row>
    <row r="5" spans="1:41" ht="14.45" customHeight="1" x14ac:dyDescent="0.15">
      <c r="A5" s="1265"/>
      <c r="B5" s="3"/>
      <c r="C5" s="34" t="s">
        <v>2036</v>
      </c>
      <c r="D5" s="1983"/>
      <c r="E5" s="1814"/>
      <c r="F5" s="1814"/>
      <c r="G5" s="1814"/>
      <c r="H5" s="1814"/>
      <c r="I5" s="1814"/>
      <c r="J5" s="1814"/>
      <c r="K5" s="1814"/>
      <c r="L5" s="1814"/>
      <c r="M5" s="1814"/>
      <c r="N5" s="1814"/>
      <c r="O5" s="1814"/>
      <c r="P5" s="1814"/>
      <c r="Q5" s="1814"/>
      <c r="R5" s="1814"/>
      <c r="S5" s="1814"/>
      <c r="T5" s="1814"/>
      <c r="U5" s="1814"/>
      <c r="V5" s="1814"/>
      <c r="W5" s="1814"/>
      <c r="X5" s="1814"/>
      <c r="Y5" s="1814"/>
      <c r="Z5" s="34"/>
      <c r="AA5" s="34"/>
      <c r="AB5" s="183"/>
      <c r="AC5" s="1265"/>
      <c r="AD5" s="1265"/>
      <c r="AE5" s="1265"/>
      <c r="AF5" s="1265"/>
      <c r="AG5" s="1265"/>
      <c r="AH5" s="1265"/>
      <c r="AI5" s="1265"/>
      <c r="AJ5" s="1265"/>
      <c r="AK5" s="1265"/>
      <c r="AL5" s="1265"/>
      <c r="AM5" s="4"/>
      <c r="AN5" s="34"/>
      <c r="AO5" s="34"/>
    </row>
    <row r="6" spans="1:41" ht="14.45" customHeight="1" x14ac:dyDescent="0.15">
      <c r="A6" s="1265"/>
      <c r="B6" s="3"/>
      <c r="C6" s="1983"/>
      <c r="D6" s="1983" t="s">
        <v>2037</v>
      </c>
      <c r="E6" s="1814"/>
      <c r="F6" s="1814"/>
      <c r="G6" s="1814"/>
      <c r="H6" s="1814"/>
      <c r="I6" s="1814"/>
      <c r="J6" s="1814"/>
      <c r="K6" s="1814"/>
      <c r="L6" s="1814"/>
      <c r="M6" s="1814"/>
      <c r="N6" s="1814"/>
      <c r="O6" s="1814"/>
      <c r="P6" s="1454"/>
      <c r="Q6" s="1814"/>
      <c r="R6" s="1851"/>
      <c r="S6" s="1851"/>
      <c r="T6" s="5"/>
      <c r="U6" s="1843"/>
      <c r="V6" s="1843"/>
      <c r="W6" s="1814"/>
      <c r="X6" s="1814"/>
      <c r="Y6" s="1814"/>
      <c r="Z6" s="34"/>
      <c r="AA6" s="34"/>
      <c r="AB6" s="183"/>
      <c r="AC6" s="34"/>
      <c r="AD6" s="1265"/>
      <c r="AE6" s="1265"/>
      <c r="AF6" s="1265"/>
      <c r="AG6" s="1265"/>
      <c r="AH6" s="1265"/>
      <c r="AI6" s="1265"/>
      <c r="AJ6" s="1265"/>
      <c r="AK6" s="1265"/>
      <c r="AL6" s="1265"/>
      <c r="AM6" s="4"/>
      <c r="AN6" s="34"/>
      <c r="AO6" s="34"/>
    </row>
    <row r="7" spans="1:41" ht="14.45" customHeight="1" x14ac:dyDescent="0.15">
      <c r="A7" s="1265"/>
      <c r="B7" s="3"/>
      <c r="C7" s="1814"/>
      <c r="D7" s="1814" t="s">
        <v>600</v>
      </c>
      <c r="E7" s="1814"/>
      <c r="F7" s="1814"/>
      <c r="G7" s="1814"/>
      <c r="H7" s="1814"/>
      <c r="I7" s="1814"/>
      <c r="J7" s="1814"/>
      <c r="K7" s="1814"/>
      <c r="L7" s="1814"/>
      <c r="M7" s="1814"/>
      <c r="N7" s="1814"/>
      <c r="O7" s="1814"/>
      <c r="P7" s="1454"/>
      <c r="Q7" s="1454"/>
      <c r="R7" s="31"/>
      <c r="S7" s="13"/>
      <c r="T7" s="13"/>
      <c r="U7" s="31"/>
      <c r="V7" s="13"/>
      <c r="W7" s="13"/>
      <c r="X7" s="13"/>
      <c r="Y7" s="1814"/>
      <c r="Z7" s="34"/>
      <c r="AA7" s="34"/>
      <c r="AB7" s="183"/>
      <c r="AC7" s="34"/>
      <c r="AD7" s="1265"/>
      <c r="AE7" s="1265"/>
      <c r="AF7" s="1265"/>
      <c r="AG7" s="1265"/>
      <c r="AH7" s="1265"/>
      <c r="AI7" s="1265"/>
      <c r="AJ7" s="1265"/>
      <c r="AK7" s="1265"/>
      <c r="AL7" s="1265"/>
      <c r="AM7" s="4"/>
      <c r="AN7" s="34"/>
      <c r="AO7" s="34"/>
    </row>
    <row r="8" spans="1:41" ht="14.45" customHeight="1" x14ac:dyDescent="0.15">
      <c r="A8" s="1265"/>
      <c r="B8" s="3"/>
      <c r="C8" s="1814"/>
      <c r="D8" s="1814"/>
      <c r="E8" s="3200"/>
      <c r="F8" s="3200"/>
      <c r="G8" s="3200"/>
      <c r="H8" s="3200"/>
      <c r="I8" s="3200"/>
      <c r="J8" s="3200"/>
      <c r="K8" s="3200"/>
      <c r="L8" s="3200"/>
      <c r="M8" s="3200"/>
      <c r="N8" s="3200"/>
      <c r="O8" s="3200"/>
      <c r="P8" s="3200"/>
      <c r="Q8" s="3200"/>
      <c r="R8" s="3200"/>
      <c r="S8" s="3200"/>
      <c r="T8" s="3200"/>
      <c r="U8" s="3200"/>
      <c r="V8" s="3200"/>
      <c r="W8" s="3200"/>
      <c r="X8" s="3200"/>
      <c r="Y8" s="3200"/>
      <c r="Z8" s="3200"/>
      <c r="AA8" s="2281"/>
      <c r="AB8" s="183"/>
      <c r="AC8" s="1265"/>
      <c r="AD8" s="1265"/>
      <c r="AE8" s="1265"/>
      <c r="AF8" s="1265"/>
      <c r="AG8" s="1265"/>
      <c r="AH8" s="1265"/>
      <c r="AI8" s="1265"/>
      <c r="AJ8" s="1265"/>
      <c r="AK8" s="1265"/>
      <c r="AL8" s="1265"/>
      <c r="AM8" s="4"/>
      <c r="AN8" s="34"/>
      <c r="AO8" s="34"/>
    </row>
    <row r="9" spans="1:41" ht="14.45" customHeight="1" x14ac:dyDescent="0.15">
      <c r="A9" s="1265"/>
      <c r="B9" s="3"/>
      <c r="C9" s="1814"/>
      <c r="D9" s="1814"/>
      <c r="E9" s="3200"/>
      <c r="F9" s="3200"/>
      <c r="G9" s="3200"/>
      <c r="H9" s="3200"/>
      <c r="I9" s="3200"/>
      <c r="J9" s="3200"/>
      <c r="K9" s="3200"/>
      <c r="L9" s="3200"/>
      <c r="M9" s="3200"/>
      <c r="N9" s="3200"/>
      <c r="O9" s="3200"/>
      <c r="P9" s="3200"/>
      <c r="Q9" s="3200"/>
      <c r="R9" s="3200"/>
      <c r="S9" s="3200"/>
      <c r="T9" s="3200"/>
      <c r="U9" s="3200"/>
      <c r="V9" s="3200"/>
      <c r="W9" s="3200"/>
      <c r="X9" s="3200"/>
      <c r="Y9" s="3200"/>
      <c r="Z9" s="3200"/>
      <c r="AA9" s="2281"/>
      <c r="AB9" s="183"/>
      <c r="AC9" s="1265"/>
      <c r="AD9" s="1265"/>
      <c r="AE9" s="1265"/>
      <c r="AF9" s="1265"/>
      <c r="AG9" s="1265"/>
      <c r="AH9" s="1265"/>
      <c r="AI9" s="1265"/>
      <c r="AJ9" s="1265"/>
      <c r="AK9" s="1265"/>
      <c r="AL9" s="1265"/>
      <c r="AM9" s="4"/>
      <c r="AN9" s="34"/>
      <c r="AO9" s="34"/>
    </row>
    <row r="10" spans="1:41" ht="14.45" customHeight="1" x14ac:dyDescent="0.15">
      <c r="A10" s="1265"/>
      <c r="B10" s="3"/>
      <c r="C10" s="1814"/>
      <c r="D10" s="1814"/>
      <c r="E10" s="3200"/>
      <c r="F10" s="3200"/>
      <c r="G10" s="3200"/>
      <c r="H10" s="3200"/>
      <c r="I10" s="3200"/>
      <c r="J10" s="3200"/>
      <c r="K10" s="3200"/>
      <c r="L10" s="3200"/>
      <c r="M10" s="3200"/>
      <c r="N10" s="3200"/>
      <c r="O10" s="3200"/>
      <c r="P10" s="3200"/>
      <c r="Q10" s="3200"/>
      <c r="R10" s="3200"/>
      <c r="S10" s="3200"/>
      <c r="T10" s="3200"/>
      <c r="U10" s="3200"/>
      <c r="V10" s="3200"/>
      <c r="W10" s="3200"/>
      <c r="X10" s="3200"/>
      <c r="Y10" s="3200"/>
      <c r="Z10" s="3200"/>
      <c r="AA10" s="2281"/>
      <c r="AB10" s="183"/>
      <c r="AC10" s="1265"/>
      <c r="AD10" s="1265"/>
      <c r="AE10" s="1265"/>
      <c r="AF10" s="1265"/>
      <c r="AG10" s="1265"/>
      <c r="AH10" s="1265"/>
      <c r="AI10" s="1265"/>
      <c r="AJ10" s="1265"/>
      <c r="AK10" s="1265"/>
      <c r="AL10" s="1265"/>
      <c r="AM10" s="4"/>
      <c r="AN10" s="34"/>
      <c r="AO10" s="34"/>
    </row>
    <row r="11" spans="1:41" ht="14.45" customHeight="1" x14ac:dyDescent="0.15">
      <c r="A11" s="1265"/>
      <c r="B11" s="3"/>
      <c r="C11" s="1814"/>
      <c r="D11" s="1814"/>
      <c r="E11" s="3200"/>
      <c r="F11" s="3200"/>
      <c r="G11" s="3200"/>
      <c r="H11" s="3200"/>
      <c r="I11" s="3200"/>
      <c r="J11" s="3200"/>
      <c r="K11" s="3200"/>
      <c r="L11" s="3200"/>
      <c r="M11" s="3200"/>
      <c r="N11" s="3200"/>
      <c r="O11" s="3200"/>
      <c r="P11" s="3200"/>
      <c r="Q11" s="3200"/>
      <c r="R11" s="3200"/>
      <c r="S11" s="3200"/>
      <c r="T11" s="3200"/>
      <c r="U11" s="3200"/>
      <c r="V11" s="3200"/>
      <c r="W11" s="3200"/>
      <c r="X11" s="3200"/>
      <c r="Y11" s="3200"/>
      <c r="Z11" s="3200"/>
      <c r="AA11" s="2281"/>
      <c r="AB11" s="183"/>
      <c r="AC11" s="1265"/>
      <c r="AD11" s="1265"/>
      <c r="AE11" s="1265"/>
      <c r="AF11" s="1265"/>
      <c r="AG11" s="1265"/>
      <c r="AH11" s="1265"/>
      <c r="AI11" s="1265"/>
      <c r="AJ11" s="1265"/>
      <c r="AK11" s="1265"/>
      <c r="AL11" s="1265"/>
      <c r="AM11" s="4"/>
      <c r="AN11" s="34"/>
      <c r="AO11" s="34"/>
    </row>
    <row r="12" spans="1:41" ht="14.45" customHeight="1" x14ac:dyDescent="0.15">
      <c r="A12" s="1265"/>
      <c r="B12" s="3"/>
      <c r="C12" s="1814"/>
      <c r="D12" s="1814"/>
      <c r="E12" s="1454"/>
      <c r="F12" s="1454"/>
      <c r="G12" s="1454"/>
      <c r="H12" s="1454"/>
      <c r="I12" s="1454"/>
      <c r="J12" s="1454"/>
      <c r="K12" s="1454"/>
      <c r="L12" s="1454"/>
      <c r="M12" s="1454"/>
      <c r="N12" s="1454"/>
      <c r="O12" s="1454"/>
      <c r="P12" s="1454"/>
      <c r="Q12" s="1454"/>
      <c r="R12" s="1454"/>
      <c r="S12" s="1454"/>
      <c r="T12" s="1454"/>
      <c r="U12" s="1454"/>
      <c r="V12" s="1454"/>
      <c r="W12" s="1454"/>
      <c r="X12" s="1454"/>
      <c r="Y12" s="1814"/>
      <c r="Z12" s="34"/>
      <c r="AA12" s="34"/>
      <c r="AB12" s="183"/>
      <c r="AC12" s="1265"/>
      <c r="AD12" s="1265"/>
      <c r="AE12" s="1265"/>
      <c r="AF12" s="1265"/>
      <c r="AG12" s="1265"/>
      <c r="AH12" s="1265"/>
      <c r="AI12" s="1265"/>
      <c r="AJ12" s="1265"/>
      <c r="AK12" s="1265"/>
      <c r="AL12" s="1265"/>
      <c r="AM12" s="4"/>
      <c r="AN12" s="34"/>
      <c r="AO12" s="34"/>
    </row>
    <row r="13" spans="1:41" ht="14.45" customHeight="1" x14ac:dyDescent="0.15">
      <c r="A13" s="1265"/>
      <c r="B13" s="3"/>
      <c r="C13" s="1814" t="s">
        <v>1951</v>
      </c>
      <c r="D13" s="1814"/>
      <c r="E13" s="1814"/>
      <c r="F13" s="1814"/>
      <c r="G13" s="1814"/>
      <c r="H13" s="1814"/>
      <c r="I13" s="1814"/>
      <c r="J13" s="1814"/>
      <c r="K13" s="1814"/>
      <c r="L13" s="1814"/>
      <c r="M13" s="1814"/>
      <c r="N13" s="1814"/>
      <c r="O13" s="1814"/>
      <c r="P13" s="1454"/>
      <c r="Q13" s="2725"/>
      <c r="R13" s="2725"/>
      <c r="S13" s="1454"/>
      <c r="T13" s="2725"/>
      <c r="U13" s="2725"/>
      <c r="V13" s="1454"/>
      <c r="W13" s="1814"/>
      <c r="X13" s="1814"/>
      <c r="Z13" s="1814"/>
      <c r="AA13" s="2283"/>
      <c r="AB13" s="345"/>
      <c r="AD13" s="1427"/>
      <c r="AE13" s="1427"/>
      <c r="AF13" s="1427"/>
      <c r="AG13" s="1427"/>
      <c r="AH13" s="1427"/>
      <c r="AI13" s="1427"/>
      <c r="AJ13" s="1427"/>
      <c r="AK13" s="1427"/>
      <c r="AL13" s="1427"/>
      <c r="AM13" s="1428"/>
      <c r="AN13" s="87"/>
    </row>
    <row r="14" spans="1:41" ht="14.45" customHeight="1" x14ac:dyDescent="0.15">
      <c r="A14" s="1265"/>
      <c r="B14" s="3"/>
      <c r="C14" s="1814" t="s">
        <v>1463</v>
      </c>
      <c r="D14" s="1814"/>
      <c r="E14" s="1814"/>
      <c r="F14" s="1814"/>
      <c r="G14" s="1814"/>
      <c r="H14" s="1814"/>
      <c r="I14" s="1814"/>
      <c r="J14" s="1814"/>
      <c r="K14" s="1814"/>
      <c r="L14" s="1814"/>
      <c r="M14" s="1814"/>
      <c r="N14" s="1814"/>
      <c r="O14" s="1814"/>
      <c r="P14" s="1802"/>
      <c r="Q14" s="1851"/>
      <c r="R14" s="1814"/>
      <c r="S14" s="1851"/>
      <c r="T14" s="1851"/>
      <c r="U14" s="5"/>
      <c r="V14" s="1843"/>
      <c r="W14" s="1843"/>
      <c r="X14" s="1814"/>
      <c r="Y14" s="1814"/>
      <c r="Z14" s="1814"/>
      <c r="AA14" s="2283"/>
      <c r="AB14" s="345"/>
      <c r="AC14" s="499" t="s">
        <v>937</v>
      </c>
      <c r="AD14" s="141" t="s">
        <v>938</v>
      </c>
      <c r="AE14" s="1427"/>
      <c r="AF14" s="1427"/>
      <c r="AG14" s="1427"/>
      <c r="AH14" s="1427"/>
      <c r="AI14" s="1427"/>
      <c r="AJ14" s="1427"/>
      <c r="AK14" s="1427"/>
      <c r="AL14" s="1427"/>
      <c r="AM14" s="1428"/>
      <c r="AN14" s="87"/>
    </row>
    <row r="15" spans="1:41" ht="14.45" customHeight="1" x14ac:dyDescent="0.15">
      <c r="A15" s="1265"/>
      <c r="B15" s="3"/>
      <c r="C15" s="1265"/>
      <c r="D15" s="1265"/>
      <c r="E15" s="1265"/>
      <c r="F15" s="1265"/>
      <c r="G15" s="1265"/>
      <c r="H15" s="1265"/>
      <c r="I15" s="1265"/>
      <c r="J15" s="1265"/>
      <c r="K15" s="1265"/>
      <c r="L15" s="1265"/>
      <c r="M15" s="1265"/>
      <c r="N15" s="1265"/>
      <c r="O15" s="1265"/>
      <c r="P15" s="1265"/>
      <c r="Q15" s="41"/>
      <c r="R15" s="1454"/>
      <c r="S15" s="31"/>
      <c r="T15" s="13"/>
      <c r="U15" s="13"/>
      <c r="V15" s="31"/>
      <c r="W15" s="13"/>
      <c r="X15" s="13"/>
      <c r="Y15" s="13"/>
      <c r="Z15" s="1265"/>
      <c r="AA15" s="2283"/>
      <c r="AB15" s="345"/>
      <c r="AC15" s="1313"/>
      <c r="AD15" s="1427"/>
      <c r="AE15" s="1427"/>
      <c r="AF15" s="1427"/>
      <c r="AG15" s="1427"/>
      <c r="AH15" s="1427"/>
      <c r="AI15" s="1427"/>
      <c r="AJ15" s="1427"/>
      <c r="AK15" s="1427"/>
      <c r="AL15" s="1427"/>
      <c r="AM15" s="1428"/>
      <c r="AN15" s="87"/>
    </row>
    <row r="16" spans="1:41" ht="14.45" customHeight="1" x14ac:dyDescent="0.15">
      <c r="A16" s="1265"/>
      <c r="B16" s="3"/>
      <c r="C16" s="1265" t="s">
        <v>1666</v>
      </c>
      <c r="D16" s="1265"/>
      <c r="E16" s="1454"/>
      <c r="F16" s="1454"/>
      <c r="G16" s="1454"/>
      <c r="H16" s="1454"/>
      <c r="I16" s="1454"/>
      <c r="J16" s="1454"/>
      <c r="K16" s="1454"/>
      <c r="L16" s="1454"/>
      <c r="M16" s="1454"/>
      <c r="N16" s="1454"/>
      <c r="O16" s="1454"/>
      <c r="P16" s="1454"/>
      <c r="Q16" s="1230"/>
      <c r="AB16" s="345"/>
      <c r="AC16" s="499" t="s">
        <v>937</v>
      </c>
      <c r="AD16" s="141" t="s">
        <v>939</v>
      </c>
      <c r="AE16" s="1427"/>
      <c r="AF16" s="1427"/>
      <c r="AG16" s="1427"/>
      <c r="AH16" s="1427"/>
      <c r="AI16" s="1427"/>
      <c r="AJ16" s="1427"/>
      <c r="AK16" s="1427"/>
      <c r="AL16" s="1427"/>
      <c r="AM16" s="1428"/>
      <c r="AN16" s="87"/>
    </row>
    <row r="17" spans="1:40" ht="14.45" customHeight="1" x14ac:dyDescent="0.15">
      <c r="A17" s="1265"/>
      <c r="B17" s="3"/>
      <c r="C17" s="1265"/>
      <c r="D17" s="1265"/>
      <c r="E17" s="1265"/>
      <c r="F17" s="1265"/>
      <c r="G17" s="1265"/>
      <c r="H17" s="1265"/>
      <c r="I17" s="1265"/>
      <c r="J17" s="1265"/>
      <c r="K17" s="1265"/>
      <c r="L17" s="1265"/>
      <c r="M17" s="1265"/>
      <c r="N17" s="1265"/>
      <c r="O17" s="1265"/>
      <c r="P17" s="1306"/>
      <c r="Q17" s="1436"/>
      <c r="R17" s="1265"/>
      <c r="S17" s="1436"/>
      <c r="T17" s="1436"/>
      <c r="U17" s="5"/>
      <c r="V17" s="1430"/>
      <c r="W17" s="1430"/>
      <c r="X17" s="1265"/>
      <c r="Y17" s="1265"/>
      <c r="Z17" s="1265"/>
      <c r="AA17" s="2283"/>
      <c r="AB17" s="345"/>
      <c r="AC17" s="1313"/>
      <c r="AD17" s="1427"/>
      <c r="AE17" s="1427"/>
      <c r="AF17" s="1427"/>
      <c r="AG17" s="1427"/>
      <c r="AH17" s="1427"/>
      <c r="AI17" s="1427"/>
      <c r="AJ17" s="1427"/>
      <c r="AK17" s="1427"/>
      <c r="AL17" s="1427"/>
      <c r="AM17" s="1428"/>
      <c r="AN17" s="87"/>
    </row>
    <row r="18" spans="1:40" ht="14.45" customHeight="1" x14ac:dyDescent="0.15">
      <c r="A18" s="1265"/>
      <c r="B18" s="3"/>
      <c r="C18" s="1265"/>
      <c r="D18" s="1265"/>
      <c r="E18" s="1265"/>
      <c r="F18" s="1265"/>
      <c r="G18" s="1265"/>
      <c r="H18" s="1265"/>
      <c r="I18" s="1265"/>
      <c r="J18" s="1265"/>
      <c r="K18" s="1265"/>
      <c r="L18" s="1265"/>
      <c r="M18" s="1265"/>
      <c r="N18" s="1265"/>
      <c r="O18" s="1265"/>
      <c r="P18" s="1306"/>
      <c r="Q18" s="1436"/>
      <c r="R18" s="1265"/>
      <c r="S18" s="1436"/>
      <c r="T18" s="1436"/>
      <c r="U18" s="5"/>
      <c r="V18" s="1430"/>
      <c r="W18" s="1430"/>
      <c r="X18" s="1265"/>
      <c r="Y18" s="1265"/>
      <c r="Z18" s="1265"/>
      <c r="AA18" s="2283"/>
      <c r="AB18" s="345"/>
      <c r="AC18" s="1313"/>
      <c r="AD18" s="1427"/>
      <c r="AE18" s="1427"/>
      <c r="AF18" s="1427"/>
      <c r="AG18" s="1427"/>
      <c r="AH18" s="1427"/>
      <c r="AI18" s="1427"/>
      <c r="AJ18" s="1427"/>
      <c r="AK18" s="1427"/>
      <c r="AL18" s="1427"/>
      <c r="AM18" s="1428"/>
      <c r="AN18" s="87"/>
    </row>
    <row r="19" spans="1:40" ht="14.45" customHeight="1" x14ac:dyDescent="0.15">
      <c r="A19" s="1265"/>
      <c r="B19" s="3"/>
      <c r="C19" s="17" t="s">
        <v>1667</v>
      </c>
      <c r="E19" s="1265"/>
      <c r="G19" s="1265"/>
      <c r="H19" s="1265"/>
      <c r="I19" s="1265"/>
      <c r="J19" s="1265"/>
      <c r="K19" s="1265"/>
      <c r="L19" s="1265"/>
      <c r="M19" s="1265"/>
      <c r="N19" s="1265"/>
      <c r="O19" s="1265"/>
      <c r="P19" s="1265"/>
      <c r="Q19" s="41"/>
      <c r="R19" s="1265"/>
      <c r="S19" s="1436"/>
      <c r="T19" s="1436"/>
      <c r="U19" s="5"/>
      <c r="V19" s="1430"/>
      <c r="W19" s="1430"/>
      <c r="X19" s="1265"/>
      <c r="Y19" s="1265"/>
      <c r="Z19" s="1265"/>
      <c r="AA19" s="2350"/>
      <c r="AB19" s="593"/>
      <c r="AC19" s="1313"/>
      <c r="AD19" s="1427"/>
      <c r="AE19" s="1427"/>
      <c r="AF19" s="1427"/>
      <c r="AG19" s="1427"/>
      <c r="AH19" s="1427"/>
      <c r="AI19" s="1427"/>
      <c r="AJ19" s="1427"/>
      <c r="AK19" s="1427"/>
      <c r="AL19" s="1427"/>
      <c r="AM19" s="1428"/>
      <c r="AN19" s="87"/>
    </row>
    <row r="20" spans="1:40" ht="14.45" customHeight="1" x14ac:dyDescent="0.15">
      <c r="A20" s="1265"/>
      <c r="B20" s="3"/>
      <c r="C20" s="1317"/>
      <c r="D20" s="1265" t="s">
        <v>940</v>
      </c>
      <c r="L20" s="1265"/>
      <c r="M20" s="1265"/>
      <c r="N20" s="1265"/>
      <c r="O20" s="1265"/>
      <c r="P20" s="346"/>
      <c r="Q20" s="1436"/>
      <c r="R20" s="1454"/>
      <c r="S20" s="31"/>
      <c r="T20" s="13"/>
      <c r="U20" s="13"/>
      <c r="V20" s="31"/>
      <c r="W20" s="13"/>
      <c r="X20" s="13"/>
      <c r="Y20" s="13"/>
      <c r="Z20" s="1265"/>
      <c r="AA20" s="2283"/>
      <c r="AB20" s="1307"/>
      <c r="AC20" s="204"/>
      <c r="AD20" s="1427"/>
      <c r="AE20" s="1427"/>
      <c r="AF20" s="204"/>
      <c r="AG20" s="204"/>
      <c r="AH20" s="204"/>
      <c r="AI20" s="204"/>
      <c r="AJ20" s="204"/>
      <c r="AK20" s="204"/>
      <c r="AL20" s="204"/>
      <c r="AM20" s="271"/>
      <c r="AN20" s="87"/>
    </row>
    <row r="21" spans="1:40" ht="8.25" customHeight="1" x14ac:dyDescent="0.15">
      <c r="A21" s="1265"/>
      <c r="B21" s="3"/>
      <c r="C21" s="1272"/>
      <c r="D21" s="1272"/>
      <c r="E21" s="1265"/>
      <c r="F21" s="1272"/>
      <c r="G21" s="1272"/>
      <c r="H21" s="1272"/>
      <c r="I21" s="1272"/>
      <c r="J21" s="1272"/>
      <c r="K21" s="1272"/>
      <c r="L21" s="1272"/>
      <c r="M21" s="1272"/>
      <c r="N21" s="1272"/>
      <c r="O21" s="1272"/>
      <c r="P21" s="1272"/>
      <c r="Q21" s="1230"/>
      <c r="R21" s="1230"/>
      <c r="S21" s="1272"/>
      <c r="T21" s="1230"/>
      <c r="U21" s="1230"/>
      <c r="V21" s="1272"/>
      <c r="W21" s="1272"/>
      <c r="X21" s="1272"/>
      <c r="Y21" s="1272"/>
      <c r="Z21" s="1272"/>
      <c r="AA21" s="2282"/>
      <c r="AB21" s="183"/>
      <c r="AC21" s="34"/>
      <c r="AD21" s="1427"/>
      <c r="AE21" s="1427"/>
      <c r="AF21" s="34"/>
      <c r="AG21" s="34"/>
      <c r="AH21" s="34"/>
      <c r="AI21" s="34"/>
      <c r="AJ21" s="34"/>
      <c r="AK21" s="34"/>
      <c r="AL21" s="34"/>
      <c r="AM21" s="137"/>
      <c r="AN21" s="87"/>
    </row>
    <row r="22" spans="1:40" ht="14.45" customHeight="1" x14ac:dyDescent="0.15">
      <c r="A22" s="1265"/>
      <c r="B22" s="3"/>
      <c r="C22" s="1647"/>
      <c r="D22" s="1648" t="s">
        <v>1668</v>
      </c>
      <c r="E22" s="1646"/>
      <c r="F22" s="1649"/>
      <c r="G22" s="1649"/>
      <c r="H22" s="1649"/>
      <c r="I22" s="1649"/>
      <c r="J22" s="1649"/>
      <c r="K22" s="1649"/>
      <c r="L22" s="1649"/>
      <c r="M22" s="1649"/>
      <c r="N22" s="1649"/>
      <c r="O22" s="1649"/>
      <c r="P22" s="1649"/>
      <c r="Q22" s="1650"/>
      <c r="R22" s="1650"/>
      <c r="S22" s="1649"/>
      <c r="T22" s="1650"/>
      <c r="U22" s="1650"/>
      <c r="V22" s="1649"/>
      <c r="W22" s="1649"/>
      <c r="X22" s="1649"/>
      <c r="Y22" s="1649"/>
      <c r="Z22" s="1649"/>
      <c r="AA22" s="1649"/>
      <c r="AB22" s="183"/>
      <c r="AC22" s="289" t="s">
        <v>941</v>
      </c>
      <c r="AD22" s="141" t="s">
        <v>942</v>
      </c>
      <c r="AE22" s="1427"/>
      <c r="AF22" s="34"/>
      <c r="AG22" s="34"/>
      <c r="AH22" s="34"/>
      <c r="AI22" s="34"/>
      <c r="AJ22" s="34"/>
      <c r="AK22" s="34"/>
      <c r="AL22" s="34"/>
      <c r="AM22" s="137"/>
      <c r="AN22" s="87"/>
    </row>
    <row r="23" spans="1:40" ht="14.45" customHeight="1" x14ac:dyDescent="0.15">
      <c r="A23" s="1265"/>
      <c r="B23" s="3"/>
      <c r="C23" s="1649"/>
      <c r="D23" s="1646"/>
      <c r="E23" s="1648" t="s">
        <v>1464</v>
      </c>
      <c r="F23" s="1646"/>
      <c r="G23" s="1649"/>
      <c r="H23" s="1649"/>
      <c r="I23" s="1649"/>
      <c r="J23" s="1649"/>
      <c r="K23" s="1649"/>
      <c r="L23" s="1649"/>
      <c r="M23" s="1649"/>
      <c r="N23" s="1649"/>
      <c r="O23" s="1649"/>
      <c r="P23" s="1651"/>
      <c r="Q23" s="1652"/>
      <c r="R23" s="1648"/>
      <c r="S23" s="1652"/>
      <c r="T23" s="1652"/>
      <c r="U23" s="1653"/>
      <c r="V23" s="1654"/>
      <c r="W23" s="1654"/>
      <c r="X23" s="1648"/>
      <c r="Y23" s="1648"/>
      <c r="Z23" s="1648"/>
      <c r="AA23" s="1648"/>
      <c r="AB23" s="593"/>
      <c r="AC23" s="1272"/>
      <c r="AD23" s="1272"/>
      <c r="AE23" s="1272"/>
      <c r="AF23" s="1272"/>
      <c r="AG23" s="1272"/>
      <c r="AH23" s="1272"/>
      <c r="AI23" s="1272"/>
      <c r="AJ23" s="1272"/>
      <c r="AK23" s="1272"/>
      <c r="AL23" s="1272"/>
      <c r="AM23" s="97"/>
      <c r="AN23" s="87"/>
    </row>
    <row r="24" spans="1:40" ht="14.45" customHeight="1" x14ac:dyDescent="0.15">
      <c r="A24" s="1265"/>
      <c r="B24" s="3"/>
      <c r="C24" s="1649"/>
      <c r="D24" s="1649"/>
      <c r="E24" s="1648" t="s">
        <v>1717</v>
      </c>
      <c r="F24" s="1649"/>
      <c r="G24" s="1649"/>
      <c r="H24" s="1649"/>
      <c r="I24" s="1649"/>
      <c r="J24" s="1649"/>
      <c r="K24" s="1649"/>
      <c r="L24" s="1649"/>
      <c r="M24" s="1649"/>
      <c r="N24" s="1649"/>
      <c r="O24" s="1649"/>
      <c r="P24" s="1646"/>
      <c r="Q24" s="1655"/>
      <c r="R24" s="1656"/>
      <c r="S24" s="1657"/>
      <c r="T24" s="1658"/>
      <c r="U24" s="1658"/>
      <c r="V24" s="1657"/>
      <c r="W24" s="1658"/>
      <c r="X24" s="1658"/>
      <c r="Y24" s="1658"/>
      <c r="Z24" s="1648"/>
      <c r="AA24" s="1648"/>
      <c r="AB24" s="593"/>
      <c r="AC24" s="1272"/>
      <c r="AD24" s="1272"/>
      <c r="AE24" s="1272"/>
      <c r="AF24" s="1272"/>
      <c r="AG24" s="1272"/>
      <c r="AH24" s="1272"/>
      <c r="AI24" s="1272"/>
      <c r="AJ24" s="1272"/>
      <c r="AK24" s="1272"/>
      <c r="AL24" s="1272"/>
      <c r="AM24" s="97"/>
      <c r="AN24" s="87"/>
    </row>
    <row r="25" spans="1:40" ht="9.75" customHeight="1" x14ac:dyDescent="0.15">
      <c r="A25" s="1929"/>
      <c r="B25" s="3"/>
      <c r="C25" s="1649"/>
      <c r="D25" s="1649"/>
      <c r="E25" s="1648"/>
      <c r="F25" s="1649"/>
      <c r="G25" s="1649"/>
      <c r="H25" s="1649"/>
      <c r="I25" s="1649"/>
      <c r="J25" s="1649"/>
      <c r="K25" s="1649"/>
      <c r="L25" s="1649"/>
      <c r="M25" s="1649"/>
      <c r="N25" s="1649"/>
      <c r="O25" s="1649"/>
      <c r="P25" s="1646"/>
      <c r="Q25" s="1655"/>
      <c r="R25" s="1656"/>
      <c r="S25" s="1657"/>
      <c r="T25" s="1658"/>
      <c r="U25" s="1658"/>
      <c r="V25" s="1657"/>
      <c r="W25" s="1658"/>
      <c r="X25" s="1658"/>
      <c r="Y25" s="1658"/>
      <c r="Z25" s="1648"/>
      <c r="AA25" s="1648"/>
      <c r="AB25" s="593"/>
      <c r="AC25" s="1928"/>
      <c r="AD25" s="1928"/>
      <c r="AE25" s="1928"/>
      <c r="AF25" s="1928"/>
      <c r="AG25" s="1928"/>
      <c r="AH25" s="1928"/>
      <c r="AI25" s="1928"/>
      <c r="AJ25" s="1928"/>
      <c r="AK25" s="1928"/>
      <c r="AL25" s="1928"/>
      <c r="AM25" s="97"/>
      <c r="AN25" s="87"/>
    </row>
    <row r="26" spans="1:40" ht="14.45" customHeight="1" x14ac:dyDescent="0.15">
      <c r="A26" s="1265"/>
      <c r="B26" s="3"/>
      <c r="C26" s="1317"/>
      <c r="D26" s="17" t="s">
        <v>1669</v>
      </c>
      <c r="E26" s="1265"/>
      <c r="F26" s="1272"/>
      <c r="G26" s="1272"/>
      <c r="H26" s="1272"/>
      <c r="I26" s="1272"/>
      <c r="J26" s="1272"/>
      <c r="K26" s="1272"/>
      <c r="L26" s="1272"/>
      <c r="M26" s="1272"/>
      <c r="N26" s="1272"/>
      <c r="O26" s="1272"/>
      <c r="P26" s="1272"/>
      <c r="Q26" s="96"/>
      <c r="R26" s="96"/>
      <c r="S26" s="1272"/>
      <c r="T26" s="96"/>
      <c r="U26" s="96"/>
      <c r="V26" s="1272"/>
      <c r="W26" s="1272"/>
      <c r="X26" s="1272"/>
      <c r="Y26" s="1272"/>
      <c r="Z26" s="1272"/>
      <c r="AA26" s="2282"/>
      <c r="AB26" s="593"/>
      <c r="AC26" s="1272"/>
      <c r="AD26" s="1272"/>
      <c r="AE26" s="1272"/>
      <c r="AF26" s="1272"/>
      <c r="AG26" s="1272"/>
      <c r="AH26" s="1272"/>
      <c r="AI26" s="1272"/>
      <c r="AJ26" s="1265"/>
      <c r="AK26" s="1265"/>
      <c r="AL26" s="1265"/>
      <c r="AM26" s="97"/>
      <c r="AN26" s="87"/>
    </row>
    <row r="27" spans="1:40" ht="14.45" customHeight="1" x14ac:dyDescent="0.15">
      <c r="A27" s="1265"/>
      <c r="B27" s="3"/>
      <c r="C27" s="1317"/>
      <c r="E27" s="1265"/>
      <c r="F27" s="1265" t="s">
        <v>1670</v>
      </c>
      <c r="G27" s="1272"/>
      <c r="H27" s="1272"/>
      <c r="I27" s="1272"/>
      <c r="J27" s="1272"/>
      <c r="K27" s="1272"/>
      <c r="L27" s="1272"/>
      <c r="M27" s="1272"/>
      <c r="N27" s="1272"/>
      <c r="O27" s="1272"/>
      <c r="P27" s="1272"/>
      <c r="Q27" s="96"/>
      <c r="R27" s="96"/>
      <c r="S27" s="1272"/>
      <c r="T27" s="96"/>
      <c r="U27" s="96"/>
      <c r="V27" s="1272"/>
      <c r="W27" s="1272"/>
      <c r="X27" s="1272"/>
      <c r="Y27" s="1272"/>
      <c r="Z27" s="1272"/>
      <c r="AA27" s="2282"/>
      <c r="AB27" s="1272"/>
      <c r="AC27" s="1272"/>
      <c r="AD27" s="1272"/>
      <c r="AE27" s="1272"/>
      <c r="AF27" s="1272"/>
      <c r="AG27" s="1272"/>
      <c r="AH27" s="1272"/>
      <c r="AI27" s="1272"/>
      <c r="AJ27" s="1265"/>
      <c r="AK27" s="1265"/>
      <c r="AL27" s="1265"/>
      <c r="AM27" s="97"/>
      <c r="AN27" s="87"/>
    </row>
    <row r="28" spans="1:40" ht="14.45" customHeight="1" x14ac:dyDescent="0.15">
      <c r="A28" s="1265"/>
      <c r="B28" s="3"/>
      <c r="C28" s="5672" t="s">
        <v>449</v>
      </c>
      <c r="D28" s="5673"/>
      <c r="E28" s="5673"/>
      <c r="F28" s="5673"/>
      <c r="G28" s="5673"/>
      <c r="H28" s="5673"/>
      <c r="I28" s="5674"/>
      <c r="J28" s="5675" t="s">
        <v>450</v>
      </c>
      <c r="K28" s="5676"/>
      <c r="L28" s="5676"/>
      <c r="M28" s="5676"/>
      <c r="N28" s="5676"/>
      <c r="O28" s="5676"/>
      <c r="P28" s="5677"/>
      <c r="Q28" s="5681" t="s">
        <v>451</v>
      </c>
      <c r="R28" s="5676"/>
      <c r="S28" s="5677"/>
      <c r="T28" s="5675" t="s">
        <v>1671</v>
      </c>
      <c r="U28" s="5676"/>
      <c r="V28" s="5676"/>
      <c r="W28" s="5676"/>
      <c r="X28" s="5676"/>
      <c r="Y28" s="5676"/>
      <c r="Z28" s="5676"/>
      <c r="AA28" s="5676"/>
      <c r="AB28" s="5676"/>
      <c r="AC28" s="5676"/>
      <c r="AD28" s="5676"/>
      <c r="AE28" s="5676"/>
      <c r="AF28" s="5676"/>
      <c r="AG28" s="5676"/>
      <c r="AH28" s="5676"/>
      <c r="AI28" s="5676"/>
      <c r="AJ28" s="5676"/>
      <c r="AK28" s="5676"/>
      <c r="AL28" s="5677"/>
      <c r="AM28" s="97"/>
      <c r="AN28" s="87"/>
    </row>
    <row r="29" spans="1:40" ht="14.45" customHeight="1" thickBot="1" x14ac:dyDescent="0.2">
      <c r="A29" s="1265"/>
      <c r="B29" s="3"/>
      <c r="C29" s="484"/>
      <c r="D29" s="293"/>
      <c r="E29" s="5682" t="s">
        <v>452</v>
      </c>
      <c r="F29" s="5682"/>
      <c r="G29" s="5682"/>
      <c r="H29" s="293"/>
      <c r="I29" s="485"/>
      <c r="J29" s="5678"/>
      <c r="K29" s="5679"/>
      <c r="L29" s="5679"/>
      <c r="M29" s="5679"/>
      <c r="N29" s="5679"/>
      <c r="O29" s="5679"/>
      <c r="P29" s="5680"/>
      <c r="Q29" s="5678"/>
      <c r="R29" s="5679"/>
      <c r="S29" s="5680"/>
      <c r="T29" s="5678" t="s">
        <v>2201</v>
      </c>
      <c r="U29" s="5679"/>
      <c r="V29" s="5679"/>
      <c r="W29" s="5679"/>
      <c r="X29" s="5679"/>
      <c r="Y29" s="5679"/>
      <c r="Z29" s="5679"/>
      <c r="AA29" s="5679"/>
      <c r="AB29" s="5679"/>
      <c r="AC29" s="5679"/>
      <c r="AD29" s="5679"/>
      <c r="AE29" s="5679"/>
      <c r="AF29" s="5679"/>
      <c r="AG29" s="5679"/>
      <c r="AH29" s="5679"/>
      <c r="AI29" s="5679"/>
      <c r="AJ29" s="5679"/>
      <c r="AK29" s="5679"/>
      <c r="AL29" s="5680"/>
      <c r="AM29" s="97"/>
      <c r="AN29" s="87"/>
    </row>
    <row r="30" spans="1:40" ht="14.45" customHeight="1" thickTop="1" x14ac:dyDescent="0.15">
      <c r="A30" s="1265"/>
      <c r="B30" s="3"/>
      <c r="C30" s="5683"/>
      <c r="D30" s="5684"/>
      <c r="E30" s="5684"/>
      <c r="F30" s="5684"/>
      <c r="G30" s="5684"/>
      <c r="H30" s="5684"/>
      <c r="I30" s="5685"/>
      <c r="J30" s="5686"/>
      <c r="K30" s="5687"/>
      <c r="L30" s="5687"/>
      <c r="M30" s="5687"/>
      <c r="N30" s="5687"/>
      <c r="O30" s="5687"/>
      <c r="P30" s="5688"/>
      <c r="Q30" s="5692"/>
      <c r="R30" s="5693"/>
      <c r="S30" s="5694"/>
      <c r="T30" s="5698"/>
      <c r="U30" s="5699"/>
      <c r="V30" s="5699"/>
      <c r="W30" s="5699"/>
      <c r="X30" s="5699"/>
      <c r="Y30" s="5699"/>
      <c r="Z30" s="5699"/>
      <c r="AA30" s="5699"/>
      <c r="AB30" s="5699"/>
      <c r="AC30" s="5699"/>
      <c r="AD30" s="5699"/>
      <c r="AE30" s="5699"/>
      <c r="AF30" s="5699"/>
      <c r="AG30" s="5699"/>
      <c r="AH30" s="5699"/>
      <c r="AI30" s="5699"/>
      <c r="AJ30" s="5699"/>
      <c r="AK30" s="5699"/>
      <c r="AL30" s="5700"/>
      <c r="AM30" s="97"/>
      <c r="AN30" s="87"/>
    </row>
    <row r="31" spans="1:40" ht="14.45" customHeight="1" x14ac:dyDescent="0.15">
      <c r="A31" s="1265"/>
      <c r="B31" s="3"/>
      <c r="C31" s="5702"/>
      <c r="D31" s="5703"/>
      <c r="E31" s="5703"/>
      <c r="F31" s="486" t="s">
        <v>943</v>
      </c>
      <c r="G31" s="5703"/>
      <c r="H31" s="5703"/>
      <c r="I31" s="5704"/>
      <c r="J31" s="5689"/>
      <c r="K31" s="5690"/>
      <c r="L31" s="5690"/>
      <c r="M31" s="5690"/>
      <c r="N31" s="5690"/>
      <c r="O31" s="5690"/>
      <c r="P31" s="5691"/>
      <c r="Q31" s="5695"/>
      <c r="R31" s="5696"/>
      <c r="S31" s="5697"/>
      <c r="T31" s="5701"/>
      <c r="U31" s="2571"/>
      <c r="V31" s="2571"/>
      <c r="W31" s="2571"/>
      <c r="X31" s="2571"/>
      <c r="Y31" s="2571"/>
      <c r="Z31" s="2571"/>
      <c r="AA31" s="2571"/>
      <c r="AB31" s="2571"/>
      <c r="AC31" s="2571"/>
      <c r="AD31" s="2571"/>
      <c r="AE31" s="2571"/>
      <c r="AF31" s="2571"/>
      <c r="AG31" s="2571"/>
      <c r="AH31" s="2571"/>
      <c r="AI31" s="2571"/>
      <c r="AJ31" s="2571"/>
      <c r="AK31" s="2571"/>
      <c r="AL31" s="2572"/>
      <c r="AM31" s="97"/>
      <c r="AN31" s="87"/>
    </row>
    <row r="32" spans="1:40" ht="14.45" customHeight="1" x14ac:dyDescent="0.15">
      <c r="A32" s="1265"/>
      <c r="B32" s="3"/>
      <c r="C32" s="5683"/>
      <c r="D32" s="5684"/>
      <c r="E32" s="5684"/>
      <c r="F32" s="5684"/>
      <c r="G32" s="5684"/>
      <c r="H32" s="5684"/>
      <c r="I32" s="5685"/>
      <c r="J32" s="5686"/>
      <c r="K32" s="5687"/>
      <c r="L32" s="5687"/>
      <c r="M32" s="5687"/>
      <c r="N32" s="5687"/>
      <c r="O32" s="5687"/>
      <c r="P32" s="5688"/>
      <c r="Q32" s="5692"/>
      <c r="R32" s="5693"/>
      <c r="S32" s="5694"/>
      <c r="T32" s="5698"/>
      <c r="U32" s="5699"/>
      <c r="V32" s="5699"/>
      <c r="W32" s="5699"/>
      <c r="X32" s="5699"/>
      <c r="Y32" s="5699"/>
      <c r="Z32" s="5699"/>
      <c r="AA32" s="5699"/>
      <c r="AB32" s="5699"/>
      <c r="AC32" s="5699"/>
      <c r="AD32" s="5699"/>
      <c r="AE32" s="5699"/>
      <c r="AF32" s="5699"/>
      <c r="AG32" s="5699"/>
      <c r="AH32" s="5699"/>
      <c r="AI32" s="5699"/>
      <c r="AJ32" s="5699"/>
      <c r="AK32" s="5699"/>
      <c r="AL32" s="5700"/>
      <c r="AM32" s="97"/>
      <c r="AN32" s="87"/>
    </row>
    <row r="33" spans="1:40" ht="14.45" customHeight="1" x14ac:dyDescent="0.15">
      <c r="A33" s="1265"/>
      <c r="B33" s="3"/>
      <c r="C33" s="5702"/>
      <c r="D33" s="5703"/>
      <c r="E33" s="5703"/>
      <c r="F33" s="486" t="s">
        <v>943</v>
      </c>
      <c r="G33" s="5703"/>
      <c r="H33" s="5703"/>
      <c r="I33" s="5704"/>
      <c r="J33" s="5689"/>
      <c r="K33" s="5690"/>
      <c r="L33" s="5690"/>
      <c r="M33" s="5690"/>
      <c r="N33" s="5690"/>
      <c r="O33" s="5690"/>
      <c r="P33" s="5691"/>
      <c r="Q33" s="5695"/>
      <c r="R33" s="5696"/>
      <c r="S33" s="5697"/>
      <c r="T33" s="5701"/>
      <c r="U33" s="2571"/>
      <c r="V33" s="2571"/>
      <c r="W33" s="2571"/>
      <c r="X33" s="2571"/>
      <c r="Y33" s="2571"/>
      <c r="Z33" s="2571"/>
      <c r="AA33" s="2571"/>
      <c r="AB33" s="2571"/>
      <c r="AC33" s="2571"/>
      <c r="AD33" s="2571"/>
      <c r="AE33" s="2571"/>
      <c r="AF33" s="2571"/>
      <c r="AG33" s="2571"/>
      <c r="AH33" s="2571"/>
      <c r="AI33" s="2571"/>
      <c r="AJ33" s="2571"/>
      <c r="AK33" s="2571"/>
      <c r="AL33" s="2572"/>
      <c r="AM33" s="97"/>
      <c r="AN33" s="87"/>
    </row>
    <row r="34" spans="1:40" ht="14.45" customHeight="1" x14ac:dyDescent="0.15">
      <c r="A34" s="1265"/>
      <c r="B34" s="3"/>
      <c r="C34" s="5683"/>
      <c r="D34" s="5684"/>
      <c r="E34" s="5684"/>
      <c r="F34" s="5684"/>
      <c r="G34" s="5684"/>
      <c r="H34" s="5684"/>
      <c r="I34" s="5685"/>
      <c r="J34" s="5686"/>
      <c r="K34" s="5687"/>
      <c r="L34" s="5687"/>
      <c r="M34" s="5687"/>
      <c r="N34" s="5687"/>
      <c r="O34" s="5687"/>
      <c r="P34" s="5688"/>
      <c r="Q34" s="5692"/>
      <c r="R34" s="5693"/>
      <c r="S34" s="5694"/>
      <c r="T34" s="5698"/>
      <c r="U34" s="5699"/>
      <c r="V34" s="5699"/>
      <c r="W34" s="5699"/>
      <c r="X34" s="5699"/>
      <c r="Y34" s="5699"/>
      <c r="Z34" s="5699"/>
      <c r="AA34" s="5699"/>
      <c r="AB34" s="5699"/>
      <c r="AC34" s="5699"/>
      <c r="AD34" s="5699"/>
      <c r="AE34" s="5699"/>
      <c r="AF34" s="5699"/>
      <c r="AG34" s="5699"/>
      <c r="AH34" s="5699"/>
      <c r="AI34" s="5699"/>
      <c r="AJ34" s="5699"/>
      <c r="AK34" s="5699"/>
      <c r="AL34" s="5700"/>
      <c r="AM34" s="97"/>
      <c r="AN34" s="87"/>
    </row>
    <row r="35" spans="1:40" ht="14.45" customHeight="1" x14ac:dyDescent="0.15">
      <c r="A35" s="1265"/>
      <c r="B35" s="3"/>
      <c r="C35" s="5702"/>
      <c r="D35" s="5703"/>
      <c r="E35" s="5703"/>
      <c r="F35" s="486" t="s">
        <v>944</v>
      </c>
      <c r="G35" s="5703"/>
      <c r="H35" s="5703"/>
      <c r="I35" s="5704"/>
      <c r="J35" s="5689"/>
      <c r="K35" s="5690"/>
      <c r="L35" s="5690"/>
      <c r="M35" s="5690"/>
      <c r="N35" s="5690"/>
      <c r="O35" s="5690"/>
      <c r="P35" s="5691"/>
      <c r="Q35" s="5695"/>
      <c r="R35" s="5696"/>
      <c r="S35" s="5697"/>
      <c r="T35" s="5701"/>
      <c r="U35" s="2571"/>
      <c r="V35" s="2571"/>
      <c r="W35" s="2571"/>
      <c r="X35" s="2571"/>
      <c r="Y35" s="2571"/>
      <c r="Z35" s="2571"/>
      <c r="AA35" s="2571"/>
      <c r="AB35" s="2571"/>
      <c r="AC35" s="2571"/>
      <c r="AD35" s="2571"/>
      <c r="AE35" s="2571"/>
      <c r="AF35" s="2571"/>
      <c r="AG35" s="2571"/>
      <c r="AH35" s="2571"/>
      <c r="AI35" s="2571"/>
      <c r="AJ35" s="2571"/>
      <c r="AK35" s="2571"/>
      <c r="AL35" s="2572"/>
      <c r="AM35" s="97"/>
      <c r="AN35" s="87"/>
    </row>
    <row r="36" spans="1:40" ht="14.45" customHeight="1" x14ac:dyDescent="0.15">
      <c r="A36" s="1265"/>
      <c r="B36" s="3"/>
      <c r="C36" s="5683"/>
      <c r="D36" s="5684"/>
      <c r="E36" s="5684"/>
      <c r="F36" s="5684"/>
      <c r="G36" s="5684"/>
      <c r="H36" s="5684"/>
      <c r="I36" s="5685"/>
      <c r="J36" s="5686"/>
      <c r="K36" s="5687"/>
      <c r="L36" s="5687"/>
      <c r="M36" s="5687"/>
      <c r="N36" s="5687"/>
      <c r="O36" s="5687"/>
      <c r="P36" s="5688"/>
      <c r="Q36" s="5692"/>
      <c r="R36" s="5693"/>
      <c r="S36" s="5694"/>
      <c r="T36" s="5698"/>
      <c r="U36" s="5699"/>
      <c r="V36" s="5699"/>
      <c r="W36" s="5699"/>
      <c r="X36" s="5699"/>
      <c r="Y36" s="5699"/>
      <c r="Z36" s="5699"/>
      <c r="AA36" s="5699"/>
      <c r="AB36" s="5699"/>
      <c r="AC36" s="5699"/>
      <c r="AD36" s="5699"/>
      <c r="AE36" s="5699"/>
      <c r="AF36" s="5699"/>
      <c r="AG36" s="5699"/>
      <c r="AH36" s="5699"/>
      <c r="AI36" s="5699"/>
      <c r="AJ36" s="5699"/>
      <c r="AK36" s="5699"/>
      <c r="AL36" s="5700"/>
      <c r="AM36" s="97"/>
      <c r="AN36" s="87"/>
    </row>
    <row r="37" spans="1:40" ht="14.45" customHeight="1" x14ac:dyDescent="0.15">
      <c r="A37" s="1265"/>
      <c r="B37" s="3"/>
      <c r="C37" s="5702"/>
      <c r="D37" s="5703"/>
      <c r="E37" s="5703"/>
      <c r="F37" s="486" t="s">
        <v>944</v>
      </c>
      <c r="G37" s="5703"/>
      <c r="H37" s="5703"/>
      <c r="I37" s="5704"/>
      <c r="J37" s="5689"/>
      <c r="K37" s="5690"/>
      <c r="L37" s="5690"/>
      <c r="M37" s="5690"/>
      <c r="N37" s="5690"/>
      <c r="O37" s="5690"/>
      <c r="P37" s="5691"/>
      <c r="Q37" s="5695"/>
      <c r="R37" s="5696"/>
      <c r="S37" s="5697"/>
      <c r="T37" s="5701"/>
      <c r="U37" s="2571"/>
      <c r="V37" s="2571"/>
      <c r="W37" s="2571"/>
      <c r="X37" s="2571"/>
      <c r="Y37" s="2571"/>
      <c r="Z37" s="2571"/>
      <c r="AA37" s="2571"/>
      <c r="AB37" s="2571"/>
      <c r="AC37" s="2571"/>
      <c r="AD37" s="2571"/>
      <c r="AE37" s="2571"/>
      <c r="AF37" s="2571"/>
      <c r="AG37" s="2571"/>
      <c r="AH37" s="2571"/>
      <c r="AI37" s="2571"/>
      <c r="AJ37" s="2571"/>
      <c r="AK37" s="2571"/>
      <c r="AL37" s="2572"/>
      <c r="AM37" s="97"/>
      <c r="AN37" s="87"/>
    </row>
    <row r="38" spans="1:40" ht="14.45" customHeight="1" x14ac:dyDescent="0.15">
      <c r="A38" s="1265"/>
      <c r="B38" s="3"/>
      <c r="C38" s="5683"/>
      <c r="D38" s="5684"/>
      <c r="E38" s="5684"/>
      <c r="F38" s="5684"/>
      <c r="G38" s="5684"/>
      <c r="H38" s="5684"/>
      <c r="I38" s="5685"/>
      <c r="J38" s="5686"/>
      <c r="K38" s="5687"/>
      <c r="L38" s="5687"/>
      <c r="M38" s="5687"/>
      <c r="N38" s="5687"/>
      <c r="O38" s="5687"/>
      <c r="P38" s="5688"/>
      <c r="Q38" s="5692"/>
      <c r="R38" s="5693"/>
      <c r="S38" s="5694"/>
      <c r="T38" s="5698"/>
      <c r="U38" s="5699"/>
      <c r="V38" s="5699"/>
      <c r="W38" s="5699"/>
      <c r="X38" s="5699"/>
      <c r="Y38" s="5699"/>
      <c r="Z38" s="5699"/>
      <c r="AA38" s="5699"/>
      <c r="AB38" s="5699"/>
      <c r="AC38" s="5699"/>
      <c r="AD38" s="5699"/>
      <c r="AE38" s="5699"/>
      <c r="AF38" s="5699"/>
      <c r="AG38" s="5699"/>
      <c r="AH38" s="5699"/>
      <c r="AI38" s="5699"/>
      <c r="AJ38" s="5699"/>
      <c r="AK38" s="5699"/>
      <c r="AL38" s="5700"/>
      <c r="AM38" s="97"/>
      <c r="AN38" s="87"/>
    </row>
    <row r="39" spans="1:40" ht="14.45" customHeight="1" x14ac:dyDescent="0.15">
      <c r="A39" s="1265"/>
      <c r="B39" s="3"/>
      <c r="C39" s="5702"/>
      <c r="D39" s="5703"/>
      <c r="E39" s="5703"/>
      <c r="F39" s="486" t="s">
        <v>945</v>
      </c>
      <c r="G39" s="5703"/>
      <c r="H39" s="5703"/>
      <c r="I39" s="5704"/>
      <c r="J39" s="5689"/>
      <c r="K39" s="5690"/>
      <c r="L39" s="5690"/>
      <c r="M39" s="5690"/>
      <c r="N39" s="5690"/>
      <c r="O39" s="5690"/>
      <c r="P39" s="5691"/>
      <c r="Q39" s="5695"/>
      <c r="R39" s="5696"/>
      <c r="S39" s="5697"/>
      <c r="T39" s="5701"/>
      <c r="U39" s="2571"/>
      <c r="V39" s="2571"/>
      <c r="W39" s="2571"/>
      <c r="X39" s="2571"/>
      <c r="Y39" s="2571"/>
      <c r="Z39" s="2571"/>
      <c r="AA39" s="2571"/>
      <c r="AB39" s="2571"/>
      <c r="AC39" s="2571"/>
      <c r="AD39" s="2571"/>
      <c r="AE39" s="2571"/>
      <c r="AF39" s="2571"/>
      <c r="AG39" s="2571"/>
      <c r="AH39" s="2571"/>
      <c r="AI39" s="2571"/>
      <c r="AJ39" s="2571"/>
      <c r="AK39" s="2571"/>
      <c r="AL39" s="2572"/>
      <c r="AM39" s="97"/>
      <c r="AN39" s="87"/>
    </row>
    <row r="40" spans="1:40" ht="14.45" customHeight="1" x14ac:dyDescent="0.15">
      <c r="A40" s="1265"/>
      <c r="B40" s="3"/>
      <c r="C40" s="5683"/>
      <c r="D40" s="5684"/>
      <c r="E40" s="5684"/>
      <c r="F40" s="5684"/>
      <c r="G40" s="5684"/>
      <c r="H40" s="5684"/>
      <c r="I40" s="5685"/>
      <c r="J40" s="5686"/>
      <c r="K40" s="5687"/>
      <c r="L40" s="5687"/>
      <c r="M40" s="5687"/>
      <c r="N40" s="5687"/>
      <c r="O40" s="5687"/>
      <c r="P40" s="5688"/>
      <c r="Q40" s="5692"/>
      <c r="R40" s="5693"/>
      <c r="S40" s="5694"/>
      <c r="T40" s="5698"/>
      <c r="U40" s="5699"/>
      <c r="V40" s="5699"/>
      <c r="W40" s="5699"/>
      <c r="X40" s="5699"/>
      <c r="Y40" s="5699"/>
      <c r="Z40" s="5699"/>
      <c r="AA40" s="5699"/>
      <c r="AB40" s="5699"/>
      <c r="AC40" s="5699"/>
      <c r="AD40" s="5699"/>
      <c r="AE40" s="5699"/>
      <c r="AF40" s="5699"/>
      <c r="AG40" s="5699"/>
      <c r="AH40" s="5699"/>
      <c r="AI40" s="5699"/>
      <c r="AJ40" s="5699"/>
      <c r="AK40" s="5699"/>
      <c r="AL40" s="5700"/>
      <c r="AM40" s="97"/>
      <c r="AN40" s="87"/>
    </row>
    <row r="41" spans="1:40" ht="14.45" customHeight="1" x14ac:dyDescent="0.15">
      <c r="A41" s="1265"/>
      <c r="B41" s="3"/>
      <c r="C41" s="5702"/>
      <c r="D41" s="5703"/>
      <c r="E41" s="5703"/>
      <c r="F41" s="486" t="s">
        <v>946</v>
      </c>
      <c r="G41" s="5703"/>
      <c r="H41" s="5703"/>
      <c r="I41" s="5704"/>
      <c r="J41" s="5689"/>
      <c r="K41" s="5690"/>
      <c r="L41" s="5690"/>
      <c r="M41" s="5690"/>
      <c r="N41" s="5690"/>
      <c r="O41" s="5690"/>
      <c r="P41" s="5691"/>
      <c r="Q41" s="5695"/>
      <c r="R41" s="5696"/>
      <c r="S41" s="5697"/>
      <c r="T41" s="5701"/>
      <c r="U41" s="2571"/>
      <c r="V41" s="2571"/>
      <c r="W41" s="2571"/>
      <c r="X41" s="2571"/>
      <c r="Y41" s="2571"/>
      <c r="Z41" s="2571"/>
      <c r="AA41" s="2571"/>
      <c r="AB41" s="2571"/>
      <c r="AC41" s="2571"/>
      <c r="AD41" s="2571"/>
      <c r="AE41" s="2571"/>
      <c r="AF41" s="2571"/>
      <c r="AG41" s="2571"/>
      <c r="AH41" s="2571"/>
      <c r="AI41" s="2571"/>
      <c r="AJ41" s="2571"/>
      <c r="AK41" s="2571"/>
      <c r="AL41" s="2572"/>
      <c r="AM41" s="97"/>
      <c r="AN41" s="87"/>
    </row>
    <row r="42" spans="1:40" ht="14.45" customHeight="1" x14ac:dyDescent="0.15">
      <c r="A42" s="1265"/>
      <c r="B42" s="3"/>
      <c r="C42" s="5683"/>
      <c r="D42" s="5684"/>
      <c r="E42" s="5684"/>
      <c r="F42" s="5684"/>
      <c r="G42" s="5684"/>
      <c r="H42" s="5684"/>
      <c r="I42" s="5685"/>
      <c r="J42" s="5686"/>
      <c r="K42" s="5687"/>
      <c r="L42" s="5687"/>
      <c r="M42" s="5687"/>
      <c r="N42" s="5687"/>
      <c r="O42" s="5687"/>
      <c r="P42" s="5688"/>
      <c r="Q42" s="5692"/>
      <c r="R42" s="5693"/>
      <c r="S42" s="5694"/>
      <c r="T42" s="5698"/>
      <c r="U42" s="5699"/>
      <c r="V42" s="5699"/>
      <c r="W42" s="5699"/>
      <c r="X42" s="5699"/>
      <c r="Y42" s="5699"/>
      <c r="Z42" s="5699"/>
      <c r="AA42" s="5699"/>
      <c r="AB42" s="5699"/>
      <c r="AC42" s="5699"/>
      <c r="AD42" s="5699"/>
      <c r="AE42" s="5699"/>
      <c r="AF42" s="5699"/>
      <c r="AG42" s="5699"/>
      <c r="AH42" s="5699"/>
      <c r="AI42" s="5699"/>
      <c r="AJ42" s="5699"/>
      <c r="AK42" s="5699"/>
      <c r="AL42" s="5700"/>
      <c r="AM42" s="97"/>
      <c r="AN42" s="87"/>
    </row>
    <row r="43" spans="1:40" ht="14.45" customHeight="1" x14ac:dyDescent="0.15">
      <c r="A43" s="1265"/>
      <c r="B43" s="3"/>
      <c r="C43" s="5702"/>
      <c r="D43" s="5703"/>
      <c r="E43" s="5703"/>
      <c r="F43" s="486" t="s">
        <v>946</v>
      </c>
      <c r="G43" s="5703"/>
      <c r="H43" s="5703"/>
      <c r="I43" s="5704"/>
      <c r="J43" s="5689"/>
      <c r="K43" s="5690"/>
      <c r="L43" s="5690"/>
      <c r="M43" s="5690"/>
      <c r="N43" s="5690"/>
      <c r="O43" s="5690"/>
      <c r="P43" s="5691"/>
      <c r="Q43" s="5695"/>
      <c r="R43" s="5696"/>
      <c r="S43" s="5697"/>
      <c r="T43" s="5701"/>
      <c r="U43" s="2571"/>
      <c r="V43" s="2571"/>
      <c r="W43" s="2571"/>
      <c r="X43" s="2571"/>
      <c r="Y43" s="2571"/>
      <c r="Z43" s="2571"/>
      <c r="AA43" s="2571"/>
      <c r="AB43" s="2571"/>
      <c r="AC43" s="2571"/>
      <c r="AD43" s="2571"/>
      <c r="AE43" s="2571"/>
      <c r="AF43" s="2571"/>
      <c r="AG43" s="2571"/>
      <c r="AH43" s="2571"/>
      <c r="AI43" s="2571"/>
      <c r="AJ43" s="2571"/>
      <c r="AK43" s="2571"/>
      <c r="AL43" s="2572"/>
      <c r="AM43" s="97"/>
      <c r="AN43" s="87"/>
    </row>
    <row r="44" spans="1:40" ht="14.45" customHeight="1" x14ac:dyDescent="0.15">
      <c r="A44" s="1265"/>
      <c r="B44" s="3"/>
      <c r="C44" s="5683"/>
      <c r="D44" s="5684"/>
      <c r="E44" s="5684"/>
      <c r="F44" s="5684"/>
      <c r="G44" s="5684"/>
      <c r="H44" s="5684"/>
      <c r="I44" s="5685"/>
      <c r="J44" s="5686"/>
      <c r="K44" s="5687"/>
      <c r="L44" s="5687"/>
      <c r="M44" s="5687"/>
      <c r="N44" s="5687"/>
      <c r="O44" s="5687"/>
      <c r="P44" s="5688"/>
      <c r="Q44" s="5692"/>
      <c r="R44" s="5693"/>
      <c r="S44" s="5694"/>
      <c r="T44" s="5698"/>
      <c r="U44" s="5699"/>
      <c r="V44" s="5699"/>
      <c r="W44" s="5699"/>
      <c r="X44" s="5699"/>
      <c r="Y44" s="5699"/>
      <c r="Z44" s="5699"/>
      <c r="AA44" s="5699"/>
      <c r="AB44" s="5699"/>
      <c r="AC44" s="5699"/>
      <c r="AD44" s="5699"/>
      <c r="AE44" s="5699"/>
      <c r="AF44" s="5699"/>
      <c r="AG44" s="5699"/>
      <c r="AH44" s="5699"/>
      <c r="AI44" s="5699"/>
      <c r="AJ44" s="5699"/>
      <c r="AK44" s="5699"/>
      <c r="AL44" s="5700"/>
      <c r="AM44" s="97"/>
      <c r="AN44" s="87"/>
    </row>
    <row r="45" spans="1:40" ht="14.45" customHeight="1" x14ac:dyDescent="0.15">
      <c r="A45" s="1265"/>
      <c r="B45" s="3"/>
      <c r="C45" s="5702"/>
      <c r="D45" s="5703"/>
      <c r="E45" s="5703"/>
      <c r="F45" s="486" t="s">
        <v>946</v>
      </c>
      <c r="G45" s="5703"/>
      <c r="H45" s="5703"/>
      <c r="I45" s="5704"/>
      <c r="J45" s="5689"/>
      <c r="K45" s="5690"/>
      <c r="L45" s="5690"/>
      <c r="M45" s="5690"/>
      <c r="N45" s="5690"/>
      <c r="O45" s="5690"/>
      <c r="P45" s="5691"/>
      <c r="Q45" s="5695"/>
      <c r="R45" s="5696"/>
      <c r="S45" s="5697"/>
      <c r="T45" s="5701"/>
      <c r="U45" s="2571"/>
      <c r="V45" s="2571"/>
      <c r="W45" s="2571"/>
      <c r="X45" s="2571"/>
      <c r="Y45" s="2571"/>
      <c r="Z45" s="2571"/>
      <c r="AA45" s="2571"/>
      <c r="AB45" s="2571"/>
      <c r="AC45" s="2571"/>
      <c r="AD45" s="2571"/>
      <c r="AE45" s="2571"/>
      <c r="AF45" s="2571"/>
      <c r="AG45" s="2571"/>
      <c r="AH45" s="2571"/>
      <c r="AI45" s="2571"/>
      <c r="AJ45" s="2571"/>
      <c r="AK45" s="2571"/>
      <c r="AL45" s="2572"/>
      <c r="AM45" s="97"/>
      <c r="AN45" s="87"/>
    </row>
    <row r="46" spans="1:40" ht="14.45" customHeight="1" x14ac:dyDescent="0.15">
      <c r="A46" s="1265"/>
      <c r="B46" s="3"/>
      <c r="C46" s="5683"/>
      <c r="D46" s="5684"/>
      <c r="E46" s="5684"/>
      <c r="F46" s="5684"/>
      <c r="G46" s="5684"/>
      <c r="H46" s="5684"/>
      <c r="I46" s="5685"/>
      <c r="J46" s="5686"/>
      <c r="K46" s="5687"/>
      <c r="L46" s="5687"/>
      <c r="M46" s="5687"/>
      <c r="N46" s="5687"/>
      <c r="O46" s="5687"/>
      <c r="P46" s="5688"/>
      <c r="Q46" s="5692"/>
      <c r="R46" s="5693"/>
      <c r="S46" s="5694"/>
      <c r="T46" s="5698"/>
      <c r="U46" s="5699"/>
      <c r="V46" s="5699"/>
      <c r="W46" s="5699"/>
      <c r="X46" s="5699"/>
      <c r="Y46" s="5699"/>
      <c r="Z46" s="5699"/>
      <c r="AA46" s="5699"/>
      <c r="AB46" s="5699"/>
      <c r="AC46" s="5699"/>
      <c r="AD46" s="5699"/>
      <c r="AE46" s="5699"/>
      <c r="AF46" s="5699"/>
      <c r="AG46" s="5699"/>
      <c r="AH46" s="5699"/>
      <c r="AI46" s="5699"/>
      <c r="AJ46" s="5699"/>
      <c r="AK46" s="5699"/>
      <c r="AL46" s="5700"/>
      <c r="AM46" s="97"/>
      <c r="AN46" s="87"/>
    </row>
    <row r="47" spans="1:40" ht="14.45" customHeight="1" x14ac:dyDescent="0.15">
      <c r="A47" s="1265"/>
      <c r="B47" s="3"/>
      <c r="C47" s="5702"/>
      <c r="D47" s="5703"/>
      <c r="E47" s="5703"/>
      <c r="F47" s="486" t="s">
        <v>946</v>
      </c>
      <c r="G47" s="5703"/>
      <c r="H47" s="5703"/>
      <c r="I47" s="5704"/>
      <c r="J47" s="5689"/>
      <c r="K47" s="5690"/>
      <c r="L47" s="5690"/>
      <c r="M47" s="5690"/>
      <c r="N47" s="5690"/>
      <c r="O47" s="5690"/>
      <c r="P47" s="5691"/>
      <c r="Q47" s="5695"/>
      <c r="R47" s="5696"/>
      <c r="S47" s="5697"/>
      <c r="T47" s="5701"/>
      <c r="U47" s="2571"/>
      <c r="V47" s="2571"/>
      <c r="W47" s="2571"/>
      <c r="X47" s="2571"/>
      <c r="Y47" s="2571"/>
      <c r="Z47" s="2571"/>
      <c r="AA47" s="2571"/>
      <c r="AB47" s="2571"/>
      <c r="AC47" s="2571"/>
      <c r="AD47" s="2571"/>
      <c r="AE47" s="2571"/>
      <c r="AF47" s="2571"/>
      <c r="AG47" s="2571"/>
      <c r="AH47" s="2571"/>
      <c r="AI47" s="2571"/>
      <c r="AJ47" s="2571"/>
      <c r="AK47" s="2571"/>
      <c r="AL47" s="2572"/>
      <c r="AM47" s="97"/>
      <c r="AN47" s="87"/>
    </row>
    <row r="48" spans="1:40" ht="14.45" customHeight="1" x14ac:dyDescent="0.15">
      <c r="A48" s="1265"/>
      <c r="B48" s="3"/>
      <c r="C48" s="5683"/>
      <c r="D48" s="5684"/>
      <c r="E48" s="5684"/>
      <c r="F48" s="5684"/>
      <c r="G48" s="5684"/>
      <c r="H48" s="5684"/>
      <c r="I48" s="5685"/>
      <c r="J48" s="5686"/>
      <c r="K48" s="5687"/>
      <c r="L48" s="5687"/>
      <c r="M48" s="5687"/>
      <c r="N48" s="5687"/>
      <c r="O48" s="5687"/>
      <c r="P48" s="5688"/>
      <c r="Q48" s="5692"/>
      <c r="R48" s="5693"/>
      <c r="S48" s="5694"/>
      <c r="T48" s="5698"/>
      <c r="U48" s="5699"/>
      <c r="V48" s="5699"/>
      <c r="W48" s="5699"/>
      <c r="X48" s="5699"/>
      <c r="Y48" s="5699"/>
      <c r="Z48" s="5699"/>
      <c r="AA48" s="5699"/>
      <c r="AB48" s="5699"/>
      <c r="AC48" s="5699"/>
      <c r="AD48" s="5699"/>
      <c r="AE48" s="5699"/>
      <c r="AF48" s="5699"/>
      <c r="AG48" s="5699"/>
      <c r="AH48" s="5699"/>
      <c r="AI48" s="5699"/>
      <c r="AJ48" s="5699"/>
      <c r="AK48" s="5699"/>
      <c r="AL48" s="5700"/>
      <c r="AM48" s="97"/>
      <c r="AN48" s="87"/>
    </row>
    <row r="49" spans="1:40" ht="14.45" customHeight="1" x14ac:dyDescent="0.15">
      <c r="A49" s="1265"/>
      <c r="B49" s="3"/>
      <c r="C49" s="5702"/>
      <c r="D49" s="5703"/>
      <c r="E49" s="5703"/>
      <c r="F49" s="486" t="s">
        <v>946</v>
      </c>
      <c r="G49" s="5703"/>
      <c r="H49" s="5703"/>
      <c r="I49" s="5704"/>
      <c r="J49" s="5689"/>
      <c r="K49" s="5690"/>
      <c r="L49" s="5690"/>
      <c r="M49" s="5690"/>
      <c r="N49" s="5690"/>
      <c r="O49" s="5690"/>
      <c r="P49" s="5691"/>
      <c r="Q49" s="5695"/>
      <c r="R49" s="5696"/>
      <c r="S49" s="5697"/>
      <c r="T49" s="5701"/>
      <c r="U49" s="2571"/>
      <c r="V49" s="2571"/>
      <c r="W49" s="2571"/>
      <c r="X49" s="2571"/>
      <c r="Y49" s="2571"/>
      <c r="Z49" s="2571"/>
      <c r="AA49" s="2571"/>
      <c r="AB49" s="2571"/>
      <c r="AC49" s="2571"/>
      <c r="AD49" s="2571"/>
      <c r="AE49" s="2571"/>
      <c r="AF49" s="2571"/>
      <c r="AG49" s="2571"/>
      <c r="AH49" s="2571"/>
      <c r="AI49" s="2571"/>
      <c r="AJ49" s="2571"/>
      <c r="AK49" s="2571"/>
      <c r="AL49" s="2572"/>
      <c r="AM49" s="97"/>
      <c r="AN49" s="87"/>
    </row>
    <row r="50" spans="1:40" ht="14.45" customHeight="1" x14ac:dyDescent="0.15">
      <c r="A50" s="1265"/>
      <c r="B50" s="3"/>
      <c r="C50" s="5683"/>
      <c r="D50" s="5684"/>
      <c r="E50" s="5684"/>
      <c r="F50" s="5684"/>
      <c r="G50" s="5684"/>
      <c r="H50" s="5684"/>
      <c r="I50" s="5685"/>
      <c r="J50" s="5686"/>
      <c r="K50" s="5687"/>
      <c r="L50" s="5687"/>
      <c r="M50" s="5687"/>
      <c r="N50" s="5687"/>
      <c r="O50" s="5687"/>
      <c r="P50" s="5688"/>
      <c r="Q50" s="5692"/>
      <c r="R50" s="5693"/>
      <c r="S50" s="5694"/>
      <c r="T50" s="5698"/>
      <c r="U50" s="5699"/>
      <c r="V50" s="5699"/>
      <c r="W50" s="5699"/>
      <c r="X50" s="5699"/>
      <c r="Y50" s="5699"/>
      <c r="Z50" s="5699"/>
      <c r="AA50" s="5699"/>
      <c r="AB50" s="5699"/>
      <c r="AC50" s="5699"/>
      <c r="AD50" s="5699"/>
      <c r="AE50" s="5699"/>
      <c r="AF50" s="5699"/>
      <c r="AG50" s="5699"/>
      <c r="AH50" s="5699"/>
      <c r="AI50" s="5699"/>
      <c r="AJ50" s="5699"/>
      <c r="AK50" s="5699"/>
      <c r="AL50" s="5700"/>
      <c r="AM50" s="97"/>
      <c r="AN50" s="87"/>
    </row>
    <row r="51" spans="1:40" ht="14.45" customHeight="1" x14ac:dyDescent="0.15">
      <c r="A51" s="1265"/>
      <c r="B51" s="3"/>
      <c r="C51" s="5702"/>
      <c r="D51" s="5703"/>
      <c r="E51" s="5703"/>
      <c r="F51" s="486" t="s">
        <v>946</v>
      </c>
      <c r="G51" s="5703"/>
      <c r="H51" s="5703"/>
      <c r="I51" s="5704"/>
      <c r="J51" s="5689"/>
      <c r="K51" s="5690"/>
      <c r="L51" s="5690"/>
      <c r="M51" s="5690"/>
      <c r="N51" s="5690"/>
      <c r="O51" s="5690"/>
      <c r="P51" s="5691"/>
      <c r="Q51" s="5695"/>
      <c r="R51" s="5696"/>
      <c r="S51" s="5697"/>
      <c r="T51" s="5701"/>
      <c r="U51" s="2571"/>
      <c r="V51" s="2571"/>
      <c r="W51" s="2571"/>
      <c r="X51" s="2571"/>
      <c r="Y51" s="2571"/>
      <c r="Z51" s="2571"/>
      <c r="AA51" s="2571"/>
      <c r="AB51" s="2571"/>
      <c r="AC51" s="2571"/>
      <c r="AD51" s="2571"/>
      <c r="AE51" s="2571"/>
      <c r="AF51" s="2571"/>
      <c r="AG51" s="2571"/>
      <c r="AH51" s="2571"/>
      <c r="AI51" s="2571"/>
      <c r="AJ51" s="2571"/>
      <c r="AK51" s="2571"/>
      <c r="AL51" s="2572"/>
      <c r="AM51" s="97"/>
      <c r="AN51" s="87"/>
    </row>
    <row r="52" spans="1:40" ht="14.45" customHeight="1" x14ac:dyDescent="0.15">
      <c r="A52" s="1265"/>
      <c r="B52" s="3"/>
      <c r="C52" s="5683"/>
      <c r="D52" s="5684"/>
      <c r="E52" s="5684"/>
      <c r="F52" s="5684"/>
      <c r="G52" s="5684"/>
      <c r="H52" s="5684"/>
      <c r="I52" s="5685"/>
      <c r="J52" s="5686"/>
      <c r="K52" s="5687"/>
      <c r="L52" s="5687"/>
      <c r="M52" s="5687"/>
      <c r="N52" s="5687"/>
      <c r="O52" s="5687"/>
      <c r="P52" s="5688"/>
      <c r="Q52" s="5692"/>
      <c r="R52" s="5693"/>
      <c r="S52" s="5694"/>
      <c r="T52" s="5698"/>
      <c r="U52" s="5699"/>
      <c r="V52" s="5699"/>
      <c r="W52" s="5699"/>
      <c r="X52" s="5699"/>
      <c r="Y52" s="5699"/>
      <c r="Z52" s="5699"/>
      <c r="AA52" s="5699"/>
      <c r="AB52" s="5699"/>
      <c r="AC52" s="5699"/>
      <c r="AD52" s="5699"/>
      <c r="AE52" s="5699"/>
      <c r="AF52" s="5699"/>
      <c r="AG52" s="5699"/>
      <c r="AH52" s="5699"/>
      <c r="AI52" s="5699"/>
      <c r="AJ52" s="5699"/>
      <c r="AK52" s="5699"/>
      <c r="AL52" s="5700"/>
      <c r="AM52" s="97"/>
      <c r="AN52" s="87"/>
    </row>
    <row r="53" spans="1:40" ht="14.45" customHeight="1" x14ac:dyDescent="0.15">
      <c r="A53" s="1265"/>
      <c r="B53" s="3"/>
      <c r="C53" s="5702"/>
      <c r="D53" s="5703"/>
      <c r="E53" s="5703"/>
      <c r="F53" s="486" t="s">
        <v>946</v>
      </c>
      <c r="G53" s="5703"/>
      <c r="H53" s="5703"/>
      <c r="I53" s="5704"/>
      <c r="J53" s="5689"/>
      <c r="K53" s="5690"/>
      <c r="L53" s="5690"/>
      <c r="M53" s="5690"/>
      <c r="N53" s="5690"/>
      <c r="O53" s="5690"/>
      <c r="P53" s="5691"/>
      <c r="Q53" s="5695"/>
      <c r="R53" s="5696"/>
      <c r="S53" s="5697"/>
      <c r="T53" s="5701"/>
      <c r="U53" s="2571"/>
      <c r="V53" s="2571"/>
      <c r="W53" s="2571"/>
      <c r="X53" s="2571"/>
      <c r="Y53" s="2571"/>
      <c r="Z53" s="2571"/>
      <c r="AA53" s="2571"/>
      <c r="AB53" s="2571"/>
      <c r="AC53" s="2571"/>
      <c r="AD53" s="2571"/>
      <c r="AE53" s="2571"/>
      <c r="AF53" s="2571"/>
      <c r="AG53" s="2571"/>
      <c r="AH53" s="2571"/>
      <c r="AI53" s="2571"/>
      <c r="AJ53" s="2571"/>
      <c r="AK53" s="2571"/>
      <c r="AL53" s="2572"/>
      <c r="AM53" s="97"/>
      <c r="AN53" s="87"/>
    </row>
    <row r="54" spans="1:40" ht="14.45" customHeight="1" x14ac:dyDescent="0.15">
      <c r="A54" s="2364"/>
      <c r="B54" s="3"/>
      <c r="C54" s="5683"/>
      <c r="D54" s="5684"/>
      <c r="E54" s="5684"/>
      <c r="F54" s="5684"/>
      <c r="G54" s="5684"/>
      <c r="H54" s="5684"/>
      <c r="I54" s="5685"/>
      <c r="J54" s="5686"/>
      <c r="K54" s="5687"/>
      <c r="L54" s="5687"/>
      <c r="M54" s="5687"/>
      <c r="N54" s="5687"/>
      <c r="O54" s="5687"/>
      <c r="P54" s="5688"/>
      <c r="Q54" s="5692"/>
      <c r="R54" s="5693"/>
      <c r="S54" s="5694"/>
      <c r="T54" s="5698"/>
      <c r="U54" s="5699"/>
      <c r="V54" s="5699"/>
      <c r="W54" s="5699"/>
      <c r="X54" s="5699"/>
      <c r="Y54" s="5699"/>
      <c r="Z54" s="5699"/>
      <c r="AA54" s="5699"/>
      <c r="AB54" s="5699"/>
      <c r="AC54" s="5699"/>
      <c r="AD54" s="5699"/>
      <c r="AE54" s="5699"/>
      <c r="AF54" s="5699"/>
      <c r="AG54" s="5699"/>
      <c r="AH54" s="5699"/>
      <c r="AI54" s="5699"/>
      <c r="AJ54" s="5699"/>
      <c r="AK54" s="5699"/>
      <c r="AL54" s="5700"/>
      <c r="AM54" s="97"/>
      <c r="AN54" s="87"/>
    </row>
    <row r="55" spans="1:40" ht="14.45" customHeight="1" x14ac:dyDescent="0.15">
      <c r="A55" s="2364"/>
      <c r="B55" s="3"/>
      <c r="C55" s="5702"/>
      <c r="D55" s="5703"/>
      <c r="E55" s="5703"/>
      <c r="F55" s="486" t="s">
        <v>943</v>
      </c>
      <c r="G55" s="5703"/>
      <c r="H55" s="5703"/>
      <c r="I55" s="5704"/>
      <c r="J55" s="5689"/>
      <c r="K55" s="5690"/>
      <c r="L55" s="5690"/>
      <c r="M55" s="5690"/>
      <c r="N55" s="5690"/>
      <c r="O55" s="5690"/>
      <c r="P55" s="5691"/>
      <c r="Q55" s="5695"/>
      <c r="R55" s="5696"/>
      <c r="S55" s="5697"/>
      <c r="T55" s="5701"/>
      <c r="U55" s="2571"/>
      <c r="V55" s="2571"/>
      <c r="W55" s="2571"/>
      <c r="X55" s="2571"/>
      <c r="Y55" s="2571"/>
      <c r="Z55" s="2571"/>
      <c r="AA55" s="2571"/>
      <c r="AB55" s="2571"/>
      <c r="AC55" s="2571"/>
      <c r="AD55" s="2571"/>
      <c r="AE55" s="2571"/>
      <c r="AF55" s="2571"/>
      <c r="AG55" s="2571"/>
      <c r="AH55" s="2571"/>
      <c r="AI55" s="2571"/>
      <c r="AJ55" s="2571"/>
      <c r="AK55" s="2571"/>
      <c r="AL55" s="2572"/>
      <c r="AM55" s="97"/>
      <c r="AN55" s="87"/>
    </row>
    <row r="56" spans="1:40" ht="14.45" customHeight="1" x14ac:dyDescent="0.15">
      <c r="A56" s="1265"/>
      <c r="B56" s="3"/>
      <c r="C56" s="5683"/>
      <c r="D56" s="5684"/>
      <c r="E56" s="5684"/>
      <c r="F56" s="5684"/>
      <c r="G56" s="5684"/>
      <c r="H56" s="5684"/>
      <c r="I56" s="5685"/>
      <c r="J56" s="5686"/>
      <c r="K56" s="5687"/>
      <c r="L56" s="5687"/>
      <c r="M56" s="5687"/>
      <c r="N56" s="5687"/>
      <c r="O56" s="5687"/>
      <c r="P56" s="5688"/>
      <c r="Q56" s="5692"/>
      <c r="R56" s="5693"/>
      <c r="S56" s="5694"/>
      <c r="T56" s="5698"/>
      <c r="U56" s="5699"/>
      <c r="V56" s="5699"/>
      <c r="W56" s="5699"/>
      <c r="X56" s="5699"/>
      <c r="Y56" s="5699"/>
      <c r="Z56" s="5699"/>
      <c r="AA56" s="5699"/>
      <c r="AB56" s="5699"/>
      <c r="AC56" s="5699"/>
      <c r="AD56" s="5699"/>
      <c r="AE56" s="5699"/>
      <c r="AF56" s="5699"/>
      <c r="AG56" s="5699"/>
      <c r="AH56" s="5699"/>
      <c r="AI56" s="5699"/>
      <c r="AJ56" s="5699"/>
      <c r="AK56" s="5699"/>
      <c r="AL56" s="5700"/>
      <c r="AM56" s="97"/>
      <c r="AN56" s="87"/>
    </row>
    <row r="57" spans="1:40" ht="14.45" customHeight="1" x14ac:dyDescent="0.15">
      <c r="A57" s="1265"/>
      <c r="B57" s="3"/>
      <c r="C57" s="5702"/>
      <c r="D57" s="5703"/>
      <c r="E57" s="5703"/>
      <c r="F57" s="486" t="s">
        <v>946</v>
      </c>
      <c r="G57" s="5703"/>
      <c r="H57" s="5703"/>
      <c r="I57" s="5704"/>
      <c r="J57" s="5689"/>
      <c r="K57" s="5690"/>
      <c r="L57" s="5690"/>
      <c r="M57" s="5690"/>
      <c r="N57" s="5690"/>
      <c r="O57" s="5690"/>
      <c r="P57" s="5691"/>
      <c r="Q57" s="5695"/>
      <c r="R57" s="5696"/>
      <c r="S57" s="5697"/>
      <c r="T57" s="5701"/>
      <c r="U57" s="2571"/>
      <c r="V57" s="2571"/>
      <c r="W57" s="2571"/>
      <c r="X57" s="2571"/>
      <c r="Y57" s="2571"/>
      <c r="Z57" s="2571"/>
      <c r="AA57" s="2571"/>
      <c r="AB57" s="2571"/>
      <c r="AC57" s="2571"/>
      <c r="AD57" s="2571"/>
      <c r="AE57" s="2571"/>
      <c r="AF57" s="2571"/>
      <c r="AG57" s="2571"/>
      <c r="AH57" s="2571"/>
      <c r="AI57" s="2571"/>
      <c r="AJ57" s="2571"/>
      <c r="AK57" s="2571"/>
      <c r="AL57" s="2572"/>
      <c r="AM57" s="97"/>
      <c r="AN57" s="87"/>
    </row>
    <row r="58" spans="1:40" ht="14.45" customHeight="1" x14ac:dyDescent="0.15">
      <c r="A58" s="1265"/>
      <c r="B58" s="3"/>
      <c r="C58" s="5683"/>
      <c r="D58" s="5684"/>
      <c r="E58" s="5684"/>
      <c r="F58" s="5684"/>
      <c r="G58" s="5684"/>
      <c r="H58" s="5684"/>
      <c r="I58" s="5685"/>
      <c r="J58" s="5686"/>
      <c r="K58" s="5687"/>
      <c r="L58" s="5687"/>
      <c r="M58" s="5687"/>
      <c r="N58" s="5687"/>
      <c r="O58" s="5687"/>
      <c r="P58" s="5688"/>
      <c r="Q58" s="5692"/>
      <c r="R58" s="5693"/>
      <c r="S58" s="5694"/>
      <c r="T58" s="5698"/>
      <c r="U58" s="5699"/>
      <c r="V58" s="5699"/>
      <c r="W58" s="5699"/>
      <c r="X58" s="5699"/>
      <c r="Y58" s="5699"/>
      <c r="Z58" s="5699"/>
      <c r="AA58" s="5699"/>
      <c r="AB58" s="5699"/>
      <c r="AC58" s="5699"/>
      <c r="AD58" s="5699"/>
      <c r="AE58" s="5699"/>
      <c r="AF58" s="5699"/>
      <c r="AG58" s="5699"/>
      <c r="AH58" s="5699"/>
      <c r="AI58" s="5699"/>
      <c r="AJ58" s="5699"/>
      <c r="AK58" s="5699"/>
      <c r="AL58" s="5700"/>
      <c r="AM58" s="97"/>
      <c r="AN58" s="87"/>
    </row>
    <row r="59" spans="1:40" ht="14.45" customHeight="1" x14ac:dyDescent="0.15">
      <c r="A59" s="1265"/>
      <c r="B59" s="3"/>
      <c r="C59" s="5702"/>
      <c r="D59" s="5703"/>
      <c r="E59" s="5703"/>
      <c r="F59" s="486" t="s">
        <v>946</v>
      </c>
      <c r="G59" s="5703"/>
      <c r="H59" s="5703"/>
      <c r="I59" s="5704"/>
      <c r="J59" s="5689"/>
      <c r="K59" s="5690"/>
      <c r="L59" s="5690"/>
      <c r="M59" s="5690"/>
      <c r="N59" s="5690"/>
      <c r="O59" s="5690"/>
      <c r="P59" s="5691"/>
      <c r="Q59" s="5695"/>
      <c r="R59" s="5696"/>
      <c r="S59" s="5697"/>
      <c r="T59" s="5701"/>
      <c r="U59" s="2571"/>
      <c r="V59" s="2571"/>
      <c r="W59" s="2571"/>
      <c r="X59" s="2571"/>
      <c r="Y59" s="2571"/>
      <c r="Z59" s="2571"/>
      <c r="AA59" s="2571"/>
      <c r="AB59" s="2571"/>
      <c r="AC59" s="2571"/>
      <c r="AD59" s="2571"/>
      <c r="AE59" s="2571"/>
      <c r="AF59" s="2571"/>
      <c r="AG59" s="2571"/>
      <c r="AH59" s="2571"/>
      <c r="AI59" s="2571"/>
      <c r="AJ59" s="2571"/>
      <c r="AK59" s="2571"/>
      <c r="AL59" s="2572"/>
      <c r="AM59" s="97"/>
      <c r="AN59" s="87"/>
    </row>
    <row r="60" spans="1:40" ht="18.75" customHeight="1" thickBot="1" x14ac:dyDescent="0.2">
      <c r="A60" s="1265"/>
      <c r="B60" s="8"/>
      <c r="C60" s="349"/>
      <c r="D60" s="1540" t="s">
        <v>1465</v>
      </c>
      <c r="E60" s="349"/>
      <c r="F60" s="350"/>
      <c r="G60" s="349"/>
      <c r="H60" s="349"/>
      <c r="I60" s="349"/>
      <c r="J60" s="351"/>
      <c r="K60" s="351"/>
      <c r="L60" s="351"/>
      <c r="M60" s="351"/>
      <c r="N60" s="351"/>
      <c r="O60" s="351"/>
      <c r="P60" s="351"/>
      <c r="Q60" s="352"/>
      <c r="R60" s="352"/>
      <c r="S60" s="352"/>
      <c r="T60" s="353"/>
      <c r="U60" s="353"/>
      <c r="V60" s="353"/>
      <c r="W60" s="353"/>
      <c r="X60" s="353"/>
      <c r="Y60" s="353"/>
      <c r="Z60" s="2346"/>
      <c r="AA60" s="2346"/>
      <c r="AB60" s="354"/>
      <c r="AC60" s="353"/>
      <c r="AD60" s="353"/>
      <c r="AE60" s="353"/>
      <c r="AF60" s="353"/>
      <c r="AG60" s="353"/>
      <c r="AH60" s="353"/>
      <c r="AI60" s="353"/>
      <c r="AJ60" s="353"/>
      <c r="AK60" s="353"/>
      <c r="AL60" s="353"/>
      <c r="AM60" s="355"/>
      <c r="AN60" s="87"/>
    </row>
  </sheetData>
  <mergeCells count="102">
    <mergeCell ref="C56:I56"/>
    <mergeCell ref="J56:P57"/>
    <mergeCell ref="Q56:S57"/>
    <mergeCell ref="T56:AL57"/>
    <mergeCell ref="C57:E57"/>
    <mergeCell ref="G57:I57"/>
    <mergeCell ref="C48:I48"/>
    <mergeCell ref="J48:P49"/>
    <mergeCell ref="Q48:S49"/>
    <mergeCell ref="T48:AL49"/>
    <mergeCell ref="C49:E49"/>
    <mergeCell ref="G49:I49"/>
    <mergeCell ref="C50:I50"/>
    <mergeCell ref="J50:P51"/>
    <mergeCell ref="Q50:S51"/>
    <mergeCell ref="T50:AL51"/>
    <mergeCell ref="C51:E51"/>
    <mergeCell ref="G51:I51"/>
    <mergeCell ref="C44:I44"/>
    <mergeCell ref="J44:P45"/>
    <mergeCell ref="Q44:S45"/>
    <mergeCell ref="T44:AL45"/>
    <mergeCell ref="C45:E45"/>
    <mergeCell ref="G45:I45"/>
    <mergeCell ref="C58:I58"/>
    <mergeCell ref="J58:P59"/>
    <mergeCell ref="Q58:S59"/>
    <mergeCell ref="T58:AL59"/>
    <mergeCell ref="C59:E59"/>
    <mergeCell ref="G59:I59"/>
    <mergeCell ref="C52:I52"/>
    <mergeCell ref="J52:P53"/>
    <mergeCell ref="Q52:S53"/>
    <mergeCell ref="T52:AL53"/>
    <mergeCell ref="C53:E53"/>
    <mergeCell ref="G53:I53"/>
    <mergeCell ref="C54:I54"/>
    <mergeCell ref="J54:P55"/>
    <mergeCell ref="Q54:S55"/>
    <mergeCell ref="T54:AL55"/>
    <mergeCell ref="C55:E55"/>
    <mergeCell ref="G55:I55"/>
    <mergeCell ref="C46:I46"/>
    <mergeCell ref="J46:P47"/>
    <mergeCell ref="Q46:S47"/>
    <mergeCell ref="T46:AL47"/>
    <mergeCell ref="C47:E47"/>
    <mergeCell ref="G47:I47"/>
    <mergeCell ref="C38:I38"/>
    <mergeCell ref="J38:P39"/>
    <mergeCell ref="Q38:S39"/>
    <mergeCell ref="T38:AL39"/>
    <mergeCell ref="C39:E39"/>
    <mergeCell ref="G39:I39"/>
    <mergeCell ref="C40:I40"/>
    <mergeCell ref="J40:P41"/>
    <mergeCell ref="Q40:S41"/>
    <mergeCell ref="T40:AL41"/>
    <mergeCell ref="C41:E41"/>
    <mergeCell ref="G41:I41"/>
    <mergeCell ref="C42:I42"/>
    <mergeCell ref="J42:P43"/>
    <mergeCell ref="Q42:S43"/>
    <mergeCell ref="T42:AL43"/>
    <mergeCell ref="C43:E43"/>
    <mergeCell ref="G43:I43"/>
    <mergeCell ref="C34:I34"/>
    <mergeCell ref="J34:P35"/>
    <mergeCell ref="Q34:S35"/>
    <mergeCell ref="T34:AL35"/>
    <mergeCell ref="C35:E35"/>
    <mergeCell ref="G35:I35"/>
    <mergeCell ref="C36:I36"/>
    <mergeCell ref="J36:P37"/>
    <mergeCell ref="Q36:S37"/>
    <mergeCell ref="T36:AL37"/>
    <mergeCell ref="C37:E37"/>
    <mergeCell ref="G37:I37"/>
    <mergeCell ref="C30:I30"/>
    <mergeCell ref="J30:P31"/>
    <mergeCell ref="Q30:S31"/>
    <mergeCell ref="T30:AL31"/>
    <mergeCell ref="C31:E31"/>
    <mergeCell ref="G31:I31"/>
    <mergeCell ref="C32:I32"/>
    <mergeCell ref="J32:P33"/>
    <mergeCell ref="Q32:S33"/>
    <mergeCell ref="T32:AL33"/>
    <mergeCell ref="C33:E33"/>
    <mergeCell ref="G33:I33"/>
    <mergeCell ref="B1:AM1"/>
    <mergeCell ref="B3:AB3"/>
    <mergeCell ref="AC3:AM3"/>
    <mergeCell ref="E8:Z11"/>
    <mergeCell ref="Q13:R13"/>
    <mergeCell ref="T13:U13"/>
    <mergeCell ref="C28:I28"/>
    <mergeCell ref="J28:P29"/>
    <mergeCell ref="Q28:S29"/>
    <mergeCell ref="T28:AL28"/>
    <mergeCell ref="E29:G29"/>
    <mergeCell ref="T29:AL29"/>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4033" r:id="rId4" name="Check Box 1">
              <controlPr defaultSize="0" autoFill="0" autoLine="0" autoPict="0">
                <anchor moveWithCells="1">
                  <from>
                    <xdr:col>18</xdr:col>
                    <xdr:colOff>171450</xdr:colOff>
                    <xdr:row>13</xdr:row>
                    <xdr:rowOff>0</xdr:rowOff>
                  </from>
                  <to>
                    <xdr:col>22</xdr:col>
                    <xdr:colOff>114300</xdr:colOff>
                    <xdr:row>14</xdr:row>
                    <xdr:rowOff>38100</xdr:rowOff>
                  </to>
                </anchor>
              </controlPr>
            </control>
          </mc:Choice>
        </mc:AlternateContent>
        <mc:AlternateContent xmlns:mc="http://schemas.openxmlformats.org/markup-compatibility/2006">
          <mc:Choice Requires="x14">
            <control shapeId="684034" r:id="rId5" name="Check Box 2">
              <controlPr defaultSize="0" autoFill="0" autoLine="0" autoPict="0">
                <anchor moveWithCells="1">
                  <from>
                    <xdr:col>23</xdr:col>
                    <xdr:colOff>38100</xdr:colOff>
                    <xdr:row>13</xdr:row>
                    <xdr:rowOff>0</xdr:rowOff>
                  </from>
                  <to>
                    <xdr:col>26</xdr:col>
                    <xdr:colOff>114300</xdr:colOff>
                    <xdr:row>14</xdr:row>
                    <xdr:rowOff>38100</xdr:rowOff>
                  </to>
                </anchor>
              </controlPr>
            </control>
          </mc:Choice>
        </mc:AlternateContent>
        <mc:AlternateContent xmlns:mc="http://schemas.openxmlformats.org/markup-compatibility/2006">
          <mc:Choice Requires="x14">
            <control shapeId="684035" r:id="rId6" name="Check Box 3">
              <controlPr defaultSize="0" autoFill="0" autoLine="0" autoPict="0">
                <anchor moveWithCells="1">
                  <from>
                    <xdr:col>18</xdr:col>
                    <xdr:colOff>171450</xdr:colOff>
                    <xdr:row>16</xdr:row>
                    <xdr:rowOff>0</xdr:rowOff>
                  </from>
                  <to>
                    <xdr:col>22</xdr:col>
                    <xdr:colOff>114300</xdr:colOff>
                    <xdr:row>17</xdr:row>
                    <xdr:rowOff>19050</xdr:rowOff>
                  </to>
                </anchor>
              </controlPr>
            </control>
          </mc:Choice>
        </mc:AlternateContent>
        <mc:AlternateContent xmlns:mc="http://schemas.openxmlformats.org/markup-compatibility/2006">
          <mc:Choice Requires="x14">
            <control shapeId="684036" r:id="rId7" name="Check Box 4">
              <controlPr defaultSize="0" autoFill="0" autoLine="0" autoPict="0">
                <anchor moveWithCells="1">
                  <from>
                    <xdr:col>23</xdr:col>
                    <xdr:colOff>38100</xdr:colOff>
                    <xdr:row>16</xdr:row>
                    <xdr:rowOff>0</xdr:rowOff>
                  </from>
                  <to>
                    <xdr:col>26</xdr:col>
                    <xdr:colOff>114300</xdr:colOff>
                    <xdr:row>17</xdr:row>
                    <xdr:rowOff>19050</xdr:rowOff>
                  </to>
                </anchor>
              </controlPr>
            </control>
          </mc:Choice>
        </mc:AlternateContent>
        <mc:AlternateContent xmlns:mc="http://schemas.openxmlformats.org/markup-compatibility/2006">
          <mc:Choice Requires="x14">
            <control shapeId="684037" r:id="rId8" name="Check Box 5">
              <controlPr defaultSize="0" autoFill="0" autoLine="0" autoPict="0">
                <anchor moveWithCells="1">
                  <from>
                    <xdr:col>18</xdr:col>
                    <xdr:colOff>161925</xdr:colOff>
                    <xdr:row>23</xdr:row>
                    <xdr:rowOff>28575</xdr:rowOff>
                  </from>
                  <to>
                    <xdr:col>22</xdr:col>
                    <xdr:colOff>104775</xdr:colOff>
                    <xdr:row>24</xdr:row>
                    <xdr:rowOff>66675</xdr:rowOff>
                  </to>
                </anchor>
              </controlPr>
            </control>
          </mc:Choice>
        </mc:AlternateContent>
        <mc:AlternateContent xmlns:mc="http://schemas.openxmlformats.org/markup-compatibility/2006">
          <mc:Choice Requires="x14">
            <control shapeId="684038" r:id="rId9" name="Check Box 6">
              <controlPr defaultSize="0" autoFill="0" autoLine="0" autoPict="0">
                <anchor moveWithCells="1">
                  <from>
                    <xdr:col>23</xdr:col>
                    <xdr:colOff>19050</xdr:colOff>
                    <xdr:row>23</xdr:row>
                    <xdr:rowOff>9525</xdr:rowOff>
                  </from>
                  <to>
                    <xdr:col>26</xdr:col>
                    <xdr:colOff>95250</xdr:colOff>
                    <xdr:row>24</xdr:row>
                    <xdr:rowOff>47625</xdr:rowOff>
                  </to>
                </anchor>
              </controlPr>
            </control>
          </mc:Choice>
        </mc:AlternateContent>
        <mc:AlternateContent xmlns:mc="http://schemas.openxmlformats.org/markup-compatibility/2006">
          <mc:Choice Requires="x14">
            <control shapeId="684039" r:id="rId10" name="Check Box 7">
              <controlPr defaultSize="0" autoFill="0" autoLine="0" autoPict="0">
                <anchor moveWithCells="1">
                  <from>
                    <xdr:col>18</xdr:col>
                    <xdr:colOff>171450</xdr:colOff>
                    <xdr:row>19</xdr:row>
                    <xdr:rowOff>0</xdr:rowOff>
                  </from>
                  <to>
                    <xdr:col>22</xdr:col>
                    <xdr:colOff>114300</xdr:colOff>
                    <xdr:row>20</xdr:row>
                    <xdr:rowOff>38100</xdr:rowOff>
                  </to>
                </anchor>
              </controlPr>
            </control>
          </mc:Choice>
        </mc:AlternateContent>
        <mc:AlternateContent xmlns:mc="http://schemas.openxmlformats.org/markup-compatibility/2006">
          <mc:Choice Requires="x14">
            <control shapeId="684040" r:id="rId11" name="Check Box 8">
              <controlPr defaultSize="0" autoFill="0" autoLine="0" autoPict="0">
                <anchor moveWithCells="1">
                  <from>
                    <xdr:col>23</xdr:col>
                    <xdr:colOff>38100</xdr:colOff>
                    <xdr:row>19</xdr:row>
                    <xdr:rowOff>0</xdr:rowOff>
                  </from>
                  <to>
                    <xdr:col>26</xdr:col>
                    <xdr:colOff>114300</xdr:colOff>
                    <xdr:row>20</xdr:row>
                    <xdr:rowOff>38100</xdr:rowOff>
                  </to>
                </anchor>
              </controlPr>
            </control>
          </mc:Choice>
        </mc:AlternateContent>
        <mc:AlternateContent xmlns:mc="http://schemas.openxmlformats.org/markup-compatibility/2006">
          <mc:Choice Requires="x14">
            <control shapeId="684041" r:id="rId12" name="Check Box 9">
              <controlPr defaultSize="0" autoFill="0" autoLine="0" autoPict="0">
                <anchor moveWithCells="1">
                  <from>
                    <xdr:col>16</xdr:col>
                    <xdr:colOff>152400</xdr:colOff>
                    <xdr:row>5</xdr:row>
                    <xdr:rowOff>0</xdr:rowOff>
                  </from>
                  <to>
                    <xdr:col>20</xdr:col>
                    <xdr:colOff>95250</xdr:colOff>
                    <xdr:row>6</xdr:row>
                    <xdr:rowOff>38100</xdr:rowOff>
                  </to>
                </anchor>
              </controlPr>
            </control>
          </mc:Choice>
        </mc:AlternateContent>
        <mc:AlternateContent xmlns:mc="http://schemas.openxmlformats.org/markup-compatibility/2006">
          <mc:Choice Requires="x14">
            <control shapeId="684042" r:id="rId13" name="Check Box 10">
              <controlPr defaultSize="0" autoFill="0" autoLine="0" autoPict="0">
                <anchor moveWithCells="1">
                  <from>
                    <xdr:col>21</xdr:col>
                    <xdr:colOff>19050</xdr:colOff>
                    <xdr:row>5</xdr:row>
                    <xdr:rowOff>0</xdr:rowOff>
                  </from>
                  <to>
                    <xdr:col>24</xdr:col>
                    <xdr:colOff>152400</xdr:colOff>
                    <xdr:row>6</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0"/>
  <sheetViews>
    <sheetView showGridLines="0" zoomScaleNormal="100" zoomScaleSheetLayoutView="100" workbookViewId="0">
      <selection activeCell="B1" sqref="B1:AL1"/>
    </sheetView>
  </sheetViews>
  <sheetFormatPr defaultColWidth="8" defaultRowHeight="12" x14ac:dyDescent="0.15"/>
  <cols>
    <col min="1" max="1" width="1.5" style="17" customWidth="1"/>
    <col min="2" max="65" width="2.375" style="17" customWidth="1"/>
    <col min="66" max="16384" width="8" style="17"/>
  </cols>
  <sheetData>
    <row r="1" spans="1:47" ht="14.1" customHeight="1" x14ac:dyDescent="0.15">
      <c r="B1" s="3101" t="s">
        <v>1856</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1304"/>
      <c r="AN1" s="1304"/>
      <c r="AO1" s="1304"/>
      <c r="AP1" s="1304"/>
      <c r="AQ1" s="1304"/>
      <c r="AR1" s="1304"/>
      <c r="AS1" s="1304"/>
      <c r="AT1" s="1304"/>
      <c r="AU1" s="1304"/>
    </row>
    <row r="2" spans="1:47" ht="5.0999999999999996" customHeight="1" thickBot="1" x14ac:dyDescent="0.2"/>
    <row r="3" spans="1:47" ht="14.1" customHeight="1" x14ac:dyDescent="0.15">
      <c r="B3" s="3102" t="s">
        <v>605</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4"/>
      <c r="AB3" s="3216" t="s">
        <v>187</v>
      </c>
      <c r="AC3" s="3103"/>
      <c r="AD3" s="3103"/>
      <c r="AE3" s="3103"/>
      <c r="AF3" s="3103"/>
      <c r="AG3" s="3103"/>
      <c r="AH3" s="3103"/>
      <c r="AI3" s="3103"/>
      <c r="AJ3" s="3103"/>
      <c r="AK3" s="3103"/>
      <c r="AL3" s="3217"/>
      <c r="AM3" s="88"/>
      <c r="AN3" s="88"/>
      <c r="AO3" s="88"/>
      <c r="AP3" s="88"/>
      <c r="AQ3" s="88"/>
      <c r="AR3" s="88"/>
      <c r="AS3" s="88"/>
      <c r="AT3" s="88"/>
      <c r="AU3" s="88"/>
    </row>
    <row r="4" spans="1:47" ht="6.95" customHeight="1" x14ac:dyDescent="0.15">
      <c r="B4" s="43"/>
      <c r="C4" s="88"/>
      <c r="D4" s="88"/>
      <c r="E4" s="88"/>
      <c r="F4" s="88"/>
      <c r="G4" s="88"/>
      <c r="H4" s="88"/>
      <c r="I4" s="88"/>
      <c r="J4" s="88"/>
      <c r="K4" s="88"/>
      <c r="L4" s="88"/>
      <c r="M4" s="88"/>
      <c r="N4" s="88"/>
      <c r="O4" s="88"/>
      <c r="P4" s="88"/>
      <c r="Q4" s="88"/>
      <c r="R4" s="88"/>
      <c r="S4" s="88"/>
      <c r="T4" s="88"/>
      <c r="U4" s="88"/>
      <c r="V4" s="88"/>
      <c r="W4" s="88"/>
      <c r="X4" s="88"/>
      <c r="Y4" s="88"/>
      <c r="Z4" s="88"/>
      <c r="AA4" s="88"/>
      <c r="AB4" s="171"/>
      <c r="AC4" s="88"/>
      <c r="AD4" s="88"/>
      <c r="AE4" s="88"/>
      <c r="AF4" s="88"/>
      <c r="AG4" s="88"/>
      <c r="AH4" s="88"/>
      <c r="AI4" s="88"/>
      <c r="AJ4" s="88"/>
      <c r="AK4" s="88"/>
      <c r="AL4" s="172"/>
      <c r="AM4" s="88"/>
      <c r="AN4" s="88"/>
      <c r="AO4" s="88"/>
      <c r="AP4" s="88"/>
      <c r="AQ4" s="88"/>
      <c r="AR4" s="88"/>
      <c r="AS4" s="88"/>
      <c r="AT4" s="88"/>
      <c r="AU4" s="88"/>
    </row>
    <row r="5" spans="1:47" ht="14.45" customHeight="1" x14ac:dyDescent="0.15">
      <c r="B5" s="43"/>
      <c r="C5" s="1454" t="s">
        <v>453</v>
      </c>
      <c r="D5" s="34"/>
      <c r="E5" s="1454"/>
      <c r="F5" s="1454"/>
      <c r="G5" s="1454"/>
      <c r="H5" s="1454"/>
      <c r="I5" s="1454"/>
      <c r="J5" s="1454"/>
      <c r="K5" s="56"/>
      <c r="L5" s="1454"/>
      <c r="M5" s="1454"/>
      <c r="N5" s="1454"/>
      <c r="O5" s="88"/>
      <c r="P5" s="88"/>
      <c r="Q5" s="88"/>
      <c r="R5" s="88"/>
      <c r="S5" s="88"/>
      <c r="T5" s="88"/>
      <c r="U5" s="88"/>
      <c r="V5" s="88"/>
      <c r="W5" s="88"/>
      <c r="X5" s="88"/>
      <c r="Y5" s="88"/>
      <c r="Z5" s="88"/>
      <c r="AA5" s="34"/>
      <c r="AB5" s="360" t="s">
        <v>947</v>
      </c>
      <c r="AC5" s="2332" t="s">
        <v>948</v>
      </c>
      <c r="AD5" s="88"/>
      <c r="AE5" s="88"/>
      <c r="AF5" s="88"/>
      <c r="AG5" s="88"/>
      <c r="AH5" s="88"/>
      <c r="AI5" s="88"/>
      <c r="AJ5" s="88"/>
      <c r="AK5" s="88"/>
      <c r="AL5" s="172"/>
      <c r="AM5" s="43"/>
      <c r="AN5" s="88"/>
      <c r="AO5" s="88"/>
      <c r="AP5" s="88"/>
      <c r="AQ5" s="88"/>
      <c r="AR5" s="88"/>
      <c r="AS5" s="88"/>
      <c r="AU5" s="88"/>
    </row>
    <row r="6" spans="1:47" ht="14.45" customHeight="1" x14ac:dyDescent="0.15">
      <c r="B6" s="43"/>
      <c r="C6" s="1454"/>
      <c r="D6" s="34"/>
      <c r="E6" s="1454"/>
      <c r="F6" s="1454"/>
      <c r="G6" s="1454"/>
      <c r="H6" s="1454"/>
      <c r="I6" s="1454"/>
      <c r="J6" s="1454"/>
      <c r="K6" s="56"/>
      <c r="L6" s="1454"/>
      <c r="M6" s="1454"/>
      <c r="N6" s="1454"/>
      <c r="O6" s="88"/>
      <c r="P6" s="88"/>
      <c r="Q6" s="88"/>
      <c r="R6" s="88"/>
      <c r="S6" s="88"/>
      <c r="T6" s="88"/>
      <c r="U6" s="88"/>
      <c r="V6" s="88"/>
      <c r="W6" s="88"/>
      <c r="X6" s="88"/>
      <c r="Y6" s="88"/>
      <c r="Z6" s="88"/>
      <c r="AA6" s="34"/>
      <c r="AB6" s="186"/>
      <c r="AC6" s="2322"/>
      <c r="AD6" s="88"/>
      <c r="AE6" s="88"/>
      <c r="AF6" s="88"/>
      <c r="AG6" s="88"/>
      <c r="AH6" s="88"/>
      <c r="AI6" s="88"/>
      <c r="AJ6" s="88"/>
      <c r="AK6" s="88"/>
      <c r="AL6" s="172"/>
      <c r="AM6" s="43"/>
      <c r="AN6" s="88"/>
      <c r="AO6" s="88"/>
      <c r="AP6" s="88"/>
      <c r="AQ6" s="88"/>
      <c r="AR6" s="88"/>
      <c r="AS6" s="88"/>
      <c r="AU6" s="88"/>
    </row>
    <row r="7" spans="1:47" ht="14.45" customHeight="1" x14ac:dyDescent="0.15">
      <c r="A7" s="1265"/>
      <c r="B7" s="3"/>
      <c r="C7" s="2322"/>
      <c r="D7" s="2322" t="s">
        <v>688</v>
      </c>
      <c r="E7" s="2322"/>
      <c r="F7" s="2322"/>
      <c r="G7" s="2322"/>
      <c r="H7" s="2322"/>
      <c r="I7" s="2322"/>
      <c r="J7" s="2322"/>
      <c r="K7" s="2322"/>
      <c r="L7" s="2322"/>
      <c r="M7" s="2322"/>
      <c r="N7" s="2322"/>
      <c r="O7" s="2322"/>
      <c r="P7" s="2322"/>
      <c r="Q7" s="2322"/>
      <c r="R7" s="2322"/>
      <c r="S7" s="2322"/>
      <c r="T7" s="2322"/>
      <c r="U7" s="13"/>
      <c r="V7" s="2341"/>
      <c r="W7" s="2341"/>
      <c r="X7" s="2322"/>
      <c r="Y7" s="2341"/>
      <c r="Z7" s="2341"/>
      <c r="AA7" s="34"/>
      <c r="AB7" s="2335"/>
      <c r="AC7" s="2332"/>
      <c r="AD7" s="2332"/>
      <c r="AE7" s="2332"/>
      <c r="AF7" s="2332"/>
      <c r="AG7" s="2332"/>
      <c r="AH7" s="2332"/>
      <c r="AI7" s="2332"/>
      <c r="AJ7" s="2332"/>
      <c r="AK7" s="2332"/>
      <c r="AL7" s="2333"/>
      <c r="AM7" s="294"/>
      <c r="AN7" s="1434"/>
      <c r="AO7" s="1434"/>
      <c r="AP7" s="1434"/>
      <c r="AQ7" s="1434"/>
      <c r="AR7" s="1434"/>
      <c r="AS7" s="1434"/>
      <c r="AU7" s="21"/>
    </row>
    <row r="8" spans="1:47" ht="14.45" customHeight="1" x14ac:dyDescent="0.15">
      <c r="A8" s="1265"/>
      <c r="B8" s="3"/>
      <c r="C8" s="2322"/>
      <c r="D8" s="1454" t="s">
        <v>454</v>
      </c>
      <c r="E8" s="34"/>
      <c r="F8" s="1454"/>
      <c r="G8" s="1454"/>
      <c r="H8" s="1454"/>
      <c r="I8" s="1454"/>
      <c r="J8" s="1454"/>
      <c r="K8" s="1454"/>
      <c r="L8" s="1454"/>
      <c r="M8" s="1454"/>
      <c r="N8" s="1454"/>
      <c r="O8" s="1454"/>
      <c r="P8" s="1454"/>
      <c r="Q8" s="1454"/>
      <c r="R8" s="2322"/>
      <c r="S8" s="2334"/>
      <c r="T8" s="2334"/>
      <c r="U8" s="5"/>
      <c r="V8" s="2329"/>
      <c r="W8" s="2329"/>
      <c r="X8" s="2322"/>
      <c r="Y8" s="2322"/>
      <c r="Z8" s="2322"/>
      <c r="AA8" s="34"/>
      <c r="AB8" s="360" t="s">
        <v>758</v>
      </c>
      <c r="AC8" s="2323" t="s">
        <v>949</v>
      </c>
      <c r="AD8" s="2323"/>
      <c r="AE8" s="2318"/>
      <c r="AF8" s="2318"/>
      <c r="AG8" s="2318"/>
      <c r="AH8" s="2318"/>
      <c r="AI8" s="2318"/>
      <c r="AJ8" s="2318"/>
      <c r="AK8" s="2332"/>
      <c r="AL8" s="2333"/>
      <c r="AM8" s="43"/>
      <c r="AN8" s="1434"/>
      <c r="AO8" s="1434"/>
      <c r="AP8" s="1434"/>
      <c r="AQ8" s="1434"/>
      <c r="AR8" s="1434"/>
    </row>
    <row r="9" spans="1:47" ht="14.45" customHeight="1" x14ac:dyDescent="0.15">
      <c r="A9" s="1265"/>
      <c r="B9" s="3"/>
      <c r="C9" s="2322"/>
      <c r="D9" s="34"/>
      <c r="E9" s="1454" t="s">
        <v>455</v>
      </c>
      <c r="F9" s="1454"/>
      <c r="G9" s="1454"/>
      <c r="H9" s="1454"/>
      <c r="I9" s="1454"/>
      <c r="J9" s="1454"/>
      <c r="K9" s="1454"/>
      <c r="L9" s="1454"/>
      <c r="M9" s="1454"/>
      <c r="N9" s="1454"/>
      <c r="O9" s="1454"/>
      <c r="P9" s="1454"/>
      <c r="Q9" s="1454"/>
      <c r="R9" s="2322"/>
      <c r="S9" s="2334"/>
      <c r="T9" s="2334"/>
      <c r="U9" s="5"/>
      <c r="V9" s="2329"/>
      <c r="W9" s="2329"/>
      <c r="X9" s="2322"/>
      <c r="Y9" s="2322"/>
      <c r="Z9" s="2322"/>
      <c r="AA9" s="34"/>
      <c r="AB9" s="2335" t="s">
        <v>200</v>
      </c>
      <c r="AC9" s="2332" t="s">
        <v>950</v>
      </c>
      <c r="AD9" s="2332"/>
      <c r="AE9" s="2332"/>
      <c r="AF9" s="2332"/>
      <c r="AG9" s="2332"/>
      <c r="AH9" s="2332"/>
      <c r="AI9" s="2332"/>
      <c r="AJ9" s="2332"/>
      <c r="AK9" s="2332"/>
      <c r="AL9" s="2333"/>
      <c r="AM9" s="294"/>
      <c r="AN9" s="1434"/>
      <c r="AO9" s="1434"/>
      <c r="AP9" s="1434"/>
      <c r="AQ9" s="1434"/>
      <c r="AR9" s="1434"/>
    </row>
    <row r="10" spans="1:47" ht="14.45" customHeight="1" x14ac:dyDescent="0.15">
      <c r="A10" s="1265"/>
      <c r="B10" s="3"/>
      <c r="C10" s="2322"/>
      <c r="D10" s="2337"/>
      <c r="E10" s="185"/>
      <c r="F10" s="4704"/>
      <c r="G10" s="4704"/>
      <c r="H10" s="4704"/>
      <c r="I10" s="4704"/>
      <c r="J10" s="4704"/>
      <c r="K10" s="4704"/>
      <c r="L10" s="4704"/>
      <c r="M10" s="4704"/>
      <c r="N10" s="4704"/>
      <c r="O10" s="4704"/>
      <c r="P10" s="4704"/>
      <c r="Q10" s="4704"/>
      <c r="R10" s="4704"/>
      <c r="S10" s="4704"/>
      <c r="T10" s="4704"/>
      <c r="U10" s="4704"/>
      <c r="V10" s="4704"/>
      <c r="W10" s="4704"/>
      <c r="X10" s="4704"/>
      <c r="Y10" s="4704"/>
      <c r="Z10" s="4704"/>
      <c r="AA10" s="34"/>
      <c r="AB10" s="359"/>
      <c r="AC10" s="2322"/>
      <c r="AD10" s="2332"/>
      <c r="AE10" s="2332"/>
      <c r="AF10" s="2332"/>
      <c r="AG10" s="2332"/>
      <c r="AH10" s="2332"/>
      <c r="AI10" s="2332"/>
      <c r="AJ10" s="2332"/>
      <c r="AK10" s="2332"/>
      <c r="AL10" s="2333"/>
      <c r="AM10" s="294"/>
      <c r="AN10" s="1434"/>
      <c r="AO10" s="1434"/>
      <c r="AP10" s="1434"/>
      <c r="AQ10" s="1434"/>
      <c r="AR10" s="1434"/>
    </row>
    <row r="11" spans="1:47" ht="14.45" customHeight="1" x14ac:dyDescent="0.15">
      <c r="A11" s="1265"/>
      <c r="B11" s="3"/>
      <c r="C11" s="2322"/>
      <c r="D11" s="2337"/>
      <c r="E11" s="185"/>
      <c r="F11" s="4704"/>
      <c r="G11" s="4704"/>
      <c r="H11" s="4704"/>
      <c r="I11" s="4704"/>
      <c r="J11" s="4704"/>
      <c r="K11" s="4704"/>
      <c r="L11" s="4704"/>
      <c r="M11" s="4704"/>
      <c r="N11" s="4704"/>
      <c r="O11" s="4704"/>
      <c r="P11" s="4704"/>
      <c r="Q11" s="4704"/>
      <c r="R11" s="4704"/>
      <c r="S11" s="4704"/>
      <c r="T11" s="4704"/>
      <c r="U11" s="4704"/>
      <c r="V11" s="4704"/>
      <c r="W11" s="4704"/>
      <c r="X11" s="4704"/>
      <c r="Y11" s="4704"/>
      <c r="Z11" s="4704"/>
      <c r="AA11" s="34"/>
      <c r="AB11" s="359"/>
      <c r="AC11" s="2322"/>
      <c r="AD11" s="2332"/>
      <c r="AE11" s="2332"/>
      <c r="AF11" s="2332"/>
      <c r="AG11" s="2332"/>
      <c r="AH11" s="2332"/>
      <c r="AI11" s="2332"/>
      <c r="AJ11" s="2332"/>
      <c r="AK11" s="2332"/>
      <c r="AL11" s="2333"/>
      <c r="AM11" s="294"/>
      <c r="AN11" s="1434"/>
      <c r="AO11" s="1434"/>
      <c r="AP11" s="1434"/>
      <c r="AQ11" s="1434"/>
      <c r="AR11" s="1434"/>
    </row>
    <row r="12" spans="1:47" ht="14.45" customHeight="1" x14ac:dyDescent="0.15">
      <c r="A12" s="1265"/>
      <c r="B12" s="3"/>
      <c r="C12" s="2322"/>
      <c r="D12" s="2322"/>
      <c r="E12" s="204"/>
      <c r="F12" s="4704"/>
      <c r="G12" s="4704"/>
      <c r="H12" s="4704"/>
      <c r="I12" s="4704"/>
      <c r="J12" s="4704"/>
      <c r="K12" s="4704"/>
      <c r="L12" s="4704"/>
      <c r="M12" s="4704"/>
      <c r="N12" s="4704"/>
      <c r="O12" s="4704"/>
      <c r="P12" s="4704"/>
      <c r="Q12" s="4704"/>
      <c r="R12" s="4704"/>
      <c r="S12" s="4704"/>
      <c r="T12" s="4704"/>
      <c r="U12" s="4704"/>
      <c r="V12" s="4704"/>
      <c r="W12" s="4704"/>
      <c r="X12" s="4704"/>
      <c r="Y12" s="4704"/>
      <c r="Z12" s="4704"/>
      <c r="AA12" s="34"/>
      <c r="AB12" s="264"/>
      <c r="AC12" s="2322"/>
      <c r="AD12" s="2332"/>
      <c r="AE12" s="2332"/>
      <c r="AF12" s="2332"/>
      <c r="AG12" s="2332"/>
      <c r="AH12" s="2332"/>
      <c r="AI12" s="2332"/>
      <c r="AJ12" s="2332"/>
      <c r="AK12" s="2332"/>
      <c r="AL12" s="2333"/>
      <c r="AM12" s="294"/>
      <c r="AN12" s="1434"/>
      <c r="AO12" s="1434"/>
      <c r="AP12" s="1434"/>
      <c r="AQ12" s="1434"/>
      <c r="AR12" s="1434"/>
    </row>
    <row r="13" spans="1:47" ht="14.45" customHeight="1" x14ac:dyDescent="0.15">
      <c r="A13" s="1265"/>
      <c r="B13" s="3"/>
      <c r="C13" s="2322"/>
      <c r="D13" s="2322" t="s">
        <v>689</v>
      </c>
      <c r="E13" s="34"/>
      <c r="F13" s="177"/>
      <c r="G13" s="177"/>
      <c r="H13" s="177"/>
      <c r="I13" s="177"/>
      <c r="J13" s="177"/>
      <c r="K13" s="177"/>
      <c r="L13" s="177"/>
      <c r="M13" s="177"/>
      <c r="N13" s="177"/>
      <c r="O13" s="177"/>
      <c r="P13" s="177"/>
      <c r="Q13" s="177"/>
      <c r="R13" s="2322"/>
      <c r="S13" s="2334"/>
      <c r="T13" s="2334"/>
      <c r="U13" s="5"/>
      <c r="V13" s="2329"/>
      <c r="W13" s="2329"/>
      <c r="X13" s="2322"/>
      <c r="Y13" s="2322"/>
      <c r="Z13" s="2322"/>
      <c r="AA13" s="34"/>
      <c r="AB13" s="292"/>
      <c r="AC13" s="2322"/>
      <c r="AD13" s="2332"/>
      <c r="AE13" s="2332"/>
      <c r="AF13" s="2332"/>
      <c r="AG13" s="2332"/>
      <c r="AH13" s="2332"/>
      <c r="AI13" s="2332"/>
      <c r="AJ13" s="2332"/>
      <c r="AK13" s="2332"/>
      <c r="AL13" s="2333"/>
      <c r="AM13" s="294"/>
      <c r="AN13" s="1434"/>
      <c r="AO13" s="1434"/>
      <c r="AP13" s="1434"/>
      <c r="AQ13" s="1434"/>
      <c r="AR13" s="1434"/>
    </row>
    <row r="14" spans="1:47" ht="14.45" customHeight="1" x14ac:dyDescent="0.15">
      <c r="A14" s="1265"/>
      <c r="B14" s="3"/>
      <c r="C14" s="2322"/>
      <c r="D14" s="2322"/>
      <c r="E14" s="34"/>
      <c r="F14" s="177"/>
      <c r="G14" s="177"/>
      <c r="H14" s="177"/>
      <c r="I14" s="177"/>
      <c r="J14" s="177"/>
      <c r="K14" s="177"/>
      <c r="L14" s="177"/>
      <c r="M14" s="177"/>
      <c r="N14" s="177"/>
      <c r="O14" s="177"/>
      <c r="P14" s="177"/>
      <c r="Q14" s="177"/>
      <c r="R14" s="2322"/>
      <c r="S14" s="2334"/>
      <c r="T14" s="2334"/>
      <c r="U14" s="5"/>
      <c r="V14" s="2329"/>
      <c r="W14" s="2329"/>
      <c r="X14" s="2322"/>
      <c r="Y14" s="2322"/>
      <c r="Z14" s="2322"/>
      <c r="AA14" s="34"/>
      <c r="AB14" s="292"/>
      <c r="AC14" s="2322"/>
      <c r="AD14" s="2332"/>
      <c r="AE14" s="2332"/>
      <c r="AF14" s="2332"/>
      <c r="AG14" s="2332"/>
      <c r="AH14" s="2332"/>
      <c r="AI14" s="2332"/>
      <c r="AJ14" s="2332"/>
      <c r="AK14" s="2332"/>
      <c r="AL14" s="2333"/>
      <c r="AM14" s="294"/>
      <c r="AN14" s="1434"/>
      <c r="AO14" s="1434"/>
      <c r="AP14" s="1434"/>
      <c r="AQ14" s="1434"/>
      <c r="AR14" s="1434"/>
    </row>
    <row r="15" spans="1:47" ht="14.45" customHeight="1" x14ac:dyDescent="0.15">
      <c r="A15" s="1265"/>
      <c r="B15" s="3"/>
      <c r="C15" s="2322"/>
      <c r="D15" s="2322" t="s">
        <v>690</v>
      </c>
      <c r="E15" s="34"/>
      <c r="F15" s="2322"/>
      <c r="G15" s="2322"/>
      <c r="H15" s="2322"/>
      <c r="I15" s="2322"/>
      <c r="J15" s="2322"/>
      <c r="K15" s="2322"/>
      <c r="L15" s="2322"/>
      <c r="M15" s="2322"/>
      <c r="N15" s="2322"/>
      <c r="O15" s="2322"/>
      <c r="P15" s="2322"/>
      <c r="Q15" s="2322"/>
      <c r="R15" s="34"/>
      <c r="S15" s="34"/>
      <c r="T15" s="34"/>
      <c r="U15" s="34"/>
      <c r="V15" s="34"/>
      <c r="W15" s="34"/>
      <c r="X15" s="34"/>
      <c r="Y15" s="34"/>
      <c r="Z15" s="34"/>
      <c r="AA15" s="34"/>
      <c r="AB15" s="360" t="s">
        <v>758</v>
      </c>
      <c r="AC15" s="2323" t="s">
        <v>951</v>
      </c>
      <c r="AD15" s="2323"/>
      <c r="AE15" s="2318"/>
      <c r="AF15" s="2318"/>
      <c r="AG15" s="2318"/>
      <c r="AH15" s="2318"/>
      <c r="AI15" s="2318"/>
      <c r="AJ15" s="2318"/>
      <c r="AK15" s="2332"/>
      <c r="AL15" s="2333"/>
      <c r="AM15" s="43"/>
      <c r="AN15" s="1434"/>
      <c r="AO15" s="1434"/>
      <c r="AP15" s="1434"/>
      <c r="AQ15" s="1434"/>
      <c r="AR15" s="1434"/>
    </row>
    <row r="16" spans="1:47" ht="14.45" customHeight="1" x14ac:dyDescent="0.15">
      <c r="A16" s="1296"/>
      <c r="B16" s="3"/>
      <c r="C16" s="2322"/>
      <c r="D16" s="2322"/>
      <c r="E16" s="34"/>
      <c r="F16" s="1454"/>
      <c r="G16" s="1454"/>
      <c r="H16" s="1454"/>
      <c r="I16" s="1454"/>
      <c r="J16" s="1454"/>
      <c r="K16" s="1454"/>
      <c r="L16" s="1454"/>
      <c r="M16" s="1454"/>
      <c r="N16" s="1454"/>
      <c r="O16" s="1454"/>
      <c r="P16" s="1454"/>
      <c r="Q16" s="1454"/>
      <c r="R16" s="2322"/>
      <c r="S16" s="2334"/>
      <c r="T16" s="2334"/>
      <c r="U16" s="5"/>
      <c r="V16" s="2329"/>
      <c r="W16" s="2329"/>
      <c r="X16" s="2322"/>
      <c r="Y16" s="2322"/>
      <c r="Z16" s="2322"/>
      <c r="AA16" s="34"/>
      <c r="AB16" s="2335" t="s">
        <v>200</v>
      </c>
      <c r="AC16" s="3204" t="s">
        <v>456</v>
      </c>
      <c r="AD16" s="5706"/>
      <c r="AE16" s="5706"/>
      <c r="AF16" s="5706"/>
      <c r="AG16" s="5706"/>
      <c r="AH16" s="5706"/>
      <c r="AI16" s="5706"/>
      <c r="AJ16" s="5706"/>
      <c r="AK16" s="5706"/>
      <c r="AL16" s="5706"/>
      <c r="AM16" s="294"/>
      <c r="AN16" s="1434"/>
      <c r="AO16" s="1434"/>
      <c r="AP16" s="1434"/>
      <c r="AQ16" s="1434"/>
      <c r="AR16" s="1434"/>
    </row>
    <row r="17" spans="1:44" ht="14.45" customHeight="1" x14ac:dyDescent="0.15">
      <c r="A17" s="1296"/>
      <c r="B17" s="3"/>
      <c r="C17" s="2322"/>
      <c r="D17" s="2322"/>
      <c r="E17" s="34"/>
      <c r="F17" s="1454"/>
      <c r="G17" s="1454"/>
      <c r="H17" s="1454"/>
      <c r="I17" s="1454"/>
      <c r="J17" s="1454"/>
      <c r="K17" s="1454"/>
      <c r="L17" s="1454"/>
      <c r="M17" s="1454"/>
      <c r="N17" s="1454"/>
      <c r="O17" s="1454"/>
      <c r="P17" s="1454"/>
      <c r="Q17" s="1454"/>
      <c r="R17" s="2322"/>
      <c r="S17" s="2334"/>
      <c r="T17" s="2334"/>
      <c r="U17" s="5"/>
      <c r="V17" s="2329"/>
      <c r="W17" s="2329"/>
      <c r="X17" s="2322"/>
      <c r="Y17" s="2322"/>
      <c r="Z17" s="2322"/>
      <c r="AA17" s="34"/>
      <c r="AB17" s="2335"/>
      <c r="AC17" s="3204"/>
      <c r="AD17" s="5706"/>
      <c r="AE17" s="5706"/>
      <c r="AF17" s="5706"/>
      <c r="AG17" s="5706"/>
      <c r="AH17" s="5706"/>
      <c r="AI17" s="5706"/>
      <c r="AJ17" s="5706"/>
      <c r="AK17" s="5706"/>
      <c r="AL17" s="5706"/>
      <c r="AM17" s="294"/>
      <c r="AN17" s="1434"/>
      <c r="AO17" s="1434"/>
      <c r="AP17" s="1434"/>
      <c r="AQ17" s="1434"/>
      <c r="AR17" s="1434"/>
    </row>
    <row r="18" spans="1:44" ht="14.45" customHeight="1" x14ac:dyDescent="0.15">
      <c r="A18" s="137"/>
      <c r="B18" s="87"/>
      <c r="C18" s="34"/>
      <c r="D18" s="2322" t="s">
        <v>457</v>
      </c>
      <c r="E18" s="34"/>
      <c r="F18" s="34"/>
      <c r="G18" s="34"/>
      <c r="H18" s="34"/>
      <c r="I18" s="34"/>
      <c r="J18" s="34"/>
      <c r="K18" s="34"/>
      <c r="L18" s="34"/>
      <c r="M18" s="34"/>
      <c r="N18" s="34"/>
      <c r="O18" s="34"/>
      <c r="P18" s="34"/>
      <c r="Q18" s="34"/>
      <c r="R18" s="34"/>
      <c r="S18" s="34"/>
      <c r="T18" s="34"/>
      <c r="U18" s="34"/>
      <c r="V18" s="34"/>
      <c r="W18" s="34"/>
      <c r="X18" s="34"/>
      <c r="Y18" s="34"/>
      <c r="Z18" s="34"/>
      <c r="AA18" s="34"/>
      <c r="AB18" s="2331"/>
      <c r="AC18" s="3204"/>
      <c r="AD18" s="5706"/>
      <c r="AE18" s="5706"/>
      <c r="AF18" s="5706"/>
      <c r="AG18" s="5706"/>
      <c r="AH18" s="5706"/>
      <c r="AI18" s="5706"/>
      <c r="AJ18" s="5706"/>
      <c r="AK18" s="5706"/>
      <c r="AL18" s="5706"/>
      <c r="AM18" s="87"/>
    </row>
    <row r="19" spans="1:44" ht="14.45" customHeight="1" x14ac:dyDescent="0.15">
      <c r="A19" s="137"/>
      <c r="B19" s="87"/>
      <c r="C19" s="34"/>
      <c r="D19" s="34"/>
      <c r="E19" s="34"/>
      <c r="F19" s="34"/>
      <c r="G19" s="34"/>
      <c r="H19" s="34"/>
      <c r="I19" s="34"/>
      <c r="J19" s="34"/>
      <c r="K19" s="34"/>
      <c r="L19" s="34"/>
      <c r="M19" s="34"/>
      <c r="N19" s="34"/>
      <c r="O19" s="34"/>
      <c r="P19" s="34"/>
      <c r="Q19" s="34"/>
      <c r="R19" s="2322"/>
      <c r="S19" s="2334"/>
      <c r="T19" s="2334"/>
      <c r="U19" s="5"/>
      <c r="V19" s="2329"/>
      <c r="W19" s="2329"/>
      <c r="X19" s="2322"/>
      <c r="Y19" s="2322"/>
      <c r="Z19" s="2322"/>
      <c r="AA19" s="34"/>
      <c r="AB19" s="154"/>
      <c r="AC19" s="34"/>
      <c r="AD19" s="361"/>
      <c r="AE19" s="361"/>
      <c r="AF19" s="361"/>
      <c r="AG19" s="361"/>
      <c r="AH19" s="361"/>
      <c r="AI19" s="361"/>
      <c r="AJ19" s="361"/>
      <c r="AK19" s="361"/>
      <c r="AL19" s="220"/>
      <c r="AM19" s="87"/>
    </row>
    <row r="20" spans="1:44" ht="14.45" customHeight="1" x14ac:dyDescent="0.15">
      <c r="A20" s="137"/>
      <c r="B20" s="87"/>
      <c r="C20" s="34"/>
      <c r="D20" s="34"/>
      <c r="E20" s="34"/>
      <c r="F20" s="34"/>
      <c r="G20" s="34"/>
      <c r="H20" s="34"/>
      <c r="I20" s="34"/>
      <c r="J20" s="34"/>
      <c r="K20" s="34"/>
      <c r="L20" s="34"/>
      <c r="M20" s="34"/>
      <c r="N20" s="34"/>
      <c r="O20" s="34"/>
      <c r="P20" s="34"/>
      <c r="Q20" s="34"/>
      <c r="R20" s="2322"/>
      <c r="S20" s="2334"/>
      <c r="T20" s="2334"/>
      <c r="U20" s="5"/>
      <c r="V20" s="2329"/>
      <c r="W20" s="2329"/>
      <c r="X20" s="2322"/>
      <c r="Y20" s="2322"/>
      <c r="Z20" s="2322"/>
      <c r="AA20" s="34"/>
      <c r="AB20" s="154"/>
      <c r="AC20" s="34"/>
      <c r="AD20" s="361"/>
      <c r="AE20" s="361"/>
      <c r="AF20" s="361"/>
      <c r="AG20" s="361"/>
      <c r="AH20" s="361"/>
      <c r="AI20" s="361"/>
      <c r="AJ20" s="361"/>
      <c r="AK20" s="361"/>
      <c r="AL20" s="220"/>
      <c r="AM20" s="87"/>
    </row>
    <row r="21" spans="1:44" ht="14.45" customHeight="1" x14ac:dyDescent="0.15">
      <c r="A21" s="137"/>
      <c r="B21" s="87"/>
      <c r="C21" s="34"/>
      <c r="D21" s="2322" t="s">
        <v>1972</v>
      </c>
      <c r="E21" s="34"/>
      <c r="F21" s="2322"/>
      <c r="G21" s="34"/>
      <c r="H21" s="34"/>
      <c r="I21" s="34"/>
      <c r="J21" s="34"/>
      <c r="K21" s="34"/>
      <c r="L21" s="34"/>
      <c r="M21" s="34"/>
      <c r="N21" s="34"/>
      <c r="O21" s="34"/>
      <c r="P21" s="34"/>
      <c r="Q21" s="34"/>
      <c r="R21" s="34"/>
      <c r="S21" s="34"/>
      <c r="T21" s="34"/>
      <c r="U21" s="34"/>
      <c r="V21" s="34"/>
      <c r="W21" s="34"/>
      <c r="X21" s="34"/>
      <c r="Y21" s="34"/>
      <c r="Z21" s="34"/>
      <c r="AA21" s="34"/>
      <c r="AB21" s="263" t="s">
        <v>758</v>
      </c>
      <c r="AC21" s="141" t="s">
        <v>942</v>
      </c>
      <c r="AD21" s="2327"/>
      <c r="AE21" s="34"/>
      <c r="AF21" s="34"/>
      <c r="AG21" s="34"/>
      <c r="AH21" s="34"/>
      <c r="AI21" s="34"/>
      <c r="AJ21" s="34"/>
      <c r="AK21" s="34"/>
      <c r="AL21" s="2333"/>
      <c r="AM21" s="43"/>
    </row>
    <row r="22" spans="1:44" ht="14.45" customHeight="1" x14ac:dyDescent="0.15">
      <c r="A22" s="137"/>
      <c r="B22" s="87"/>
      <c r="C22" s="34"/>
      <c r="D22" s="34"/>
      <c r="E22" s="34" t="s">
        <v>1973</v>
      </c>
      <c r="F22" s="34"/>
      <c r="G22" s="34"/>
      <c r="H22" s="34"/>
      <c r="I22" s="34"/>
      <c r="J22" s="34"/>
      <c r="K22" s="34"/>
      <c r="L22" s="34"/>
      <c r="M22" s="34"/>
      <c r="N22" s="34"/>
      <c r="O22" s="34"/>
      <c r="P22" s="34"/>
      <c r="Q22" s="34"/>
      <c r="R22" s="2322"/>
      <c r="S22" s="2334"/>
      <c r="T22" s="2334"/>
      <c r="U22" s="5"/>
      <c r="V22" s="2329"/>
      <c r="W22" s="2329"/>
      <c r="X22" s="2322"/>
      <c r="Y22" s="2322"/>
      <c r="Z22" s="2322"/>
      <c r="AA22" s="34"/>
      <c r="AB22" s="152"/>
      <c r="AC22" s="2322"/>
      <c r="AD22" s="34"/>
      <c r="AE22" s="34"/>
      <c r="AF22" s="34"/>
      <c r="AG22" s="34"/>
      <c r="AH22" s="34"/>
      <c r="AI22" s="34"/>
      <c r="AJ22" s="34"/>
      <c r="AK22" s="34"/>
      <c r="AL22" s="137"/>
      <c r="AM22" s="87"/>
    </row>
    <row r="23" spans="1:44" ht="14.45" customHeight="1" x14ac:dyDescent="0.15">
      <c r="A23" s="34"/>
      <c r="B23" s="87"/>
      <c r="C23" s="34"/>
      <c r="D23" s="34"/>
      <c r="E23" s="34"/>
      <c r="F23" s="34"/>
      <c r="G23" s="34"/>
      <c r="H23" s="34"/>
      <c r="I23" s="34"/>
      <c r="J23" s="34"/>
      <c r="K23" s="34"/>
      <c r="L23" s="34"/>
      <c r="M23" s="34"/>
      <c r="N23" s="34"/>
      <c r="O23" s="34"/>
      <c r="P23" s="34"/>
      <c r="Q23" s="34"/>
      <c r="R23" s="2322"/>
      <c r="S23" s="2334"/>
      <c r="T23" s="2334"/>
      <c r="U23" s="5"/>
      <c r="V23" s="2329"/>
      <c r="W23" s="2329"/>
      <c r="X23" s="2322"/>
      <c r="Y23" s="2322"/>
      <c r="Z23" s="2322"/>
      <c r="AA23" s="34"/>
      <c r="AB23" s="152"/>
      <c r="AC23" s="2322"/>
      <c r="AD23" s="34"/>
      <c r="AE23" s="34"/>
      <c r="AF23" s="34"/>
      <c r="AG23" s="34"/>
      <c r="AH23" s="34"/>
      <c r="AI23" s="34"/>
      <c r="AJ23" s="34"/>
      <c r="AK23" s="34"/>
      <c r="AL23" s="137"/>
      <c r="AM23" s="87"/>
    </row>
    <row r="24" spans="1:44" ht="14.45" customHeight="1" x14ac:dyDescent="0.15">
      <c r="A24" s="34"/>
      <c r="B24" s="87"/>
      <c r="C24" s="34"/>
      <c r="D24" s="34" t="s">
        <v>1302</v>
      </c>
      <c r="E24" s="5707" t="s">
        <v>1300</v>
      </c>
      <c r="F24" s="5707"/>
      <c r="G24" s="5707"/>
      <c r="H24" s="5707"/>
      <c r="I24" s="5707"/>
      <c r="J24" s="5707"/>
      <c r="K24" s="5707"/>
      <c r="L24" s="5707"/>
      <c r="M24" s="5707"/>
      <c r="N24" s="5707"/>
      <c r="O24" s="5707"/>
      <c r="P24" s="5707"/>
      <c r="Q24" s="5707"/>
      <c r="R24" s="5707"/>
      <c r="S24" s="5707"/>
      <c r="T24" s="5707"/>
      <c r="U24" s="5707"/>
      <c r="V24" s="5707"/>
      <c r="W24" s="5707"/>
      <c r="X24" s="5707"/>
      <c r="Y24" s="5707"/>
      <c r="Z24" s="5707"/>
      <c r="AA24" s="5708"/>
      <c r="AB24" s="152"/>
      <c r="AC24" s="5714" t="s">
        <v>1910</v>
      </c>
      <c r="AD24" s="5714"/>
      <c r="AE24" s="5714"/>
      <c r="AF24" s="5714"/>
      <c r="AG24" s="5714"/>
      <c r="AH24" s="5714"/>
      <c r="AI24" s="5714"/>
      <c r="AJ24" s="5714"/>
      <c r="AK24" s="5714"/>
      <c r="AL24" s="5715"/>
      <c r="AM24" s="87"/>
    </row>
    <row r="25" spans="1:44" ht="14.45" customHeight="1" x14ac:dyDescent="0.15">
      <c r="A25" s="34"/>
      <c r="B25" s="87"/>
      <c r="C25" s="34"/>
      <c r="D25" s="34"/>
      <c r="E25" s="5707"/>
      <c r="F25" s="5707"/>
      <c r="G25" s="5707"/>
      <c r="H25" s="5707"/>
      <c r="I25" s="5707"/>
      <c r="J25" s="5707"/>
      <c r="K25" s="5707"/>
      <c r="L25" s="5707"/>
      <c r="M25" s="5707"/>
      <c r="N25" s="5707"/>
      <c r="O25" s="5707"/>
      <c r="P25" s="5707"/>
      <c r="Q25" s="5707"/>
      <c r="R25" s="5707"/>
      <c r="S25" s="5707"/>
      <c r="T25" s="5707"/>
      <c r="U25" s="5707"/>
      <c r="V25" s="5707"/>
      <c r="W25" s="5707"/>
      <c r="X25" s="5707"/>
      <c r="Y25" s="5707"/>
      <c r="Z25" s="5707"/>
      <c r="AA25" s="5708"/>
      <c r="AB25" s="152"/>
      <c r="AC25" s="5714"/>
      <c r="AD25" s="5714"/>
      <c r="AE25" s="5714"/>
      <c r="AF25" s="5714"/>
      <c r="AG25" s="5714"/>
      <c r="AH25" s="5714"/>
      <c r="AI25" s="5714"/>
      <c r="AJ25" s="5714"/>
      <c r="AK25" s="5714"/>
      <c r="AL25" s="5715"/>
      <c r="AM25" s="87"/>
    </row>
    <row r="26" spans="1:44" ht="14.45" customHeight="1" x14ac:dyDescent="0.15">
      <c r="A26" s="34"/>
      <c r="B26" s="87"/>
      <c r="C26" s="34"/>
      <c r="D26" s="34"/>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26"/>
      <c r="AB26" s="152"/>
      <c r="AC26" s="5714"/>
      <c r="AD26" s="5714"/>
      <c r="AE26" s="5714"/>
      <c r="AF26" s="5714"/>
      <c r="AG26" s="5714"/>
      <c r="AH26" s="5714"/>
      <c r="AI26" s="5714"/>
      <c r="AJ26" s="5714"/>
      <c r="AK26" s="5714"/>
      <c r="AL26" s="5715"/>
      <c r="AM26" s="87"/>
    </row>
    <row r="27" spans="1:44" ht="14.45" customHeight="1" x14ac:dyDescent="0.15">
      <c r="A27" s="34"/>
      <c r="B27" s="87"/>
      <c r="C27" s="34"/>
      <c r="D27" s="34" t="s">
        <v>1303</v>
      </c>
      <c r="E27" s="5707" t="s">
        <v>1301</v>
      </c>
      <c r="F27" s="5707"/>
      <c r="G27" s="5707"/>
      <c r="H27" s="5707"/>
      <c r="I27" s="5707"/>
      <c r="J27" s="5707"/>
      <c r="K27" s="5707"/>
      <c r="L27" s="5707"/>
      <c r="M27" s="5707"/>
      <c r="N27" s="5707"/>
      <c r="O27" s="5707"/>
      <c r="P27" s="5707"/>
      <c r="Q27" s="5707"/>
      <c r="R27" s="5707"/>
      <c r="S27" s="5707"/>
      <c r="T27" s="5707"/>
      <c r="U27" s="5707"/>
      <c r="V27" s="5707"/>
      <c r="W27" s="5707"/>
      <c r="X27" s="5707"/>
      <c r="Y27" s="5707"/>
      <c r="Z27" s="5707"/>
      <c r="AA27" s="5708"/>
      <c r="AB27" s="152"/>
      <c r="AC27" s="5714"/>
      <c r="AD27" s="5714"/>
      <c r="AE27" s="5714"/>
      <c r="AF27" s="5714"/>
      <c r="AG27" s="5714"/>
      <c r="AH27" s="5714"/>
      <c r="AI27" s="5714"/>
      <c r="AJ27" s="5714"/>
      <c r="AK27" s="5714"/>
      <c r="AL27" s="5715"/>
      <c r="AM27" s="87"/>
    </row>
    <row r="28" spans="1:44" ht="14.45" customHeight="1" x14ac:dyDescent="0.15">
      <c r="A28" s="34"/>
      <c r="B28" s="87"/>
      <c r="C28" s="34"/>
      <c r="D28" s="34"/>
      <c r="E28" s="34"/>
      <c r="F28" s="34"/>
      <c r="G28" s="34"/>
      <c r="H28" s="34"/>
      <c r="I28" s="34"/>
      <c r="J28" s="34"/>
      <c r="K28" s="34"/>
      <c r="L28" s="34"/>
      <c r="M28" s="34"/>
      <c r="N28" s="34"/>
      <c r="O28" s="34"/>
      <c r="P28" s="34"/>
      <c r="Q28" s="34"/>
      <c r="R28" s="2322"/>
      <c r="S28" s="2334"/>
      <c r="T28" s="2334"/>
      <c r="U28" s="5"/>
      <c r="V28" s="2329"/>
      <c r="W28" s="2329"/>
      <c r="X28" s="2322"/>
      <c r="Y28" s="2322"/>
      <c r="Z28" s="2322"/>
      <c r="AA28" s="183"/>
      <c r="AB28" s="152"/>
      <c r="AC28" s="2322"/>
      <c r="AD28" s="34"/>
      <c r="AE28" s="34"/>
      <c r="AF28" s="34"/>
      <c r="AG28" s="34"/>
      <c r="AH28" s="34"/>
      <c r="AI28" s="34"/>
      <c r="AJ28" s="34"/>
      <c r="AK28" s="34"/>
      <c r="AL28" s="137"/>
      <c r="AM28" s="87"/>
    </row>
    <row r="29" spans="1:44" ht="14.45" customHeight="1" x14ac:dyDescent="0.15">
      <c r="A29" s="1265"/>
      <c r="B29" s="3"/>
      <c r="C29" s="2321"/>
      <c r="D29" s="2322" t="s">
        <v>1576</v>
      </c>
      <c r="E29" s="2321"/>
      <c r="F29" s="2321"/>
      <c r="G29" s="2321"/>
      <c r="H29" s="2321"/>
      <c r="I29" s="2321"/>
      <c r="J29" s="2321"/>
      <c r="K29" s="2321"/>
      <c r="L29" s="2321"/>
      <c r="M29" s="2321"/>
      <c r="N29" s="2321"/>
      <c r="O29" s="2321"/>
      <c r="P29" s="34"/>
      <c r="Q29" s="2339"/>
      <c r="R29" s="1454"/>
      <c r="S29" s="31"/>
      <c r="T29" s="13"/>
      <c r="U29" s="13"/>
      <c r="V29" s="31"/>
      <c r="W29" s="13"/>
      <c r="X29" s="13"/>
      <c r="Y29" s="13"/>
      <c r="Z29" s="2322"/>
      <c r="AA29" s="593"/>
      <c r="AB29" s="2321"/>
      <c r="AC29" s="2321"/>
      <c r="AD29" s="2321"/>
      <c r="AE29" s="2321"/>
      <c r="AF29" s="2321"/>
      <c r="AG29" s="2321"/>
      <c r="AH29" s="2321"/>
      <c r="AI29" s="2321"/>
      <c r="AJ29" s="2321"/>
      <c r="AK29" s="2321"/>
      <c r="AL29" s="97"/>
      <c r="AM29" s="87"/>
    </row>
    <row r="30" spans="1:44" ht="18.75" customHeight="1" x14ac:dyDescent="0.15">
      <c r="A30" s="1265"/>
      <c r="B30" s="3"/>
      <c r="C30" s="2321"/>
      <c r="D30" s="2322"/>
      <c r="E30" s="5709" t="s">
        <v>1466</v>
      </c>
      <c r="F30" s="5709"/>
      <c r="G30" s="5709"/>
      <c r="H30" s="5709"/>
      <c r="I30" s="5709"/>
      <c r="J30" s="5709"/>
      <c r="K30" s="5709"/>
      <c r="L30" s="5709"/>
      <c r="M30" s="5709"/>
      <c r="N30" s="5709"/>
      <c r="O30" s="5709"/>
      <c r="P30" s="5709"/>
      <c r="Q30" s="5709"/>
      <c r="R30" s="5709"/>
      <c r="S30" s="5709"/>
      <c r="T30" s="5709"/>
      <c r="U30" s="5709"/>
      <c r="V30" s="5709"/>
      <c r="W30" s="5709"/>
      <c r="X30" s="5709"/>
      <c r="Y30" s="5709"/>
      <c r="Z30" s="5709"/>
      <c r="AA30" s="5709"/>
      <c r="AB30" s="5709"/>
      <c r="AC30" s="5709"/>
      <c r="AD30" s="5709"/>
      <c r="AE30" s="5709"/>
      <c r="AF30" s="5709"/>
      <c r="AG30" s="5709"/>
      <c r="AH30" s="5709"/>
      <c r="AI30" s="5709"/>
      <c r="AJ30" s="5709"/>
      <c r="AK30" s="5709"/>
      <c r="AL30" s="5710"/>
      <c r="AM30" s="87"/>
    </row>
    <row r="31" spans="1:44" ht="14.45" customHeight="1" x14ac:dyDescent="0.15">
      <c r="A31" s="1265"/>
      <c r="B31" s="3"/>
      <c r="C31" s="2321"/>
      <c r="D31" s="2322" t="s">
        <v>459</v>
      </c>
      <c r="E31" s="2322"/>
      <c r="F31" s="2321"/>
      <c r="G31" s="2321"/>
      <c r="H31" s="2321"/>
      <c r="I31" s="2321"/>
      <c r="J31" s="2321"/>
      <c r="K31" s="2321"/>
      <c r="L31" s="2321"/>
      <c r="M31" s="2321"/>
      <c r="N31" s="2321"/>
      <c r="O31" s="2321"/>
      <c r="P31" s="2321"/>
      <c r="Q31" s="347"/>
      <c r="R31" s="347"/>
      <c r="S31" s="2321"/>
      <c r="T31" s="347"/>
      <c r="U31" s="347"/>
      <c r="V31" s="2321"/>
      <c r="W31" s="2324"/>
      <c r="X31" s="2321"/>
      <c r="Y31" s="2321"/>
      <c r="Z31" s="2321"/>
      <c r="AA31" s="348"/>
      <c r="AB31" s="2321"/>
      <c r="AC31" s="2321"/>
      <c r="AD31" s="2321"/>
      <c r="AE31" s="2321"/>
      <c r="AF31" s="2321"/>
      <c r="AG31" s="2321"/>
      <c r="AH31" s="2321"/>
      <c r="AI31" s="2322"/>
      <c r="AJ31" s="2322"/>
      <c r="AK31" s="2322"/>
      <c r="AL31" s="97"/>
      <c r="AM31" s="87"/>
    </row>
    <row r="32" spans="1:44" ht="14.45" customHeight="1" x14ac:dyDescent="0.15">
      <c r="A32" s="1265"/>
      <c r="B32" s="3"/>
      <c r="C32" s="5675" t="s">
        <v>449</v>
      </c>
      <c r="D32" s="4679"/>
      <c r="E32" s="4679"/>
      <c r="F32" s="4679"/>
      <c r="G32" s="5711"/>
      <c r="H32" s="5712" t="s">
        <v>1621</v>
      </c>
      <c r="I32" s="5675" t="s">
        <v>460</v>
      </c>
      <c r="J32" s="5676"/>
      <c r="K32" s="5677"/>
      <c r="L32" s="5681" t="s">
        <v>461</v>
      </c>
      <c r="M32" s="5705"/>
      <c r="N32" s="5705"/>
      <c r="O32" s="5705"/>
      <c r="P32" s="5676"/>
      <c r="Q32" s="5677"/>
      <c r="R32" s="5675" t="s">
        <v>730</v>
      </c>
      <c r="S32" s="5676"/>
      <c r="T32" s="5676"/>
      <c r="U32" s="5676"/>
      <c r="V32" s="5676"/>
      <c r="W32" s="5676"/>
      <c r="X32" s="5676"/>
      <c r="Y32" s="5676"/>
      <c r="Z32" s="5676"/>
      <c r="AA32" s="5676"/>
      <c r="AB32" s="5676"/>
      <c r="AC32" s="5676"/>
      <c r="AD32" s="5676"/>
      <c r="AE32" s="5676"/>
      <c r="AF32" s="5676"/>
      <c r="AG32" s="5676"/>
      <c r="AH32" s="5676"/>
      <c r="AI32" s="5676"/>
      <c r="AJ32" s="5676"/>
      <c r="AK32" s="5677"/>
      <c r="AL32" s="97"/>
      <c r="AM32" s="87"/>
    </row>
    <row r="33" spans="1:39" ht="14.45" customHeight="1" x14ac:dyDescent="0.15">
      <c r="A33" s="1265"/>
      <c r="B33" s="3"/>
      <c r="C33" s="3643"/>
      <c r="D33" s="3640"/>
      <c r="E33" s="3640"/>
      <c r="F33" s="3640"/>
      <c r="G33" s="3641"/>
      <c r="H33" s="5713"/>
      <c r="I33" s="4683"/>
      <c r="J33" s="4684"/>
      <c r="K33" s="4685"/>
      <c r="L33" s="4683"/>
      <c r="M33" s="4684"/>
      <c r="N33" s="4684"/>
      <c r="O33" s="4684"/>
      <c r="P33" s="4684"/>
      <c r="Q33" s="4685"/>
      <c r="R33" s="4683"/>
      <c r="S33" s="4684"/>
      <c r="T33" s="4684"/>
      <c r="U33" s="4684"/>
      <c r="V33" s="4684"/>
      <c r="W33" s="4684"/>
      <c r="X33" s="4684"/>
      <c r="Y33" s="4684"/>
      <c r="Z33" s="4684"/>
      <c r="AA33" s="4684"/>
      <c r="AB33" s="4684"/>
      <c r="AC33" s="4684"/>
      <c r="AD33" s="4684"/>
      <c r="AE33" s="4684"/>
      <c r="AF33" s="4684"/>
      <c r="AG33" s="4684"/>
      <c r="AH33" s="4684"/>
      <c r="AI33" s="4684"/>
      <c r="AJ33" s="4684"/>
      <c r="AK33" s="4685"/>
      <c r="AL33" s="97"/>
      <c r="AM33" s="87"/>
    </row>
    <row r="34" spans="1:39" ht="14.45" customHeight="1" x14ac:dyDescent="0.15">
      <c r="A34" s="1265"/>
      <c r="B34" s="3"/>
      <c r="C34" s="5734"/>
      <c r="D34" s="4679"/>
      <c r="E34" s="4679"/>
      <c r="F34" s="4679"/>
      <c r="G34" s="5711"/>
      <c r="H34" s="5735"/>
      <c r="I34" s="5722"/>
      <c r="J34" s="5723"/>
      <c r="K34" s="5724"/>
      <c r="L34" s="5716"/>
      <c r="M34" s="5717"/>
      <c r="N34" s="5717"/>
      <c r="O34" s="5717"/>
      <c r="P34" s="5717"/>
      <c r="Q34" s="5718"/>
      <c r="R34" s="5698"/>
      <c r="S34" s="5699"/>
      <c r="T34" s="5699"/>
      <c r="U34" s="5699"/>
      <c r="V34" s="5699"/>
      <c r="W34" s="5699"/>
      <c r="X34" s="5699"/>
      <c r="Y34" s="5699"/>
      <c r="Z34" s="5699"/>
      <c r="AA34" s="5699"/>
      <c r="AB34" s="5699"/>
      <c r="AC34" s="5699"/>
      <c r="AD34" s="5699"/>
      <c r="AE34" s="5699"/>
      <c r="AF34" s="5699"/>
      <c r="AG34" s="5699"/>
      <c r="AH34" s="5699"/>
      <c r="AI34" s="5699"/>
      <c r="AJ34" s="5699"/>
      <c r="AK34" s="5700"/>
      <c r="AL34" s="97"/>
      <c r="AM34" s="87"/>
    </row>
    <row r="35" spans="1:39" ht="14.45" customHeight="1" x14ac:dyDescent="0.15">
      <c r="A35" s="1265"/>
      <c r="B35" s="3"/>
      <c r="C35" s="3643"/>
      <c r="D35" s="3640"/>
      <c r="E35" s="3640"/>
      <c r="F35" s="3640"/>
      <c r="G35" s="3641"/>
      <c r="H35" s="5736"/>
      <c r="I35" s="5725"/>
      <c r="J35" s="5726"/>
      <c r="K35" s="5727"/>
      <c r="L35" s="5719"/>
      <c r="M35" s="5720"/>
      <c r="N35" s="5720"/>
      <c r="O35" s="5720"/>
      <c r="P35" s="5720"/>
      <c r="Q35" s="5721"/>
      <c r="R35" s="5701"/>
      <c r="S35" s="2571"/>
      <c r="T35" s="2571"/>
      <c r="U35" s="2571"/>
      <c r="V35" s="2571"/>
      <c r="W35" s="2571"/>
      <c r="X35" s="2571"/>
      <c r="Y35" s="2571"/>
      <c r="Z35" s="2571"/>
      <c r="AA35" s="2571"/>
      <c r="AB35" s="2571"/>
      <c r="AC35" s="2571"/>
      <c r="AD35" s="2571"/>
      <c r="AE35" s="2571"/>
      <c r="AF35" s="2571"/>
      <c r="AG35" s="2571"/>
      <c r="AH35" s="2571"/>
      <c r="AI35" s="2571"/>
      <c r="AJ35" s="2571"/>
      <c r="AK35" s="2572"/>
      <c r="AL35" s="97"/>
      <c r="AM35" s="87"/>
    </row>
    <row r="36" spans="1:39" ht="14.45" customHeight="1" x14ac:dyDescent="0.15">
      <c r="A36" s="1265"/>
      <c r="B36" s="3"/>
      <c r="C36" s="5734"/>
      <c r="D36" s="4679"/>
      <c r="E36" s="4679"/>
      <c r="F36" s="4679"/>
      <c r="G36" s="5711"/>
      <c r="H36" s="5735"/>
      <c r="I36" s="5722"/>
      <c r="J36" s="5723"/>
      <c r="K36" s="5724"/>
      <c r="L36" s="5728"/>
      <c r="M36" s="5729"/>
      <c r="N36" s="5729"/>
      <c r="O36" s="5729"/>
      <c r="P36" s="5729"/>
      <c r="Q36" s="5730"/>
      <c r="R36" s="5698"/>
      <c r="S36" s="5699"/>
      <c r="T36" s="5699"/>
      <c r="U36" s="5699"/>
      <c r="V36" s="5699"/>
      <c r="W36" s="5699"/>
      <c r="X36" s="5699"/>
      <c r="Y36" s="5699"/>
      <c r="Z36" s="5699"/>
      <c r="AA36" s="5699"/>
      <c r="AB36" s="5699"/>
      <c r="AC36" s="5699"/>
      <c r="AD36" s="5699"/>
      <c r="AE36" s="5699"/>
      <c r="AF36" s="5699"/>
      <c r="AG36" s="5699"/>
      <c r="AH36" s="5699"/>
      <c r="AI36" s="5699"/>
      <c r="AJ36" s="5699"/>
      <c r="AK36" s="5700"/>
      <c r="AL36" s="97"/>
      <c r="AM36" s="87"/>
    </row>
    <row r="37" spans="1:39" ht="14.45" customHeight="1" x14ac:dyDescent="0.15">
      <c r="A37" s="1265"/>
      <c r="B37" s="3"/>
      <c r="C37" s="3643"/>
      <c r="D37" s="3640"/>
      <c r="E37" s="3640"/>
      <c r="F37" s="3640"/>
      <c r="G37" s="3641"/>
      <c r="H37" s="5736"/>
      <c r="I37" s="5725"/>
      <c r="J37" s="5726"/>
      <c r="K37" s="5727"/>
      <c r="L37" s="5731"/>
      <c r="M37" s="5732"/>
      <c r="N37" s="5732"/>
      <c r="O37" s="5732"/>
      <c r="P37" s="5732"/>
      <c r="Q37" s="5733"/>
      <c r="R37" s="5701"/>
      <c r="S37" s="2571"/>
      <c r="T37" s="2571"/>
      <c r="U37" s="2571"/>
      <c r="V37" s="2571"/>
      <c r="W37" s="2571"/>
      <c r="X37" s="2571"/>
      <c r="Y37" s="2571"/>
      <c r="Z37" s="2571"/>
      <c r="AA37" s="2571"/>
      <c r="AB37" s="2571"/>
      <c r="AC37" s="2571"/>
      <c r="AD37" s="2571"/>
      <c r="AE37" s="2571"/>
      <c r="AF37" s="2571"/>
      <c r="AG37" s="2571"/>
      <c r="AH37" s="2571"/>
      <c r="AI37" s="2571"/>
      <c r="AJ37" s="2571"/>
      <c r="AK37" s="2572"/>
      <c r="AL37" s="97"/>
      <c r="AM37" s="87"/>
    </row>
    <row r="38" spans="1:39" ht="14.45" customHeight="1" x14ac:dyDescent="0.15">
      <c r="A38" s="1265"/>
      <c r="B38" s="3"/>
      <c r="C38" s="5734"/>
      <c r="D38" s="4679"/>
      <c r="E38" s="4679"/>
      <c r="F38" s="4679"/>
      <c r="G38" s="5711"/>
      <c r="H38" s="5735"/>
      <c r="I38" s="5722"/>
      <c r="J38" s="5723"/>
      <c r="K38" s="5724"/>
      <c r="L38" s="5728"/>
      <c r="M38" s="5729"/>
      <c r="N38" s="5729"/>
      <c r="O38" s="5729"/>
      <c r="P38" s="5729"/>
      <c r="Q38" s="5730"/>
      <c r="R38" s="5698"/>
      <c r="S38" s="5699"/>
      <c r="T38" s="5699"/>
      <c r="U38" s="5699"/>
      <c r="V38" s="5699"/>
      <c r="W38" s="5699"/>
      <c r="X38" s="5699"/>
      <c r="Y38" s="5699"/>
      <c r="Z38" s="5699"/>
      <c r="AA38" s="5699"/>
      <c r="AB38" s="5699"/>
      <c r="AC38" s="5699"/>
      <c r="AD38" s="5699"/>
      <c r="AE38" s="5699"/>
      <c r="AF38" s="5699"/>
      <c r="AG38" s="5699"/>
      <c r="AH38" s="5699"/>
      <c r="AI38" s="5699"/>
      <c r="AJ38" s="5699"/>
      <c r="AK38" s="5700"/>
      <c r="AL38" s="97"/>
      <c r="AM38" s="87"/>
    </row>
    <row r="39" spans="1:39" ht="14.45" customHeight="1" x14ac:dyDescent="0.15">
      <c r="A39" s="1265"/>
      <c r="B39" s="3"/>
      <c r="C39" s="3643"/>
      <c r="D39" s="3640"/>
      <c r="E39" s="3640"/>
      <c r="F39" s="3640"/>
      <c r="G39" s="3641"/>
      <c r="H39" s="5736"/>
      <c r="I39" s="5725"/>
      <c r="J39" s="5726"/>
      <c r="K39" s="5727"/>
      <c r="L39" s="5731"/>
      <c r="M39" s="5732"/>
      <c r="N39" s="5732"/>
      <c r="O39" s="5732"/>
      <c r="P39" s="5732"/>
      <c r="Q39" s="5733"/>
      <c r="R39" s="5701"/>
      <c r="S39" s="2571"/>
      <c r="T39" s="2571"/>
      <c r="U39" s="2571"/>
      <c r="V39" s="2571"/>
      <c r="W39" s="2571"/>
      <c r="X39" s="2571"/>
      <c r="Y39" s="2571"/>
      <c r="Z39" s="2571"/>
      <c r="AA39" s="2571"/>
      <c r="AB39" s="2571"/>
      <c r="AC39" s="2571"/>
      <c r="AD39" s="2571"/>
      <c r="AE39" s="2571"/>
      <c r="AF39" s="2571"/>
      <c r="AG39" s="2571"/>
      <c r="AH39" s="2571"/>
      <c r="AI39" s="2571"/>
      <c r="AJ39" s="2571"/>
      <c r="AK39" s="2572"/>
      <c r="AL39" s="97"/>
      <c r="AM39" s="87"/>
    </row>
    <row r="40" spans="1:39" ht="14.45" customHeight="1" x14ac:dyDescent="0.15">
      <c r="A40" s="1265"/>
      <c r="B40" s="3"/>
      <c r="C40" s="5734"/>
      <c r="D40" s="4679"/>
      <c r="E40" s="4679"/>
      <c r="F40" s="4679"/>
      <c r="G40" s="5711"/>
      <c r="H40" s="5735"/>
      <c r="I40" s="5722"/>
      <c r="J40" s="5723"/>
      <c r="K40" s="5724"/>
      <c r="L40" s="5728"/>
      <c r="M40" s="5729"/>
      <c r="N40" s="5729"/>
      <c r="O40" s="5729"/>
      <c r="P40" s="5729"/>
      <c r="Q40" s="5730"/>
      <c r="R40" s="5698"/>
      <c r="S40" s="5699"/>
      <c r="T40" s="5699"/>
      <c r="U40" s="5699"/>
      <c r="V40" s="5699"/>
      <c r="W40" s="5699"/>
      <c r="X40" s="5699"/>
      <c r="Y40" s="5699"/>
      <c r="Z40" s="5699"/>
      <c r="AA40" s="5699"/>
      <c r="AB40" s="5699"/>
      <c r="AC40" s="5699"/>
      <c r="AD40" s="5699"/>
      <c r="AE40" s="5699"/>
      <c r="AF40" s="5699"/>
      <c r="AG40" s="5699"/>
      <c r="AH40" s="5699"/>
      <c r="AI40" s="5699"/>
      <c r="AJ40" s="5699"/>
      <c r="AK40" s="5700"/>
      <c r="AL40" s="97"/>
      <c r="AM40" s="87"/>
    </row>
    <row r="41" spans="1:39" ht="14.45" customHeight="1" x14ac:dyDescent="0.15">
      <c r="A41" s="1265"/>
      <c r="B41" s="3"/>
      <c r="C41" s="3643"/>
      <c r="D41" s="3640"/>
      <c r="E41" s="3640"/>
      <c r="F41" s="3640"/>
      <c r="G41" s="3641"/>
      <c r="H41" s="5736"/>
      <c r="I41" s="5725"/>
      <c r="J41" s="5726"/>
      <c r="K41" s="5727"/>
      <c r="L41" s="5731"/>
      <c r="M41" s="5732"/>
      <c r="N41" s="5732"/>
      <c r="O41" s="5732"/>
      <c r="P41" s="5732"/>
      <c r="Q41" s="5733"/>
      <c r="R41" s="5701"/>
      <c r="S41" s="2571"/>
      <c r="T41" s="2571"/>
      <c r="U41" s="2571"/>
      <c r="V41" s="2571"/>
      <c r="W41" s="2571"/>
      <c r="X41" s="2571"/>
      <c r="Y41" s="2571"/>
      <c r="Z41" s="2571"/>
      <c r="AA41" s="2571"/>
      <c r="AB41" s="2571"/>
      <c r="AC41" s="2571"/>
      <c r="AD41" s="2571"/>
      <c r="AE41" s="2571"/>
      <c r="AF41" s="2571"/>
      <c r="AG41" s="2571"/>
      <c r="AH41" s="2571"/>
      <c r="AI41" s="2571"/>
      <c r="AJ41" s="2571"/>
      <c r="AK41" s="2572"/>
      <c r="AL41" s="97"/>
      <c r="AM41" s="87"/>
    </row>
    <row r="42" spans="1:39" ht="14.45" customHeight="1" x14ac:dyDescent="0.15">
      <c r="A42" s="1265"/>
      <c r="B42" s="3"/>
      <c r="C42" s="5734"/>
      <c r="D42" s="4679"/>
      <c r="E42" s="4679"/>
      <c r="F42" s="4679"/>
      <c r="G42" s="5711"/>
      <c r="H42" s="5735"/>
      <c r="I42" s="5722"/>
      <c r="J42" s="5723"/>
      <c r="K42" s="5724"/>
      <c r="L42" s="5728"/>
      <c r="M42" s="5729"/>
      <c r="N42" s="5729"/>
      <c r="O42" s="5729"/>
      <c r="P42" s="5729"/>
      <c r="Q42" s="5730"/>
      <c r="R42" s="5698"/>
      <c r="S42" s="5699"/>
      <c r="T42" s="5699"/>
      <c r="U42" s="5699"/>
      <c r="V42" s="5699"/>
      <c r="W42" s="5699"/>
      <c r="X42" s="5699"/>
      <c r="Y42" s="5699"/>
      <c r="Z42" s="5699"/>
      <c r="AA42" s="5699"/>
      <c r="AB42" s="5699"/>
      <c r="AC42" s="5699"/>
      <c r="AD42" s="5699"/>
      <c r="AE42" s="5699"/>
      <c r="AF42" s="5699"/>
      <c r="AG42" s="5699"/>
      <c r="AH42" s="5699"/>
      <c r="AI42" s="5699"/>
      <c r="AJ42" s="5699"/>
      <c r="AK42" s="5700"/>
      <c r="AL42" s="97"/>
      <c r="AM42" s="87"/>
    </row>
    <row r="43" spans="1:39" ht="14.45" customHeight="1" x14ac:dyDescent="0.15">
      <c r="A43" s="1265"/>
      <c r="B43" s="3"/>
      <c r="C43" s="3643"/>
      <c r="D43" s="3640"/>
      <c r="E43" s="3640"/>
      <c r="F43" s="3640"/>
      <c r="G43" s="3641"/>
      <c r="H43" s="5736"/>
      <c r="I43" s="5725"/>
      <c r="J43" s="5726"/>
      <c r="K43" s="5727"/>
      <c r="L43" s="5731"/>
      <c r="M43" s="5732"/>
      <c r="N43" s="5732"/>
      <c r="O43" s="5732"/>
      <c r="P43" s="5732"/>
      <c r="Q43" s="5733"/>
      <c r="R43" s="5701"/>
      <c r="S43" s="2571"/>
      <c r="T43" s="2571"/>
      <c r="U43" s="2571"/>
      <c r="V43" s="2571"/>
      <c r="W43" s="2571"/>
      <c r="X43" s="2571"/>
      <c r="Y43" s="2571"/>
      <c r="Z43" s="2571"/>
      <c r="AA43" s="2571"/>
      <c r="AB43" s="2571"/>
      <c r="AC43" s="2571"/>
      <c r="AD43" s="2571"/>
      <c r="AE43" s="2571"/>
      <c r="AF43" s="2571"/>
      <c r="AG43" s="2571"/>
      <c r="AH43" s="2571"/>
      <c r="AI43" s="2571"/>
      <c r="AJ43" s="2571"/>
      <c r="AK43" s="2572"/>
      <c r="AL43" s="97"/>
      <c r="AM43" s="87"/>
    </row>
    <row r="44" spans="1:39" ht="14.45" customHeight="1" x14ac:dyDescent="0.15">
      <c r="A44" s="1265"/>
      <c r="B44" s="3"/>
      <c r="C44" s="5734"/>
      <c r="D44" s="4679"/>
      <c r="E44" s="4679"/>
      <c r="F44" s="4679"/>
      <c r="G44" s="5711"/>
      <c r="H44" s="5735"/>
      <c r="I44" s="5722"/>
      <c r="J44" s="5723"/>
      <c r="K44" s="5724"/>
      <c r="L44" s="5728"/>
      <c r="M44" s="5729"/>
      <c r="N44" s="5729"/>
      <c r="O44" s="5729"/>
      <c r="P44" s="5729"/>
      <c r="Q44" s="5730"/>
      <c r="R44" s="5698"/>
      <c r="S44" s="5699"/>
      <c r="T44" s="5699"/>
      <c r="U44" s="5699"/>
      <c r="V44" s="5699"/>
      <c r="W44" s="5699"/>
      <c r="X44" s="5699"/>
      <c r="Y44" s="5699"/>
      <c r="Z44" s="5699"/>
      <c r="AA44" s="5699"/>
      <c r="AB44" s="5699"/>
      <c r="AC44" s="5699"/>
      <c r="AD44" s="5699"/>
      <c r="AE44" s="5699"/>
      <c r="AF44" s="5699"/>
      <c r="AG44" s="5699"/>
      <c r="AH44" s="5699"/>
      <c r="AI44" s="5699"/>
      <c r="AJ44" s="5699"/>
      <c r="AK44" s="5700"/>
      <c r="AL44" s="97"/>
      <c r="AM44" s="87"/>
    </row>
    <row r="45" spans="1:39" ht="14.45" customHeight="1" x14ac:dyDescent="0.15">
      <c r="A45" s="1265"/>
      <c r="B45" s="3"/>
      <c r="C45" s="3643"/>
      <c r="D45" s="3640"/>
      <c r="E45" s="3640"/>
      <c r="F45" s="3640"/>
      <c r="G45" s="3641"/>
      <c r="H45" s="5736"/>
      <c r="I45" s="5725"/>
      <c r="J45" s="5726"/>
      <c r="K45" s="5727"/>
      <c r="L45" s="5731"/>
      <c r="M45" s="5732"/>
      <c r="N45" s="5732"/>
      <c r="O45" s="5732"/>
      <c r="P45" s="5732"/>
      <c r="Q45" s="5733"/>
      <c r="R45" s="5701"/>
      <c r="S45" s="2571"/>
      <c r="T45" s="2571"/>
      <c r="U45" s="2571"/>
      <c r="V45" s="2571"/>
      <c r="W45" s="2571"/>
      <c r="X45" s="2571"/>
      <c r="Y45" s="2571"/>
      <c r="Z45" s="2571"/>
      <c r="AA45" s="2571"/>
      <c r="AB45" s="2571"/>
      <c r="AC45" s="2571"/>
      <c r="AD45" s="2571"/>
      <c r="AE45" s="2571"/>
      <c r="AF45" s="2571"/>
      <c r="AG45" s="2571"/>
      <c r="AH45" s="2571"/>
      <c r="AI45" s="2571"/>
      <c r="AJ45" s="2571"/>
      <c r="AK45" s="2572"/>
      <c r="AL45" s="97"/>
      <c r="AM45" s="87"/>
    </row>
    <row r="46" spans="1:39" ht="14.45" customHeight="1" x14ac:dyDescent="0.15">
      <c r="A46" s="1265"/>
      <c r="B46" s="3"/>
      <c r="C46" s="5734"/>
      <c r="D46" s="4679"/>
      <c r="E46" s="4679"/>
      <c r="F46" s="4679"/>
      <c r="G46" s="5711"/>
      <c r="H46" s="5735"/>
      <c r="I46" s="5722"/>
      <c r="J46" s="5723"/>
      <c r="K46" s="5724"/>
      <c r="L46" s="5728"/>
      <c r="M46" s="5729"/>
      <c r="N46" s="5729"/>
      <c r="O46" s="5729"/>
      <c r="P46" s="5729"/>
      <c r="Q46" s="5730"/>
      <c r="R46" s="5698"/>
      <c r="S46" s="5699"/>
      <c r="T46" s="5699"/>
      <c r="U46" s="5699"/>
      <c r="V46" s="5699"/>
      <c r="W46" s="5699"/>
      <c r="X46" s="5699"/>
      <c r="Y46" s="5699"/>
      <c r="Z46" s="5699"/>
      <c r="AA46" s="5699"/>
      <c r="AB46" s="5699"/>
      <c r="AC46" s="5699"/>
      <c r="AD46" s="5699"/>
      <c r="AE46" s="5699"/>
      <c r="AF46" s="5699"/>
      <c r="AG46" s="5699"/>
      <c r="AH46" s="5699"/>
      <c r="AI46" s="5699"/>
      <c r="AJ46" s="5699"/>
      <c r="AK46" s="5700"/>
      <c r="AL46" s="97"/>
      <c r="AM46" s="87"/>
    </row>
    <row r="47" spans="1:39" ht="14.45" customHeight="1" x14ac:dyDescent="0.15">
      <c r="A47" s="1265"/>
      <c r="B47" s="3"/>
      <c r="C47" s="3643"/>
      <c r="D47" s="3640"/>
      <c r="E47" s="3640"/>
      <c r="F47" s="3640"/>
      <c r="G47" s="3641"/>
      <c r="H47" s="5736"/>
      <c r="I47" s="5725"/>
      <c r="J47" s="5726"/>
      <c r="K47" s="5727"/>
      <c r="L47" s="5731"/>
      <c r="M47" s="5732"/>
      <c r="N47" s="5732"/>
      <c r="O47" s="5732"/>
      <c r="P47" s="5732"/>
      <c r="Q47" s="5733"/>
      <c r="R47" s="5701"/>
      <c r="S47" s="2571"/>
      <c r="T47" s="2571"/>
      <c r="U47" s="2571"/>
      <c r="V47" s="2571"/>
      <c r="W47" s="2571"/>
      <c r="X47" s="2571"/>
      <c r="Y47" s="2571"/>
      <c r="Z47" s="2571"/>
      <c r="AA47" s="2571"/>
      <c r="AB47" s="2571"/>
      <c r="AC47" s="2571"/>
      <c r="AD47" s="2571"/>
      <c r="AE47" s="2571"/>
      <c r="AF47" s="2571"/>
      <c r="AG47" s="2571"/>
      <c r="AH47" s="2571"/>
      <c r="AI47" s="2571"/>
      <c r="AJ47" s="2571"/>
      <c r="AK47" s="2572"/>
      <c r="AL47" s="97"/>
      <c r="AM47" s="87"/>
    </row>
    <row r="48" spans="1:39" ht="14.45" customHeight="1" x14ac:dyDescent="0.15">
      <c r="A48" s="1265"/>
      <c r="B48" s="3"/>
      <c r="C48" s="5734"/>
      <c r="D48" s="4679"/>
      <c r="E48" s="4679"/>
      <c r="F48" s="4679"/>
      <c r="G48" s="5711"/>
      <c r="H48" s="5735"/>
      <c r="I48" s="5722"/>
      <c r="J48" s="5723"/>
      <c r="K48" s="5724"/>
      <c r="L48" s="5728"/>
      <c r="M48" s="5729"/>
      <c r="N48" s="5729"/>
      <c r="O48" s="5729"/>
      <c r="P48" s="5729"/>
      <c r="Q48" s="5730"/>
      <c r="R48" s="5698"/>
      <c r="S48" s="5699"/>
      <c r="T48" s="5699"/>
      <c r="U48" s="5699"/>
      <c r="V48" s="5699"/>
      <c r="W48" s="5699"/>
      <c r="X48" s="5699"/>
      <c r="Y48" s="5699"/>
      <c r="Z48" s="5699"/>
      <c r="AA48" s="5699"/>
      <c r="AB48" s="5699"/>
      <c r="AC48" s="5699"/>
      <c r="AD48" s="5699"/>
      <c r="AE48" s="5699"/>
      <c r="AF48" s="5699"/>
      <c r="AG48" s="5699"/>
      <c r="AH48" s="5699"/>
      <c r="AI48" s="5699"/>
      <c r="AJ48" s="5699"/>
      <c r="AK48" s="5700"/>
      <c r="AL48" s="97"/>
      <c r="AM48" s="87"/>
    </row>
    <row r="49" spans="1:47" ht="14.45" customHeight="1" x14ac:dyDescent="0.15">
      <c r="A49" s="1265"/>
      <c r="B49" s="3"/>
      <c r="C49" s="3643"/>
      <c r="D49" s="3640"/>
      <c r="E49" s="3640"/>
      <c r="F49" s="3640"/>
      <c r="G49" s="3641"/>
      <c r="H49" s="5736"/>
      <c r="I49" s="5725"/>
      <c r="J49" s="5726"/>
      <c r="K49" s="5727"/>
      <c r="L49" s="5731"/>
      <c r="M49" s="5732"/>
      <c r="N49" s="5732"/>
      <c r="O49" s="5732"/>
      <c r="P49" s="5732"/>
      <c r="Q49" s="5733"/>
      <c r="R49" s="5701"/>
      <c r="S49" s="2571"/>
      <c r="T49" s="2571"/>
      <c r="U49" s="2571"/>
      <c r="V49" s="2571"/>
      <c r="W49" s="2571"/>
      <c r="X49" s="2571"/>
      <c r="Y49" s="2571"/>
      <c r="Z49" s="2571"/>
      <c r="AA49" s="2571"/>
      <c r="AB49" s="2571"/>
      <c r="AC49" s="2571"/>
      <c r="AD49" s="2571"/>
      <c r="AE49" s="2571"/>
      <c r="AF49" s="2571"/>
      <c r="AG49" s="2571"/>
      <c r="AH49" s="2571"/>
      <c r="AI49" s="2571"/>
      <c r="AJ49" s="2571"/>
      <c r="AK49" s="2572"/>
      <c r="AL49" s="97"/>
      <c r="AM49" s="87"/>
    </row>
    <row r="50" spans="1:47" ht="14.45" customHeight="1" x14ac:dyDescent="0.15">
      <c r="A50" s="1265"/>
      <c r="B50" s="3"/>
      <c r="C50" s="5734"/>
      <c r="D50" s="4679"/>
      <c r="E50" s="4679"/>
      <c r="F50" s="4679"/>
      <c r="G50" s="5711"/>
      <c r="H50" s="5735"/>
      <c r="I50" s="5722"/>
      <c r="J50" s="5723"/>
      <c r="K50" s="5724"/>
      <c r="L50" s="5728"/>
      <c r="M50" s="5729"/>
      <c r="N50" s="5729"/>
      <c r="O50" s="5729"/>
      <c r="P50" s="5729"/>
      <c r="Q50" s="5730"/>
      <c r="R50" s="5698"/>
      <c r="S50" s="5699"/>
      <c r="T50" s="5699"/>
      <c r="U50" s="5699"/>
      <c r="V50" s="5699"/>
      <c r="W50" s="5699"/>
      <c r="X50" s="5699"/>
      <c r="Y50" s="5699"/>
      <c r="Z50" s="5699"/>
      <c r="AA50" s="5699"/>
      <c r="AB50" s="5699"/>
      <c r="AC50" s="5699"/>
      <c r="AD50" s="5699"/>
      <c r="AE50" s="5699"/>
      <c r="AF50" s="5699"/>
      <c r="AG50" s="5699"/>
      <c r="AH50" s="5699"/>
      <c r="AI50" s="5699"/>
      <c r="AJ50" s="5699"/>
      <c r="AK50" s="5700"/>
      <c r="AL50" s="97"/>
      <c r="AM50" s="87"/>
    </row>
    <row r="51" spans="1:47" ht="14.45" customHeight="1" x14ac:dyDescent="0.15">
      <c r="A51" s="1265"/>
      <c r="B51" s="3"/>
      <c r="C51" s="3643"/>
      <c r="D51" s="3640"/>
      <c r="E51" s="3640"/>
      <c r="F51" s="3640"/>
      <c r="G51" s="3641"/>
      <c r="H51" s="5736"/>
      <c r="I51" s="5725"/>
      <c r="J51" s="5726"/>
      <c r="K51" s="5727"/>
      <c r="L51" s="5731"/>
      <c r="M51" s="5732"/>
      <c r="N51" s="5732"/>
      <c r="O51" s="5732"/>
      <c r="P51" s="5732"/>
      <c r="Q51" s="5733"/>
      <c r="R51" s="5701"/>
      <c r="S51" s="2571"/>
      <c r="T51" s="2571"/>
      <c r="U51" s="2571"/>
      <c r="V51" s="2571"/>
      <c r="W51" s="2571"/>
      <c r="X51" s="2571"/>
      <c r="Y51" s="2571"/>
      <c r="Z51" s="2571"/>
      <c r="AA51" s="2571"/>
      <c r="AB51" s="2571"/>
      <c r="AC51" s="2571"/>
      <c r="AD51" s="2571"/>
      <c r="AE51" s="2571"/>
      <c r="AF51" s="2571"/>
      <c r="AG51" s="2571"/>
      <c r="AH51" s="2571"/>
      <c r="AI51" s="2571"/>
      <c r="AJ51" s="2571"/>
      <c r="AK51" s="2572"/>
      <c r="AL51" s="1296"/>
      <c r="AM51" s="3"/>
      <c r="AN51" s="1265"/>
    </row>
    <row r="52" spans="1:47" ht="14.45" customHeight="1" x14ac:dyDescent="0.15">
      <c r="A52" s="1265"/>
      <c r="B52" s="3"/>
      <c r="C52" s="5734"/>
      <c r="D52" s="4679"/>
      <c r="E52" s="4679"/>
      <c r="F52" s="4679"/>
      <c r="G52" s="5711"/>
      <c r="H52" s="5735"/>
      <c r="I52" s="5722"/>
      <c r="J52" s="5723"/>
      <c r="K52" s="5724"/>
      <c r="L52" s="5728"/>
      <c r="M52" s="5729"/>
      <c r="N52" s="5729"/>
      <c r="O52" s="5729"/>
      <c r="P52" s="5729"/>
      <c r="Q52" s="5730"/>
      <c r="R52" s="5698"/>
      <c r="S52" s="5699"/>
      <c r="T52" s="5699"/>
      <c r="U52" s="5699"/>
      <c r="V52" s="5699"/>
      <c r="W52" s="5699"/>
      <c r="X52" s="5699"/>
      <c r="Y52" s="5699"/>
      <c r="Z52" s="5699"/>
      <c r="AA52" s="5699"/>
      <c r="AB52" s="5699"/>
      <c r="AC52" s="5699"/>
      <c r="AD52" s="5699"/>
      <c r="AE52" s="5699"/>
      <c r="AF52" s="5699"/>
      <c r="AG52" s="5699"/>
      <c r="AH52" s="5699"/>
      <c r="AI52" s="5699"/>
      <c r="AJ52" s="5699"/>
      <c r="AK52" s="5700"/>
      <c r="AL52" s="1296"/>
      <c r="AM52" s="3"/>
      <c r="AN52" s="1265"/>
    </row>
    <row r="53" spans="1:47" ht="14.45" customHeight="1" x14ac:dyDescent="0.15">
      <c r="A53" s="1265"/>
      <c r="B53" s="3"/>
      <c r="C53" s="3643"/>
      <c r="D53" s="3640"/>
      <c r="E53" s="3640"/>
      <c r="F53" s="3640"/>
      <c r="G53" s="3641"/>
      <c r="H53" s="5736"/>
      <c r="I53" s="5725"/>
      <c r="J53" s="5726"/>
      <c r="K53" s="5727"/>
      <c r="L53" s="5731"/>
      <c r="M53" s="5732"/>
      <c r="N53" s="5732"/>
      <c r="O53" s="5732"/>
      <c r="P53" s="5732"/>
      <c r="Q53" s="5733"/>
      <c r="R53" s="5701"/>
      <c r="S53" s="2571"/>
      <c r="T53" s="2571"/>
      <c r="U53" s="2571"/>
      <c r="V53" s="2571"/>
      <c r="W53" s="2571"/>
      <c r="X53" s="2571"/>
      <c r="Y53" s="2571"/>
      <c r="Z53" s="2571"/>
      <c r="AA53" s="2571"/>
      <c r="AB53" s="2571"/>
      <c r="AC53" s="2571"/>
      <c r="AD53" s="2571"/>
      <c r="AE53" s="2571"/>
      <c r="AF53" s="2571"/>
      <c r="AG53" s="2571"/>
      <c r="AH53" s="2571"/>
      <c r="AI53" s="2571"/>
      <c r="AJ53" s="2571"/>
      <c r="AK53" s="2572"/>
      <c r="AL53" s="1296"/>
      <c r="AM53" s="3"/>
      <c r="AN53" s="1265"/>
    </row>
    <row r="54" spans="1:47" ht="14.45" customHeight="1" x14ac:dyDescent="0.15">
      <c r="A54" s="1265"/>
      <c r="B54" s="3"/>
      <c r="C54" s="5734"/>
      <c r="D54" s="4679"/>
      <c r="E54" s="4679"/>
      <c r="F54" s="4679"/>
      <c r="G54" s="5711"/>
      <c r="H54" s="5735"/>
      <c r="I54" s="5722"/>
      <c r="J54" s="5723"/>
      <c r="K54" s="5724"/>
      <c r="L54" s="5728"/>
      <c r="M54" s="5729"/>
      <c r="N54" s="5729"/>
      <c r="O54" s="5729"/>
      <c r="P54" s="5729"/>
      <c r="Q54" s="5730"/>
      <c r="R54" s="5698"/>
      <c r="S54" s="5699"/>
      <c r="T54" s="5699"/>
      <c r="U54" s="5699"/>
      <c r="V54" s="5699"/>
      <c r="W54" s="5699"/>
      <c r="X54" s="5699"/>
      <c r="Y54" s="5699"/>
      <c r="Z54" s="5699"/>
      <c r="AA54" s="5699"/>
      <c r="AB54" s="5699"/>
      <c r="AC54" s="5699"/>
      <c r="AD54" s="5699"/>
      <c r="AE54" s="5699"/>
      <c r="AF54" s="5699"/>
      <c r="AG54" s="5699"/>
      <c r="AH54" s="5699"/>
      <c r="AI54" s="5699"/>
      <c r="AJ54" s="5699"/>
      <c r="AK54" s="5700"/>
      <c r="AL54" s="1296"/>
      <c r="AM54" s="3"/>
      <c r="AN54" s="1265"/>
    </row>
    <row r="55" spans="1:47" ht="14.45" customHeight="1" x14ac:dyDescent="0.15">
      <c r="A55" s="1265"/>
      <c r="B55" s="3"/>
      <c r="C55" s="3643"/>
      <c r="D55" s="3640"/>
      <c r="E55" s="3640"/>
      <c r="F55" s="3640"/>
      <c r="G55" s="3641"/>
      <c r="H55" s="5736"/>
      <c r="I55" s="5725"/>
      <c r="J55" s="5726"/>
      <c r="K55" s="5727"/>
      <c r="L55" s="5731"/>
      <c r="M55" s="5732"/>
      <c r="N55" s="5732"/>
      <c r="O55" s="5732"/>
      <c r="P55" s="5732"/>
      <c r="Q55" s="5733"/>
      <c r="R55" s="5701"/>
      <c r="S55" s="2571"/>
      <c r="T55" s="2571"/>
      <c r="U55" s="2571"/>
      <c r="V55" s="2571"/>
      <c r="W55" s="2571"/>
      <c r="X55" s="2571"/>
      <c r="Y55" s="2571"/>
      <c r="Z55" s="2571"/>
      <c r="AA55" s="2571"/>
      <c r="AB55" s="2571"/>
      <c r="AC55" s="2571"/>
      <c r="AD55" s="2571"/>
      <c r="AE55" s="2571"/>
      <c r="AF55" s="2571"/>
      <c r="AG55" s="2571"/>
      <c r="AH55" s="2571"/>
      <c r="AI55" s="2571"/>
      <c r="AJ55" s="2571"/>
      <c r="AK55" s="2572"/>
      <c r="AL55" s="1296"/>
      <c r="AM55" s="3"/>
      <c r="AN55" s="1265"/>
    </row>
    <row r="56" spans="1:47" ht="14.45" customHeight="1" x14ac:dyDescent="0.15">
      <c r="A56" s="1265"/>
      <c r="B56" s="3"/>
      <c r="C56" s="5734"/>
      <c r="D56" s="4679"/>
      <c r="E56" s="4679"/>
      <c r="F56" s="4679"/>
      <c r="G56" s="5711"/>
      <c r="H56" s="5735"/>
      <c r="I56" s="5722"/>
      <c r="J56" s="5723"/>
      <c r="K56" s="5724"/>
      <c r="L56" s="5728"/>
      <c r="M56" s="5729"/>
      <c r="N56" s="5729"/>
      <c r="O56" s="5729"/>
      <c r="P56" s="5729"/>
      <c r="Q56" s="5730"/>
      <c r="R56" s="5698"/>
      <c r="S56" s="5699"/>
      <c r="T56" s="5699"/>
      <c r="U56" s="5699"/>
      <c r="V56" s="5699"/>
      <c r="W56" s="5699"/>
      <c r="X56" s="5699"/>
      <c r="Y56" s="5699"/>
      <c r="Z56" s="5699"/>
      <c r="AA56" s="5699"/>
      <c r="AB56" s="5699"/>
      <c r="AC56" s="5699"/>
      <c r="AD56" s="5699"/>
      <c r="AE56" s="5699"/>
      <c r="AF56" s="5699"/>
      <c r="AG56" s="5699"/>
      <c r="AH56" s="5699"/>
      <c r="AI56" s="5699"/>
      <c r="AJ56" s="5699"/>
      <c r="AK56" s="5700"/>
      <c r="AL56" s="1296"/>
      <c r="AM56" s="3"/>
      <c r="AN56" s="1265"/>
    </row>
    <row r="57" spans="1:47" ht="14.45" customHeight="1" x14ac:dyDescent="0.15">
      <c r="A57" s="1265"/>
      <c r="B57" s="3"/>
      <c r="C57" s="3643"/>
      <c r="D57" s="3640"/>
      <c r="E57" s="3640"/>
      <c r="F57" s="3640"/>
      <c r="G57" s="3641"/>
      <c r="H57" s="5736"/>
      <c r="I57" s="5725"/>
      <c r="J57" s="5726"/>
      <c r="K57" s="5727"/>
      <c r="L57" s="5731"/>
      <c r="M57" s="5732"/>
      <c r="N57" s="5732"/>
      <c r="O57" s="5732"/>
      <c r="P57" s="5732"/>
      <c r="Q57" s="5733"/>
      <c r="R57" s="5701"/>
      <c r="S57" s="2571"/>
      <c r="T57" s="2571"/>
      <c r="U57" s="2571"/>
      <c r="V57" s="2571"/>
      <c r="W57" s="2571"/>
      <c r="X57" s="2571"/>
      <c r="Y57" s="2571"/>
      <c r="Z57" s="2571"/>
      <c r="AA57" s="2571"/>
      <c r="AB57" s="2571"/>
      <c r="AC57" s="2571"/>
      <c r="AD57" s="2571"/>
      <c r="AE57" s="2571"/>
      <c r="AF57" s="2571"/>
      <c r="AG57" s="2571"/>
      <c r="AH57" s="2571"/>
      <c r="AI57" s="2571"/>
      <c r="AJ57" s="2571"/>
      <c r="AK57" s="2572"/>
      <c r="AL57" s="1296"/>
      <c r="AM57" s="3"/>
      <c r="AN57" s="1265"/>
    </row>
    <row r="58" spans="1:47" ht="14.45" customHeight="1" x14ac:dyDescent="0.15">
      <c r="A58" s="1265"/>
      <c r="B58" s="3"/>
      <c r="C58" s="5734"/>
      <c r="D58" s="4679"/>
      <c r="E58" s="4679"/>
      <c r="F58" s="4679"/>
      <c r="G58" s="5711"/>
      <c r="H58" s="5735"/>
      <c r="I58" s="5722"/>
      <c r="J58" s="5723"/>
      <c r="K58" s="5724"/>
      <c r="L58" s="5728"/>
      <c r="M58" s="5729"/>
      <c r="N58" s="5729"/>
      <c r="O58" s="5729"/>
      <c r="P58" s="5729"/>
      <c r="Q58" s="5730"/>
      <c r="R58" s="5698"/>
      <c r="S58" s="5699"/>
      <c r="T58" s="5699"/>
      <c r="U58" s="5699"/>
      <c r="V58" s="5699"/>
      <c r="W58" s="5699"/>
      <c r="X58" s="5699"/>
      <c r="Y58" s="5699"/>
      <c r="Z58" s="5699"/>
      <c r="AA58" s="5699"/>
      <c r="AB58" s="5699"/>
      <c r="AC58" s="5699"/>
      <c r="AD58" s="5699"/>
      <c r="AE58" s="5699"/>
      <c r="AF58" s="5699"/>
      <c r="AG58" s="5699"/>
      <c r="AH58" s="5699"/>
      <c r="AI58" s="5699"/>
      <c r="AJ58" s="5699"/>
      <c r="AK58" s="5700"/>
      <c r="AL58" s="97"/>
      <c r="AM58" s="87"/>
    </row>
    <row r="59" spans="1:47" ht="14.45" customHeight="1" x14ac:dyDescent="0.15">
      <c r="A59" s="1265"/>
      <c r="B59" s="3"/>
      <c r="C59" s="3643"/>
      <c r="D59" s="3640"/>
      <c r="E59" s="3640"/>
      <c r="F59" s="3640"/>
      <c r="G59" s="3641"/>
      <c r="H59" s="5736"/>
      <c r="I59" s="5725"/>
      <c r="J59" s="5726"/>
      <c r="K59" s="5727"/>
      <c r="L59" s="5731"/>
      <c r="M59" s="5732"/>
      <c r="N59" s="5732"/>
      <c r="O59" s="5732"/>
      <c r="P59" s="5732"/>
      <c r="Q59" s="5733"/>
      <c r="R59" s="5701"/>
      <c r="S59" s="2571"/>
      <c r="T59" s="2571"/>
      <c r="U59" s="2571"/>
      <c r="V59" s="2571"/>
      <c r="W59" s="2571"/>
      <c r="X59" s="2571"/>
      <c r="Y59" s="2571"/>
      <c r="Z59" s="2571"/>
      <c r="AA59" s="2571"/>
      <c r="AB59" s="2571"/>
      <c r="AC59" s="2571"/>
      <c r="AD59" s="2571"/>
      <c r="AE59" s="2571"/>
      <c r="AF59" s="2571"/>
      <c r="AG59" s="2571"/>
      <c r="AH59" s="2571"/>
      <c r="AI59" s="2571"/>
      <c r="AJ59" s="2571"/>
      <c r="AK59" s="2572"/>
      <c r="AL59" s="97"/>
      <c r="AM59" s="87"/>
    </row>
    <row r="60" spans="1:47" ht="14.1" customHeight="1" x14ac:dyDescent="0.15">
      <c r="A60" s="1265"/>
      <c r="B60" s="3"/>
      <c r="C60" s="487" t="s">
        <v>458</v>
      </c>
      <c r="D60" s="362"/>
      <c r="E60" s="362"/>
      <c r="F60" s="362"/>
      <c r="G60" s="362"/>
      <c r="H60" s="362"/>
      <c r="I60" s="358"/>
      <c r="J60" s="358"/>
      <c r="K60" s="358"/>
      <c r="L60" s="358"/>
      <c r="M60" s="358"/>
      <c r="N60" s="358"/>
      <c r="O60" s="356"/>
      <c r="P60" s="356"/>
      <c r="Q60" s="356"/>
      <c r="R60" s="357"/>
      <c r="S60" s="357"/>
      <c r="T60" s="357"/>
      <c r="U60" s="357"/>
      <c r="V60" s="357"/>
      <c r="W60" s="357"/>
      <c r="X60" s="357"/>
      <c r="Y60" s="357"/>
      <c r="Z60" s="357"/>
      <c r="AA60" s="2358"/>
      <c r="AB60" s="357"/>
      <c r="AC60" s="357"/>
      <c r="AD60" s="357"/>
      <c r="AE60" s="357"/>
      <c r="AF60" s="357"/>
      <c r="AG60" s="357"/>
      <c r="AH60" s="357"/>
      <c r="AI60" s="357"/>
      <c r="AJ60" s="357"/>
      <c r="AK60" s="357"/>
      <c r="AL60" s="97"/>
      <c r="AM60" s="87"/>
    </row>
    <row r="61" spans="1:47" ht="6.95" customHeight="1" thickBot="1" x14ac:dyDescent="0.2">
      <c r="A61" s="1265"/>
      <c r="B61" s="8"/>
      <c r="C61" s="72"/>
      <c r="D61" s="7"/>
      <c r="E61" s="7"/>
      <c r="F61" s="7"/>
      <c r="G61" s="7"/>
      <c r="H61" s="7"/>
      <c r="I61" s="7"/>
      <c r="J61" s="7"/>
      <c r="K61" s="7"/>
      <c r="L61" s="7"/>
      <c r="M61" s="7"/>
      <c r="N61" s="7"/>
      <c r="O61" s="7"/>
      <c r="P61" s="7"/>
      <c r="Q61" s="7"/>
      <c r="R61" s="7"/>
      <c r="S61" s="7"/>
      <c r="T61" s="7"/>
      <c r="U61" s="7"/>
      <c r="V61" s="7"/>
      <c r="W61" s="7"/>
      <c r="X61" s="7"/>
      <c r="Y61" s="7"/>
      <c r="Z61" s="7"/>
      <c r="AA61" s="157"/>
      <c r="AB61" s="7"/>
      <c r="AC61" s="7"/>
      <c r="AD61" s="7"/>
      <c r="AE61" s="7"/>
      <c r="AF61" s="7"/>
      <c r="AG61" s="7"/>
      <c r="AH61" s="7"/>
      <c r="AI61" s="7"/>
      <c r="AJ61" s="7"/>
      <c r="AK61" s="7"/>
      <c r="AL61" s="187"/>
      <c r="AM61" s="3"/>
      <c r="AN61" s="1265"/>
      <c r="AO61" s="1265"/>
      <c r="AP61" s="1265"/>
      <c r="AQ61" s="1265"/>
      <c r="AR61" s="1265"/>
      <c r="AS61" s="1265"/>
      <c r="AT61" s="1265"/>
      <c r="AU61" s="21"/>
    </row>
    <row r="63" spans="1:47" ht="14.1" customHeight="1" x14ac:dyDescent="0.15"/>
    <row r="64" spans="1:47"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sheetData>
  <mergeCells count="79">
    <mergeCell ref="C58:G59"/>
    <mergeCell ref="H58:H59"/>
    <mergeCell ref="I58:K59"/>
    <mergeCell ref="L58:Q59"/>
    <mergeCell ref="R58:AK59"/>
    <mergeCell ref="L54:Q55"/>
    <mergeCell ref="R54:AK55"/>
    <mergeCell ref="I56:K57"/>
    <mergeCell ref="L56:Q57"/>
    <mergeCell ref="R56:AK57"/>
    <mergeCell ref="C54:G55"/>
    <mergeCell ref="H54:H55"/>
    <mergeCell ref="C56:G57"/>
    <mergeCell ref="H56:H57"/>
    <mergeCell ref="I50:K51"/>
    <mergeCell ref="C50:G51"/>
    <mergeCell ref="H50:H51"/>
    <mergeCell ref="C52:G53"/>
    <mergeCell ref="H52:H53"/>
    <mergeCell ref="I54:K55"/>
    <mergeCell ref="L50:Q51"/>
    <mergeCell ref="R50:AK51"/>
    <mergeCell ref="I52:K53"/>
    <mergeCell ref="L52:Q53"/>
    <mergeCell ref="R52:AK53"/>
    <mergeCell ref="L46:Q47"/>
    <mergeCell ref="R46:AK47"/>
    <mergeCell ref="I48:K49"/>
    <mergeCell ref="L48:Q49"/>
    <mergeCell ref="R48:AK49"/>
    <mergeCell ref="C46:G47"/>
    <mergeCell ref="H46:H47"/>
    <mergeCell ref="C48:G49"/>
    <mergeCell ref="H48:H49"/>
    <mergeCell ref="I42:K43"/>
    <mergeCell ref="C42:G43"/>
    <mergeCell ref="H42:H43"/>
    <mergeCell ref="C44:G45"/>
    <mergeCell ref="H44:H45"/>
    <mergeCell ref="I46:K47"/>
    <mergeCell ref="L42:Q43"/>
    <mergeCell ref="R42:AK43"/>
    <mergeCell ref="I44:K45"/>
    <mergeCell ref="L44:Q45"/>
    <mergeCell ref="R44:AK45"/>
    <mergeCell ref="L38:Q39"/>
    <mergeCell ref="R38:AK39"/>
    <mergeCell ref="I40:K41"/>
    <mergeCell ref="L40:Q41"/>
    <mergeCell ref="R40:AK41"/>
    <mergeCell ref="C38:G39"/>
    <mergeCell ref="H38:H39"/>
    <mergeCell ref="C40:G41"/>
    <mergeCell ref="H40:H41"/>
    <mergeCell ref="I34:K35"/>
    <mergeCell ref="C34:G35"/>
    <mergeCell ref="H34:H35"/>
    <mergeCell ref="C36:G37"/>
    <mergeCell ref="H36:H37"/>
    <mergeCell ref="I38:K39"/>
    <mergeCell ref="L34:Q35"/>
    <mergeCell ref="R34:AK35"/>
    <mergeCell ref="I36:K37"/>
    <mergeCell ref="L36:Q37"/>
    <mergeCell ref="R36:AK37"/>
    <mergeCell ref="I32:K33"/>
    <mergeCell ref="L32:Q33"/>
    <mergeCell ref="R32:AK33"/>
    <mergeCell ref="B1:AL1"/>
    <mergeCell ref="B3:AA3"/>
    <mergeCell ref="AB3:AL3"/>
    <mergeCell ref="F10:Z12"/>
    <mergeCell ref="AC16:AL18"/>
    <mergeCell ref="E24:AA25"/>
    <mergeCell ref="E27:AA27"/>
    <mergeCell ref="E30:AL30"/>
    <mergeCell ref="C32:G33"/>
    <mergeCell ref="H32:H33"/>
    <mergeCell ref="AC24:AL27"/>
  </mergeCells>
  <phoneticPr fontId="3"/>
  <dataValidations disablePrompts="1" count="2">
    <dataValidation type="list" allowBlank="1" showInputMessage="1" showErrorMessage="1" sqref="I34:K59">
      <formula1>"園長,副園長,園長、副園長"</formula1>
    </dataValidation>
    <dataValidation type="list" allowBlank="1" showInputMessage="1" showErrorMessage="1" sqref="H34:H59">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57" r:id="rId4" name="Check Box 1">
              <controlPr defaultSize="0" autoFill="0" autoLine="0" autoPict="0">
                <anchor moveWithCells="1">
                  <from>
                    <xdr:col>19</xdr:col>
                    <xdr:colOff>9525</xdr:colOff>
                    <xdr:row>11</xdr:row>
                    <xdr:rowOff>152400</xdr:rowOff>
                  </from>
                  <to>
                    <xdr:col>22</xdr:col>
                    <xdr:colOff>133350</xdr:colOff>
                    <xdr:row>13</xdr:row>
                    <xdr:rowOff>0</xdr:rowOff>
                  </to>
                </anchor>
              </controlPr>
            </control>
          </mc:Choice>
        </mc:AlternateContent>
        <mc:AlternateContent xmlns:mc="http://schemas.openxmlformats.org/markup-compatibility/2006">
          <mc:Choice Requires="x14">
            <control shapeId="685058" r:id="rId5" name="Check Box 2">
              <controlPr defaultSize="0" autoFill="0" autoLine="0" autoPict="0">
                <anchor moveWithCells="1">
                  <from>
                    <xdr:col>23</xdr:col>
                    <xdr:colOff>57150</xdr:colOff>
                    <xdr:row>11</xdr:row>
                    <xdr:rowOff>152400</xdr:rowOff>
                  </from>
                  <to>
                    <xdr:col>26</xdr:col>
                    <xdr:colOff>133350</xdr:colOff>
                    <xdr:row>13</xdr:row>
                    <xdr:rowOff>0</xdr:rowOff>
                  </to>
                </anchor>
              </controlPr>
            </control>
          </mc:Choice>
        </mc:AlternateContent>
        <mc:AlternateContent xmlns:mc="http://schemas.openxmlformats.org/markup-compatibility/2006">
          <mc:Choice Requires="x14">
            <control shapeId="68505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68506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685061" r:id="rId8" name="Check Box 5">
              <controlPr defaultSize="0" autoFill="0" autoLine="0" autoPict="0">
                <anchor moveWithCells="1">
                  <from>
                    <xdr:col>19</xdr:col>
                    <xdr:colOff>0</xdr:colOff>
                    <xdr:row>15</xdr:row>
                    <xdr:rowOff>66675</xdr:rowOff>
                  </from>
                  <to>
                    <xdr:col>22</xdr:col>
                    <xdr:colOff>123825</xdr:colOff>
                    <xdr:row>16</xdr:row>
                    <xdr:rowOff>104775</xdr:rowOff>
                  </to>
                </anchor>
              </controlPr>
            </control>
          </mc:Choice>
        </mc:AlternateContent>
        <mc:AlternateContent xmlns:mc="http://schemas.openxmlformats.org/markup-compatibility/2006">
          <mc:Choice Requires="x14">
            <control shapeId="685062" r:id="rId9" name="Check Box 6">
              <controlPr defaultSize="0" autoFill="0" autoLine="0" autoPict="0">
                <anchor moveWithCells="1">
                  <from>
                    <xdr:col>23</xdr:col>
                    <xdr:colOff>47625</xdr:colOff>
                    <xdr:row>15</xdr:row>
                    <xdr:rowOff>57150</xdr:rowOff>
                  </from>
                  <to>
                    <xdr:col>26</xdr:col>
                    <xdr:colOff>123825</xdr:colOff>
                    <xdr:row>16</xdr:row>
                    <xdr:rowOff>95250</xdr:rowOff>
                  </to>
                </anchor>
              </controlPr>
            </control>
          </mc:Choice>
        </mc:AlternateContent>
        <mc:AlternateContent xmlns:mc="http://schemas.openxmlformats.org/markup-compatibility/2006">
          <mc:Choice Requires="x14">
            <control shapeId="685063" r:id="rId10"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685064" r:id="rId11"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685065" r:id="rId12" name="Check Box 9">
              <controlPr defaultSize="0" autoFill="0" autoLine="0" autoPict="0">
                <anchor moveWithCells="1">
                  <from>
                    <xdr:col>19</xdr:col>
                    <xdr:colOff>9525</xdr:colOff>
                    <xdr:row>21</xdr:row>
                    <xdr:rowOff>47625</xdr:rowOff>
                  </from>
                  <to>
                    <xdr:col>22</xdr:col>
                    <xdr:colOff>133350</xdr:colOff>
                    <xdr:row>22</xdr:row>
                    <xdr:rowOff>76200</xdr:rowOff>
                  </to>
                </anchor>
              </controlPr>
            </control>
          </mc:Choice>
        </mc:AlternateContent>
        <mc:AlternateContent xmlns:mc="http://schemas.openxmlformats.org/markup-compatibility/2006">
          <mc:Choice Requires="x14">
            <control shapeId="685066" r:id="rId13" name="Check Box 10">
              <controlPr defaultSize="0" autoFill="0" autoLine="0" autoPict="0">
                <anchor moveWithCells="1">
                  <from>
                    <xdr:col>23</xdr:col>
                    <xdr:colOff>57150</xdr:colOff>
                    <xdr:row>21</xdr:row>
                    <xdr:rowOff>57150</xdr:rowOff>
                  </from>
                  <to>
                    <xdr:col>26</xdr:col>
                    <xdr:colOff>133350</xdr:colOff>
                    <xdr:row>22</xdr:row>
                    <xdr:rowOff>85725</xdr:rowOff>
                  </to>
                </anchor>
              </controlPr>
            </control>
          </mc:Choice>
        </mc:AlternateContent>
        <mc:AlternateContent xmlns:mc="http://schemas.openxmlformats.org/markup-compatibility/2006">
          <mc:Choice Requires="x14">
            <control shapeId="685067" r:id="rId14"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685068" r:id="rId15"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685071" r:id="rId16" name="Check Box 15">
              <controlPr defaultSize="0" autoFill="0" autoLine="0" autoPict="0">
                <anchor moveWithCells="1">
                  <from>
                    <xdr:col>19</xdr:col>
                    <xdr:colOff>9525</xdr:colOff>
                    <xdr:row>23</xdr:row>
                    <xdr:rowOff>161925</xdr:rowOff>
                  </from>
                  <to>
                    <xdr:col>22</xdr:col>
                    <xdr:colOff>133350</xdr:colOff>
                    <xdr:row>25</xdr:row>
                    <xdr:rowOff>95250</xdr:rowOff>
                  </to>
                </anchor>
              </controlPr>
            </control>
          </mc:Choice>
        </mc:AlternateContent>
        <mc:AlternateContent xmlns:mc="http://schemas.openxmlformats.org/markup-compatibility/2006">
          <mc:Choice Requires="x14">
            <control shapeId="685072" r:id="rId17" name="Check Box 16">
              <controlPr defaultSize="0" autoFill="0" autoLine="0" autoPict="0">
                <anchor moveWithCells="1">
                  <from>
                    <xdr:col>23</xdr:col>
                    <xdr:colOff>57150</xdr:colOff>
                    <xdr:row>23</xdr:row>
                    <xdr:rowOff>161925</xdr:rowOff>
                  </from>
                  <to>
                    <xdr:col>26</xdr:col>
                    <xdr:colOff>133350</xdr:colOff>
                    <xdr:row>25</xdr:row>
                    <xdr:rowOff>95250</xdr:rowOff>
                  </to>
                </anchor>
              </controlPr>
            </control>
          </mc:Choice>
        </mc:AlternateContent>
        <mc:AlternateContent xmlns:mc="http://schemas.openxmlformats.org/markup-compatibility/2006">
          <mc:Choice Requires="x14">
            <control shapeId="685073" r:id="rId18" name="Check Box 17">
              <controlPr defaultSize="0" autoFill="0" autoLine="0" autoPict="0">
                <anchor moveWithCells="1">
                  <from>
                    <xdr:col>19</xdr:col>
                    <xdr:colOff>28575</xdr:colOff>
                    <xdr:row>26</xdr:row>
                    <xdr:rowOff>76200</xdr:rowOff>
                  </from>
                  <to>
                    <xdr:col>22</xdr:col>
                    <xdr:colOff>47625</xdr:colOff>
                    <xdr:row>28</xdr:row>
                    <xdr:rowOff>9525</xdr:rowOff>
                  </to>
                </anchor>
              </controlPr>
            </control>
          </mc:Choice>
        </mc:AlternateContent>
        <mc:AlternateContent xmlns:mc="http://schemas.openxmlformats.org/markup-compatibility/2006">
          <mc:Choice Requires="x14">
            <control shapeId="685074" r:id="rId19" name="Check Box 18">
              <controlPr defaultSize="0" autoFill="0" autoLine="0" autoPict="0">
                <anchor moveWithCells="1">
                  <from>
                    <xdr:col>23</xdr:col>
                    <xdr:colOff>76200</xdr:colOff>
                    <xdr:row>26</xdr:row>
                    <xdr:rowOff>76200</xdr:rowOff>
                  </from>
                  <to>
                    <xdr:col>26</xdr:col>
                    <xdr:colOff>38100</xdr:colOff>
                    <xdr:row>28</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2"/>
  <sheetViews>
    <sheetView showGridLines="0" topLeftCell="B1" zoomScaleNormal="100" zoomScaleSheetLayoutView="100" workbookViewId="0">
      <selection activeCell="J19" sqref="J19:O21"/>
    </sheetView>
  </sheetViews>
  <sheetFormatPr defaultColWidth="8" defaultRowHeight="12" x14ac:dyDescent="0.15"/>
  <cols>
    <col min="1" max="1" width="1.5" style="17" customWidth="1"/>
    <col min="2" max="2" width="1.25" style="17" customWidth="1"/>
    <col min="3" max="25" width="2.375" style="17" customWidth="1"/>
    <col min="26" max="26" width="1.625" style="17" customWidth="1"/>
    <col min="27" max="37" width="2.625" style="17" customWidth="1"/>
    <col min="38" max="38" width="1.625" style="17" customWidth="1"/>
    <col min="39" max="61" width="2.375" style="17" customWidth="1"/>
    <col min="62" max="16384" width="8" style="17"/>
  </cols>
  <sheetData>
    <row r="1" spans="1:38" ht="14.1" customHeight="1" x14ac:dyDescent="0.15">
      <c r="B1" s="3101" t="s">
        <v>1857</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38" ht="5.0999999999999996" customHeight="1" thickBot="1" x14ac:dyDescent="0.2"/>
    <row r="3" spans="1:38" ht="14.1" customHeight="1" x14ac:dyDescent="0.15">
      <c r="B3" s="3102" t="s">
        <v>605</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4"/>
      <c r="AA3" s="3216" t="s">
        <v>186</v>
      </c>
      <c r="AB3" s="3103"/>
      <c r="AC3" s="3103"/>
      <c r="AD3" s="3103"/>
      <c r="AE3" s="3103"/>
      <c r="AF3" s="3103"/>
      <c r="AG3" s="3103"/>
      <c r="AH3" s="3103"/>
      <c r="AI3" s="3103"/>
      <c r="AJ3" s="3103"/>
      <c r="AK3" s="3103"/>
      <c r="AL3" s="3217"/>
    </row>
    <row r="4" spans="1:38" ht="14.1" customHeight="1" x14ac:dyDescent="0.15">
      <c r="A4" s="288"/>
      <c r="B4" s="3"/>
      <c r="C4" s="288"/>
      <c r="D4" s="706" t="s">
        <v>1289</v>
      </c>
      <c r="E4" s="288"/>
      <c r="F4" s="288"/>
      <c r="G4" s="288"/>
      <c r="H4" s="454"/>
      <c r="I4" s="454"/>
      <c r="J4" s="457"/>
      <c r="K4" s="457"/>
      <c r="L4" s="457"/>
      <c r="M4" s="457"/>
      <c r="N4" s="457"/>
      <c r="O4" s="457"/>
      <c r="P4" s="457"/>
      <c r="Q4" s="457"/>
      <c r="R4" s="457"/>
      <c r="S4" s="457"/>
      <c r="T4" s="457"/>
      <c r="U4" s="457"/>
      <c r="V4" s="457"/>
      <c r="W4" s="457"/>
      <c r="X4" s="457"/>
      <c r="Y4" s="457"/>
      <c r="Z4" s="454"/>
      <c r="AA4" s="150"/>
      <c r="AB4" s="454"/>
      <c r="AC4" s="454"/>
      <c r="AD4" s="454"/>
      <c r="AE4" s="454"/>
      <c r="AF4" s="454"/>
      <c r="AG4" s="454"/>
      <c r="AH4" s="454"/>
      <c r="AI4" s="454"/>
      <c r="AJ4" s="454"/>
      <c r="AK4" s="454"/>
      <c r="AL4" s="4"/>
    </row>
    <row r="5" spans="1:38" ht="14.1" customHeight="1" x14ac:dyDescent="0.15">
      <c r="A5" s="288"/>
      <c r="B5" s="3"/>
      <c r="C5" s="456"/>
      <c r="D5" s="5750" t="s">
        <v>449</v>
      </c>
      <c r="E5" s="5738"/>
      <c r="F5" s="5738"/>
      <c r="G5" s="5738"/>
      <c r="H5" s="5738"/>
      <c r="I5" s="5751" t="s">
        <v>1621</v>
      </c>
      <c r="J5" s="5681" t="s">
        <v>78</v>
      </c>
      <c r="K5" s="5705"/>
      <c r="L5" s="5705"/>
      <c r="M5" s="5705"/>
      <c r="N5" s="5705"/>
      <c r="O5" s="5740"/>
      <c r="P5" s="5681" t="s">
        <v>79</v>
      </c>
      <c r="Q5" s="5705"/>
      <c r="R5" s="5705"/>
      <c r="S5" s="5705"/>
      <c r="T5" s="5705"/>
      <c r="U5" s="5705"/>
      <c r="V5" s="5705"/>
      <c r="W5" s="5705"/>
      <c r="X5" s="5705"/>
      <c r="Y5" s="5740"/>
      <c r="Z5" s="5744" t="s">
        <v>731</v>
      </c>
      <c r="AA5" s="5745"/>
      <c r="AB5" s="5745"/>
      <c r="AC5" s="5745"/>
      <c r="AD5" s="5745"/>
      <c r="AE5" s="5745"/>
      <c r="AF5" s="5745"/>
      <c r="AG5" s="5745"/>
      <c r="AH5" s="5745"/>
      <c r="AI5" s="5745"/>
      <c r="AJ5" s="5745"/>
      <c r="AK5" s="5746"/>
      <c r="AL5" s="4"/>
    </row>
    <row r="6" spans="1:38" ht="14.1" customHeight="1" x14ac:dyDescent="0.15">
      <c r="A6" s="288"/>
      <c r="B6" s="3"/>
      <c r="C6" s="288"/>
      <c r="D6" s="5738"/>
      <c r="E6" s="5738"/>
      <c r="F6" s="5738"/>
      <c r="G6" s="5738"/>
      <c r="H6" s="5738"/>
      <c r="I6" s="5752"/>
      <c r="J6" s="5741"/>
      <c r="K6" s="5742"/>
      <c r="L6" s="5742"/>
      <c r="M6" s="5742"/>
      <c r="N6" s="5742"/>
      <c r="O6" s="5743"/>
      <c r="P6" s="5741"/>
      <c r="Q6" s="5742"/>
      <c r="R6" s="5742"/>
      <c r="S6" s="5742"/>
      <c r="T6" s="5742"/>
      <c r="U6" s="5742"/>
      <c r="V6" s="5742"/>
      <c r="W6" s="5742"/>
      <c r="X6" s="5742"/>
      <c r="Y6" s="5743"/>
      <c r="Z6" s="5747"/>
      <c r="AA6" s="5748"/>
      <c r="AB6" s="5748"/>
      <c r="AC6" s="5748"/>
      <c r="AD6" s="5748"/>
      <c r="AE6" s="5748"/>
      <c r="AF6" s="5748"/>
      <c r="AG6" s="5748"/>
      <c r="AH6" s="5748"/>
      <c r="AI6" s="5748"/>
      <c r="AJ6" s="5748"/>
      <c r="AK6" s="5749"/>
      <c r="AL6" s="4"/>
    </row>
    <row r="7" spans="1:38" ht="14.1" customHeight="1" x14ac:dyDescent="0.15">
      <c r="A7" s="288"/>
      <c r="B7" s="3"/>
      <c r="C7" s="288"/>
      <c r="D7" s="5737"/>
      <c r="E7" s="5738"/>
      <c r="F7" s="5738"/>
      <c r="G7" s="5738"/>
      <c r="H7" s="5738"/>
      <c r="I7" s="5737"/>
      <c r="J7" s="5698"/>
      <c r="K7" s="5753"/>
      <c r="L7" s="5753"/>
      <c r="M7" s="5753"/>
      <c r="N7" s="5753"/>
      <c r="O7" s="5754"/>
      <c r="P7" s="5698"/>
      <c r="Q7" s="5753"/>
      <c r="R7" s="5753"/>
      <c r="S7" s="5753"/>
      <c r="T7" s="5753"/>
      <c r="U7" s="5753"/>
      <c r="V7" s="5753"/>
      <c r="W7" s="5753"/>
      <c r="X7" s="5753"/>
      <c r="Y7" s="5754"/>
      <c r="Z7" s="4633"/>
      <c r="AA7" s="4634"/>
      <c r="AB7" s="4634"/>
      <c r="AC7" s="4634"/>
      <c r="AD7" s="4634"/>
      <c r="AE7" s="4634"/>
      <c r="AF7" s="4634"/>
      <c r="AG7" s="4634"/>
      <c r="AH7" s="4634"/>
      <c r="AI7" s="4634"/>
      <c r="AJ7" s="4634"/>
      <c r="AK7" s="4635"/>
      <c r="AL7" s="4"/>
    </row>
    <row r="8" spans="1:38" ht="14.1" customHeight="1" x14ac:dyDescent="0.15">
      <c r="A8" s="288"/>
      <c r="B8" s="3"/>
      <c r="C8" s="288"/>
      <c r="D8" s="5738"/>
      <c r="E8" s="5738"/>
      <c r="F8" s="5738"/>
      <c r="G8" s="5738"/>
      <c r="H8" s="5738"/>
      <c r="I8" s="5739"/>
      <c r="J8" s="5755"/>
      <c r="K8" s="5756"/>
      <c r="L8" s="5756"/>
      <c r="M8" s="5756"/>
      <c r="N8" s="5756"/>
      <c r="O8" s="5757"/>
      <c r="P8" s="5755"/>
      <c r="Q8" s="5756"/>
      <c r="R8" s="5756"/>
      <c r="S8" s="5756"/>
      <c r="T8" s="5756"/>
      <c r="U8" s="5756"/>
      <c r="V8" s="5756"/>
      <c r="W8" s="5756"/>
      <c r="X8" s="5756"/>
      <c r="Y8" s="5757"/>
      <c r="Z8" s="4636"/>
      <c r="AA8" s="5761"/>
      <c r="AB8" s="5761"/>
      <c r="AC8" s="5761"/>
      <c r="AD8" s="5761"/>
      <c r="AE8" s="5761"/>
      <c r="AF8" s="5761"/>
      <c r="AG8" s="5761"/>
      <c r="AH8" s="5761"/>
      <c r="AI8" s="5761"/>
      <c r="AJ8" s="5761"/>
      <c r="AK8" s="4638"/>
      <c r="AL8" s="4"/>
    </row>
    <row r="9" spans="1:38" ht="12" customHeight="1" x14ac:dyDescent="0.15">
      <c r="A9" s="288"/>
      <c r="B9" s="3"/>
      <c r="C9" s="288"/>
      <c r="D9" s="5738"/>
      <c r="E9" s="5738"/>
      <c r="F9" s="5738"/>
      <c r="G9" s="5738"/>
      <c r="H9" s="5738"/>
      <c r="I9" s="5739"/>
      <c r="J9" s="5758"/>
      <c r="K9" s="5759"/>
      <c r="L9" s="5759"/>
      <c r="M9" s="5759"/>
      <c r="N9" s="5759"/>
      <c r="O9" s="5760"/>
      <c r="P9" s="5758"/>
      <c r="Q9" s="5759"/>
      <c r="R9" s="5759"/>
      <c r="S9" s="5759"/>
      <c r="T9" s="5759"/>
      <c r="U9" s="5759"/>
      <c r="V9" s="5759"/>
      <c r="W9" s="5759"/>
      <c r="X9" s="5759"/>
      <c r="Y9" s="5760"/>
      <c r="Z9" s="5762"/>
      <c r="AA9" s="5763"/>
      <c r="AB9" s="5763"/>
      <c r="AC9" s="5763"/>
      <c r="AD9" s="5763"/>
      <c r="AE9" s="5763"/>
      <c r="AF9" s="5763"/>
      <c r="AG9" s="5763"/>
      <c r="AH9" s="5763"/>
      <c r="AI9" s="5763"/>
      <c r="AJ9" s="5763"/>
      <c r="AK9" s="5764"/>
      <c r="AL9" s="4"/>
    </row>
    <row r="10" spans="1:38" ht="14.1" customHeight="1" x14ac:dyDescent="0.15">
      <c r="A10" s="288"/>
      <c r="B10" s="3"/>
      <c r="C10" s="288"/>
      <c r="D10" s="5737"/>
      <c r="E10" s="5738"/>
      <c r="F10" s="5738"/>
      <c r="G10" s="5738"/>
      <c r="H10" s="5738"/>
      <c r="I10" s="5737"/>
      <c r="J10" s="5698"/>
      <c r="K10" s="5753"/>
      <c r="L10" s="5753"/>
      <c r="M10" s="5753"/>
      <c r="N10" s="5753"/>
      <c r="O10" s="5754"/>
      <c r="P10" s="5698"/>
      <c r="Q10" s="5753"/>
      <c r="R10" s="5753"/>
      <c r="S10" s="5753"/>
      <c r="T10" s="5753"/>
      <c r="U10" s="5753"/>
      <c r="V10" s="5753"/>
      <c r="W10" s="5753"/>
      <c r="X10" s="5753"/>
      <c r="Y10" s="5754"/>
      <c r="Z10" s="4633"/>
      <c r="AA10" s="4634"/>
      <c r="AB10" s="4634"/>
      <c r="AC10" s="4634"/>
      <c r="AD10" s="4634"/>
      <c r="AE10" s="4634"/>
      <c r="AF10" s="4634"/>
      <c r="AG10" s="4634"/>
      <c r="AH10" s="4634"/>
      <c r="AI10" s="4634"/>
      <c r="AJ10" s="4634"/>
      <c r="AK10" s="4635"/>
      <c r="AL10" s="4"/>
    </row>
    <row r="11" spans="1:38" ht="14.1" customHeight="1" x14ac:dyDescent="0.15">
      <c r="A11" s="288"/>
      <c r="B11" s="3"/>
      <c r="C11" s="288"/>
      <c r="D11" s="5738"/>
      <c r="E11" s="5738"/>
      <c r="F11" s="5738"/>
      <c r="G11" s="5738"/>
      <c r="H11" s="5738"/>
      <c r="I11" s="5739"/>
      <c r="J11" s="5755"/>
      <c r="K11" s="5756"/>
      <c r="L11" s="5756"/>
      <c r="M11" s="5756"/>
      <c r="N11" s="5756"/>
      <c r="O11" s="5757"/>
      <c r="P11" s="5755"/>
      <c r="Q11" s="5756"/>
      <c r="R11" s="5756"/>
      <c r="S11" s="5756"/>
      <c r="T11" s="5756"/>
      <c r="U11" s="5756"/>
      <c r="V11" s="5756"/>
      <c r="W11" s="5756"/>
      <c r="X11" s="5756"/>
      <c r="Y11" s="5757"/>
      <c r="Z11" s="4636"/>
      <c r="AA11" s="5761"/>
      <c r="AB11" s="5761"/>
      <c r="AC11" s="5761"/>
      <c r="AD11" s="5761"/>
      <c r="AE11" s="5761"/>
      <c r="AF11" s="5761"/>
      <c r="AG11" s="5761"/>
      <c r="AH11" s="5761"/>
      <c r="AI11" s="5761"/>
      <c r="AJ11" s="5761"/>
      <c r="AK11" s="4638"/>
      <c r="AL11" s="4"/>
    </row>
    <row r="12" spans="1:38" ht="14.1" customHeight="1" x14ac:dyDescent="0.15">
      <c r="A12" s="288"/>
      <c r="B12" s="3"/>
      <c r="C12" s="288"/>
      <c r="D12" s="5738"/>
      <c r="E12" s="5738"/>
      <c r="F12" s="5738"/>
      <c r="G12" s="5738"/>
      <c r="H12" s="5738"/>
      <c r="I12" s="5739"/>
      <c r="J12" s="5758"/>
      <c r="K12" s="5759"/>
      <c r="L12" s="5759"/>
      <c r="M12" s="5759"/>
      <c r="N12" s="5759"/>
      <c r="O12" s="5760"/>
      <c r="P12" s="5758"/>
      <c r="Q12" s="5759"/>
      <c r="R12" s="5759"/>
      <c r="S12" s="5759"/>
      <c r="T12" s="5759"/>
      <c r="U12" s="5759"/>
      <c r="V12" s="5759"/>
      <c r="W12" s="5759"/>
      <c r="X12" s="5759"/>
      <c r="Y12" s="5760"/>
      <c r="Z12" s="5762"/>
      <c r="AA12" s="5763"/>
      <c r="AB12" s="5763"/>
      <c r="AC12" s="5763"/>
      <c r="AD12" s="5763"/>
      <c r="AE12" s="5763"/>
      <c r="AF12" s="5763"/>
      <c r="AG12" s="5763"/>
      <c r="AH12" s="5763"/>
      <c r="AI12" s="5763"/>
      <c r="AJ12" s="5763"/>
      <c r="AK12" s="5764"/>
      <c r="AL12" s="4"/>
    </row>
    <row r="13" spans="1:38" ht="14.1" customHeight="1" x14ac:dyDescent="0.15">
      <c r="A13" s="288"/>
      <c r="B13" s="3"/>
      <c r="C13" s="288"/>
      <c r="D13" s="5737"/>
      <c r="E13" s="5738"/>
      <c r="F13" s="5738"/>
      <c r="G13" s="5738"/>
      <c r="H13" s="5738"/>
      <c r="I13" s="5737"/>
      <c r="J13" s="5698"/>
      <c r="K13" s="5753"/>
      <c r="L13" s="5753"/>
      <c r="M13" s="5753"/>
      <c r="N13" s="5753"/>
      <c r="O13" s="5754"/>
      <c r="P13" s="5698"/>
      <c r="Q13" s="5753"/>
      <c r="R13" s="5753"/>
      <c r="S13" s="5753"/>
      <c r="T13" s="5753"/>
      <c r="U13" s="5753"/>
      <c r="V13" s="5753"/>
      <c r="W13" s="5753"/>
      <c r="X13" s="5753"/>
      <c r="Y13" s="5754"/>
      <c r="Z13" s="4633"/>
      <c r="AA13" s="4634"/>
      <c r="AB13" s="4634"/>
      <c r="AC13" s="4634"/>
      <c r="AD13" s="4634"/>
      <c r="AE13" s="4634"/>
      <c r="AF13" s="4634"/>
      <c r="AG13" s="4634"/>
      <c r="AH13" s="4634"/>
      <c r="AI13" s="4634"/>
      <c r="AJ13" s="4634"/>
      <c r="AK13" s="4635"/>
      <c r="AL13" s="4"/>
    </row>
    <row r="14" spans="1:38" ht="14.1" customHeight="1" x14ac:dyDescent="0.15">
      <c r="A14" s="288"/>
      <c r="B14" s="3"/>
      <c r="C14" s="288"/>
      <c r="D14" s="5738"/>
      <c r="E14" s="5738"/>
      <c r="F14" s="5738"/>
      <c r="G14" s="5738"/>
      <c r="H14" s="5738"/>
      <c r="I14" s="5739"/>
      <c r="J14" s="5755"/>
      <c r="K14" s="5756"/>
      <c r="L14" s="5756"/>
      <c r="M14" s="5756"/>
      <c r="N14" s="5756"/>
      <c r="O14" s="5757"/>
      <c r="P14" s="5755"/>
      <c r="Q14" s="5756"/>
      <c r="R14" s="5756"/>
      <c r="S14" s="5756"/>
      <c r="T14" s="5756"/>
      <c r="U14" s="5756"/>
      <c r="V14" s="5756"/>
      <c r="W14" s="5756"/>
      <c r="X14" s="5756"/>
      <c r="Y14" s="5757"/>
      <c r="Z14" s="4636"/>
      <c r="AA14" s="5761"/>
      <c r="AB14" s="5761"/>
      <c r="AC14" s="5761"/>
      <c r="AD14" s="5761"/>
      <c r="AE14" s="5761"/>
      <c r="AF14" s="5761"/>
      <c r="AG14" s="5761"/>
      <c r="AH14" s="5761"/>
      <c r="AI14" s="5761"/>
      <c r="AJ14" s="5761"/>
      <c r="AK14" s="4638"/>
      <c r="AL14" s="4"/>
    </row>
    <row r="15" spans="1:38" ht="14.1" customHeight="1" x14ac:dyDescent="0.15">
      <c r="A15" s="288"/>
      <c r="B15" s="3"/>
      <c r="C15" s="18"/>
      <c r="D15" s="5738"/>
      <c r="E15" s="5738"/>
      <c r="F15" s="5738"/>
      <c r="G15" s="5738"/>
      <c r="H15" s="5738"/>
      <c r="I15" s="5739"/>
      <c r="J15" s="5758"/>
      <c r="K15" s="5759"/>
      <c r="L15" s="5759"/>
      <c r="M15" s="5759"/>
      <c r="N15" s="5759"/>
      <c r="O15" s="5760"/>
      <c r="P15" s="5758"/>
      <c r="Q15" s="5759"/>
      <c r="R15" s="5759"/>
      <c r="S15" s="5759"/>
      <c r="T15" s="5759"/>
      <c r="U15" s="5759"/>
      <c r="V15" s="5759"/>
      <c r="W15" s="5759"/>
      <c r="X15" s="5759"/>
      <c r="Y15" s="5760"/>
      <c r="Z15" s="5762"/>
      <c r="AA15" s="5763"/>
      <c r="AB15" s="5763"/>
      <c r="AC15" s="5763"/>
      <c r="AD15" s="5763"/>
      <c r="AE15" s="5763"/>
      <c r="AF15" s="5763"/>
      <c r="AG15" s="5763"/>
      <c r="AH15" s="5763"/>
      <c r="AI15" s="5763"/>
      <c r="AJ15" s="5763"/>
      <c r="AK15" s="5764"/>
      <c r="AL15" s="4"/>
    </row>
    <row r="16" spans="1:38" ht="14.1" customHeight="1" x14ac:dyDescent="0.15">
      <c r="A16" s="288"/>
      <c r="B16" s="3"/>
      <c r="C16" s="288"/>
      <c r="D16" s="5737"/>
      <c r="E16" s="5738"/>
      <c r="F16" s="5738"/>
      <c r="G16" s="5738"/>
      <c r="H16" s="5738"/>
      <c r="I16" s="5737"/>
      <c r="J16" s="5698"/>
      <c r="K16" s="5753"/>
      <c r="L16" s="5753"/>
      <c r="M16" s="5753"/>
      <c r="N16" s="5753"/>
      <c r="O16" s="5754"/>
      <c r="P16" s="5698"/>
      <c r="Q16" s="5753"/>
      <c r="R16" s="5753"/>
      <c r="S16" s="5753"/>
      <c r="T16" s="5753"/>
      <c r="U16" s="5753"/>
      <c r="V16" s="5753"/>
      <c r="W16" s="5753"/>
      <c r="X16" s="5753"/>
      <c r="Y16" s="5754"/>
      <c r="Z16" s="4633"/>
      <c r="AA16" s="4634"/>
      <c r="AB16" s="4634"/>
      <c r="AC16" s="4634"/>
      <c r="AD16" s="4634"/>
      <c r="AE16" s="4634"/>
      <c r="AF16" s="4634"/>
      <c r="AG16" s="4634"/>
      <c r="AH16" s="4634"/>
      <c r="AI16" s="4634"/>
      <c r="AJ16" s="4634"/>
      <c r="AK16" s="4635"/>
      <c r="AL16" s="4"/>
    </row>
    <row r="17" spans="1:38" ht="14.1" customHeight="1" x14ac:dyDescent="0.15">
      <c r="A17" s="288"/>
      <c r="B17" s="3"/>
      <c r="C17" s="288"/>
      <c r="D17" s="5738"/>
      <c r="E17" s="5738"/>
      <c r="F17" s="5738"/>
      <c r="G17" s="5738"/>
      <c r="H17" s="5738"/>
      <c r="I17" s="5739"/>
      <c r="J17" s="5755"/>
      <c r="K17" s="5756"/>
      <c r="L17" s="5756"/>
      <c r="M17" s="5756"/>
      <c r="N17" s="5756"/>
      <c r="O17" s="5757"/>
      <c r="P17" s="5755"/>
      <c r="Q17" s="5756"/>
      <c r="R17" s="5756"/>
      <c r="S17" s="5756"/>
      <c r="T17" s="5756"/>
      <c r="U17" s="5756"/>
      <c r="V17" s="5756"/>
      <c r="W17" s="5756"/>
      <c r="X17" s="5756"/>
      <c r="Y17" s="5757"/>
      <c r="Z17" s="4636"/>
      <c r="AA17" s="5761"/>
      <c r="AB17" s="5761"/>
      <c r="AC17" s="5761"/>
      <c r="AD17" s="5761"/>
      <c r="AE17" s="5761"/>
      <c r="AF17" s="5761"/>
      <c r="AG17" s="5761"/>
      <c r="AH17" s="5761"/>
      <c r="AI17" s="5761"/>
      <c r="AJ17" s="5761"/>
      <c r="AK17" s="4638"/>
      <c r="AL17" s="4"/>
    </row>
    <row r="18" spans="1:38" ht="14.1" customHeight="1" x14ac:dyDescent="0.15">
      <c r="A18" s="288"/>
      <c r="B18" s="3"/>
      <c r="C18" s="288"/>
      <c r="D18" s="5738"/>
      <c r="E18" s="5738"/>
      <c r="F18" s="5738"/>
      <c r="G18" s="5738"/>
      <c r="H18" s="5738"/>
      <c r="I18" s="5739"/>
      <c r="J18" s="5758"/>
      <c r="K18" s="5759"/>
      <c r="L18" s="5759"/>
      <c r="M18" s="5759"/>
      <c r="N18" s="5759"/>
      <c r="O18" s="5760"/>
      <c r="P18" s="5758"/>
      <c r="Q18" s="5759"/>
      <c r="R18" s="5759"/>
      <c r="S18" s="5759"/>
      <c r="T18" s="5759"/>
      <c r="U18" s="5759"/>
      <c r="V18" s="5759"/>
      <c r="W18" s="5759"/>
      <c r="X18" s="5759"/>
      <c r="Y18" s="5760"/>
      <c r="Z18" s="5762"/>
      <c r="AA18" s="5763"/>
      <c r="AB18" s="5763"/>
      <c r="AC18" s="5763"/>
      <c r="AD18" s="5763"/>
      <c r="AE18" s="5763"/>
      <c r="AF18" s="5763"/>
      <c r="AG18" s="5763"/>
      <c r="AH18" s="5763"/>
      <c r="AI18" s="5763"/>
      <c r="AJ18" s="5763"/>
      <c r="AK18" s="5764"/>
      <c r="AL18" s="4"/>
    </row>
    <row r="19" spans="1:38" ht="14.1" customHeight="1" x14ac:dyDescent="0.15">
      <c r="A19" s="288"/>
      <c r="B19" s="3"/>
      <c r="C19" s="288"/>
      <c r="D19" s="5737"/>
      <c r="E19" s="5738"/>
      <c r="F19" s="5738"/>
      <c r="G19" s="5738"/>
      <c r="H19" s="5738"/>
      <c r="I19" s="5737"/>
      <c r="J19" s="5698"/>
      <c r="K19" s="5753"/>
      <c r="L19" s="5753"/>
      <c r="M19" s="5753"/>
      <c r="N19" s="5753"/>
      <c r="O19" s="5754"/>
      <c r="P19" s="5698"/>
      <c r="Q19" s="5753"/>
      <c r="R19" s="5753"/>
      <c r="S19" s="5753"/>
      <c r="T19" s="5753"/>
      <c r="U19" s="5753"/>
      <c r="V19" s="5753"/>
      <c r="W19" s="5753"/>
      <c r="X19" s="5753"/>
      <c r="Y19" s="5754"/>
      <c r="Z19" s="4633"/>
      <c r="AA19" s="4634"/>
      <c r="AB19" s="4634"/>
      <c r="AC19" s="4634"/>
      <c r="AD19" s="4634"/>
      <c r="AE19" s="4634"/>
      <c r="AF19" s="4634"/>
      <c r="AG19" s="4634"/>
      <c r="AH19" s="4634"/>
      <c r="AI19" s="4634"/>
      <c r="AJ19" s="4634"/>
      <c r="AK19" s="4635"/>
      <c r="AL19" s="4"/>
    </row>
    <row r="20" spans="1:38" ht="14.1" customHeight="1" x14ac:dyDescent="0.15">
      <c r="A20" s="288"/>
      <c r="B20" s="3"/>
      <c r="C20" s="288"/>
      <c r="D20" s="5738"/>
      <c r="E20" s="5738"/>
      <c r="F20" s="5738"/>
      <c r="G20" s="5738"/>
      <c r="H20" s="5738"/>
      <c r="I20" s="5739"/>
      <c r="J20" s="5755"/>
      <c r="K20" s="5756"/>
      <c r="L20" s="5756"/>
      <c r="M20" s="5756"/>
      <c r="N20" s="5756"/>
      <c r="O20" s="5757"/>
      <c r="P20" s="5755"/>
      <c r="Q20" s="5756"/>
      <c r="R20" s="5756"/>
      <c r="S20" s="5756"/>
      <c r="T20" s="5756"/>
      <c r="U20" s="5756"/>
      <c r="V20" s="5756"/>
      <c r="W20" s="5756"/>
      <c r="X20" s="5756"/>
      <c r="Y20" s="5757"/>
      <c r="Z20" s="4636"/>
      <c r="AA20" s="5761"/>
      <c r="AB20" s="5761"/>
      <c r="AC20" s="5761"/>
      <c r="AD20" s="5761"/>
      <c r="AE20" s="5761"/>
      <c r="AF20" s="5761"/>
      <c r="AG20" s="5761"/>
      <c r="AH20" s="5761"/>
      <c r="AI20" s="5761"/>
      <c r="AJ20" s="5761"/>
      <c r="AK20" s="4638"/>
      <c r="AL20" s="4"/>
    </row>
    <row r="21" spans="1:38" ht="14.1" customHeight="1" x14ac:dyDescent="0.15">
      <c r="A21" s="288"/>
      <c r="B21" s="3"/>
      <c r="C21" s="456"/>
      <c r="D21" s="5738"/>
      <c r="E21" s="5738"/>
      <c r="F21" s="5738"/>
      <c r="G21" s="5738"/>
      <c r="H21" s="5738"/>
      <c r="I21" s="5739"/>
      <c r="J21" s="5758"/>
      <c r="K21" s="5759"/>
      <c r="L21" s="5759"/>
      <c r="M21" s="5759"/>
      <c r="N21" s="5759"/>
      <c r="O21" s="5760"/>
      <c r="P21" s="5758"/>
      <c r="Q21" s="5759"/>
      <c r="R21" s="5759"/>
      <c r="S21" s="5759"/>
      <c r="T21" s="5759"/>
      <c r="U21" s="5759"/>
      <c r="V21" s="5759"/>
      <c r="W21" s="5759"/>
      <c r="X21" s="5759"/>
      <c r="Y21" s="5760"/>
      <c r="Z21" s="5762"/>
      <c r="AA21" s="5763"/>
      <c r="AB21" s="5763"/>
      <c r="AC21" s="5763"/>
      <c r="AD21" s="5763"/>
      <c r="AE21" s="5763"/>
      <c r="AF21" s="5763"/>
      <c r="AG21" s="5763"/>
      <c r="AH21" s="5763"/>
      <c r="AI21" s="5763"/>
      <c r="AJ21" s="5763"/>
      <c r="AK21" s="5764"/>
      <c r="AL21" s="4"/>
    </row>
    <row r="22" spans="1:38" ht="14.1" customHeight="1" x14ac:dyDescent="0.15">
      <c r="A22" s="288"/>
      <c r="B22" s="3"/>
      <c r="C22" s="456"/>
      <c r="D22" s="5737"/>
      <c r="E22" s="5738"/>
      <c r="F22" s="5738"/>
      <c r="G22" s="5738"/>
      <c r="H22" s="5738"/>
      <c r="I22" s="5737"/>
      <c r="J22" s="5698"/>
      <c r="K22" s="5753"/>
      <c r="L22" s="5753"/>
      <c r="M22" s="5753"/>
      <c r="N22" s="5753"/>
      <c r="O22" s="5754"/>
      <c r="P22" s="5698"/>
      <c r="Q22" s="5753"/>
      <c r="R22" s="5753"/>
      <c r="S22" s="5753"/>
      <c r="T22" s="5753"/>
      <c r="U22" s="5753"/>
      <c r="V22" s="5753"/>
      <c r="W22" s="5753"/>
      <c r="X22" s="5753"/>
      <c r="Y22" s="5754"/>
      <c r="Z22" s="4633"/>
      <c r="AA22" s="4634"/>
      <c r="AB22" s="4634"/>
      <c r="AC22" s="4634"/>
      <c r="AD22" s="4634"/>
      <c r="AE22" s="4634"/>
      <c r="AF22" s="4634"/>
      <c r="AG22" s="4634"/>
      <c r="AH22" s="4634"/>
      <c r="AI22" s="4634"/>
      <c r="AJ22" s="4634"/>
      <c r="AK22" s="4635"/>
      <c r="AL22" s="4"/>
    </row>
    <row r="23" spans="1:38" ht="14.1" customHeight="1" x14ac:dyDescent="0.15">
      <c r="A23" s="288"/>
      <c r="B23" s="3"/>
      <c r="C23" s="456"/>
      <c r="D23" s="5738"/>
      <c r="E23" s="5738"/>
      <c r="F23" s="5738"/>
      <c r="G23" s="5738"/>
      <c r="H23" s="5738"/>
      <c r="I23" s="5739"/>
      <c r="J23" s="5755"/>
      <c r="K23" s="5756"/>
      <c r="L23" s="5756"/>
      <c r="M23" s="5756"/>
      <c r="N23" s="5756"/>
      <c r="O23" s="5757"/>
      <c r="P23" s="5755"/>
      <c r="Q23" s="5756"/>
      <c r="R23" s="5756"/>
      <c r="S23" s="5756"/>
      <c r="T23" s="5756"/>
      <c r="U23" s="5756"/>
      <c r="V23" s="5756"/>
      <c r="W23" s="5756"/>
      <c r="X23" s="5756"/>
      <c r="Y23" s="5757"/>
      <c r="Z23" s="4636"/>
      <c r="AA23" s="5761"/>
      <c r="AB23" s="5761"/>
      <c r="AC23" s="5761"/>
      <c r="AD23" s="5761"/>
      <c r="AE23" s="5761"/>
      <c r="AF23" s="5761"/>
      <c r="AG23" s="5761"/>
      <c r="AH23" s="5761"/>
      <c r="AI23" s="5761"/>
      <c r="AJ23" s="5761"/>
      <c r="AK23" s="4638"/>
      <c r="AL23" s="4"/>
    </row>
    <row r="24" spans="1:38" ht="14.1" customHeight="1" x14ac:dyDescent="0.15">
      <c r="A24" s="288"/>
      <c r="B24" s="3"/>
      <c r="C24" s="456"/>
      <c r="D24" s="5738"/>
      <c r="E24" s="5738"/>
      <c r="F24" s="5738"/>
      <c r="G24" s="5738"/>
      <c r="H24" s="5738"/>
      <c r="I24" s="5739"/>
      <c r="J24" s="5758"/>
      <c r="K24" s="5759"/>
      <c r="L24" s="5759"/>
      <c r="M24" s="5759"/>
      <c r="N24" s="5759"/>
      <c r="O24" s="5760"/>
      <c r="P24" s="5758"/>
      <c r="Q24" s="5759"/>
      <c r="R24" s="5759"/>
      <c r="S24" s="5759"/>
      <c r="T24" s="5759"/>
      <c r="U24" s="5759"/>
      <c r="V24" s="5759"/>
      <c r="W24" s="5759"/>
      <c r="X24" s="5759"/>
      <c r="Y24" s="5760"/>
      <c r="Z24" s="5762"/>
      <c r="AA24" s="5763"/>
      <c r="AB24" s="5763"/>
      <c r="AC24" s="5763"/>
      <c r="AD24" s="5763"/>
      <c r="AE24" s="5763"/>
      <c r="AF24" s="5763"/>
      <c r="AG24" s="5763"/>
      <c r="AH24" s="5763"/>
      <c r="AI24" s="5763"/>
      <c r="AJ24" s="5763"/>
      <c r="AK24" s="5764"/>
      <c r="AL24" s="4"/>
    </row>
    <row r="25" spans="1:38" ht="14.1" customHeight="1" x14ac:dyDescent="0.15">
      <c r="A25" s="288"/>
      <c r="B25" s="3"/>
      <c r="C25" s="456"/>
      <c r="D25" s="5737"/>
      <c r="E25" s="5738"/>
      <c r="F25" s="5738"/>
      <c r="G25" s="5738"/>
      <c r="H25" s="5738"/>
      <c r="I25" s="5737"/>
      <c r="J25" s="5698"/>
      <c r="K25" s="5753"/>
      <c r="L25" s="5753"/>
      <c r="M25" s="5753"/>
      <c r="N25" s="5753"/>
      <c r="O25" s="5754"/>
      <c r="P25" s="5698"/>
      <c r="Q25" s="5753"/>
      <c r="R25" s="5753"/>
      <c r="S25" s="5753"/>
      <c r="T25" s="5753"/>
      <c r="U25" s="5753"/>
      <c r="V25" s="5753"/>
      <c r="W25" s="5753"/>
      <c r="X25" s="5753"/>
      <c r="Y25" s="5754"/>
      <c r="Z25" s="4633"/>
      <c r="AA25" s="4634"/>
      <c r="AB25" s="4634"/>
      <c r="AC25" s="4634"/>
      <c r="AD25" s="4634"/>
      <c r="AE25" s="4634"/>
      <c r="AF25" s="4634"/>
      <c r="AG25" s="4634"/>
      <c r="AH25" s="4634"/>
      <c r="AI25" s="4634"/>
      <c r="AJ25" s="4634"/>
      <c r="AK25" s="4635"/>
      <c r="AL25" s="4"/>
    </row>
    <row r="26" spans="1:38" ht="14.1" customHeight="1" x14ac:dyDescent="0.15">
      <c r="A26" s="288"/>
      <c r="B26" s="3"/>
      <c r="C26" s="456"/>
      <c r="D26" s="5738"/>
      <c r="E26" s="5738"/>
      <c r="F26" s="5738"/>
      <c r="G26" s="5738"/>
      <c r="H26" s="5738"/>
      <c r="I26" s="5739"/>
      <c r="J26" s="5755"/>
      <c r="K26" s="5756"/>
      <c r="L26" s="5756"/>
      <c r="M26" s="5756"/>
      <c r="N26" s="5756"/>
      <c r="O26" s="5757"/>
      <c r="P26" s="5755"/>
      <c r="Q26" s="5756"/>
      <c r="R26" s="5756"/>
      <c r="S26" s="5756"/>
      <c r="T26" s="5756"/>
      <c r="U26" s="5756"/>
      <c r="V26" s="5756"/>
      <c r="W26" s="5756"/>
      <c r="X26" s="5756"/>
      <c r="Y26" s="5757"/>
      <c r="Z26" s="4636"/>
      <c r="AA26" s="5761"/>
      <c r="AB26" s="5761"/>
      <c r="AC26" s="5761"/>
      <c r="AD26" s="5761"/>
      <c r="AE26" s="5761"/>
      <c r="AF26" s="5761"/>
      <c r="AG26" s="5761"/>
      <c r="AH26" s="5761"/>
      <c r="AI26" s="5761"/>
      <c r="AJ26" s="5761"/>
      <c r="AK26" s="4638"/>
      <c r="AL26" s="4"/>
    </row>
    <row r="27" spans="1:38" ht="14.1" customHeight="1" x14ac:dyDescent="0.15">
      <c r="A27" s="288"/>
      <c r="B27" s="3"/>
      <c r="C27" s="456"/>
      <c r="D27" s="5738"/>
      <c r="E27" s="5738"/>
      <c r="F27" s="5738"/>
      <c r="G27" s="5738"/>
      <c r="H27" s="5738"/>
      <c r="I27" s="5739"/>
      <c r="J27" s="5758"/>
      <c r="K27" s="5759"/>
      <c r="L27" s="5759"/>
      <c r="M27" s="5759"/>
      <c r="N27" s="5759"/>
      <c r="O27" s="5760"/>
      <c r="P27" s="5758"/>
      <c r="Q27" s="5759"/>
      <c r="R27" s="5759"/>
      <c r="S27" s="5759"/>
      <c r="T27" s="5759"/>
      <c r="U27" s="5759"/>
      <c r="V27" s="5759"/>
      <c r="W27" s="5759"/>
      <c r="X27" s="5759"/>
      <c r="Y27" s="5760"/>
      <c r="Z27" s="5762"/>
      <c r="AA27" s="5763"/>
      <c r="AB27" s="5763"/>
      <c r="AC27" s="5763"/>
      <c r="AD27" s="5763"/>
      <c r="AE27" s="5763"/>
      <c r="AF27" s="5763"/>
      <c r="AG27" s="5763"/>
      <c r="AH27" s="5763"/>
      <c r="AI27" s="5763"/>
      <c r="AJ27" s="5763"/>
      <c r="AK27" s="5764"/>
      <c r="AL27" s="4"/>
    </row>
    <row r="28" spans="1:38" ht="14.1" customHeight="1" x14ac:dyDescent="0.15">
      <c r="A28" s="288"/>
      <c r="B28" s="3"/>
      <c r="C28" s="456"/>
      <c r="D28" s="5737"/>
      <c r="E28" s="5738"/>
      <c r="F28" s="5738"/>
      <c r="G28" s="5738"/>
      <c r="H28" s="5738"/>
      <c r="I28" s="5737"/>
      <c r="J28" s="5698"/>
      <c r="K28" s="5753"/>
      <c r="L28" s="5753"/>
      <c r="M28" s="5753"/>
      <c r="N28" s="5753"/>
      <c r="O28" s="5754"/>
      <c r="P28" s="5698"/>
      <c r="Q28" s="5753"/>
      <c r="R28" s="5753"/>
      <c r="S28" s="5753"/>
      <c r="T28" s="5753"/>
      <c r="U28" s="5753"/>
      <c r="V28" s="5753"/>
      <c r="W28" s="5753"/>
      <c r="X28" s="5753"/>
      <c r="Y28" s="5754"/>
      <c r="Z28" s="4633"/>
      <c r="AA28" s="4634"/>
      <c r="AB28" s="4634"/>
      <c r="AC28" s="4634"/>
      <c r="AD28" s="4634"/>
      <c r="AE28" s="4634"/>
      <c r="AF28" s="4634"/>
      <c r="AG28" s="4634"/>
      <c r="AH28" s="4634"/>
      <c r="AI28" s="4634"/>
      <c r="AJ28" s="4634"/>
      <c r="AK28" s="4635"/>
      <c r="AL28" s="4"/>
    </row>
    <row r="29" spans="1:38" ht="14.1" customHeight="1" x14ac:dyDescent="0.15">
      <c r="A29" s="288"/>
      <c r="B29" s="3"/>
      <c r="C29" s="456"/>
      <c r="D29" s="5738"/>
      <c r="E29" s="5738"/>
      <c r="F29" s="5738"/>
      <c r="G29" s="5738"/>
      <c r="H29" s="5738"/>
      <c r="I29" s="5739"/>
      <c r="J29" s="5755"/>
      <c r="K29" s="5756"/>
      <c r="L29" s="5756"/>
      <c r="M29" s="5756"/>
      <c r="N29" s="5756"/>
      <c r="O29" s="5757"/>
      <c r="P29" s="5755"/>
      <c r="Q29" s="5756"/>
      <c r="R29" s="5756"/>
      <c r="S29" s="5756"/>
      <c r="T29" s="5756"/>
      <c r="U29" s="5756"/>
      <c r="V29" s="5756"/>
      <c r="W29" s="5756"/>
      <c r="X29" s="5756"/>
      <c r="Y29" s="5757"/>
      <c r="Z29" s="4636"/>
      <c r="AA29" s="5761"/>
      <c r="AB29" s="5761"/>
      <c r="AC29" s="5761"/>
      <c r="AD29" s="5761"/>
      <c r="AE29" s="5761"/>
      <c r="AF29" s="5761"/>
      <c r="AG29" s="5761"/>
      <c r="AH29" s="5761"/>
      <c r="AI29" s="5761"/>
      <c r="AJ29" s="5761"/>
      <c r="AK29" s="4638"/>
      <c r="AL29" s="4"/>
    </row>
    <row r="30" spans="1:38" ht="14.1" customHeight="1" x14ac:dyDescent="0.15">
      <c r="A30" s="288"/>
      <c r="B30" s="3"/>
      <c r="C30" s="456"/>
      <c r="D30" s="5738"/>
      <c r="E30" s="5738"/>
      <c r="F30" s="5738"/>
      <c r="G30" s="5738"/>
      <c r="H30" s="5738"/>
      <c r="I30" s="5739"/>
      <c r="J30" s="5758"/>
      <c r="K30" s="5759"/>
      <c r="L30" s="5759"/>
      <c r="M30" s="5759"/>
      <c r="N30" s="5759"/>
      <c r="O30" s="5760"/>
      <c r="P30" s="5758"/>
      <c r="Q30" s="5759"/>
      <c r="R30" s="5759"/>
      <c r="S30" s="5759"/>
      <c r="T30" s="5759"/>
      <c r="U30" s="5759"/>
      <c r="V30" s="5759"/>
      <c r="W30" s="5759"/>
      <c r="X30" s="5759"/>
      <c r="Y30" s="5760"/>
      <c r="Z30" s="5762"/>
      <c r="AA30" s="5763"/>
      <c r="AB30" s="5763"/>
      <c r="AC30" s="5763"/>
      <c r="AD30" s="5763"/>
      <c r="AE30" s="5763"/>
      <c r="AF30" s="5763"/>
      <c r="AG30" s="5763"/>
      <c r="AH30" s="5763"/>
      <c r="AI30" s="5763"/>
      <c r="AJ30" s="5763"/>
      <c r="AK30" s="5764"/>
      <c r="AL30" s="4"/>
    </row>
    <row r="31" spans="1:38" ht="14.1" customHeight="1" x14ac:dyDescent="0.15">
      <c r="A31" s="288"/>
      <c r="B31" s="3"/>
      <c r="C31" s="456"/>
      <c r="D31" s="5737"/>
      <c r="E31" s="5738"/>
      <c r="F31" s="5738"/>
      <c r="G31" s="5738"/>
      <c r="H31" s="5738"/>
      <c r="I31" s="5737"/>
      <c r="J31" s="5698"/>
      <c r="K31" s="5753"/>
      <c r="L31" s="5753"/>
      <c r="M31" s="5753"/>
      <c r="N31" s="5753"/>
      <c r="O31" s="5754"/>
      <c r="P31" s="5698"/>
      <c r="Q31" s="5753"/>
      <c r="R31" s="5753"/>
      <c r="S31" s="5753"/>
      <c r="T31" s="5753"/>
      <c r="U31" s="5753"/>
      <c r="V31" s="5753"/>
      <c r="W31" s="5753"/>
      <c r="X31" s="5753"/>
      <c r="Y31" s="5754"/>
      <c r="Z31" s="4633"/>
      <c r="AA31" s="4634"/>
      <c r="AB31" s="4634"/>
      <c r="AC31" s="4634"/>
      <c r="AD31" s="4634"/>
      <c r="AE31" s="4634"/>
      <c r="AF31" s="4634"/>
      <c r="AG31" s="4634"/>
      <c r="AH31" s="4634"/>
      <c r="AI31" s="4634"/>
      <c r="AJ31" s="4634"/>
      <c r="AK31" s="4635"/>
      <c r="AL31" s="4"/>
    </row>
    <row r="32" spans="1:38" ht="14.1" customHeight="1" x14ac:dyDescent="0.15">
      <c r="A32" s="288"/>
      <c r="B32" s="3"/>
      <c r="C32" s="456"/>
      <c r="D32" s="5738"/>
      <c r="E32" s="5738"/>
      <c r="F32" s="5738"/>
      <c r="G32" s="5738"/>
      <c r="H32" s="5738"/>
      <c r="I32" s="5739"/>
      <c r="J32" s="5755"/>
      <c r="K32" s="5756"/>
      <c r="L32" s="5756"/>
      <c r="M32" s="5756"/>
      <c r="N32" s="5756"/>
      <c r="O32" s="5757"/>
      <c r="P32" s="5755"/>
      <c r="Q32" s="5756"/>
      <c r="R32" s="5756"/>
      <c r="S32" s="5756"/>
      <c r="T32" s="5756"/>
      <c r="U32" s="5756"/>
      <c r="V32" s="5756"/>
      <c r="W32" s="5756"/>
      <c r="X32" s="5756"/>
      <c r="Y32" s="5757"/>
      <c r="Z32" s="4636"/>
      <c r="AA32" s="5761"/>
      <c r="AB32" s="5761"/>
      <c r="AC32" s="5761"/>
      <c r="AD32" s="5761"/>
      <c r="AE32" s="5761"/>
      <c r="AF32" s="5761"/>
      <c r="AG32" s="5761"/>
      <c r="AH32" s="5761"/>
      <c r="AI32" s="5761"/>
      <c r="AJ32" s="5761"/>
      <c r="AK32" s="4638"/>
      <c r="AL32" s="4"/>
    </row>
    <row r="33" spans="1:38" ht="14.1" customHeight="1" x14ac:dyDescent="0.15">
      <c r="A33" s="288"/>
      <c r="B33" s="3"/>
      <c r="C33" s="456"/>
      <c r="D33" s="5738"/>
      <c r="E33" s="5738"/>
      <c r="F33" s="5738"/>
      <c r="G33" s="5738"/>
      <c r="H33" s="5738"/>
      <c r="I33" s="5739"/>
      <c r="J33" s="5758"/>
      <c r="K33" s="5759"/>
      <c r="L33" s="5759"/>
      <c r="M33" s="5759"/>
      <c r="N33" s="5759"/>
      <c r="O33" s="5760"/>
      <c r="P33" s="5758"/>
      <c r="Q33" s="5759"/>
      <c r="R33" s="5759"/>
      <c r="S33" s="5759"/>
      <c r="T33" s="5759"/>
      <c r="U33" s="5759"/>
      <c r="V33" s="5759"/>
      <c r="W33" s="5759"/>
      <c r="X33" s="5759"/>
      <c r="Y33" s="5760"/>
      <c r="Z33" s="5762"/>
      <c r="AA33" s="5763"/>
      <c r="AB33" s="5763"/>
      <c r="AC33" s="5763"/>
      <c r="AD33" s="5763"/>
      <c r="AE33" s="5763"/>
      <c r="AF33" s="5763"/>
      <c r="AG33" s="5763"/>
      <c r="AH33" s="5763"/>
      <c r="AI33" s="5763"/>
      <c r="AJ33" s="5763"/>
      <c r="AK33" s="5764"/>
      <c r="AL33" s="4"/>
    </row>
    <row r="34" spans="1:38" ht="14.1" customHeight="1" x14ac:dyDescent="0.15">
      <c r="A34" s="288"/>
      <c r="B34" s="3"/>
      <c r="C34" s="456"/>
      <c r="D34" s="5737"/>
      <c r="E34" s="5738"/>
      <c r="F34" s="5738"/>
      <c r="G34" s="5738"/>
      <c r="H34" s="5738"/>
      <c r="I34" s="5737"/>
      <c r="J34" s="5698"/>
      <c r="K34" s="5753"/>
      <c r="L34" s="5753"/>
      <c r="M34" s="5753"/>
      <c r="N34" s="5753"/>
      <c r="O34" s="5754"/>
      <c r="P34" s="5698"/>
      <c r="Q34" s="5753"/>
      <c r="R34" s="5753"/>
      <c r="S34" s="5753"/>
      <c r="T34" s="5753"/>
      <c r="U34" s="5753"/>
      <c r="V34" s="5753"/>
      <c r="W34" s="5753"/>
      <c r="X34" s="5753"/>
      <c r="Y34" s="5754"/>
      <c r="Z34" s="4633"/>
      <c r="AA34" s="4634"/>
      <c r="AB34" s="4634"/>
      <c r="AC34" s="4634"/>
      <c r="AD34" s="4634"/>
      <c r="AE34" s="4634"/>
      <c r="AF34" s="4634"/>
      <c r="AG34" s="4634"/>
      <c r="AH34" s="4634"/>
      <c r="AI34" s="4634"/>
      <c r="AJ34" s="4634"/>
      <c r="AK34" s="4635"/>
      <c r="AL34" s="4"/>
    </row>
    <row r="35" spans="1:38" ht="14.1" customHeight="1" x14ac:dyDescent="0.15">
      <c r="A35" s="288"/>
      <c r="B35" s="3"/>
      <c r="C35" s="456"/>
      <c r="D35" s="5738"/>
      <c r="E35" s="5738"/>
      <c r="F35" s="5738"/>
      <c r="G35" s="5738"/>
      <c r="H35" s="5738"/>
      <c r="I35" s="5739"/>
      <c r="J35" s="5755"/>
      <c r="K35" s="5756"/>
      <c r="L35" s="5756"/>
      <c r="M35" s="5756"/>
      <c r="N35" s="5756"/>
      <c r="O35" s="5757"/>
      <c r="P35" s="5755"/>
      <c r="Q35" s="5756"/>
      <c r="R35" s="5756"/>
      <c r="S35" s="5756"/>
      <c r="T35" s="5756"/>
      <c r="U35" s="5756"/>
      <c r="V35" s="5756"/>
      <c r="W35" s="5756"/>
      <c r="X35" s="5756"/>
      <c r="Y35" s="5757"/>
      <c r="Z35" s="4636"/>
      <c r="AA35" s="5761"/>
      <c r="AB35" s="5761"/>
      <c r="AC35" s="5761"/>
      <c r="AD35" s="5761"/>
      <c r="AE35" s="5761"/>
      <c r="AF35" s="5761"/>
      <c r="AG35" s="5761"/>
      <c r="AH35" s="5761"/>
      <c r="AI35" s="5761"/>
      <c r="AJ35" s="5761"/>
      <c r="AK35" s="4638"/>
      <c r="AL35" s="4"/>
    </row>
    <row r="36" spans="1:38" ht="14.1" customHeight="1" x14ac:dyDescent="0.15">
      <c r="A36" s="288"/>
      <c r="B36" s="3"/>
      <c r="C36" s="456"/>
      <c r="D36" s="5738"/>
      <c r="E36" s="5738"/>
      <c r="F36" s="5738"/>
      <c r="G36" s="5738"/>
      <c r="H36" s="5738"/>
      <c r="I36" s="5739"/>
      <c r="J36" s="5758"/>
      <c r="K36" s="5759"/>
      <c r="L36" s="5759"/>
      <c r="M36" s="5759"/>
      <c r="N36" s="5759"/>
      <c r="O36" s="5760"/>
      <c r="P36" s="5758"/>
      <c r="Q36" s="5759"/>
      <c r="R36" s="5759"/>
      <c r="S36" s="5759"/>
      <c r="T36" s="5759"/>
      <c r="U36" s="5759"/>
      <c r="V36" s="5759"/>
      <c r="W36" s="5759"/>
      <c r="X36" s="5759"/>
      <c r="Y36" s="5760"/>
      <c r="Z36" s="5762"/>
      <c r="AA36" s="5763"/>
      <c r="AB36" s="5763"/>
      <c r="AC36" s="5763"/>
      <c r="AD36" s="5763"/>
      <c r="AE36" s="5763"/>
      <c r="AF36" s="5763"/>
      <c r="AG36" s="5763"/>
      <c r="AH36" s="5763"/>
      <c r="AI36" s="5763"/>
      <c r="AJ36" s="5763"/>
      <c r="AK36" s="5764"/>
      <c r="AL36" s="4"/>
    </row>
    <row r="37" spans="1:38" ht="14.1" customHeight="1" x14ac:dyDescent="0.15">
      <c r="A37" s="288"/>
      <c r="B37" s="3"/>
      <c r="C37" s="456"/>
      <c r="D37" s="5737"/>
      <c r="E37" s="5738"/>
      <c r="F37" s="5738"/>
      <c r="G37" s="5738"/>
      <c r="H37" s="5738"/>
      <c r="I37" s="5737"/>
      <c r="J37" s="5698"/>
      <c r="K37" s="5753"/>
      <c r="L37" s="5753"/>
      <c r="M37" s="5753"/>
      <c r="N37" s="5753"/>
      <c r="O37" s="5754"/>
      <c r="P37" s="5698"/>
      <c r="Q37" s="5753"/>
      <c r="R37" s="5753"/>
      <c r="S37" s="5753"/>
      <c r="T37" s="5753"/>
      <c r="U37" s="5753"/>
      <c r="V37" s="5753"/>
      <c r="W37" s="5753"/>
      <c r="X37" s="5753"/>
      <c r="Y37" s="5754"/>
      <c r="Z37" s="4633"/>
      <c r="AA37" s="4634"/>
      <c r="AB37" s="4634"/>
      <c r="AC37" s="4634"/>
      <c r="AD37" s="4634"/>
      <c r="AE37" s="4634"/>
      <c r="AF37" s="4634"/>
      <c r="AG37" s="4634"/>
      <c r="AH37" s="4634"/>
      <c r="AI37" s="4634"/>
      <c r="AJ37" s="4634"/>
      <c r="AK37" s="4635"/>
      <c r="AL37" s="4"/>
    </row>
    <row r="38" spans="1:38" ht="14.1" customHeight="1" x14ac:dyDescent="0.15">
      <c r="A38" s="288"/>
      <c r="B38" s="3"/>
      <c r="C38" s="456"/>
      <c r="D38" s="5738"/>
      <c r="E38" s="5738"/>
      <c r="F38" s="5738"/>
      <c r="G38" s="5738"/>
      <c r="H38" s="5738"/>
      <c r="I38" s="5739"/>
      <c r="J38" s="5755"/>
      <c r="K38" s="5756"/>
      <c r="L38" s="5756"/>
      <c r="M38" s="5756"/>
      <c r="N38" s="5756"/>
      <c r="O38" s="5757"/>
      <c r="P38" s="5755"/>
      <c r="Q38" s="5756"/>
      <c r="R38" s="5756"/>
      <c r="S38" s="5756"/>
      <c r="T38" s="5756"/>
      <c r="U38" s="5756"/>
      <c r="V38" s="5756"/>
      <c r="W38" s="5756"/>
      <c r="X38" s="5756"/>
      <c r="Y38" s="5757"/>
      <c r="Z38" s="4636"/>
      <c r="AA38" s="5761"/>
      <c r="AB38" s="5761"/>
      <c r="AC38" s="5761"/>
      <c r="AD38" s="5761"/>
      <c r="AE38" s="5761"/>
      <c r="AF38" s="5761"/>
      <c r="AG38" s="5761"/>
      <c r="AH38" s="5761"/>
      <c r="AI38" s="5761"/>
      <c r="AJ38" s="5761"/>
      <c r="AK38" s="4638"/>
      <c r="AL38" s="4"/>
    </row>
    <row r="39" spans="1:38" ht="14.1" customHeight="1" x14ac:dyDescent="0.15">
      <c r="A39" s="288"/>
      <c r="B39" s="3"/>
      <c r="C39" s="456"/>
      <c r="D39" s="5738"/>
      <c r="E39" s="5738"/>
      <c r="F39" s="5738"/>
      <c r="G39" s="5738"/>
      <c r="H39" s="5738"/>
      <c r="I39" s="5739"/>
      <c r="J39" s="5758"/>
      <c r="K39" s="5759"/>
      <c r="L39" s="5759"/>
      <c r="M39" s="5759"/>
      <c r="N39" s="5759"/>
      <c r="O39" s="5760"/>
      <c r="P39" s="5758"/>
      <c r="Q39" s="5759"/>
      <c r="R39" s="5759"/>
      <c r="S39" s="5759"/>
      <c r="T39" s="5759"/>
      <c r="U39" s="5759"/>
      <c r="V39" s="5759"/>
      <c r="W39" s="5759"/>
      <c r="X39" s="5759"/>
      <c r="Y39" s="5760"/>
      <c r="Z39" s="5762"/>
      <c r="AA39" s="5763"/>
      <c r="AB39" s="5763"/>
      <c r="AC39" s="5763"/>
      <c r="AD39" s="5763"/>
      <c r="AE39" s="5763"/>
      <c r="AF39" s="5763"/>
      <c r="AG39" s="5763"/>
      <c r="AH39" s="5763"/>
      <c r="AI39" s="5763"/>
      <c r="AJ39" s="5763"/>
      <c r="AK39" s="5764"/>
      <c r="AL39" s="4"/>
    </row>
    <row r="40" spans="1:38" ht="14.1" customHeight="1" x14ac:dyDescent="0.15">
      <c r="A40" s="288"/>
      <c r="B40" s="3"/>
      <c r="C40" s="288"/>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288"/>
      <c r="AI40" s="288"/>
      <c r="AJ40" s="288"/>
      <c r="AK40" s="288"/>
      <c r="AL40" s="4"/>
    </row>
    <row r="41" spans="1:38" ht="14.1" customHeight="1" x14ac:dyDescent="0.15">
      <c r="A41" s="288"/>
      <c r="B41" s="3"/>
      <c r="C41" s="288"/>
      <c r="D41" s="706" t="s">
        <v>1290</v>
      </c>
      <c r="E41" s="288"/>
      <c r="F41" s="288"/>
      <c r="G41" s="451"/>
      <c r="H41" s="451"/>
      <c r="I41" s="451"/>
      <c r="J41" s="456"/>
      <c r="K41" s="456"/>
      <c r="L41" s="456"/>
      <c r="M41" s="456"/>
      <c r="N41" s="456"/>
      <c r="O41" s="456"/>
      <c r="P41" s="456"/>
      <c r="Q41" s="456"/>
      <c r="R41" s="456"/>
      <c r="S41" s="456"/>
      <c r="T41" s="456"/>
      <c r="U41" s="456"/>
      <c r="V41" s="456"/>
      <c r="W41" s="456"/>
      <c r="X41" s="456"/>
      <c r="Y41" s="456"/>
      <c r="Z41" s="454"/>
      <c r="AA41" s="454"/>
      <c r="AB41" s="456"/>
      <c r="AC41" s="456"/>
      <c r="AD41" s="456"/>
      <c r="AE41" s="456"/>
      <c r="AF41" s="456"/>
      <c r="AG41" s="456"/>
      <c r="AH41" s="288"/>
      <c r="AI41" s="288"/>
      <c r="AJ41" s="288"/>
      <c r="AK41" s="288"/>
      <c r="AL41" s="4"/>
    </row>
    <row r="42" spans="1:38" ht="14.1" customHeight="1" x14ac:dyDescent="0.15">
      <c r="A42" s="288"/>
      <c r="B42" s="3"/>
      <c r="C42" s="288"/>
      <c r="D42" s="5750" t="s">
        <v>449</v>
      </c>
      <c r="E42" s="5738"/>
      <c r="F42" s="5738"/>
      <c r="G42" s="5738"/>
      <c r="H42" s="5738"/>
      <c r="I42" s="5751" t="s">
        <v>1621</v>
      </c>
      <c r="J42" s="5681" t="s">
        <v>78</v>
      </c>
      <c r="K42" s="5705"/>
      <c r="L42" s="5705"/>
      <c r="M42" s="5705"/>
      <c r="N42" s="5705"/>
      <c r="O42" s="5740"/>
      <c r="P42" s="5681" t="s">
        <v>79</v>
      </c>
      <c r="Q42" s="5705"/>
      <c r="R42" s="5705"/>
      <c r="S42" s="5705"/>
      <c r="T42" s="5705"/>
      <c r="U42" s="5705"/>
      <c r="V42" s="5705"/>
      <c r="W42" s="5705"/>
      <c r="X42" s="5705"/>
      <c r="Y42" s="5740"/>
      <c r="Z42" s="5744" t="s">
        <v>731</v>
      </c>
      <c r="AA42" s="5745"/>
      <c r="AB42" s="5745"/>
      <c r="AC42" s="5745"/>
      <c r="AD42" s="5745"/>
      <c r="AE42" s="5745"/>
      <c r="AF42" s="5745"/>
      <c r="AG42" s="5745"/>
      <c r="AH42" s="5745"/>
      <c r="AI42" s="5745"/>
      <c r="AJ42" s="5745"/>
      <c r="AK42" s="5746"/>
      <c r="AL42" s="4"/>
    </row>
    <row r="43" spans="1:38" ht="14.1" customHeight="1" x14ac:dyDescent="0.15">
      <c r="A43" s="288"/>
      <c r="B43" s="3"/>
      <c r="C43" s="288"/>
      <c r="D43" s="5738"/>
      <c r="E43" s="5738"/>
      <c r="F43" s="5738"/>
      <c r="G43" s="5738"/>
      <c r="H43" s="5738"/>
      <c r="I43" s="5752"/>
      <c r="J43" s="5741"/>
      <c r="K43" s="5742"/>
      <c r="L43" s="5742"/>
      <c r="M43" s="5742"/>
      <c r="N43" s="5742"/>
      <c r="O43" s="5743"/>
      <c r="P43" s="5741"/>
      <c r="Q43" s="5742"/>
      <c r="R43" s="5742"/>
      <c r="S43" s="5742"/>
      <c r="T43" s="5742"/>
      <c r="U43" s="5742"/>
      <c r="V43" s="5742"/>
      <c r="W43" s="5742"/>
      <c r="X43" s="5742"/>
      <c r="Y43" s="5743"/>
      <c r="Z43" s="5747"/>
      <c r="AA43" s="5748"/>
      <c r="AB43" s="5748"/>
      <c r="AC43" s="5748"/>
      <c r="AD43" s="5748"/>
      <c r="AE43" s="5748"/>
      <c r="AF43" s="5748"/>
      <c r="AG43" s="5748"/>
      <c r="AH43" s="5748"/>
      <c r="AI43" s="5748"/>
      <c r="AJ43" s="5748"/>
      <c r="AK43" s="5749"/>
      <c r="AL43" s="4"/>
    </row>
    <row r="44" spans="1:38" ht="14.1" customHeight="1" x14ac:dyDescent="0.15">
      <c r="A44" s="288"/>
      <c r="B44" s="3"/>
      <c r="C44" s="288"/>
      <c r="D44" s="5737"/>
      <c r="E44" s="5738"/>
      <c r="F44" s="5738"/>
      <c r="G44" s="5738"/>
      <c r="H44" s="5738"/>
      <c r="I44" s="5737"/>
      <c r="J44" s="5698"/>
      <c r="K44" s="4634"/>
      <c r="L44" s="4634"/>
      <c r="M44" s="4634"/>
      <c r="N44" s="4634"/>
      <c r="O44" s="4635"/>
      <c r="P44" s="5698"/>
      <c r="Q44" s="4634"/>
      <c r="R44" s="4634"/>
      <c r="S44" s="4634"/>
      <c r="T44" s="4634"/>
      <c r="U44" s="4634"/>
      <c r="V44" s="4634"/>
      <c r="W44" s="4634"/>
      <c r="X44" s="4634"/>
      <c r="Y44" s="4635"/>
      <c r="Z44" s="4633"/>
      <c r="AA44" s="4634"/>
      <c r="AB44" s="4634"/>
      <c r="AC44" s="4634"/>
      <c r="AD44" s="4634"/>
      <c r="AE44" s="4634"/>
      <c r="AF44" s="4634"/>
      <c r="AG44" s="4634"/>
      <c r="AH44" s="4634"/>
      <c r="AI44" s="4634"/>
      <c r="AJ44" s="4634"/>
      <c r="AK44" s="4635"/>
      <c r="AL44" s="4"/>
    </row>
    <row r="45" spans="1:38" ht="14.1" customHeight="1" x14ac:dyDescent="0.15">
      <c r="A45" s="288"/>
      <c r="B45" s="3"/>
      <c r="C45" s="288"/>
      <c r="D45" s="5738"/>
      <c r="E45" s="5738"/>
      <c r="F45" s="5738"/>
      <c r="G45" s="5738"/>
      <c r="H45" s="5738"/>
      <c r="I45" s="5739"/>
      <c r="J45" s="4636"/>
      <c r="K45" s="5761"/>
      <c r="L45" s="5761"/>
      <c r="M45" s="5761"/>
      <c r="N45" s="5761"/>
      <c r="O45" s="4638"/>
      <c r="P45" s="4636"/>
      <c r="Q45" s="5761"/>
      <c r="R45" s="5761"/>
      <c r="S45" s="5761"/>
      <c r="T45" s="5761"/>
      <c r="U45" s="5761"/>
      <c r="V45" s="5761"/>
      <c r="W45" s="5761"/>
      <c r="X45" s="5761"/>
      <c r="Y45" s="4638"/>
      <c r="Z45" s="4636"/>
      <c r="AA45" s="5761"/>
      <c r="AB45" s="5761"/>
      <c r="AC45" s="5761"/>
      <c r="AD45" s="5761"/>
      <c r="AE45" s="5761"/>
      <c r="AF45" s="5761"/>
      <c r="AG45" s="5761"/>
      <c r="AH45" s="5761"/>
      <c r="AI45" s="5761"/>
      <c r="AJ45" s="5761"/>
      <c r="AK45" s="4638"/>
      <c r="AL45" s="4"/>
    </row>
    <row r="46" spans="1:38" ht="14.1" customHeight="1" x14ac:dyDescent="0.15">
      <c r="A46" s="288"/>
      <c r="B46" s="3"/>
      <c r="C46" s="288"/>
      <c r="D46" s="5738"/>
      <c r="E46" s="5738"/>
      <c r="F46" s="5738"/>
      <c r="G46" s="5738"/>
      <c r="H46" s="5738"/>
      <c r="I46" s="5739"/>
      <c r="J46" s="5762"/>
      <c r="K46" s="5763"/>
      <c r="L46" s="5763"/>
      <c r="M46" s="5763"/>
      <c r="N46" s="5763"/>
      <c r="O46" s="5764"/>
      <c r="P46" s="5762"/>
      <c r="Q46" s="5763"/>
      <c r="R46" s="5763"/>
      <c r="S46" s="5763"/>
      <c r="T46" s="5763"/>
      <c r="U46" s="5763"/>
      <c r="V46" s="5763"/>
      <c r="W46" s="5763"/>
      <c r="X46" s="5763"/>
      <c r="Y46" s="5764"/>
      <c r="Z46" s="5762"/>
      <c r="AA46" s="5763"/>
      <c r="AB46" s="5763"/>
      <c r="AC46" s="5763"/>
      <c r="AD46" s="5763"/>
      <c r="AE46" s="5763"/>
      <c r="AF46" s="5763"/>
      <c r="AG46" s="5763"/>
      <c r="AH46" s="5763"/>
      <c r="AI46" s="5763"/>
      <c r="AJ46" s="5763"/>
      <c r="AK46" s="5764"/>
      <c r="AL46" s="4"/>
    </row>
    <row r="47" spans="1:38" ht="14.1" customHeight="1" x14ac:dyDescent="0.15">
      <c r="A47" s="288"/>
      <c r="B47" s="3"/>
      <c r="C47" s="288"/>
      <c r="D47" s="5737"/>
      <c r="E47" s="5738"/>
      <c r="F47" s="5738"/>
      <c r="G47" s="5738"/>
      <c r="H47" s="5738"/>
      <c r="I47" s="5737"/>
      <c r="J47" s="5698"/>
      <c r="K47" s="4634"/>
      <c r="L47" s="4634"/>
      <c r="M47" s="4634"/>
      <c r="N47" s="4634"/>
      <c r="O47" s="4635"/>
      <c r="P47" s="5698"/>
      <c r="Q47" s="4634"/>
      <c r="R47" s="4634"/>
      <c r="S47" s="4634"/>
      <c r="T47" s="4634"/>
      <c r="U47" s="4634"/>
      <c r="V47" s="4634"/>
      <c r="W47" s="4634"/>
      <c r="X47" s="4634"/>
      <c r="Y47" s="4635"/>
      <c r="Z47" s="4633"/>
      <c r="AA47" s="4634"/>
      <c r="AB47" s="4634"/>
      <c r="AC47" s="4634"/>
      <c r="AD47" s="4634"/>
      <c r="AE47" s="4634"/>
      <c r="AF47" s="4634"/>
      <c r="AG47" s="4634"/>
      <c r="AH47" s="4634"/>
      <c r="AI47" s="4634"/>
      <c r="AJ47" s="4634"/>
      <c r="AK47" s="4635"/>
      <c r="AL47" s="4"/>
    </row>
    <row r="48" spans="1:38" ht="14.1" customHeight="1" x14ac:dyDescent="0.15">
      <c r="A48" s="288"/>
      <c r="B48" s="3"/>
      <c r="C48" s="288"/>
      <c r="D48" s="5738"/>
      <c r="E48" s="5738"/>
      <c r="F48" s="5738"/>
      <c r="G48" s="5738"/>
      <c r="H48" s="5738"/>
      <c r="I48" s="5739"/>
      <c r="J48" s="4636"/>
      <c r="K48" s="5761"/>
      <c r="L48" s="5761"/>
      <c r="M48" s="5761"/>
      <c r="N48" s="5761"/>
      <c r="O48" s="4638"/>
      <c r="P48" s="4636"/>
      <c r="Q48" s="5761"/>
      <c r="R48" s="5761"/>
      <c r="S48" s="5761"/>
      <c r="T48" s="5761"/>
      <c r="U48" s="5761"/>
      <c r="V48" s="5761"/>
      <c r="W48" s="5761"/>
      <c r="X48" s="5761"/>
      <c r="Y48" s="4638"/>
      <c r="Z48" s="4636"/>
      <c r="AA48" s="5761"/>
      <c r="AB48" s="5761"/>
      <c r="AC48" s="5761"/>
      <c r="AD48" s="5761"/>
      <c r="AE48" s="5761"/>
      <c r="AF48" s="5761"/>
      <c r="AG48" s="5761"/>
      <c r="AH48" s="5761"/>
      <c r="AI48" s="5761"/>
      <c r="AJ48" s="5761"/>
      <c r="AK48" s="4638"/>
      <c r="AL48" s="4"/>
    </row>
    <row r="49" spans="1:38" ht="14.1" customHeight="1" x14ac:dyDescent="0.15">
      <c r="A49" s="288"/>
      <c r="B49" s="3"/>
      <c r="C49" s="288"/>
      <c r="D49" s="5738"/>
      <c r="E49" s="5738"/>
      <c r="F49" s="5738"/>
      <c r="G49" s="5738"/>
      <c r="H49" s="5738"/>
      <c r="I49" s="5739"/>
      <c r="J49" s="5762"/>
      <c r="K49" s="5763"/>
      <c r="L49" s="5763"/>
      <c r="M49" s="5763"/>
      <c r="N49" s="5763"/>
      <c r="O49" s="5764"/>
      <c r="P49" s="5762"/>
      <c r="Q49" s="5763"/>
      <c r="R49" s="5763"/>
      <c r="S49" s="5763"/>
      <c r="T49" s="5763"/>
      <c r="U49" s="5763"/>
      <c r="V49" s="5763"/>
      <c r="W49" s="5763"/>
      <c r="X49" s="5763"/>
      <c r="Y49" s="5764"/>
      <c r="Z49" s="5762"/>
      <c r="AA49" s="5763"/>
      <c r="AB49" s="5763"/>
      <c r="AC49" s="5763"/>
      <c r="AD49" s="5763"/>
      <c r="AE49" s="5763"/>
      <c r="AF49" s="5763"/>
      <c r="AG49" s="5763"/>
      <c r="AH49" s="5763"/>
      <c r="AI49" s="5763"/>
      <c r="AJ49" s="5763"/>
      <c r="AK49" s="5764"/>
      <c r="AL49" s="4"/>
    </row>
    <row r="50" spans="1:38" ht="14.1" customHeight="1" x14ac:dyDescent="0.15">
      <c r="A50" s="288"/>
      <c r="B50" s="3"/>
      <c r="C50" s="288"/>
      <c r="D50" s="5737"/>
      <c r="E50" s="5738"/>
      <c r="F50" s="5738"/>
      <c r="G50" s="5738"/>
      <c r="H50" s="5738"/>
      <c r="I50" s="5737"/>
      <c r="J50" s="5698"/>
      <c r="K50" s="4634"/>
      <c r="L50" s="4634"/>
      <c r="M50" s="4634"/>
      <c r="N50" s="4634"/>
      <c r="O50" s="4635"/>
      <c r="P50" s="5698"/>
      <c r="Q50" s="4634"/>
      <c r="R50" s="4634"/>
      <c r="S50" s="4634"/>
      <c r="T50" s="4634"/>
      <c r="U50" s="4634"/>
      <c r="V50" s="4634"/>
      <c r="W50" s="4634"/>
      <c r="X50" s="4634"/>
      <c r="Y50" s="4635"/>
      <c r="Z50" s="4633"/>
      <c r="AA50" s="4634"/>
      <c r="AB50" s="4634"/>
      <c r="AC50" s="4634"/>
      <c r="AD50" s="4634"/>
      <c r="AE50" s="4634"/>
      <c r="AF50" s="4634"/>
      <c r="AG50" s="4634"/>
      <c r="AH50" s="4634"/>
      <c r="AI50" s="4634"/>
      <c r="AJ50" s="4634"/>
      <c r="AK50" s="4635"/>
      <c r="AL50" s="4"/>
    </row>
    <row r="51" spans="1:38" ht="14.1" customHeight="1" x14ac:dyDescent="0.15">
      <c r="A51" s="288"/>
      <c r="B51" s="3"/>
      <c r="C51" s="288"/>
      <c r="D51" s="5738"/>
      <c r="E51" s="5738"/>
      <c r="F51" s="5738"/>
      <c r="G51" s="5738"/>
      <c r="H51" s="5738"/>
      <c r="I51" s="5739"/>
      <c r="J51" s="4636"/>
      <c r="K51" s="5761"/>
      <c r="L51" s="5761"/>
      <c r="M51" s="5761"/>
      <c r="N51" s="5761"/>
      <c r="O51" s="4638"/>
      <c r="P51" s="4636"/>
      <c r="Q51" s="5761"/>
      <c r="R51" s="5761"/>
      <c r="S51" s="5761"/>
      <c r="T51" s="5761"/>
      <c r="U51" s="5761"/>
      <c r="V51" s="5761"/>
      <c r="W51" s="5761"/>
      <c r="X51" s="5761"/>
      <c r="Y51" s="4638"/>
      <c r="Z51" s="4636"/>
      <c r="AA51" s="5761"/>
      <c r="AB51" s="5761"/>
      <c r="AC51" s="5761"/>
      <c r="AD51" s="5761"/>
      <c r="AE51" s="5761"/>
      <c r="AF51" s="5761"/>
      <c r="AG51" s="5761"/>
      <c r="AH51" s="5761"/>
      <c r="AI51" s="5761"/>
      <c r="AJ51" s="5761"/>
      <c r="AK51" s="4638"/>
      <c r="AL51" s="4"/>
    </row>
    <row r="52" spans="1:38" ht="14.1" customHeight="1" x14ac:dyDescent="0.15">
      <c r="A52" s="288"/>
      <c r="B52" s="3"/>
      <c r="C52" s="288"/>
      <c r="D52" s="5738"/>
      <c r="E52" s="5738"/>
      <c r="F52" s="5738"/>
      <c r="G52" s="5738"/>
      <c r="H52" s="5738"/>
      <c r="I52" s="5739"/>
      <c r="J52" s="5762"/>
      <c r="K52" s="5763"/>
      <c r="L52" s="5763"/>
      <c r="M52" s="5763"/>
      <c r="N52" s="5763"/>
      <c r="O52" s="5764"/>
      <c r="P52" s="5762"/>
      <c r="Q52" s="5763"/>
      <c r="R52" s="5763"/>
      <c r="S52" s="5763"/>
      <c r="T52" s="5763"/>
      <c r="U52" s="5763"/>
      <c r="V52" s="5763"/>
      <c r="W52" s="5763"/>
      <c r="X52" s="5763"/>
      <c r="Y52" s="5764"/>
      <c r="Z52" s="5762"/>
      <c r="AA52" s="5763"/>
      <c r="AB52" s="5763"/>
      <c r="AC52" s="5763"/>
      <c r="AD52" s="5763"/>
      <c r="AE52" s="5763"/>
      <c r="AF52" s="5763"/>
      <c r="AG52" s="5763"/>
      <c r="AH52" s="5763"/>
      <c r="AI52" s="5763"/>
      <c r="AJ52" s="5763"/>
      <c r="AK52" s="5764"/>
      <c r="AL52" s="4"/>
    </row>
    <row r="53" spans="1:38" ht="14.1" customHeight="1" x14ac:dyDescent="0.15">
      <c r="A53" s="288"/>
      <c r="B53" s="3"/>
      <c r="C53" s="177"/>
      <c r="D53" s="5737"/>
      <c r="E53" s="5738"/>
      <c r="F53" s="5738"/>
      <c r="G53" s="5738"/>
      <c r="H53" s="5738"/>
      <c r="I53" s="5737"/>
      <c r="J53" s="5698"/>
      <c r="K53" s="4634"/>
      <c r="L53" s="4634"/>
      <c r="M53" s="4634"/>
      <c r="N53" s="4634"/>
      <c r="O53" s="4635"/>
      <c r="P53" s="5698"/>
      <c r="Q53" s="4634"/>
      <c r="R53" s="4634"/>
      <c r="S53" s="4634"/>
      <c r="T53" s="4634"/>
      <c r="U53" s="4634"/>
      <c r="V53" s="4634"/>
      <c r="W53" s="4634"/>
      <c r="X53" s="4634"/>
      <c r="Y53" s="4635"/>
      <c r="Z53" s="4633"/>
      <c r="AA53" s="4634"/>
      <c r="AB53" s="4634"/>
      <c r="AC53" s="4634"/>
      <c r="AD53" s="4634"/>
      <c r="AE53" s="4634"/>
      <c r="AF53" s="4634"/>
      <c r="AG53" s="4634"/>
      <c r="AH53" s="4634"/>
      <c r="AI53" s="4634"/>
      <c r="AJ53" s="4634"/>
      <c r="AK53" s="4635"/>
      <c r="AL53" s="4"/>
    </row>
    <row r="54" spans="1:38" ht="14.1" customHeight="1" x14ac:dyDescent="0.15">
      <c r="A54" s="288"/>
      <c r="B54" s="3"/>
      <c r="C54" s="177"/>
      <c r="D54" s="5738"/>
      <c r="E54" s="5738"/>
      <c r="F54" s="5738"/>
      <c r="G54" s="5738"/>
      <c r="H54" s="5738"/>
      <c r="I54" s="5739"/>
      <c r="J54" s="4636"/>
      <c r="K54" s="5761"/>
      <c r="L54" s="5761"/>
      <c r="M54" s="5761"/>
      <c r="N54" s="5761"/>
      <c r="O54" s="4638"/>
      <c r="P54" s="4636"/>
      <c r="Q54" s="5761"/>
      <c r="R54" s="5761"/>
      <c r="S54" s="5761"/>
      <c r="T54" s="5761"/>
      <c r="U54" s="5761"/>
      <c r="V54" s="5761"/>
      <c r="W54" s="5761"/>
      <c r="X54" s="5761"/>
      <c r="Y54" s="4638"/>
      <c r="Z54" s="4636"/>
      <c r="AA54" s="5761"/>
      <c r="AB54" s="5761"/>
      <c r="AC54" s="5761"/>
      <c r="AD54" s="5761"/>
      <c r="AE54" s="5761"/>
      <c r="AF54" s="5761"/>
      <c r="AG54" s="5761"/>
      <c r="AH54" s="5761"/>
      <c r="AI54" s="5761"/>
      <c r="AJ54" s="5761"/>
      <c r="AK54" s="4638"/>
      <c r="AL54" s="4"/>
    </row>
    <row r="55" spans="1:38" ht="14.1" customHeight="1" x14ac:dyDescent="0.15">
      <c r="A55" s="288"/>
      <c r="B55" s="3"/>
      <c r="C55" s="288"/>
      <c r="D55" s="5738"/>
      <c r="E55" s="5738"/>
      <c r="F55" s="5738"/>
      <c r="G55" s="5738"/>
      <c r="H55" s="5738"/>
      <c r="I55" s="5739"/>
      <c r="J55" s="5762"/>
      <c r="K55" s="5763"/>
      <c r="L55" s="5763"/>
      <c r="M55" s="5763"/>
      <c r="N55" s="5763"/>
      <c r="O55" s="5764"/>
      <c r="P55" s="5762"/>
      <c r="Q55" s="5763"/>
      <c r="R55" s="5763"/>
      <c r="S55" s="5763"/>
      <c r="T55" s="5763"/>
      <c r="U55" s="5763"/>
      <c r="V55" s="5763"/>
      <c r="W55" s="5763"/>
      <c r="X55" s="5763"/>
      <c r="Y55" s="5764"/>
      <c r="Z55" s="5762"/>
      <c r="AA55" s="5763"/>
      <c r="AB55" s="5763"/>
      <c r="AC55" s="5763"/>
      <c r="AD55" s="5763"/>
      <c r="AE55" s="5763"/>
      <c r="AF55" s="5763"/>
      <c r="AG55" s="5763"/>
      <c r="AH55" s="5763"/>
      <c r="AI55" s="5763"/>
      <c r="AJ55" s="5763"/>
      <c r="AK55" s="5764"/>
      <c r="AL55" s="4"/>
    </row>
    <row r="56" spans="1:38" ht="14.1" customHeight="1" x14ac:dyDescent="0.15">
      <c r="A56" s="288"/>
      <c r="B56" s="3"/>
      <c r="C56" s="288"/>
      <c r="D56" s="5737"/>
      <c r="E56" s="5738"/>
      <c r="F56" s="5738"/>
      <c r="G56" s="5738"/>
      <c r="H56" s="5738"/>
      <c r="I56" s="5737"/>
      <c r="J56" s="5698"/>
      <c r="K56" s="4634"/>
      <c r="L56" s="4634"/>
      <c r="M56" s="4634"/>
      <c r="N56" s="4634"/>
      <c r="O56" s="4635"/>
      <c r="P56" s="5698"/>
      <c r="Q56" s="4634"/>
      <c r="R56" s="4634"/>
      <c r="S56" s="4634"/>
      <c r="T56" s="4634"/>
      <c r="U56" s="4634"/>
      <c r="V56" s="4634"/>
      <c r="W56" s="4634"/>
      <c r="X56" s="4634"/>
      <c r="Y56" s="4635"/>
      <c r="Z56" s="4633"/>
      <c r="AA56" s="4634"/>
      <c r="AB56" s="4634"/>
      <c r="AC56" s="4634"/>
      <c r="AD56" s="4634"/>
      <c r="AE56" s="4634"/>
      <c r="AF56" s="4634"/>
      <c r="AG56" s="4634"/>
      <c r="AH56" s="4634"/>
      <c r="AI56" s="4634"/>
      <c r="AJ56" s="4634"/>
      <c r="AK56" s="4635"/>
      <c r="AL56" s="4"/>
    </row>
    <row r="57" spans="1:38" ht="14.1" customHeight="1" x14ac:dyDescent="0.15">
      <c r="A57" s="288"/>
      <c r="B57" s="3"/>
      <c r="C57" s="288"/>
      <c r="D57" s="5738"/>
      <c r="E57" s="5738"/>
      <c r="F57" s="5738"/>
      <c r="G57" s="5738"/>
      <c r="H57" s="5738"/>
      <c r="I57" s="5739"/>
      <c r="J57" s="4636"/>
      <c r="K57" s="5761"/>
      <c r="L57" s="5761"/>
      <c r="M57" s="5761"/>
      <c r="N57" s="5761"/>
      <c r="O57" s="4638"/>
      <c r="P57" s="4636"/>
      <c r="Q57" s="5761"/>
      <c r="R57" s="5761"/>
      <c r="S57" s="5761"/>
      <c r="T57" s="5761"/>
      <c r="U57" s="5761"/>
      <c r="V57" s="5761"/>
      <c r="W57" s="5761"/>
      <c r="X57" s="5761"/>
      <c r="Y57" s="4638"/>
      <c r="Z57" s="4636"/>
      <c r="AA57" s="5761"/>
      <c r="AB57" s="5761"/>
      <c r="AC57" s="5761"/>
      <c r="AD57" s="5761"/>
      <c r="AE57" s="5761"/>
      <c r="AF57" s="5761"/>
      <c r="AG57" s="5761"/>
      <c r="AH57" s="5761"/>
      <c r="AI57" s="5761"/>
      <c r="AJ57" s="5761"/>
      <c r="AK57" s="4638"/>
      <c r="AL57" s="4"/>
    </row>
    <row r="58" spans="1:38" ht="14.1" customHeight="1" x14ac:dyDescent="0.15">
      <c r="A58" s="288"/>
      <c r="B58" s="3"/>
      <c r="C58" s="288"/>
      <c r="D58" s="5738"/>
      <c r="E58" s="5738"/>
      <c r="F58" s="5738"/>
      <c r="G58" s="5738"/>
      <c r="H58" s="5738"/>
      <c r="I58" s="5739"/>
      <c r="J58" s="5762"/>
      <c r="K58" s="5763"/>
      <c r="L58" s="5763"/>
      <c r="M58" s="5763"/>
      <c r="N58" s="5763"/>
      <c r="O58" s="5764"/>
      <c r="P58" s="5762"/>
      <c r="Q58" s="5763"/>
      <c r="R58" s="5763"/>
      <c r="S58" s="5763"/>
      <c r="T58" s="5763"/>
      <c r="U58" s="5763"/>
      <c r="V58" s="5763"/>
      <c r="W58" s="5763"/>
      <c r="X58" s="5763"/>
      <c r="Y58" s="5764"/>
      <c r="Z58" s="5762"/>
      <c r="AA58" s="5763"/>
      <c r="AB58" s="5763"/>
      <c r="AC58" s="5763"/>
      <c r="AD58" s="5763"/>
      <c r="AE58" s="5763"/>
      <c r="AF58" s="5763"/>
      <c r="AG58" s="5763"/>
      <c r="AH58" s="5763"/>
      <c r="AI58" s="5763"/>
      <c r="AJ58" s="5763"/>
      <c r="AK58" s="5764"/>
      <c r="AL58" s="4"/>
    </row>
    <row r="59" spans="1:38" ht="14.1" customHeight="1" x14ac:dyDescent="0.15">
      <c r="A59" s="288"/>
      <c r="B59" s="3"/>
      <c r="C59" s="288"/>
      <c r="D59" s="5737"/>
      <c r="E59" s="5738"/>
      <c r="F59" s="5738"/>
      <c r="G59" s="5738"/>
      <c r="H59" s="5738"/>
      <c r="I59" s="5737"/>
      <c r="J59" s="5698"/>
      <c r="K59" s="4634"/>
      <c r="L59" s="4634"/>
      <c r="M59" s="4634"/>
      <c r="N59" s="4634"/>
      <c r="O59" s="4635"/>
      <c r="P59" s="5698"/>
      <c r="Q59" s="4634"/>
      <c r="R59" s="4634"/>
      <c r="S59" s="4634"/>
      <c r="T59" s="4634"/>
      <c r="U59" s="4634"/>
      <c r="V59" s="4634"/>
      <c r="W59" s="4634"/>
      <c r="X59" s="4634"/>
      <c r="Y59" s="4635"/>
      <c r="Z59" s="4633"/>
      <c r="AA59" s="4634"/>
      <c r="AB59" s="4634"/>
      <c r="AC59" s="4634"/>
      <c r="AD59" s="4634"/>
      <c r="AE59" s="4634"/>
      <c r="AF59" s="4634"/>
      <c r="AG59" s="4634"/>
      <c r="AH59" s="4634"/>
      <c r="AI59" s="4634"/>
      <c r="AJ59" s="4634"/>
      <c r="AK59" s="4635"/>
      <c r="AL59" s="4"/>
    </row>
    <row r="60" spans="1:38" ht="14.1" customHeight="1" x14ac:dyDescent="0.15">
      <c r="A60" s="288"/>
      <c r="B60" s="3"/>
      <c r="C60" s="288"/>
      <c r="D60" s="5738"/>
      <c r="E60" s="5738"/>
      <c r="F60" s="5738"/>
      <c r="G60" s="5738"/>
      <c r="H60" s="5738"/>
      <c r="I60" s="5739"/>
      <c r="J60" s="4636"/>
      <c r="K60" s="5761"/>
      <c r="L60" s="5761"/>
      <c r="M60" s="5761"/>
      <c r="N60" s="5761"/>
      <c r="O60" s="4638"/>
      <c r="P60" s="4636"/>
      <c r="Q60" s="5761"/>
      <c r="R60" s="5761"/>
      <c r="S60" s="5761"/>
      <c r="T60" s="5761"/>
      <c r="U60" s="5761"/>
      <c r="V60" s="5761"/>
      <c r="W60" s="5761"/>
      <c r="X60" s="5761"/>
      <c r="Y60" s="4638"/>
      <c r="Z60" s="4636"/>
      <c r="AA60" s="5761"/>
      <c r="AB60" s="5761"/>
      <c r="AC60" s="5761"/>
      <c r="AD60" s="5761"/>
      <c r="AE60" s="5761"/>
      <c r="AF60" s="5761"/>
      <c r="AG60" s="5761"/>
      <c r="AH60" s="5761"/>
      <c r="AI60" s="5761"/>
      <c r="AJ60" s="5761"/>
      <c r="AK60" s="4638"/>
      <c r="AL60" s="4"/>
    </row>
    <row r="61" spans="1:38" ht="14.1" customHeight="1" x14ac:dyDescent="0.15">
      <c r="A61" s="288"/>
      <c r="B61" s="3"/>
      <c r="C61" s="288"/>
      <c r="D61" s="5738"/>
      <c r="E61" s="5738"/>
      <c r="F61" s="5738"/>
      <c r="G61" s="5738"/>
      <c r="H61" s="5738"/>
      <c r="I61" s="5739"/>
      <c r="J61" s="5762"/>
      <c r="K61" s="5763"/>
      <c r="L61" s="5763"/>
      <c r="M61" s="5763"/>
      <c r="N61" s="5763"/>
      <c r="O61" s="5764"/>
      <c r="P61" s="5762"/>
      <c r="Q61" s="5763"/>
      <c r="R61" s="5763"/>
      <c r="S61" s="5763"/>
      <c r="T61" s="5763"/>
      <c r="U61" s="5763"/>
      <c r="V61" s="5763"/>
      <c r="W61" s="5763"/>
      <c r="X61" s="5763"/>
      <c r="Y61" s="5764"/>
      <c r="Z61" s="5762"/>
      <c r="AA61" s="5763"/>
      <c r="AB61" s="5763"/>
      <c r="AC61" s="5763"/>
      <c r="AD61" s="5763"/>
      <c r="AE61" s="5763"/>
      <c r="AF61" s="5763"/>
      <c r="AG61" s="5763"/>
      <c r="AH61" s="5763"/>
      <c r="AI61" s="5763"/>
      <c r="AJ61" s="5763"/>
      <c r="AK61" s="5764"/>
      <c r="AL61" s="4"/>
    </row>
    <row r="62" spans="1:38" ht="14.1" customHeight="1" thickBot="1" x14ac:dyDescent="0.2">
      <c r="A62" s="288"/>
      <c r="B62" s="8"/>
      <c r="C62" s="7"/>
      <c r="D62" s="23"/>
      <c r="E62" s="23"/>
      <c r="F62" s="23"/>
      <c r="G62" s="23"/>
      <c r="H62" s="23"/>
      <c r="I62" s="23"/>
      <c r="J62" s="23"/>
      <c r="K62" s="23"/>
      <c r="L62" s="23"/>
      <c r="M62" s="23"/>
      <c r="N62" s="23"/>
      <c r="O62" s="23"/>
      <c r="P62" s="23"/>
      <c r="Q62" s="23"/>
      <c r="R62" s="23"/>
      <c r="S62" s="7"/>
      <c r="T62" s="7"/>
      <c r="U62" s="7"/>
      <c r="V62" s="7"/>
      <c r="W62" s="7"/>
      <c r="X62" s="7"/>
      <c r="Y62" s="7"/>
      <c r="Z62" s="7"/>
      <c r="AA62" s="155"/>
      <c r="AB62" s="7"/>
      <c r="AC62" s="7"/>
      <c r="AD62" s="7"/>
      <c r="AE62" s="7"/>
      <c r="AF62" s="7"/>
      <c r="AG62" s="7"/>
      <c r="AH62" s="7"/>
      <c r="AI62" s="7"/>
      <c r="AJ62" s="7"/>
      <c r="AK62" s="7"/>
      <c r="AL62" s="9"/>
    </row>
  </sheetData>
  <mergeCells count="98">
    <mergeCell ref="D59:H61"/>
    <mergeCell ref="I59:I61"/>
    <mergeCell ref="D47:H49"/>
    <mergeCell ref="I47:I49"/>
    <mergeCell ref="D53:H55"/>
    <mergeCell ref="I53:I55"/>
    <mergeCell ref="D56:H58"/>
    <mergeCell ref="I56:I58"/>
    <mergeCell ref="J59:O61"/>
    <mergeCell ref="P59:Y61"/>
    <mergeCell ref="Z59:AK61"/>
    <mergeCell ref="J44:O46"/>
    <mergeCell ref="P44:Y46"/>
    <mergeCell ref="Z44:AK46"/>
    <mergeCell ref="J53:O55"/>
    <mergeCell ref="P53:Y55"/>
    <mergeCell ref="Z53:AK55"/>
    <mergeCell ref="J56:O58"/>
    <mergeCell ref="P56:Y58"/>
    <mergeCell ref="Z56:AK58"/>
    <mergeCell ref="J47:O49"/>
    <mergeCell ref="P47:Y49"/>
    <mergeCell ref="Z47:AK49"/>
    <mergeCell ref="J50:O52"/>
    <mergeCell ref="P50:Y52"/>
    <mergeCell ref="Z50:AK52"/>
    <mergeCell ref="D50:H52"/>
    <mergeCell ref="I50:I52"/>
    <mergeCell ref="J37:O39"/>
    <mergeCell ref="P37:Y39"/>
    <mergeCell ref="Z37:AK39"/>
    <mergeCell ref="J42:O43"/>
    <mergeCell ref="P42:Y43"/>
    <mergeCell ref="Z42:AK43"/>
    <mergeCell ref="D37:H39"/>
    <mergeCell ref="I37:I39"/>
    <mergeCell ref="D44:H46"/>
    <mergeCell ref="I44:I46"/>
    <mergeCell ref="D42:H43"/>
    <mergeCell ref="I42:I43"/>
    <mergeCell ref="P31:Y33"/>
    <mergeCell ref="Z31:AK33"/>
    <mergeCell ref="J34:O36"/>
    <mergeCell ref="P34:Y36"/>
    <mergeCell ref="Z34:AK36"/>
    <mergeCell ref="D31:H33"/>
    <mergeCell ref="I31:I33"/>
    <mergeCell ref="D34:H36"/>
    <mergeCell ref="I34:I36"/>
    <mergeCell ref="J25:O27"/>
    <mergeCell ref="D25:H27"/>
    <mergeCell ref="I25:I27"/>
    <mergeCell ref="D28:H30"/>
    <mergeCell ref="I28:I30"/>
    <mergeCell ref="J31:O33"/>
    <mergeCell ref="P25:Y27"/>
    <mergeCell ref="Z25:AK27"/>
    <mergeCell ref="J28:O30"/>
    <mergeCell ref="P28:Y30"/>
    <mergeCell ref="Z28:AK30"/>
    <mergeCell ref="P19:Y21"/>
    <mergeCell ref="Z19:AK21"/>
    <mergeCell ref="J22:O24"/>
    <mergeCell ref="P22:Y24"/>
    <mergeCell ref="Z22:AK24"/>
    <mergeCell ref="D19:H21"/>
    <mergeCell ref="I19:I21"/>
    <mergeCell ref="D22:H24"/>
    <mergeCell ref="I22:I24"/>
    <mergeCell ref="J13:O15"/>
    <mergeCell ref="D13:H15"/>
    <mergeCell ref="I13:I15"/>
    <mergeCell ref="D16:H18"/>
    <mergeCell ref="I16:I18"/>
    <mergeCell ref="J19:O21"/>
    <mergeCell ref="P10:Y12"/>
    <mergeCell ref="Z10:AK12"/>
    <mergeCell ref="P13:Y15"/>
    <mergeCell ref="Z13:AK15"/>
    <mergeCell ref="J16:O18"/>
    <mergeCell ref="P16:Y18"/>
    <mergeCell ref="Z16:AK18"/>
    <mergeCell ref="D7:H9"/>
    <mergeCell ref="I7:I9"/>
    <mergeCell ref="D10:H12"/>
    <mergeCell ref="I10:I12"/>
    <mergeCell ref="B1:AL1"/>
    <mergeCell ref="AA3:AL3"/>
    <mergeCell ref="J5:O6"/>
    <mergeCell ref="P5:Y6"/>
    <mergeCell ref="Z5:AK6"/>
    <mergeCell ref="B3:Z3"/>
    <mergeCell ref="D5:H6"/>
    <mergeCell ref="I5:I6"/>
    <mergeCell ref="J7:O9"/>
    <mergeCell ref="P7:Y9"/>
    <mergeCell ref="Z7:AK9"/>
    <mergeCell ref="J10:O12"/>
  </mergeCells>
  <phoneticPr fontId="3"/>
  <dataValidations disablePrompts="1" count="1">
    <dataValidation type="list" allowBlank="1" showInputMessage="1" showErrorMessage="1" sqref="I7:I39 I44: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zoomScaleNormal="100" zoomScaleSheetLayoutView="100" workbookViewId="0">
      <selection activeCell="AJ9" sqref="AJ9"/>
    </sheetView>
  </sheetViews>
  <sheetFormatPr defaultColWidth="8" defaultRowHeight="12" x14ac:dyDescent="0.15"/>
  <cols>
    <col min="1" max="1" width="1.5" style="1659" customWidth="1"/>
    <col min="2" max="2" width="1.625" style="1659" customWidth="1"/>
    <col min="3" max="25" width="2.375" style="1659" customWidth="1"/>
    <col min="26" max="26" width="2.625" style="1659" customWidth="1"/>
    <col min="27" max="37" width="2.375" style="1659" customWidth="1"/>
    <col min="38" max="38" width="2.125" style="1659" customWidth="1"/>
    <col min="39" max="68" width="2.375" style="1659" customWidth="1"/>
    <col min="69" max="16384" width="8" style="1659"/>
  </cols>
  <sheetData>
    <row r="1" spans="1:38" ht="14.1" customHeight="1" x14ac:dyDescent="0.15">
      <c r="B1" s="3101" t="s">
        <v>1858</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38" ht="5.0999999999999996" customHeight="1" thickBot="1" x14ac:dyDescent="0.2"/>
    <row r="3" spans="1:38" ht="14.1" customHeight="1" x14ac:dyDescent="0.15">
      <c r="B3" s="3102" t="s">
        <v>604</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216" t="s">
        <v>186</v>
      </c>
      <c r="AA3" s="3103"/>
      <c r="AB3" s="3103"/>
      <c r="AC3" s="3103"/>
      <c r="AD3" s="3103"/>
      <c r="AE3" s="3103"/>
      <c r="AF3" s="3103"/>
      <c r="AG3" s="3103"/>
      <c r="AH3" s="3103"/>
      <c r="AI3" s="3103"/>
      <c r="AJ3" s="3103"/>
      <c r="AK3" s="3103"/>
      <c r="AL3" s="3217"/>
    </row>
    <row r="4" spans="1:38" ht="14.1" customHeight="1" x14ac:dyDescent="0.15">
      <c r="B4" s="43"/>
      <c r="C4" s="39"/>
      <c r="D4" s="39"/>
      <c r="E4" s="39"/>
      <c r="F4" s="39"/>
      <c r="G4" s="39"/>
      <c r="H4" s="39"/>
      <c r="I4" s="39"/>
      <c r="J4" s="39"/>
      <c r="K4" s="39"/>
      <c r="L4" s="39"/>
      <c r="M4" s="39"/>
      <c r="N4" s="39"/>
      <c r="O4" s="39"/>
      <c r="P4" s="39"/>
      <c r="Q4" s="39"/>
      <c r="R4" s="39"/>
      <c r="S4" s="39"/>
      <c r="T4" s="39"/>
      <c r="U4" s="39"/>
      <c r="V4" s="39"/>
      <c r="W4" s="39"/>
      <c r="X4" s="39"/>
      <c r="Y4" s="59"/>
      <c r="Z4" s="162"/>
      <c r="AA4" s="121"/>
      <c r="AB4" s="121"/>
      <c r="AC4" s="121"/>
      <c r="AD4" s="121"/>
      <c r="AE4" s="121"/>
      <c r="AF4" s="121"/>
      <c r="AG4" s="121"/>
      <c r="AH4" s="121"/>
      <c r="AI4" s="121"/>
      <c r="AJ4" s="121"/>
      <c r="AK4" s="121"/>
      <c r="AL4" s="62"/>
    </row>
    <row r="5" spans="1:38" ht="14.1" customHeight="1" x14ac:dyDescent="0.15">
      <c r="A5" s="1633"/>
      <c r="B5" s="126" t="s">
        <v>952</v>
      </c>
      <c r="C5" s="37"/>
      <c r="D5" s="37"/>
      <c r="E5" s="37"/>
      <c r="F5" s="37"/>
      <c r="G5" s="37"/>
      <c r="H5" s="37"/>
      <c r="I5" s="37"/>
      <c r="J5" s="37"/>
      <c r="K5" s="37"/>
      <c r="L5" s="37"/>
      <c r="M5" s="37"/>
      <c r="N5" s="37"/>
      <c r="O5" s="37"/>
      <c r="P5" s="37"/>
      <c r="Q5" s="37"/>
      <c r="R5" s="37"/>
      <c r="S5" s="37"/>
      <c r="T5" s="1645"/>
      <c r="U5" s="1645"/>
      <c r="V5" s="1633"/>
      <c r="W5" s="1645"/>
      <c r="X5" s="1645"/>
      <c r="Y5" s="1633"/>
      <c r="Z5" s="510"/>
      <c r="AA5" s="1639"/>
      <c r="AB5" s="1639"/>
      <c r="AC5" s="1639"/>
      <c r="AD5" s="1639"/>
      <c r="AE5" s="1639"/>
      <c r="AF5" s="1639"/>
      <c r="AG5" s="1639"/>
      <c r="AH5" s="1639"/>
      <c r="AI5" s="1639"/>
      <c r="AJ5" s="1639"/>
      <c r="AK5" s="1639"/>
      <c r="AL5" s="62"/>
    </row>
    <row r="6" spans="1:38" ht="14.1" customHeight="1" x14ac:dyDescent="0.15">
      <c r="A6" s="1633"/>
      <c r="B6" s="126"/>
      <c r="C6" s="37"/>
      <c r="D6" s="37"/>
      <c r="E6" s="37"/>
      <c r="F6" s="37"/>
      <c r="G6" s="37"/>
      <c r="H6" s="37"/>
      <c r="I6" s="37"/>
      <c r="J6" s="37"/>
      <c r="K6" s="37"/>
      <c r="L6" s="37"/>
      <c r="M6" s="37"/>
      <c r="N6" s="37"/>
      <c r="O6" s="37"/>
      <c r="P6" s="37"/>
      <c r="Q6" s="37"/>
      <c r="R6" s="37"/>
      <c r="S6" s="37"/>
      <c r="T6" s="1645"/>
      <c r="U6" s="1645"/>
      <c r="V6" s="1633"/>
      <c r="W6" s="1645"/>
      <c r="X6" s="1645"/>
      <c r="Y6" s="1633"/>
      <c r="Z6" s="510"/>
      <c r="AA6" s="1639"/>
      <c r="AB6" s="1639"/>
      <c r="AC6" s="1639"/>
      <c r="AD6" s="1639"/>
      <c r="AE6" s="1639"/>
      <c r="AF6" s="1639"/>
      <c r="AG6" s="1639"/>
      <c r="AH6" s="1639"/>
      <c r="AI6" s="1639"/>
      <c r="AJ6" s="1639"/>
      <c r="AK6" s="1639"/>
      <c r="AL6" s="62"/>
    </row>
    <row r="7" spans="1:38" ht="14.1" customHeight="1" x14ac:dyDescent="0.15">
      <c r="A7" s="1633"/>
      <c r="B7" s="3"/>
      <c r="C7" s="1633" t="s">
        <v>86</v>
      </c>
      <c r="D7" s="1633"/>
      <c r="E7" s="1660"/>
      <c r="F7" s="1633"/>
      <c r="G7" s="1633"/>
      <c r="H7" s="1633"/>
      <c r="I7" s="1633"/>
      <c r="J7" s="1633"/>
      <c r="K7" s="1633"/>
      <c r="L7" s="1633"/>
      <c r="M7" s="1633"/>
      <c r="N7" s="1633"/>
      <c r="O7" s="1633"/>
      <c r="P7" s="1633"/>
      <c r="Q7" s="1633"/>
      <c r="R7" s="1641"/>
      <c r="S7" s="1641"/>
      <c r="T7" s="5"/>
      <c r="U7" s="1638"/>
      <c r="V7" s="1638"/>
      <c r="W7" s="1633"/>
      <c r="X7" s="1633"/>
      <c r="Y7" s="1643"/>
      <c r="Z7" s="510"/>
      <c r="AA7" s="1639"/>
      <c r="AB7" s="1639"/>
      <c r="AC7" s="1639"/>
      <c r="AD7" s="1639"/>
      <c r="AE7" s="1639"/>
      <c r="AF7" s="1639"/>
      <c r="AG7" s="1639"/>
      <c r="AH7" s="1639"/>
      <c r="AI7" s="1639"/>
      <c r="AJ7" s="1639"/>
      <c r="AK7" s="67"/>
      <c r="AL7" s="62"/>
    </row>
    <row r="8" spans="1:38" ht="14.1" customHeight="1" x14ac:dyDescent="0.15">
      <c r="A8" s="1633"/>
      <c r="B8" s="3"/>
      <c r="C8" s="1633"/>
      <c r="D8" s="1633"/>
      <c r="E8" s="1633"/>
      <c r="F8" s="1633"/>
      <c r="G8" s="1633"/>
      <c r="H8" s="1633"/>
      <c r="I8" s="1633"/>
      <c r="J8" s="1633"/>
      <c r="K8" s="1633"/>
      <c r="L8" s="1633"/>
      <c r="M8" s="1633"/>
      <c r="N8" s="1633"/>
      <c r="O8" s="1633"/>
      <c r="P8" s="1633"/>
      <c r="Q8" s="1454"/>
      <c r="R8" s="31"/>
      <c r="S8" s="13"/>
      <c r="T8" s="13"/>
      <c r="U8" s="31"/>
      <c r="V8" s="13"/>
      <c r="W8" s="13"/>
      <c r="X8" s="13"/>
      <c r="Y8" s="1643"/>
      <c r="Z8" s="510"/>
      <c r="AA8" s="1639"/>
      <c r="AB8" s="1639"/>
      <c r="AC8" s="1639"/>
      <c r="AD8" s="1639"/>
      <c r="AE8" s="1639"/>
      <c r="AF8" s="1639"/>
      <c r="AG8" s="1639"/>
      <c r="AH8" s="1639"/>
      <c r="AI8" s="1639"/>
      <c r="AJ8" s="1639"/>
      <c r="AK8" s="1639"/>
      <c r="AL8" s="62"/>
    </row>
    <row r="9" spans="1:38" ht="14.1" customHeight="1" x14ac:dyDescent="0.15">
      <c r="A9" s="1633"/>
      <c r="B9" s="3"/>
      <c r="C9" s="1454" t="s">
        <v>953</v>
      </c>
      <c r="D9" s="1454"/>
      <c r="E9" s="1454"/>
      <c r="F9" s="1454"/>
      <c r="G9" s="1454"/>
      <c r="H9" s="1454"/>
      <c r="I9" s="1454"/>
      <c r="J9" s="1454"/>
      <c r="K9" s="1454"/>
      <c r="L9" s="1454"/>
      <c r="M9" s="5771"/>
      <c r="N9" s="5771"/>
      <c r="O9" s="5772"/>
      <c r="P9" s="5772"/>
      <c r="Q9" s="576" t="s">
        <v>158</v>
      </c>
      <c r="R9" s="4684"/>
      <c r="S9" s="4684"/>
      <c r="T9" s="1642" t="s">
        <v>128</v>
      </c>
      <c r="U9" s="4684"/>
      <c r="V9" s="4684"/>
      <c r="W9" s="1642" t="s">
        <v>46</v>
      </c>
      <c r="X9" s="50"/>
      <c r="Y9" s="25"/>
      <c r="Z9" s="160"/>
      <c r="AA9" s="1639"/>
      <c r="AB9" s="1639"/>
      <c r="AC9" s="1639"/>
      <c r="AD9" s="1639"/>
      <c r="AE9" s="1639"/>
      <c r="AF9" s="1639"/>
      <c r="AG9" s="1639"/>
      <c r="AH9" s="1639"/>
      <c r="AI9" s="1639"/>
      <c r="AJ9" s="1644"/>
      <c r="AK9" s="321"/>
      <c r="AL9" s="62"/>
    </row>
    <row r="10" spans="1:38" ht="14.1" customHeight="1" x14ac:dyDescent="0.15">
      <c r="A10" s="1633"/>
      <c r="B10" s="3"/>
      <c r="C10" s="1633"/>
      <c r="D10" s="1633" t="s">
        <v>87</v>
      </c>
      <c r="E10" s="1633"/>
      <c r="F10" s="1633"/>
      <c r="G10" s="1633"/>
      <c r="H10" s="1633"/>
      <c r="I10" s="1633"/>
      <c r="J10" s="1633"/>
      <c r="K10" s="1633"/>
      <c r="L10" s="1633"/>
      <c r="M10" s="1633"/>
      <c r="N10" s="1633"/>
      <c r="O10" s="1633"/>
      <c r="P10" s="1633"/>
      <c r="Q10" s="1633"/>
      <c r="R10" s="1633"/>
      <c r="S10" s="1633"/>
      <c r="T10" s="1633"/>
      <c r="U10" s="40"/>
      <c r="V10" s="31"/>
      <c r="W10" s="31"/>
      <c r="X10" s="40"/>
      <c r="Y10" s="1633"/>
      <c r="Z10" s="510"/>
      <c r="AA10" s="1644"/>
      <c r="AB10" s="1639"/>
      <c r="AC10" s="1644"/>
      <c r="AD10" s="1644"/>
      <c r="AE10" s="1644"/>
      <c r="AF10" s="1644"/>
      <c r="AG10" s="1644"/>
      <c r="AH10" s="1644"/>
      <c r="AI10" s="1644"/>
      <c r="AJ10" s="1644"/>
      <c r="AK10" s="1644"/>
      <c r="AL10" s="106"/>
    </row>
    <row r="11" spans="1:38" ht="14.1" customHeight="1" x14ac:dyDescent="0.15">
      <c r="A11" s="1633"/>
      <c r="B11" s="3"/>
      <c r="C11" s="1633"/>
      <c r="D11" s="1633"/>
      <c r="E11" s="3200"/>
      <c r="F11" s="3200"/>
      <c r="G11" s="3200"/>
      <c r="H11" s="3200"/>
      <c r="I11" s="3200"/>
      <c r="J11" s="3200"/>
      <c r="K11" s="3200"/>
      <c r="L11" s="3200"/>
      <c r="M11" s="3200"/>
      <c r="N11" s="3200"/>
      <c r="O11" s="3200"/>
      <c r="P11" s="3200"/>
      <c r="Q11" s="3200"/>
      <c r="R11" s="3200"/>
      <c r="S11" s="3200"/>
      <c r="T11" s="3200"/>
      <c r="U11" s="3200"/>
      <c r="V11" s="3200"/>
      <c r="W11" s="3200"/>
      <c r="X11" s="3200"/>
      <c r="Y11" s="1633"/>
      <c r="Z11" s="510"/>
      <c r="AA11" s="1644"/>
      <c r="AB11" s="1639"/>
      <c r="AC11" s="1644"/>
      <c r="AD11" s="1644"/>
      <c r="AE11" s="1644"/>
      <c r="AF11" s="1644"/>
      <c r="AG11" s="1644"/>
      <c r="AH11" s="1644"/>
      <c r="AI11" s="1644"/>
      <c r="AJ11" s="1644"/>
      <c r="AK11" s="1644"/>
      <c r="AL11" s="62"/>
    </row>
    <row r="12" spans="1:38" ht="14.1" customHeight="1" x14ac:dyDescent="0.15">
      <c r="A12" s="1633"/>
      <c r="B12" s="3"/>
      <c r="C12" s="1633"/>
      <c r="D12" s="1633"/>
      <c r="E12" s="3200"/>
      <c r="F12" s="3200"/>
      <c r="G12" s="3200"/>
      <c r="H12" s="3200"/>
      <c r="I12" s="3200"/>
      <c r="J12" s="3200"/>
      <c r="K12" s="3200"/>
      <c r="L12" s="3200"/>
      <c r="M12" s="3200"/>
      <c r="N12" s="3200"/>
      <c r="O12" s="3200"/>
      <c r="P12" s="3200"/>
      <c r="Q12" s="3200"/>
      <c r="R12" s="3200"/>
      <c r="S12" s="3200"/>
      <c r="T12" s="3200"/>
      <c r="U12" s="3200"/>
      <c r="V12" s="3200"/>
      <c r="W12" s="3200"/>
      <c r="X12" s="3200"/>
      <c r="Y12" s="1633"/>
      <c r="Z12" s="510"/>
      <c r="AA12" s="1639"/>
      <c r="AB12" s="1639"/>
      <c r="AC12" s="1639"/>
      <c r="AD12" s="1639"/>
      <c r="AE12" s="1639"/>
      <c r="AF12" s="1639"/>
      <c r="AG12" s="1639"/>
      <c r="AH12" s="1639"/>
      <c r="AI12" s="1639"/>
      <c r="AJ12" s="1639"/>
      <c r="AK12" s="1639"/>
      <c r="AL12" s="62"/>
    </row>
    <row r="13" spans="1:38" ht="14.1" customHeight="1" x14ac:dyDescent="0.15">
      <c r="A13" s="1633"/>
      <c r="B13" s="3"/>
      <c r="C13" s="1633"/>
      <c r="D13" s="1633"/>
      <c r="E13" s="3200"/>
      <c r="F13" s="3200"/>
      <c r="G13" s="3200"/>
      <c r="H13" s="3200"/>
      <c r="I13" s="3200"/>
      <c r="J13" s="3200"/>
      <c r="K13" s="3200"/>
      <c r="L13" s="3200"/>
      <c r="M13" s="3200"/>
      <c r="N13" s="3200"/>
      <c r="O13" s="3200"/>
      <c r="P13" s="3200"/>
      <c r="Q13" s="3200"/>
      <c r="R13" s="3200"/>
      <c r="S13" s="3200"/>
      <c r="T13" s="3200"/>
      <c r="U13" s="3200"/>
      <c r="V13" s="3200"/>
      <c r="W13" s="3200"/>
      <c r="X13" s="3200"/>
      <c r="Y13" s="1633"/>
      <c r="Z13" s="510"/>
      <c r="AA13" s="1639"/>
      <c r="AB13" s="1639"/>
      <c r="AC13" s="1639"/>
      <c r="AD13" s="1639"/>
      <c r="AE13" s="1639"/>
      <c r="AF13" s="1639"/>
      <c r="AG13" s="1639"/>
      <c r="AH13" s="1639"/>
      <c r="AI13" s="1639"/>
      <c r="AJ13" s="1644"/>
      <c r="AK13" s="321"/>
      <c r="AL13" s="62"/>
    </row>
    <row r="14" spans="1:38" ht="14.1" customHeight="1" x14ac:dyDescent="0.15">
      <c r="A14" s="1633"/>
      <c r="B14" s="3"/>
      <c r="C14" s="1633"/>
      <c r="D14" s="1633"/>
      <c r="E14" s="3202"/>
      <c r="F14" s="3202"/>
      <c r="G14" s="3202"/>
      <c r="H14" s="3202"/>
      <c r="I14" s="3202"/>
      <c r="J14" s="3202"/>
      <c r="K14" s="3202"/>
      <c r="L14" s="3202"/>
      <c r="M14" s="3202"/>
      <c r="N14" s="3202"/>
      <c r="O14" s="3202"/>
      <c r="P14" s="3202"/>
      <c r="Q14" s="3202"/>
      <c r="R14" s="3202"/>
      <c r="S14" s="3202"/>
      <c r="T14" s="3202"/>
      <c r="U14" s="3202"/>
      <c r="V14" s="3202"/>
      <c r="W14" s="3202"/>
      <c r="X14" s="3202"/>
      <c r="Y14" s="1633"/>
      <c r="Z14" s="510"/>
      <c r="AA14" s="1639"/>
      <c r="AB14" s="1639"/>
      <c r="AC14" s="1639"/>
      <c r="AD14" s="1639"/>
      <c r="AE14" s="1639"/>
      <c r="AF14" s="1639"/>
      <c r="AG14" s="1639"/>
      <c r="AH14" s="1639"/>
      <c r="AI14" s="1639"/>
      <c r="AJ14" s="1644"/>
      <c r="AK14" s="321"/>
      <c r="AL14" s="62"/>
    </row>
    <row r="15" spans="1:38" ht="14.1" customHeight="1" x14ac:dyDescent="0.15">
      <c r="A15" s="1633"/>
      <c r="B15" s="3"/>
      <c r="C15" s="1633"/>
      <c r="D15" s="1633"/>
      <c r="E15" s="3202"/>
      <c r="F15" s="3202"/>
      <c r="G15" s="3202"/>
      <c r="H15" s="3202"/>
      <c r="I15" s="3202"/>
      <c r="J15" s="3202"/>
      <c r="K15" s="3202"/>
      <c r="L15" s="3202"/>
      <c r="M15" s="3202"/>
      <c r="N15" s="3202"/>
      <c r="O15" s="3202"/>
      <c r="P15" s="3202"/>
      <c r="Q15" s="3202"/>
      <c r="R15" s="3202"/>
      <c r="S15" s="3202"/>
      <c r="T15" s="3202"/>
      <c r="U15" s="3202"/>
      <c r="V15" s="3202"/>
      <c r="W15" s="3202"/>
      <c r="X15" s="3202"/>
      <c r="Y15" s="1633"/>
      <c r="Z15" s="510"/>
      <c r="AA15" s="1639"/>
      <c r="AB15" s="1639"/>
      <c r="AC15" s="1639"/>
      <c r="AD15" s="1639"/>
      <c r="AE15" s="1639"/>
      <c r="AF15" s="1639"/>
      <c r="AG15" s="1639"/>
      <c r="AH15" s="1639"/>
      <c r="AI15" s="1639"/>
      <c r="AJ15" s="1644"/>
      <c r="AK15" s="321"/>
      <c r="AL15" s="62"/>
    </row>
    <row r="16" spans="1:38" ht="14.1" customHeight="1" x14ac:dyDescent="0.15">
      <c r="A16" s="1633"/>
      <c r="B16" s="3"/>
      <c r="C16" s="1633"/>
      <c r="D16" s="1633"/>
      <c r="E16" s="1661"/>
      <c r="F16" s="1661"/>
      <c r="G16" s="1661"/>
      <c r="H16" s="1661"/>
      <c r="I16" s="1661"/>
      <c r="J16" s="1661"/>
      <c r="K16" s="1661"/>
      <c r="L16" s="1661"/>
      <c r="M16" s="1661"/>
      <c r="N16" s="1661"/>
      <c r="O16" s="1661"/>
      <c r="P16" s="1661"/>
      <c r="Q16" s="1661"/>
      <c r="R16" s="1661"/>
      <c r="S16" s="1661"/>
      <c r="T16" s="1661"/>
      <c r="U16" s="1661"/>
      <c r="V16" s="1661"/>
      <c r="W16" s="1661"/>
      <c r="X16" s="1661"/>
      <c r="Y16" s="1633"/>
      <c r="Z16" s="510"/>
      <c r="AA16" s="1639"/>
      <c r="AB16" s="1639"/>
      <c r="AC16" s="1639"/>
      <c r="AD16" s="1639"/>
      <c r="AE16" s="1639"/>
      <c r="AF16" s="1639"/>
      <c r="AG16" s="1639"/>
      <c r="AH16" s="1639"/>
      <c r="AI16" s="1639"/>
      <c r="AJ16" s="1644"/>
      <c r="AK16" s="321"/>
      <c r="AL16" s="62"/>
    </row>
    <row r="17" spans="1:38" ht="14.1" customHeight="1" x14ac:dyDescent="0.15">
      <c r="A17" s="1633"/>
      <c r="B17" s="3"/>
      <c r="C17" s="1633"/>
      <c r="D17" s="1633"/>
      <c r="E17" s="177"/>
      <c r="F17" s="177"/>
      <c r="G17" s="177"/>
      <c r="H17" s="177"/>
      <c r="I17" s="177"/>
      <c r="J17" s="177"/>
      <c r="K17" s="177"/>
      <c r="L17" s="177"/>
      <c r="M17" s="177"/>
      <c r="N17" s="177"/>
      <c r="O17" s="177"/>
      <c r="P17" s="177"/>
      <c r="Q17" s="177"/>
      <c r="R17" s="177"/>
      <c r="S17" s="177"/>
      <c r="T17" s="177"/>
      <c r="U17" s="177"/>
      <c r="V17" s="177"/>
      <c r="W17" s="177"/>
      <c r="X17" s="177"/>
      <c r="Y17" s="1633"/>
      <c r="Z17" s="510"/>
      <c r="AA17" s="1639"/>
      <c r="AB17" s="1639"/>
      <c r="AC17" s="1639"/>
      <c r="AD17" s="1639"/>
      <c r="AE17" s="1639"/>
      <c r="AF17" s="1639"/>
      <c r="AG17" s="1639"/>
      <c r="AH17" s="1639"/>
      <c r="AI17" s="1639"/>
      <c r="AJ17" s="1644"/>
      <c r="AK17" s="321"/>
      <c r="AL17" s="62"/>
    </row>
    <row r="18" spans="1:38" ht="14.1" customHeight="1" x14ac:dyDescent="0.15">
      <c r="A18" s="1633"/>
      <c r="B18" s="3"/>
      <c r="C18" s="1633"/>
      <c r="D18" s="1633" t="s">
        <v>1786</v>
      </c>
      <c r="E18" s="1633"/>
      <c r="F18" s="1633"/>
      <c r="G18" s="1633"/>
      <c r="H18" s="1633"/>
      <c r="I18" s="1633"/>
      <c r="J18" s="1633"/>
      <c r="K18" s="1633"/>
      <c r="L18" s="1633"/>
      <c r="M18" s="5771"/>
      <c r="N18" s="5771"/>
      <c r="O18" s="5772"/>
      <c r="P18" s="5772"/>
      <c r="Q18" s="576" t="s">
        <v>158</v>
      </c>
      <c r="R18" s="4684"/>
      <c r="S18" s="4684"/>
      <c r="T18" s="1642" t="s">
        <v>128</v>
      </c>
      <c r="U18" s="4684"/>
      <c r="V18" s="4684"/>
      <c r="W18" s="1642" t="s">
        <v>46</v>
      </c>
      <c r="X18" s="1644"/>
      <c r="Y18" s="1644"/>
      <c r="Z18" s="1640" t="s">
        <v>1787</v>
      </c>
      <c r="AA18" s="4605" t="s">
        <v>954</v>
      </c>
      <c r="AB18" s="4605"/>
      <c r="AC18" s="4605"/>
      <c r="AD18" s="4605"/>
      <c r="AE18" s="4605"/>
      <c r="AF18" s="4605"/>
      <c r="AG18" s="4605"/>
      <c r="AH18" s="4605"/>
      <c r="AI18" s="4605"/>
      <c r="AJ18" s="4605"/>
      <c r="AK18" s="4605"/>
      <c r="AL18" s="5770"/>
    </row>
    <row r="19" spans="1:38" ht="14.1" customHeight="1" x14ac:dyDescent="0.15">
      <c r="A19" s="1633"/>
      <c r="B19" s="3"/>
      <c r="C19" s="1633"/>
      <c r="D19" s="1633"/>
      <c r="E19" s="1633" t="s">
        <v>88</v>
      </c>
      <c r="F19" s="1633"/>
      <c r="G19" s="1633"/>
      <c r="H19" s="1633"/>
      <c r="I19" s="1633"/>
      <c r="J19" s="1633"/>
      <c r="K19" s="1633"/>
      <c r="L19" s="1633"/>
      <c r="M19" s="1633"/>
      <c r="N19" s="1633"/>
      <c r="O19" s="1633"/>
      <c r="P19" s="1633"/>
      <c r="Q19" s="1633"/>
      <c r="R19" s="1633"/>
      <c r="S19" s="1633"/>
      <c r="T19" s="1633"/>
      <c r="U19" s="1633"/>
      <c r="V19" s="1633"/>
      <c r="W19" s="1644"/>
      <c r="X19" s="1644"/>
      <c r="Y19" s="1644"/>
      <c r="Z19" s="158"/>
      <c r="AA19" s="4605"/>
      <c r="AB19" s="4605"/>
      <c r="AC19" s="4605"/>
      <c r="AD19" s="4605"/>
      <c r="AE19" s="4605"/>
      <c r="AF19" s="4605"/>
      <c r="AG19" s="4605"/>
      <c r="AH19" s="4605"/>
      <c r="AI19" s="4605"/>
      <c r="AJ19" s="4605"/>
      <c r="AK19" s="4605"/>
      <c r="AL19" s="5770"/>
    </row>
    <row r="20" spans="1:38" ht="14.1" customHeight="1" x14ac:dyDescent="0.15">
      <c r="A20" s="1633"/>
      <c r="B20" s="3"/>
      <c r="C20" s="1633"/>
      <c r="D20" s="1633"/>
      <c r="E20" s="3200"/>
      <c r="F20" s="3200"/>
      <c r="G20" s="3200"/>
      <c r="H20" s="3200"/>
      <c r="I20" s="3200"/>
      <c r="J20" s="3200"/>
      <c r="K20" s="3200"/>
      <c r="L20" s="3200"/>
      <c r="M20" s="3200"/>
      <c r="N20" s="3200"/>
      <c r="O20" s="3200"/>
      <c r="P20" s="3200"/>
      <c r="Q20" s="3200"/>
      <c r="R20" s="3200"/>
      <c r="S20" s="3200"/>
      <c r="T20" s="3200"/>
      <c r="U20" s="3200"/>
      <c r="V20" s="3200"/>
      <c r="W20" s="3200"/>
      <c r="X20" s="3200"/>
      <c r="Y20" s="1633"/>
      <c r="Z20" s="510"/>
      <c r="AA20" s="4605"/>
      <c r="AB20" s="4605"/>
      <c r="AC20" s="4605"/>
      <c r="AD20" s="4605"/>
      <c r="AE20" s="4605"/>
      <c r="AF20" s="4605"/>
      <c r="AG20" s="4605"/>
      <c r="AH20" s="4605"/>
      <c r="AI20" s="4605"/>
      <c r="AJ20" s="4605"/>
      <c r="AK20" s="4605"/>
      <c r="AL20" s="5770"/>
    </row>
    <row r="21" spans="1:38" ht="14.1" customHeight="1" x14ac:dyDescent="0.15">
      <c r="A21" s="1633"/>
      <c r="B21" s="3"/>
      <c r="C21" s="1633"/>
      <c r="D21" s="1660"/>
      <c r="E21" s="3200"/>
      <c r="F21" s="3200"/>
      <c r="G21" s="3200"/>
      <c r="H21" s="3200"/>
      <c r="I21" s="3200"/>
      <c r="J21" s="3200"/>
      <c r="K21" s="3200"/>
      <c r="L21" s="3200"/>
      <c r="M21" s="3200"/>
      <c r="N21" s="3200"/>
      <c r="O21" s="3200"/>
      <c r="P21" s="3200"/>
      <c r="Q21" s="3200"/>
      <c r="R21" s="3200"/>
      <c r="S21" s="3200"/>
      <c r="T21" s="3200"/>
      <c r="U21" s="3200"/>
      <c r="V21" s="3200"/>
      <c r="W21" s="3200"/>
      <c r="X21" s="3200"/>
      <c r="Y21" s="1633"/>
      <c r="Z21" s="510"/>
      <c r="AA21" s="1639"/>
      <c r="AB21" s="1639"/>
      <c r="AC21" s="1639"/>
      <c r="AD21" s="1639"/>
      <c r="AE21" s="1639"/>
      <c r="AF21" s="1639"/>
      <c r="AG21" s="1639"/>
      <c r="AH21" s="1639"/>
      <c r="AI21" s="1639"/>
      <c r="AJ21" s="1644"/>
      <c r="AK21" s="321"/>
      <c r="AL21" s="62"/>
    </row>
    <row r="22" spans="1:38" ht="14.1" customHeight="1" x14ac:dyDescent="0.15">
      <c r="A22" s="1633"/>
      <c r="B22" s="3"/>
      <c r="C22" s="1633"/>
      <c r="D22" s="1633"/>
      <c r="E22" s="3200"/>
      <c r="F22" s="3200"/>
      <c r="G22" s="3200"/>
      <c r="H22" s="3200"/>
      <c r="I22" s="3200"/>
      <c r="J22" s="3200"/>
      <c r="K22" s="3200"/>
      <c r="L22" s="3200"/>
      <c r="M22" s="3200"/>
      <c r="N22" s="3200"/>
      <c r="O22" s="3200"/>
      <c r="P22" s="3200"/>
      <c r="Q22" s="3200"/>
      <c r="R22" s="3200"/>
      <c r="S22" s="3200"/>
      <c r="T22" s="3200"/>
      <c r="U22" s="3200"/>
      <c r="V22" s="3200"/>
      <c r="W22" s="3200"/>
      <c r="X22" s="3200"/>
      <c r="Y22" s="26"/>
      <c r="Z22" s="158"/>
      <c r="AA22" s="1639"/>
      <c r="AB22" s="1639"/>
      <c r="AC22" s="1639"/>
      <c r="AD22" s="1639"/>
      <c r="AE22" s="1639"/>
      <c r="AF22" s="1639"/>
      <c r="AG22" s="1639"/>
      <c r="AH22" s="1639"/>
      <c r="AI22" s="1639"/>
      <c r="AJ22" s="1639"/>
      <c r="AK22" s="1639"/>
      <c r="AL22" s="62"/>
    </row>
    <row r="23" spans="1:38" ht="14.1" customHeight="1" x14ac:dyDescent="0.15">
      <c r="A23" s="1633"/>
      <c r="B23" s="3"/>
      <c r="C23" s="1633"/>
      <c r="D23" s="1633"/>
      <c r="E23" s="4656"/>
      <c r="F23" s="4656"/>
      <c r="G23" s="4656"/>
      <c r="H23" s="4656"/>
      <c r="I23" s="4656"/>
      <c r="J23" s="4656"/>
      <c r="K23" s="4656"/>
      <c r="L23" s="4656"/>
      <c r="M23" s="4656"/>
      <c r="N23" s="4656"/>
      <c r="O23" s="4656"/>
      <c r="P23" s="4656"/>
      <c r="Q23" s="4656"/>
      <c r="R23" s="4656"/>
      <c r="S23" s="4656"/>
      <c r="T23" s="4656"/>
      <c r="U23" s="4656"/>
      <c r="V23" s="4656"/>
      <c r="W23" s="4656"/>
      <c r="X23" s="4656"/>
      <c r="Y23" s="26"/>
      <c r="Z23" s="158"/>
      <c r="AA23" s="1639"/>
      <c r="AB23" s="1639"/>
      <c r="AC23" s="1639"/>
      <c r="AD23" s="1639"/>
      <c r="AE23" s="1639"/>
      <c r="AF23" s="1639"/>
      <c r="AG23" s="1639"/>
      <c r="AH23" s="1639"/>
      <c r="AI23" s="1639"/>
      <c r="AJ23" s="1639"/>
      <c r="AK23" s="1639"/>
      <c r="AL23" s="62"/>
    </row>
    <row r="24" spans="1:38" ht="14.1" customHeight="1" x14ac:dyDescent="0.15">
      <c r="A24" s="1633"/>
      <c r="B24" s="3"/>
      <c r="C24" s="1633"/>
      <c r="D24" s="1633"/>
      <c r="E24" s="1634"/>
      <c r="F24" s="1634"/>
      <c r="G24" s="1634"/>
      <c r="H24" s="1634"/>
      <c r="I24" s="1634"/>
      <c r="J24" s="1634"/>
      <c r="K24" s="1634"/>
      <c r="L24" s="1634"/>
      <c r="M24" s="1634"/>
      <c r="N24" s="1634"/>
      <c r="O24" s="1634"/>
      <c r="P24" s="1634"/>
      <c r="Q24" s="1634"/>
      <c r="R24" s="1634"/>
      <c r="S24" s="1634"/>
      <c r="T24" s="1634"/>
      <c r="U24" s="1634"/>
      <c r="V24" s="1634"/>
      <c r="W24" s="1634"/>
      <c r="X24" s="1634"/>
      <c r="Y24" s="26"/>
      <c r="Z24" s="158"/>
      <c r="AA24" s="1639"/>
      <c r="AB24" s="1639"/>
      <c r="AC24" s="1639"/>
      <c r="AD24" s="1639"/>
      <c r="AE24" s="1639"/>
      <c r="AF24" s="1639"/>
      <c r="AG24" s="1639"/>
      <c r="AH24" s="1639"/>
      <c r="AI24" s="1639"/>
      <c r="AJ24" s="1639"/>
      <c r="AK24" s="1639"/>
      <c r="AL24" s="62"/>
    </row>
    <row r="25" spans="1:38" ht="14.1" customHeight="1" x14ac:dyDescent="0.15">
      <c r="A25" s="1633"/>
      <c r="B25" s="226"/>
      <c r="C25" s="1662"/>
      <c r="D25" s="1636" t="s">
        <v>955</v>
      </c>
      <c r="E25" s="1636"/>
      <c r="F25" s="1636"/>
      <c r="G25" s="1636"/>
      <c r="H25" s="1636"/>
      <c r="I25" s="1636"/>
      <c r="J25" s="1636"/>
      <c r="K25" s="1636"/>
      <c r="L25" s="1636"/>
      <c r="M25" s="17"/>
      <c r="N25" s="5769"/>
      <c r="O25" s="5769"/>
      <c r="P25" s="2710"/>
      <c r="Q25" s="2710"/>
      <c r="R25" s="262" t="s">
        <v>158</v>
      </c>
      <c r="S25" s="2710"/>
      <c r="T25" s="2710"/>
      <c r="U25" s="262" t="s">
        <v>36</v>
      </c>
      <c r="V25" s="2710"/>
      <c r="W25" s="2710"/>
      <c r="X25" s="1147" t="s">
        <v>46</v>
      </c>
      <c r="Y25" s="1663"/>
      <c r="Z25" s="158"/>
      <c r="AA25" s="1639"/>
      <c r="AB25" s="1639"/>
      <c r="AC25" s="1639"/>
      <c r="AD25" s="1639"/>
      <c r="AE25" s="1639"/>
      <c r="AF25" s="1639"/>
      <c r="AG25" s="1639"/>
      <c r="AH25" s="1639"/>
      <c r="AI25" s="1639"/>
      <c r="AJ25" s="1639"/>
      <c r="AK25" s="1639"/>
      <c r="AL25" s="62"/>
    </row>
    <row r="26" spans="1:38" ht="14.1" customHeight="1" x14ac:dyDescent="0.15">
      <c r="A26" s="1633"/>
      <c r="B26" s="3"/>
      <c r="C26" s="1633"/>
      <c r="D26" s="1633"/>
      <c r="E26" s="1633"/>
      <c r="F26" s="1633"/>
      <c r="G26" s="1633"/>
      <c r="H26" s="1633"/>
      <c r="I26" s="1633"/>
      <c r="J26" s="1633"/>
      <c r="K26" s="1633"/>
      <c r="L26" s="1633"/>
      <c r="M26" s="1633"/>
      <c r="N26" s="1633"/>
      <c r="O26" s="1633"/>
      <c r="P26" s="1633"/>
      <c r="Q26" s="1633"/>
      <c r="R26" s="1633"/>
      <c r="S26" s="1664"/>
      <c r="T26" s="1665"/>
      <c r="U26" s="1665"/>
      <c r="V26" s="1664"/>
      <c r="W26" s="1665"/>
      <c r="X26" s="1665"/>
      <c r="Y26" s="26"/>
      <c r="Z26" s="158"/>
      <c r="AA26" s="67"/>
      <c r="AB26" s="1639"/>
      <c r="AC26" s="1639"/>
      <c r="AD26" s="1639"/>
      <c r="AE26" s="1639"/>
      <c r="AF26" s="1639"/>
      <c r="AG26" s="1639"/>
      <c r="AH26" s="1639"/>
      <c r="AI26" s="1639"/>
      <c r="AJ26" s="1639"/>
      <c r="AK26" s="1639"/>
      <c r="AL26" s="62"/>
    </row>
    <row r="27" spans="1:38" ht="14.1" customHeight="1" x14ac:dyDescent="0.15">
      <c r="A27" s="1633"/>
      <c r="B27" s="3"/>
      <c r="C27" s="1454" t="s">
        <v>89</v>
      </c>
      <c r="D27" s="1454"/>
      <c r="E27" s="177"/>
      <c r="F27" s="1454"/>
      <c r="G27" s="177"/>
      <c r="H27" s="177"/>
      <c r="I27" s="177"/>
      <c r="J27" s="177"/>
      <c r="K27" s="177"/>
      <c r="L27" s="177"/>
      <c r="M27" s="177"/>
      <c r="N27" s="177"/>
      <c r="O27" s="177"/>
      <c r="P27" s="1454"/>
      <c r="Q27" s="1633"/>
      <c r="R27" s="1641"/>
      <c r="S27" s="1641"/>
      <c r="T27" s="5"/>
      <c r="U27" s="1638"/>
      <c r="V27" s="1638"/>
      <c r="W27" s="1633"/>
      <c r="X27" s="1633"/>
      <c r="Y27" s="1643"/>
      <c r="Z27" s="510"/>
      <c r="AA27" s="1639"/>
      <c r="AB27" s="1639"/>
      <c r="AC27" s="1639"/>
      <c r="AD27" s="1639"/>
      <c r="AE27" s="1639"/>
      <c r="AF27" s="1639"/>
      <c r="AG27" s="1639"/>
      <c r="AH27" s="1639"/>
      <c r="AI27" s="1639"/>
      <c r="AJ27" s="1639"/>
      <c r="AK27" s="1639"/>
      <c r="AL27" s="62"/>
    </row>
    <row r="28" spans="1:38" ht="14.1" customHeight="1" x14ac:dyDescent="0.15">
      <c r="A28" s="1633"/>
      <c r="B28" s="3"/>
      <c r="C28" s="1633"/>
      <c r="D28" s="1660"/>
      <c r="E28" s="177"/>
      <c r="F28" s="177"/>
      <c r="G28" s="177"/>
      <c r="H28" s="177"/>
      <c r="I28" s="177"/>
      <c r="J28" s="177"/>
      <c r="K28" s="177"/>
      <c r="L28" s="177"/>
      <c r="M28" s="177"/>
      <c r="N28" s="177"/>
      <c r="O28" s="177"/>
      <c r="P28" s="177"/>
      <c r="Q28" s="1454"/>
      <c r="R28" s="31"/>
      <c r="S28" s="13"/>
      <c r="T28" s="13"/>
      <c r="U28" s="31"/>
      <c r="V28" s="13"/>
      <c r="W28" s="13"/>
      <c r="X28" s="13"/>
      <c r="Y28" s="1643"/>
      <c r="Z28" s="510"/>
      <c r="AA28" s="67"/>
      <c r="AB28" s="122"/>
      <c r="AC28" s="1644"/>
      <c r="AD28" s="1644"/>
      <c r="AE28" s="1644"/>
      <c r="AF28" s="1644"/>
      <c r="AG28" s="1644"/>
      <c r="AH28" s="1644"/>
      <c r="AI28" s="1644"/>
      <c r="AJ28" s="1644"/>
      <c r="AK28" s="1644"/>
      <c r="AL28" s="62"/>
    </row>
    <row r="29" spans="1:38" ht="14.1" customHeight="1" x14ac:dyDescent="0.15">
      <c r="A29" s="1633"/>
      <c r="B29" s="3"/>
      <c r="C29" s="1633"/>
      <c r="D29" s="1454" t="s">
        <v>90</v>
      </c>
      <c r="E29" s="1454"/>
      <c r="F29" s="177"/>
      <c r="G29" s="1454"/>
      <c r="H29" s="177"/>
      <c r="I29" s="177"/>
      <c r="J29" s="177"/>
      <c r="K29" s="177"/>
      <c r="L29" s="177"/>
      <c r="M29" s="177"/>
      <c r="N29" s="1454"/>
      <c r="O29" s="177"/>
      <c r="P29" s="177"/>
      <c r="Q29" s="1633"/>
      <c r="R29" s="1641"/>
      <c r="S29" s="1641"/>
      <c r="T29" s="5"/>
      <c r="U29" s="1638"/>
      <c r="V29" s="1638"/>
      <c r="W29" s="1633"/>
      <c r="X29" s="1633"/>
      <c r="Y29" s="1643"/>
      <c r="Z29" s="510"/>
      <c r="AA29" s="1639"/>
      <c r="AB29" s="122"/>
      <c r="AC29" s="1639"/>
      <c r="AD29" s="1639"/>
      <c r="AE29" s="1639"/>
      <c r="AF29" s="1639"/>
      <c r="AG29" s="1639"/>
      <c r="AH29" s="1639"/>
      <c r="AI29" s="1639"/>
      <c r="AJ29" s="1639"/>
      <c r="AK29" s="1639"/>
      <c r="AL29" s="62"/>
    </row>
    <row r="30" spans="1:38" ht="14.1" customHeight="1" x14ac:dyDescent="0.15">
      <c r="A30" s="1633"/>
      <c r="B30" s="3"/>
      <c r="C30" s="1633"/>
      <c r="D30" s="1454"/>
      <c r="E30" s="177"/>
      <c r="F30" s="1454"/>
      <c r="G30" s="177"/>
      <c r="H30" s="177"/>
      <c r="I30" s="177"/>
      <c r="J30" s="177"/>
      <c r="K30" s="177"/>
      <c r="L30" s="177"/>
      <c r="M30" s="177"/>
      <c r="N30" s="1454"/>
      <c r="O30" s="177"/>
      <c r="P30" s="177"/>
      <c r="Q30" s="1454"/>
      <c r="R30" s="31"/>
      <c r="S30" s="13"/>
      <c r="T30" s="13"/>
      <c r="U30" s="31"/>
      <c r="V30" s="13"/>
      <c r="W30" s="13"/>
      <c r="X30" s="13"/>
      <c r="Y30" s="1643"/>
      <c r="Z30" s="510"/>
      <c r="AA30" s="1639"/>
      <c r="AB30" s="122"/>
      <c r="AC30" s="1639"/>
      <c r="AD30" s="1639"/>
      <c r="AE30" s="1639"/>
      <c r="AF30" s="1639"/>
      <c r="AG30" s="1639"/>
      <c r="AH30" s="1639"/>
      <c r="AI30" s="1639"/>
      <c r="AJ30" s="1639"/>
      <c r="AK30" s="1639"/>
      <c r="AL30" s="62"/>
    </row>
    <row r="31" spans="1:38" ht="14.1" customHeight="1" x14ac:dyDescent="0.15">
      <c r="A31" s="1633"/>
      <c r="B31" s="3"/>
      <c r="C31" s="1454" t="s">
        <v>91</v>
      </c>
      <c r="D31" s="1454"/>
      <c r="E31" s="1454"/>
      <c r="F31" s="1660"/>
      <c r="G31" s="177"/>
      <c r="H31" s="177"/>
      <c r="I31" s="177"/>
      <c r="J31" s="177"/>
      <c r="K31" s="177"/>
      <c r="L31" s="177"/>
      <c r="M31" s="177"/>
      <c r="N31" s="177"/>
      <c r="O31" s="177"/>
      <c r="P31" s="177"/>
      <c r="Q31" s="1633"/>
      <c r="R31" s="1641"/>
      <c r="S31" s="1641"/>
      <c r="T31" s="5"/>
      <c r="U31" s="1638"/>
      <c r="V31" s="1638"/>
      <c r="W31" s="1633"/>
      <c r="X31" s="1633"/>
      <c r="Y31" s="1643"/>
      <c r="Z31" s="510"/>
      <c r="AA31" s="1639"/>
      <c r="AB31" s="1639"/>
      <c r="AC31" s="1639"/>
      <c r="AD31" s="1639"/>
      <c r="AE31" s="67"/>
      <c r="AF31" s="1639"/>
      <c r="AG31" s="1639"/>
      <c r="AH31" s="1639"/>
      <c r="AI31" s="1639"/>
      <c r="AJ31" s="1639"/>
      <c r="AK31" s="1639"/>
      <c r="AL31" s="106"/>
    </row>
    <row r="32" spans="1:38" ht="14.1" customHeight="1" x14ac:dyDescent="0.15">
      <c r="A32" s="1633"/>
      <c r="B32" s="3"/>
      <c r="C32" s="1633"/>
      <c r="D32" s="1454"/>
      <c r="E32" s="1454"/>
      <c r="F32" s="1454"/>
      <c r="G32" s="1454"/>
      <c r="H32" s="1454"/>
      <c r="I32" s="1454"/>
      <c r="J32" s="1454"/>
      <c r="K32" s="1454"/>
      <c r="L32" s="1454"/>
      <c r="M32" s="1454"/>
      <c r="N32" s="1454"/>
      <c r="O32" s="1454"/>
      <c r="P32" s="1454"/>
      <c r="Q32" s="1454"/>
      <c r="R32" s="31"/>
      <c r="S32" s="13"/>
      <c r="T32" s="13"/>
      <c r="U32" s="31"/>
      <c r="V32" s="13"/>
      <c r="W32" s="13"/>
      <c r="X32" s="13"/>
      <c r="Y32" s="1643"/>
      <c r="Z32" s="510"/>
      <c r="AA32" s="1639"/>
      <c r="AB32" s="67"/>
      <c r="AC32" s="1639"/>
      <c r="AD32" s="1639"/>
      <c r="AE32" s="1639"/>
      <c r="AF32" s="1639"/>
      <c r="AG32" s="1639"/>
      <c r="AH32" s="1639"/>
      <c r="AI32" s="1639"/>
      <c r="AJ32" s="1639"/>
      <c r="AK32" s="1639"/>
      <c r="AL32" s="62"/>
    </row>
    <row r="33" spans="1:38" ht="14.1" customHeight="1" x14ac:dyDescent="0.15">
      <c r="A33" s="1633"/>
      <c r="B33" s="3"/>
      <c r="C33" s="1633"/>
      <c r="D33" s="1454" t="s">
        <v>92</v>
      </c>
      <c r="E33" s="1454"/>
      <c r="F33" s="1454"/>
      <c r="G33" s="1454"/>
      <c r="H33" s="1454"/>
      <c r="I33" s="1454"/>
      <c r="J33" s="1454"/>
      <c r="K33" s="1454"/>
      <c r="L33" s="1454"/>
      <c r="M33" s="1454"/>
      <c r="N33" s="1454"/>
      <c r="O33" s="1454"/>
      <c r="P33" s="1454"/>
      <c r="Q33" s="1633"/>
      <c r="R33" s="1641"/>
      <c r="S33" s="1641"/>
      <c r="T33" s="5"/>
      <c r="U33" s="1638"/>
      <c r="V33" s="1638"/>
      <c r="W33" s="1633"/>
      <c r="X33" s="1633"/>
      <c r="Y33" s="1643"/>
      <c r="Z33" s="510"/>
      <c r="AA33" s="1639"/>
      <c r="AB33" s="1639"/>
      <c r="AC33" s="1639"/>
      <c r="AD33" s="1639"/>
      <c r="AE33" s="1639"/>
      <c r="AF33" s="1639"/>
      <c r="AG33" s="1639"/>
      <c r="AH33" s="1639"/>
      <c r="AI33" s="1639"/>
      <c r="AJ33" s="1639"/>
      <c r="AK33" s="1639"/>
      <c r="AL33" s="62"/>
    </row>
    <row r="34" spans="1:38" ht="14.1" customHeight="1" x14ac:dyDescent="0.15">
      <c r="A34" s="1633"/>
      <c r="B34" s="3"/>
      <c r="C34" s="1633"/>
      <c r="D34" s="1454"/>
      <c r="E34" s="1454"/>
      <c r="F34" s="1454"/>
      <c r="G34" s="1454"/>
      <c r="H34" s="1454"/>
      <c r="I34" s="1454"/>
      <c r="J34" s="1454"/>
      <c r="K34" s="1454"/>
      <c r="L34" s="1454"/>
      <c r="M34" s="1454"/>
      <c r="N34" s="1454"/>
      <c r="O34" s="1454"/>
      <c r="P34" s="1633"/>
      <c r="Q34" s="1454"/>
      <c r="R34" s="31"/>
      <c r="S34" s="13"/>
      <c r="T34" s="13"/>
      <c r="U34" s="31"/>
      <c r="V34" s="13"/>
      <c r="W34" s="13"/>
      <c r="X34" s="13"/>
      <c r="Y34" s="1643"/>
      <c r="Z34" s="510"/>
      <c r="AA34" s="1639"/>
      <c r="AB34" s="1639"/>
      <c r="AC34" s="1639"/>
      <c r="AD34" s="1639"/>
      <c r="AE34" s="1639"/>
      <c r="AF34" s="1639"/>
      <c r="AG34" s="1639"/>
      <c r="AH34" s="1639"/>
      <c r="AI34" s="1639"/>
      <c r="AJ34" s="1639"/>
      <c r="AK34" s="1639"/>
      <c r="AL34" s="62"/>
    </row>
    <row r="35" spans="1:38" ht="14.1" customHeight="1" x14ac:dyDescent="0.15">
      <c r="A35" s="1633"/>
      <c r="B35" s="3"/>
      <c r="C35" s="1454" t="s">
        <v>93</v>
      </c>
      <c r="D35" s="1454"/>
      <c r="E35" s="1454"/>
      <c r="F35" s="1454"/>
      <c r="G35" s="1454"/>
      <c r="H35" s="1454"/>
      <c r="I35" s="13"/>
      <c r="J35" s="1454"/>
      <c r="K35" s="1660"/>
      <c r="L35" s="1633"/>
      <c r="M35" s="1633"/>
      <c r="N35" s="1633"/>
      <c r="O35" s="1633"/>
      <c r="P35" s="1633"/>
      <c r="Q35" s="1633"/>
      <c r="R35" s="1633"/>
      <c r="S35" s="1633"/>
      <c r="T35" s="1645"/>
      <c r="U35" s="1645"/>
      <c r="V35" s="1633"/>
      <c r="W35" s="1645"/>
      <c r="X35" s="1645"/>
      <c r="Y35" s="1633"/>
      <c r="Z35" s="510"/>
      <c r="AA35" s="1639"/>
      <c r="AB35" s="1639"/>
      <c r="AC35" s="1639"/>
      <c r="AD35" s="1639"/>
      <c r="AE35" s="1639"/>
      <c r="AF35" s="1639"/>
      <c r="AG35" s="1639"/>
      <c r="AH35" s="1639"/>
      <c r="AI35" s="1639"/>
      <c r="AJ35" s="1639"/>
      <c r="AK35" s="1639"/>
      <c r="AL35" s="64"/>
    </row>
    <row r="36" spans="1:38" ht="14.1" customHeight="1" x14ac:dyDescent="0.15">
      <c r="A36" s="1633"/>
      <c r="B36" s="3"/>
      <c r="C36" s="1633"/>
      <c r="D36" s="1454"/>
      <c r="E36" s="1454"/>
      <c r="F36" s="1454"/>
      <c r="G36" s="1454"/>
      <c r="H36" s="1454"/>
      <c r="I36" s="1454"/>
      <c r="J36" s="1454"/>
      <c r="K36" s="1454"/>
      <c r="L36" s="1633"/>
      <c r="M36" s="1633"/>
      <c r="N36" s="1633"/>
      <c r="O36" s="1633"/>
      <c r="P36" s="1633"/>
      <c r="Q36" s="1633"/>
      <c r="R36" s="1641"/>
      <c r="S36" s="1641"/>
      <c r="T36" s="5"/>
      <c r="U36" s="1638"/>
      <c r="V36" s="1638"/>
      <c r="W36" s="1633"/>
      <c r="X36" s="1633"/>
      <c r="Y36" s="1643"/>
      <c r="Z36" s="510"/>
      <c r="AA36" s="1639"/>
      <c r="AB36" s="1639"/>
      <c r="AC36" s="1639"/>
      <c r="AD36" s="1639"/>
      <c r="AE36" s="1639"/>
      <c r="AF36" s="1639"/>
      <c r="AG36" s="1639"/>
      <c r="AH36" s="1639"/>
      <c r="AI36" s="1639"/>
      <c r="AJ36" s="1644"/>
      <c r="AK36" s="321"/>
      <c r="AL36" s="62"/>
    </row>
    <row r="37" spans="1:38" ht="14.1" customHeight="1" x14ac:dyDescent="0.15">
      <c r="A37" s="1633"/>
      <c r="B37" s="3"/>
      <c r="C37" s="1633"/>
      <c r="D37" s="1454"/>
      <c r="E37" s="1454"/>
      <c r="F37" s="1454"/>
      <c r="G37" s="1454"/>
      <c r="H37" s="1454"/>
      <c r="I37" s="1454"/>
      <c r="J37" s="1454"/>
      <c r="K37" s="1454"/>
      <c r="L37" s="1633"/>
      <c r="M37" s="1633"/>
      <c r="N37" s="1633"/>
      <c r="O37" s="1633"/>
      <c r="P37" s="1633"/>
      <c r="Q37" s="1454"/>
      <c r="R37" s="31"/>
      <c r="S37" s="13"/>
      <c r="T37" s="13"/>
      <c r="U37" s="31"/>
      <c r="V37" s="13"/>
      <c r="W37" s="13"/>
      <c r="X37" s="13"/>
      <c r="Y37" s="1643"/>
      <c r="Z37" s="510"/>
      <c r="AA37" s="1639"/>
      <c r="AB37" s="1639"/>
      <c r="AC37" s="1639"/>
      <c r="AD37" s="1639"/>
      <c r="AE37" s="1639"/>
      <c r="AF37" s="1639"/>
      <c r="AG37" s="1639"/>
      <c r="AH37" s="1639"/>
      <c r="AI37" s="1639"/>
      <c r="AJ37" s="1639"/>
      <c r="AK37" s="1639"/>
      <c r="AL37" s="62"/>
    </row>
    <row r="38" spans="1:38" ht="14.1" customHeight="1" x14ac:dyDescent="0.15">
      <c r="A38" s="1633"/>
      <c r="B38" s="3"/>
      <c r="C38" s="1454" t="s">
        <v>94</v>
      </c>
      <c r="D38" s="1454"/>
      <c r="E38" s="1633"/>
      <c r="F38" s="1633"/>
      <c r="G38" s="1633"/>
      <c r="H38" s="1633"/>
      <c r="I38" s="1633"/>
      <c r="J38" s="1633"/>
      <c r="K38" s="1633"/>
      <c r="L38" s="1633"/>
      <c r="M38" s="1454"/>
      <c r="N38" s="1454"/>
      <c r="O38" s="1454"/>
      <c r="P38" s="1454"/>
      <c r="Q38" s="1454"/>
      <c r="R38" s="1454"/>
      <c r="S38" s="1454"/>
      <c r="T38" s="1645"/>
      <c r="U38" s="1645"/>
      <c r="V38" s="1633"/>
      <c r="W38" s="25"/>
      <c r="X38" s="25"/>
      <c r="Y38" s="40"/>
      <c r="Z38" s="510"/>
      <c r="AA38" s="1639"/>
      <c r="AB38" s="1639"/>
      <c r="AC38" s="1639"/>
      <c r="AD38" s="1639"/>
      <c r="AE38" s="1639"/>
      <c r="AF38" s="1639"/>
      <c r="AG38" s="1639"/>
      <c r="AH38" s="1639"/>
      <c r="AI38" s="1639"/>
      <c r="AJ38" s="1639"/>
      <c r="AK38" s="1639"/>
      <c r="AL38" s="62"/>
    </row>
    <row r="39" spans="1:38" ht="14.1" customHeight="1" x14ac:dyDescent="0.15">
      <c r="A39" s="1633"/>
      <c r="B39" s="3"/>
      <c r="C39" s="1633"/>
      <c r="D39" s="1454"/>
      <c r="E39" s="1633"/>
      <c r="F39" s="1633"/>
      <c r="G39" s="1633"/>
      <c r="H39" s="1633"/>
      <c r="I39" s="1633"/>
      <c r="J39" s="1633"/>
      <c r="K39" s="1633"/>
      <c r="L39" s="1633"/>
      <c r="M39" s="1454"/>
      <c r="N39" s="1454"/>
      <c r="O39" s="1454"/>
      <c r="P39" s="1454"/>
      <c r="Q39" s="1633"/>
      <c r="R39" s="1641"/>
      <c r="S39" s="1641"/>
      <c r="T39" s="5"/>
      <c r="U39" s="1638"/>
      <c r="V39" s="1638"/>
      <c r="W39" s="1633"/>
      <c r="X39" s="1633"/>
      <c r="Y39" s="1643"/>
      <c r="Z39" s="510"/>
      <c r="AA39" s="1639"/>
      <c r="AB39" s="1639"/>
      <c r="AC39" s="1639"/>
      <c r="AD39" s="1639"/>
      <c r="AE39" s="1639"/>
      <c r="AF39" s="1639"/>
      <c r="AG39" s="1639"/>
      <c r="AH39" s="1639"/>
      <c r="AI39" s="1639"/>
      <c r="AJ39" s="1639"/>
      <c r="AK39" s="1639"/>
      <c r="AL39" s="62"/>
    </row>
    <row r="40" spans="1:38" ht="14.1" customHeight="1" x14ac:dyDescent="0.15">
      <c r="A40" s="1633"/>
      <c r="B40" s="3"/>
      <c r="C40" s="1633"/>
      <c r="D40" s="1454"/>
      <c r="E40" s="1633"/>
      <c r="F40" s="1633"/>
      <c r="G40" s="1633"/>
      <c r="H40" s="1633"/>
      <c r="I40" s="1633"/>
      <c r="J40" s="1633"/>
      <c r="K40" s="1633"/>
      <c r="L40" s="1633"/>
      <c r="M40" s="1454"/>
      <c r="N40" s="1454"/>
      <c r="O40" s="1454"/>
      <c r="P40" s="1454"/>
      <c r="Q40" s="1454"/>
      <c r="R40" s="31"/>
      <c r="S40" s="13"/>
      <c r="T40" s="13"/>
      <c r="U40" s="31"/>
      <c r="V40" s="13"/>
      <c r="W40" s="13"/>
      <c r="X40" s="13"/>
      <c r="Y40" s="1643"/>
      <c r="Z40" s="161"/>
      <c r="AA40" s="107"/>
      <c r="AB40" s="107"/>
      <c r="AC40" s="107"/>
      <c r="AD40" s="107"/>
      <c r="AE40" s="107"/>
      <c r="AF40" s="107"/>
      <c r="AG40" s="107"/>
      <c r="AH40" s="1639"/>
      <c r="AI40" s="1639"/>
      <c r="AJ40" s="1639"/>
      <c r="AK40" s="1639"/>
      <c r="AL40" s="62"/>
    </row>
    <row r="41" spans="1:38" ht="14.1" customHeight="1" x14ac:dyDescent="0.15">
      <c r="A41" s="1633"/>
      <c r="B41" s="3"/>
      <c r="C41" s="1454" t="s">
        <v>95</v>
      </c>
      <c r="D41" s="1454"/>
      <c r="E41" s="1454"/>
      <c r="F41" s="1454"/>
      <c r="G41" s="1454"/>
      <c r="H41" s="1454"/>
      <c r="I41" s="1454"/>
      <c r="J41" s="1454"/>
      <c r="K41" s="1454"/>
      <c r="L41" s="1454"/>
      <c r="M41" s="1454"/>
      <c r="N41" s="1454"/>
      <c r="O41" s="1454"/>
      <c r="P41" s="1454"/>
      <c r="Q41" s="1454"/>
      <c r="R41" s="1454"/>
      <c r="S41" s="1454"/>
      <c r="T41" s="1645"/>
      <c r="U41" s="1645"/>
      <c r="V41" s="1454"/>
      <c r="W41" s="1645"/>
      <c r="X41" s="1645"/>
      <c r="Y41" s="1454"/>
      <c r="Z41" s="158"/>
      <c r="AA41" s="1644"/>
      <c r="AB41" s="321"/>
      <c r="AC41" s="321"/>
      <c r="AD41" s="321"/>
      <c r="AE41" s="1644"/>
      <c r="AF41" s="1644"/>
      <c r="AG41" s="1644"/>
      <c r="AH41" s="1639"/>
      <c r="AI41" s="1639"/>
      <c r="AJ41" s="1639"/>
      <c r="AK41" s="1639"/>
      <c r="AL41" s="62"/>
    </row>
    <row r="42" spans="1:38" ht="14.1" customHeight="1" x14ac:dyDescent="0.15">
      <c r="A42" s="1633"/>
      <c r="B42" s="3"/>
      <c r="C42" s="1633"/>
      <c r="D42" s="1633"/>
      <c r="E42" s="1454"/>
      <c r="F42" s="1454"/>
      <c r="G42" s="1454"/>
      <c r="H42" s="1454"/>
      <c r="I42" s="1454"/>
      <c r="J42" s="1454"/>
      <c r="K42" s="1454"/>
      <c r="L42" s="1454"/>
      <c r="M42" s="1454"/>
      <c r="N42" s="1454"/>
      <c r="O42" s="1454"/>
      <c r="P42" s="1454"/>
      <c r="Q42" s="1633"/>
      <c r="R42" s="1641"/>
      <c r="S42" s="1641"/>
      <c r="T42" s="5"/>
      <c r="U42" s="1638"/>
      <c r="V42" s="1638"/>
      <c r="W42" s="1633"/>
      <c r="X42" s="1633"/>
      <c r="Y42" s="1643"/>
      <c r="Z42" s="158"/>
      <c r="AA42" s="1644"/>
      <c r="AB42" s="321"/>
      <c r="AC42" s="321"/>
      <c r="AD42" s="321"/>
      <c r="AE42" s="1644"/>
      <c r="AF42" s="1644"/>
      <c r="AG42" s="1644"/>
      <c r="AH42" s="1639"/>
      <c r="AI42" s="1639"/>
      <c r="AJ42" s="1639"/>
      <c r="AK42" s="1639"/>
      <c r="AL42" s="62"/>
    </row>
    <row r="43" spans="1:38" ht="14.1" customHeight="1" x14ac:dyDescent="0.15">
      <c r="A43" s="1633"/>
      <c r="B43" s="3"/>
      <c r="C43" s="1633"/>
      <c r="D43" s="1633"/>
      <c r="E43" s="1454"/>
      <c r="F43" s="1454"/>
      <c r="G43" s="1454"/>
      <c r="H43" s="1454"/>
      <c r="I43" s="1454"/>
      <c r="J43" s="1454"/>
      <c r="K43" s="1454"/>
      <c r="L43" s="1454"/>
      <c r="M43" s="1454"/>
      <c r="N43" s="1454"/>
      <c r="O43" s="1454"/>
      <c r="P43" s="1454"/>
      <c r="Q43" s="1633"/>
      <c r="R43" s="1641"/>
      <c r="S43" s="1641"/>
      <c r="T43" s="5"/>
      <c r="U43" s="1638"/>
      <c r="V43" s="1638"/>
      <c r="W43" s="1633"/>
      <c r="X43" s="1633"/>
      <c r="Y43" s="1643"/>
      <c r="Z43" s="158"/>
      <c r="AA43" s="1644"/>
      <c r="AB43" s="321"/>
      <c r="AC43" s="321"/>
      <c r="AD43" s="321"/>
      <c r="AE43" s="1644"/>
      <c r="AF43" s="1644"/>
      <c r="AG43" s="1644"/>
      <c r="AH43" s="1639"/>
      <c r="AI43" s="1639"/>
      <c r="AJ43" s="1639"/>
      <c r="AK43" s="1639"/>
      <c r="AL43" s="62"/>
    </row>
    <row r="44" spans="1:38" ht="14.1" customHeight="1" x14ac:dyDescent="0.15">
      <c r="A44" s="1633"/>
      <c r="B44" s="3"/>
      <c r="C44" s="1633"/>
      <c r="D44" s="1633"/>
      <c r="E44" s="1454"/>
      <c r="F44" s="1633"/>
      <c r="G44" s="1633"/>
      <c r="H44" s="1633"/>
      <c r="I44" s="1633"/>
      <c r="J44" s="1633"/>
      <c r="K44" s="1633"/>
      <c r="L44" s="1633"/>
      <c r="M44" s="1633"/>
      <c r="N44" s="1633"/>
      <c r="O44" s="1633"/>
      <c r="P44" s="1633"/>
      <c r="Q44" s="1454"/>
      <c r="R44" s="31"/>
      <c r="S44" s="13"/>
      <c r="T44" s="13"/>
      <c r="U44" s="31"/>
      <c r="V44" s="13"/>
      <c r="W44" s="13"/>
      <c r="X44" s="13"/>
      <c r="Y44" s="1643"/>
      <c r="Z44" s="510"/>
      <c r="AA44" s="1639"/>
      <c r="AB44" s="1639"/>
      <c r="AC44" s="1639"/>
      <c r="AD44" s="1639"/>
      <c r="AE44" s="1639"/>
      <c r="AF44" s="1639"/>
      <c r="AG44" s="1639"/>
      <c r="AH44" s="1639"/>
      <c r="AI44" s="1639"/>
      <c r="AJ44" s="1639"/>
      <c r="AK44" s="1639"/>
      <c r="AL44" s="62"/>
    </row>
    <row r="45" spans="1:38" ht="14.1" customHeight="1" x14ac:dyDescent="0.15">
      <c r="A45" s="1633"/>
      <c r="B45" s="3"/>
      <c r="C45" s="34" t="s">
        <v>1788</v>
      </c>
      <c r="D45" s="1660"/>
      <c r="E45" s="1660"/>
      <c r="F45" s="1454"/>
      <c r="G45" s="1454"/>
      <c r="H45" s="1454"/>
      <c r="I45" s="1454"/>
      <c r="J45" s="1454"/>
      <c r="K45" s="1454"/>
      <c r="L45" s="1454"/>
      <c r="M45" s="1454"/>
      <c r="N45" s="1454"/>
      <c r="O45" s="1454"/>
      <c r="P45" s="1454"/>
      <c r="Q45" s="1454"/>
      <c r="R45" s="1454"/>
      <c r="S45" s="1454"/>
      <c r="T45" s="1633"/>
      <c r="U45" s="1633"/>
      <c r="V45" s="1633"/>
      <c r="W45" s="1633"/>
      <c r="X45" s="1633"/>
      <c r="Y45" s="1633"/>
      <c r="Z45" s="510"/>
      <c r="AA45" s="1639"/>
      <c r="AB45" s="1639"/>
      <c r="AC45" s="1639"/>
      <c r="AD45" s="1639"/>
      <c r="AE45" s="1639"/>
      <c r="AF45" s="1639"/>
      <c r="AG45" s="1639"/>
      <c r="AH45" s="1639"/>
      <c r="AI45" s="1639"/>
      <c r="AJ45" s="1639"/>
      <c r="AK45" s="1639"/>
      <c r="AL45" s="62"/>
    </row>
    <row r="46" spans="1:38" ht="14.1" customHeight="1" x14ac:dyDescent="0.15">
      <c r="A46" s="1633"/>
      <c r="B46" s="3"/>
      <c r="C46" s="1633"/>
      <c r="D46" s="1633" t="s">
        <v>96</v>
      </c>
      <c r="E46" s="1633"/>
      <c r="F46" s="1633"/>
      <c r="G46" s="1633"/>
      <c r="H46" s="1633"/>
      <c r="I46" s="1633"/>
      <c r="J46" s="1633"/>
      <c r="K46" s="1633"/>
      <c r="L46" s="1633"/>
      <c r="M46" s="1633"/>
      <c r="N46" s="1633"/>
      <c r="O46" s="1633"/>
      <c r="P46" s="1633"/>
      <c r="Q46" s="1633"/>
      <c r="R46" s="1633"/>
      <c r="S46" s="1633"/>
      <c r="T46" s="1633"/>
      <c r="U46" s="1633"/>
      <c r="V46" s="1633"/>
      <c r="W46" s="1633"/>
      <c r="X46" s="1633"/>
      <c r="Y46" s="1633"/>
      <c r="Z46" s="510"/>
      <c r="AA46" s="1639"/>
      <c r="AB46" s="1639"/>
      <c r="AC46" s="1639"/>
      <c r="AD46" s="1639"/>
      <c r="AE46" s="1639"/>
      <c r="AF46" s="1639"/>
      <c r="AG46" s="1639"/>
      <c r="AH46" s="1639"/>
      <c r="AI46" s="1639"/>
      <c r="AJ46" s="1639"/>
      <c r="AK46" s="1639"/>
      <c r="AL46" s="106"/>
    </row>
    <row r="47" spans="1:38" ht="20.25" customHeight="1" x14ac:dyDescent="0.15">
      <c r="A47" s="1633"/>
      <c r="B47" s="3"/>
      <c r="C47" s="5767" t="s">
        <v>199</v>
      </c>
      <c r="D47" s="5767"/>
      <c r="E47" s="5768"/>
      <c r="F47" s="5768"/>
      <c r="G47" s="5768" t="s">
        <v>148</v>
      </c>
      <c r="H47" s="5768"/>
      <c r="I47" s="5768"/>
      <c r="J47" s="5768"/>
      <c r="K47" s="5768"/>
      <c r="L47" s="5768"/>
      <c r="M47" s="5765" t="s">
        <v>102</v>
      </c>
      <c r="N47" s="5765"/>
      <c r="O47" s="5765"/>
      <c r="P47" s="1637"/>
      <c r="Q47" s="5765" t="s">
        <v>198</v>
      </c>
      <c r="R47" s="5765"/>
      <c r="S47" s="5765"/>
      <c r="T47" s="5765"/>
      <c r="U47" s="5766"/>
      <c r="V47" s="5766"/>
      <c r="W47" s="5766"/>
      <c r="X47" s="5766"/>
      <c r="Y47" s="76" t="s">
        <v>1789</v>
      </c>
      <c r="Z47" s="510"/>
      <c r="AA47" s="1639"/>
      <c r="AB47" s="1639"/>
      <c r="AC47" s="1639"/>
      <c r="AD47" s="1639"/>
      <c r="AE47" s="1639"/>
      <c r="AF47" s="1639"/>
      <c r="AG47" s="1639"/>
      <c r="AH47" s="1639"/>
      <c r="AI47" s="1639"/>
      <c r="AJ47" s="1639"/>
      <c r="AK47" s="1639"/>
      <c r="AL47" s="106"/>
    </row>
    <row r="48" spans="1:38" ht="20.25" customHeight="1" x14ac:dyDescent="0.15">
      <c r="A48" s="1633"/>
      <c r="B48" s="3"/>
      <c r="C48" s="5767" t="s">
        <v>199</v>
      </c>
      <c r="D48" s="5767"/>
      <c r="E48" s="5768"/>
      <c r="F48" s="5768"/>
      <c r="G48" s="5768" t="s">
        <v>148</v>
      </c>
      <c r="H48" s="5768"/>
      <c r="I48" s="5768"/>
      <c r="J48" s="5768"/>
      <c r="K48" s="5768"/>
      <c r="L48" s="5768"/>
      <c r="M48" s="5765" t="s">
        <v>102</v>
      </c>
      <c r="N48" s="5765"/>
      <c r="O48" s="5765"/>
      <c r="P48" s="1637"/>
      <c r="Q48" s="5765" t="s">
        <v>198</v>
      </c>
      <c r="R48" s="5765"/>
      <c r="S48" s="5765"/>
      <c r="T48" s="5765"/>
      <c r="U48" s="5766"/>
      <c r="V48" s="5766"/>
      <c r="W48" s="5766"/>
      <c r="X48" s="5766"/>
      <c r="Y48" s="76" t="s">
        <v>1789</v>
      </c>
      <c r="Z48" s="510"/>
      <c r="AA48" s="1639"/>
      <c r="AB48" s="1639"/>
      <c r="AF48" s="1639"/>
      <c r="AG48" s="1639"/>
      <c r="AH48" s="1639"/>
      <c r="AI48" s="1639"/>
      <c r="AJ48" s="1639"/>
      <c r="AK48" s="1639"/>
      <c r="AL48" s="106"/>
    </row>
    <row r="49" spans="1:38" ht="20.25" customHeight="1" x14ac:dyDescent="0.15">
      <c r="A49" s="1633"/>
      <c r="B49" s="3"/>
      <c r="C49" s="5767" t="s">
        <v>199</v>
      </c>
      <c r="D49" s="5767"/>
      <c r="E49" s="5768"/>
      <c r="F49" s="5768"/>
      <c r="G49" s="5768" t="s">
        <v>148</v>
      </c>
      <c r="H49" s="5768"/>
      <c r="I49" s="5768"/>
      <c r="J49" s="5768"/>
      <c r="K49" s="5768"/>
      <c r="L49" s="5768"/>
      <c r="M49" s="5765" t="s">
        <v>102</v>
      </c>
      <c r="N49" s="5765"/>
      <c r="O49" s="5765"/>
      <c r="P49" s="1637"/>
      <c r="Q49" s="5765" t="s">
        <v>198</v>
      </c>
      <c r="R49" s="5765"/>
      <c r="S49" s="5765"/>
      <c r="T49" s="5765"/>
      <c r="U49" s="5766"/>
      <c r="V49" s="5766"/>
      <c r="W49" s="5766"/>
      <c r="X49" s="5766"/>
      <c r="Y49" s="76" t="s">
        <v>1789</v>
      </c>
      <c r="Z49" s="510"/>
      <c r="AA49" s="1639"/>
      <c r="AB49" s="1639"/>
      <c r="AC49" s="1639"/>
      <c r="AD49" s="1639"/>
      <c r="AE49" s="1639"/>
      <c r="AF49" s="1639"/>
      <c r="AG49" s="1639"/>
      <c r="AH49" s="1639"/>
      <c r="AI49" s="1639"/>
      <c r="AJ49" s="1639"/>
      <c r="AK49" s="1639"/>
      <c r="AL49" s="106"/>
    </row>
    <row r="50" spans="1:38" ht="20.25" customHeight="1" x14ac:dyDescent="0.15">
      <c r="A50" s="1633"/>
      <c r="B50" s="3"/>
      <c r="C50" s="5767" t="s">
        <v>199</v>
      </c>
      <c r="D50" s="5767"/>
      <c r="E50" s="5768"/>
      <c r="F50" s="5768"/>
      <c r="G50" s="5768" t="s">
        <v>148</v>
      </c>
      <c r="H50" s="5768"/>
      <c r="I50" s="5768"/>
      <c r="J50" s="5768"/>
      <c r="K50" s="5768"/>
      <c r="L50" s="5768"/>
      <c r="M50" s="5765" t="s">
        <v>102</v>
      </c>
      <c r="N50" s="5765"/>
      <c r="O50" s="5765"/>
      <c r="P50" s="1637"/>
      <c r="Q50" s="5765" t="s">
        <v>198</v>
      </c>
      <c r="R50" s="5765"/>
      <c r="S50" s="5765"/>
      <c r="T50" s="5765"/>
      <c r="U50" s="5766"/>
      <c r="V50" s="5766"/>
      <c r="W50" s="5766"/>
      <c r="X50" s="5766"/>
      <c r="Y50" s="76" t="s">
        <v>1789</v>
      </c>
      <c r="Z50" s="510"/>
      <c r="AA50" s="1639"/>
      <c r="AB50" s="1639"/>
      <c r="AC50" s="1639"/>
      <c r="AD50" s="1639"/>
      <c r="AE50" s="1639"/>
      <c r="AF50" s="1639"/>
      <c r="AG50" s="1639"/>
      <c r="AH50" s="1639"/>
      <c r="AI50" s="1639"/>
      <c r="AJ50" s="1639"/>
      <c r="AK50" s="1639"/>
      <c r="AL50" s="106"/>
    </row>
    <row r="51" spans="1:38" ht="14.1" customHeight="1" x14ac:dyDescent="0.15">
      <c r="A51" s="1633"/>
      <c r="B51" s="3"/>
      <c r="C51" s="1633"/>
      <c r="D51" s="1660"/>
      <c r="E51" s="1633"/>
      <c r="F51" s="1633"/>
      <c r="G51" s="1633"/>
      <c r="H51" s="1454"/>
      <c r="I51" s="1454"/>
      <c r="J51" s="1454"/>
      <c r="K51" s="1454"/>
      <c r="L51" s="1454"/>
      <c r="M51" s="1454"/>
      <c r="N51" s="1454"/>
      <c r="O51" s="1454"/>
      <c r="P51" s="1454"/>
      <c r="Q51" s="1633"/>
      <c r="R51" s="1633"/>
      <c r="S51" s="1633"/>
      <c r="T51" s="1633"/>
      <c r="U51" s="1633"/>
      <c r="V51" s="1633"/>
      <c r="W51" s="1633"/>
      <c r="X51" s="1633"/>
      <c r="Y51" s="1633"/>
      <c r="Z51" s="510"/>
      <c r="AA51" s="1633"/>
      <c r="AB51" s="1633"/>
      <c r="AC51" s="1633"/>
      <c r="AD51" s="1633"/>
      <c r="AE51" s="1633"/>
      <c r="AF51" s="1633"/>
      <c r="AG51" s="1633"/>
      <c r="AH51" s="1633"/>
      <c r="AI51" s="1633"/>
      <c r="AJ51" s="1633"/>
      <c r="AK51" s="1633"/>
      <c r="AL51" s="64"/>
    </row>
    <row r="52" spans="1:38" ht="14.1" customHeight="1" x14ac:dyDescent="0.15">
      <c r="A52" s="1633"/>
      <c r="B52" s="3"/>
      <c r="C52" s="1633" t="s">
        <v>97</v>
      </c>
      <c r="D52" s="1633"/>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510"/>
      <c r="AA52" s="1633"/>
      <c r="AB52" s="1633"/>
      <c r="AC52" s="1633"/>
      <c r="AD52" s="1635"/>
      <c r="AE52" s="1633"/>
      <c r="AF52" s="1633"/>
      <c r="AG52" s="1633"/>
      <c r="AH52" s="1633"/>
      <c r="AI52" s="1633"/>
      <c r="AJ52" s="1633"/>
      <c r="AK52" s="1633"/>
      <c r="AL52" s="62"/>
    </row>
    <row r="53" spans="1:38" ht="14.1" customHeight="1" x14ac:dyDescent="0.15">
      <c r="A53" s="1633"/>
      <c r="B53" s="3"/>
      <c r="C53" s="1633"/>
      <c r="D53" s="1633"/>
      <c r="E53" s="1633"/>
      <c r="F53" s="1633"/>
      <c r="G53" s="1633"/>
      <c r="H53" s="1633"/>
      <c r="I53" s="1633" t="s">
        <v>1790</v>
      </c>
      <c r="J53" s="1633" t="s">
        <v>1791</v>
      </c>
      <c r="K53" s="1633"/>
      <c r="L53" s="1633"/>
      <c r="M53" s="1633"/>
      <c r="N53" s="1633"/>
      <c r="O53" s="1641" t="s">
        <v>1792</v>
      </c>
      <c r="P53" s="1641"/>
      <c r="Q53" s="5"/>
      <c r="R53" s="1638"/>
      <c r="S53" s="1638"/>
      <c r="T53" s="1633"/>
      <c r="U53" s="1633"/>
      <c r="V53" s="1633"/>
      <c r="W53" s="1660"/>
      <c r="X53" s="1660" t="s">
        <v>1793</v>
      </c>
      <c r="Y53" s="191"/>
      <c r="Z53" s="510"/>
      <c r="AA53" s="1644"/>
      <c r="AB53" s="67"/>
      <c r="AC53" s="1644"/>
      <c r="AD53" s="1644"/>
      <c r="AE53" s="1644"/>
      <c r="AF53" s="1644"/>
      <c r="AG53" s="1644"/>
      <c r="AH53" s="1644"/>
      <c r="AI53" s="1644"/>
      <c r="AJ53" s="1644"/>
      <c r="AK53" s="1644"/>
      <c r="AL53" s="62"/>
    </row>
    <row r="54" spans="1:38" ht="14.1" customHeight="1" x14ac:dyDescent="0.15">
      <c r="A54" s="1633"/>
      <c r="B54" s="3"/>
      <c r="C54" s="1633"/>
      <c r="D54" s="1633"/>
      <c r="E54" s="1633" t="s">
        <v>1794</v>
      </c>
      <c r="F54" s="1633"/>
      <c r="G54" s="1633"/>
      <c r="H54" s="1633"/>
      <c r="I54" s="1633"/>
      <c r="J54" s="1633" t="s">
        <v>1791</v>
      </c>
      <c r="K54" s="1633"/>
      <c r="L54" s="1633"/>
      <c r="M54" s="1633"/>
      <c r="N54" s="1633"/>
      <c r="O54" s="1641" t="s">
        <v>1792</v>
      </c>
      <c r="P54" s="1641"/>
      <c r="Q54" s="5"/>
      <c r="R54" s="1638"/>
      <c r="S54" s="1638"/>
      <c r="T54" s="1633"/>
      <c r="U54" s="1633"/>
      <c r="V54" s="1633"/>
      <c r="W54" s="1660"/>
      <c r="X54" s="1660" t="s">
        <v>1793</v>
      </c>
      <c r="Y54" s="192"/>
      <c r="Z54" s="510"/>
      <c r="AA54" s="67"/>
      <c r="AB54" s="1644"/>
      <c r="AC54" s="1644"/>
      <c r="AD54" s="1644"/>
      <c r="AE54" s="1644"/>
      <c r="AF54" s="1644"/>
      <c r="AG54" s="1644"/>
      <c r="AH54" s="1644"/>
      <c r="AI54" s="1644"/>
      <c r="AJ54" s="1644"/>
      <c r="AK54" s="1644"/>
      <c r="AL54" s="62"/>
    </row>
    <row r="55" spans="1:38" ht="4.5" customHeight="1" x14ac:dyDescent="0.15">
      <c r="A55" s="1633"/>
      <c r="B55" s="3"/>
      <c r="C55" s="1633"/>
      <c r="D55" s="1633"/>
      <c r="E55" s="1633"/>
      <c r="F55" s="1633"/>
      <c r="G55" s="1633"/>
      <c r="H55" s="1633"/>
      <c r="I55" s="1633"/>
      <c r="J55" s="1633"/>
      <c r="K55" s="1633"/>
      <c r="L55" s="1633"/>
      <c r="M55" s="1633"/>
      <c r="N55" s="1633"/>
      <c r="O55" s="1641"/>
      <c r="P55" s="1641"/>
      <c r="Q55" s="5"/>
      <c r="R55" s="1638"/>
      <c r="S55" s="1638"/>
      <c r="T55" s="1633"/>
      <c r="U55" s="1633"/>
      <c r="V55" s="1633"/>
      <c r="W55" s="1660"/>
      <c r="X55" s="1660"/>
      <c r="Y55" s="1666"/>
      <c r="Z55" s="510"/>
      <c r="AA55" s="67"/>
      <c r="AB55" s="1644"/>
      <c r="AC55" s="1644"/>
      <c r="AD55" s="1644"/>
      <c r="AE55" s="1644"/>
      <c r="AF55" s="1644"/>
      <c r="AG55" s="1644"/>
      <c r="AH55" s="1644"/>
      <c r="AI55" s="1644"/>
      <c r="AJ55" s="1644"/>
      <c r="AK55" s="1644"/>
      <c r="AL55" s="62"/>
    </row>
    <row r="56" spans="1:38" ht="14.1" customHeight="1" x14ac:dyDescent="0.15">
      <c r="A56" s="1633"/>
      <c r="B56" s="3"/>
      <c r="C56" s="1633"/>
      <c r="D56" s="1633"/>
      <c r="E56" s="1633"/>
      <c r="F56" s="1633"/>
      <c r="G56" s="1633"/>
      <c r="H56" s="1633"/>
      <c r="I56" s="1633" t="s">
        <v>1790</v>
      </c>
      <c r="J56" s="1633" t="s">
        <v>1791</v>
      </c>
      <c r="K56" s="1633"/>
      <c r="L56" s="1633"/>
      <c r="M56" s="1633"/>
      <c r="N56" s="1633"/>
      <c r="O56" s="1641" t="s">
        <v>1792</v>
      </c>
      <c r="P56" s="1641"/>
      <c r="Q56" s="5"/>
      <c r="R56" s="1638"/>
      <c r="S56" s="1638"/>
      <c r="T56" s="1633"/>
      <c r="U56" s="1633"/>
      <c r="V56" s="1633"/>
      <c r="W56" s="1660"/>
      <c r="X56" s="1660" t="s">
        <v>1793</v>
      </c>
      <c r="Y56" s="1633"/>
      <c r="Z56" s="510"/>
      <c r="AA56" s="1639"/>
      <c r="AB56" s="1644"/>
      <c r="AC56" s="1644"/>
      <c r="AD56" s="1644"/>
      <c r="AE56" s="1644"/>
      <c r="AF56" s="1644"/>
      <c r="AG56" s="1644"/>
      <c r="AH56" s="1644"/>
      <c r="AI56" s="1644"/>
      <c r="AJ56" s="1644"/>
      <c r="AK56" s="1644"/>
      <c r="AL56" s="62"/>
    </row>
    <row r="57" spans="1:38" ht="14.1" customHeight="1" x14ac:dyDescent="0.15">
      <c r="A57" s="1633"/>
      <c r="B57" s="3"/>
      <c r="C57" s="1633"/>
      <c r="D57" s="1633"/>
      <c r="E57" s="1633"/>
      <c r="F57" s="1633"/>
      <c r="G57" s="1633"/>
      <c r="H57" s="1633"/>
      <c r="I57" s="1633"/>
      <c r="J57" s="1633" t="s">
        <v>1791</v>
      </c>
      <c r="K57" s="1633"/>
      <c r="L57" s="1633"/>
      <c r="M57" s="1633"/>
      <c r="N57" s="1633"/>
      <c r="O57" s="1641" t="s">
        <v>1792</v>
      </c>
      <c r="P57" s="1641"/>
      <c r="Q57" s="5"/>
      <c r="R57" s="1638"/>
      <c r="S57" s="1638"/>
      <c r="T57" s="1633"/>
      <c r="U57" s="1633"/>
      <c r="V57" s="1633"/>
      <c r="W57" s="1660"/>
      <c r="X57" s="1660" t="s">
        <v>1793</v>
      </c>
      <c r="Y57" s="1633"/>
      <c r="Z57" s="510"/>
      <c r="AA57" s="67"/>
      <c r="AB57" s="1644"/>
      <c r="AC57" s="1639"/>
      <c r="AD57" s="1639"/>
      <c r="AE57" s="1639"/>
      <c r="AF57" s="1639"/>
      <c r="AG57" s="1639"/>
      <c r="AH57" s="1639"/>
      <c r="AI57" s="1639"/>
      <c r="AJ57" s="1639"/>
      <c r="AK57" s="1639"/>
      <c r="AL57" s="62"/>
    </row>
    <row r="58" spans="1:38" ht="8.25" customHeight="1" x14ac:dyDescent="0.15">
      <c r="A58" s="1633"/>
      <c r="B58" s="3"/>
      <c r="C58" s="1633"/>
      <c r="D58" s="1633"/>
      <c r="E58" s="1633"/>
      <c r="F58" s="1633"/>
      <c r="G58" s="1633"/>
      <c r="H58" s="1633"/>
      <c r="I58" s="1633"/>
      <c r="J58" s="1633"/>
      <c r="K58" s="1633"/>
      <c r="L58" s="1633"/>
      <c r="M58" s="1633"/>
      <c r="N58" s="1633"/>
      <c r="O58" s="1641"/>
      <c r="P58" s="1641"/>
      <c r="Q58" s="5"/>
      <c r="R58" s="1638"/>
      <c r="S58" s="1638"/>
      <c r="T58" s="1633"/>
      <c r="U58" s="1633"/>
      <c r="V58" s="1633"/>
      <c r="W58" s="1660"/>
      <c r="X58" s="1660"/>
      <c r="Y58" s="1633"/>
      <c r="Z58" s="510"/>
      <c r="AA58" s="67"/>
      <c r="AB58" s="1644"/>
      <c r="AC58" s="1639"/>
      <c r="AD58" s="1639"/>
      <c r="AE58" s="1639"/>
      <c r="AF58" s="1639"/>
      <c r="AG58" s="1639"/>
      <c r="AH58" s="1639"/>
      <c r="AI58" s="1639"/>
      <c r="AJ58" s="1639"/>
      <c r="AK58" s="1639"/>
      <c r="AL58" s="62"/>
    </row>
    <row r="59" spans="1:38" ht="14.1" customHeight="1" x14ac:dyDescent="0.15">
      <c r="A59" s="1633"/>
      <c r="B59" s="3"/>
      <c r="C59" s="1633"/>
      <c r="D59" s="1633"/>
      <c r="E59" s="1633"/>
      <c r="F59" s="1633"/>
      <c r="H59" s="1633" t="s">
        <v>1792</v>
      </c>
      <c r="I59" s="5709"/>
      <c r="J59" s="5709"/>
      <c r="K59" s="5709"/>
      <c r="L59" s="5709"/>
      <c r="M59" s="5709"/>
      <c r="N59" s="5709"/>
      <c r="O59" s="5709"/>
      <c r="P59" s="5709"/>
      <c r="Q59" s="5709"/>
      <c r="R59" s="5709"/>
      <c r="S59" s="5709"/>
      <c r="T59" s="5709"/>
      <c r="U59" s="5709"/>
      <c r="V59" s="5709"/>
      <c r="W59" s="5709"/>
      <c r="X59" s="1633" t="s">
        <v>1793</v>
      </c>
      <c r="Y59" s="1633"/>
      <c r="Z59" s="510"/>
      <c r="AA59" s="1644"/>
      <c r="AB59" s="1644"/>
      <c r="AC59" s="1639"/>
      <c r="AD59" s="1644"/>
      <c r="AE59" s="1644"/>
      <c r="AF59" s="1644"/>
      <c r="AG59" s="1644"/>
      <c r="AH59" s="1644"/>
      <c r="AI59" s="1644"/>
      <c r="AJ59" s="1644"/>
      <c r="AK59" s="1644"/>
      <c r="AL59" s="62"/>
    </row>
    <row r="60" spans="1:38" ht="13.5" customHeight="1" thickBot="1" x14ac:dyDescent="0.2">
      <c r="A60" s="1633"/>
      <c r="B60" s="8"/>
      <c r="C60" s="7"/>
      <c r="D60" s="7"/>
      <c r="E60" s="7"/>
      <c r="F60" s="7"/>
      <c r="G60" s="7"/>
      <c r="H60" s="7"/>
      <c r="I60" s="7"/>
      <c r="J60" s="7"/>
      <c r="K60" s="7"/>
      <c r="L60" s="7"/>
      <c r="M60" s="7"/>
      <c r="N60" s="1667"/>
      <c r="O60" s="7"/>
      <c r="P60" s="7"/>
      <c r="Q60" s="7"/>
      <c r="R60" s="1667"/>
      <c r="S60" s="7"/>
      <c r="T60" s="7"/>
      <c r="U60" s="7"/>
      <c r="V60" s="7"/>
      <c r="W60" s="7"/>
      <c r="X60" s="7"/>
      <c r="Y60" s="7"/>
      <c r="Z60" s="159"/>
      <c r="AA60" s="72"/>
      <c r="AB60" s="72"/>
      <c r="AC60" s="72"/>
      <c r="AD60" s="72"/>
      <c r="AE60" s="72"/>
      <c r="AF60" s="72"/>
      <c r="AG60" s="72"/>
      <c r="AH60" s="72"/>
      <c r="AI60" s="72"/>
      <c r="AJ60" s="72"/>
      <c r="AK60" s="72"/>
      <c r="AL60" s="108"/>
    </row>
    <row r="61" spans="1:38" ht="14.25" x14ac:dyDescent="0.15">
      <c r="AL61" s="21"/>
    </row>
    <row r="62" spans="1:38" ht="14.25" x14ac:dyDescent="0.15">
      <c r="AL62" s="21"/>
    </row>
  </sheetData>
  <mergeCells count="47">
    <mergeCell ref="AA18:AL20"/>
    <mergeCell ref="E20:X23"/>
    <mergeCell ref="B1:AL1"/>
    <mergeCell ref="B3:Y3"/>
    <mergeCell ref="Z3:AL3"/>
    <mergeCell ref="M9:N9"/>
    <mergeCell ref="O9:P9"/>
    <mergeCell ref="R9:S9"/>
    <mergeCell ref="U9:V9"/>
    <mergeCell ref="E11:X15"/>
    <mergeCell ref="M18:N18"/>
    <mergeCell ref="O18:P18"/>
    <mergeCell ref="R18:S18"/>
    <mergeCell ref="U18:V18"/>
    <mergeCell ref="N25:O25"/>
    <mergeCell ref="P25:Q25"/>
    <mergeCell ref="S25:T25"/>
    <mergeCell ref="V25:W25"/>
    <mergeCell ref="C47:D47"/>
    <mergeCell ref="E47:F47"/>
    <mergeCell ref="G47:H47"/>
    <mergeCell ref="I47:L47"/>
    <mergeCell ref="M47:O47"/>
    <mergeCell ref="Q47:T47"/>
    <mergeCell ref="U47:X47"/>
    <mergeCell ref="C48:D48"/>
    <mergeCell ref="E48:F48"/>
    <mergeCell ref="G48:H48"/>
    <mergeCell ref="I48:L48"/>
    <mergeCell ref="M48:O48"/>
    <mergeCell ref="C49:D49"/>
    <mergeCell ref="E49:F49"/>
    <mergeCell ref="G49:H49"/>
    <mergeCell ref="I49:L49"/>
    <mergeCell ref="M49:O49"/>
    <mergeCell ref="C50:D50"/>
    <mergeCell ref="E50:F50"/>
    <mergeCell ref="G50:H50"/>
    <mergeCell ref="I50:L50"/>
    <mergeCell ref="M50:O50"/>
    <mergeCell ref="Q49:T49"/>
    <mergeCell ref="Q48:T48"/>
    <mergeCell ref="U48:X48"/>
    <mergeCell ref="I59:W59"/>
    <mergeCell ref="U49:X49"/>
    <mergeCell ref="Q50:T50"/>
    <mergeCell ref="U50:X50"/>
  </mergeCells>
  <phoneticPr fontId="3"/>
  <dataValidations count="1">
    <dataValidation type="list" errorStyle="information" allowBlank="1" showInputMessage="1" showErrorMessage="1" sqref="N25:O25 M9:N9 M18:N18">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0081"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1070082"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1070083"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1070084"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1070085"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1070086"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1070087"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1070088"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107008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07009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07009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107009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1070093" r:id="rId16" name="Check Box 13">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1070094" r:id="rId17" name="Check Box 14">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1070095" r:id="rId18" name="Check Box 1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1070096" r:id="rId19" name="Check Box 1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1070097"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1070098"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1070099"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1070100"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1070101"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1070102"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1070103"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1070104"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1070105"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1070106"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1070107"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1070108"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1070109"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1070110"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1070111"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34"/>
  <sheetViews>
    <sheetView showGridLines="0" zoomScaleNormal="100" zoomScaleSheetLayoutView="85" workbookViewId="0">
      <selection activeCell="L3" sqref="L3"/>
    </sheetView>
  </sheetViews>
  <sheetFormatPr defaultRowHeight="13.5" x14ac:dyDescent="0.15"/>
  <cols>
    <col min="1" max="1" width="1.625" style="219" customWidth="1"/>
    <col min="2" max="77" width="2.625" style="219" customWidth="1"/>
    <col min="78" max="16384" width="9" style="219"/>
  </cols>
  <sheetData>
    <row r="1" spans="1:62" ht="30" customHeight="1" x14ac:dyDescent="0.15">
      <c r="A1" s="1"/>
      <c r="B1" s="1"/>
      <c r="C1" s="189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62" ht="30" customHeight="1" x14ac:dyDescent="0.15">
      <c r="A2" s="1"/>
      <c r="B2" s="2664" t="s">
        <v>2319</v>
      </c>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4"/>
      <c r="AH2" s="2664"/>
    </row>
    <row r="3" spans="1:62" ht="30" customHeight="1" x14ac:dyDescent="0.15">
      <c r="A3" s="2"/>
      <c r="B3" s="1974"/>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row>
    <row r="4" spans="1:62" ht="30" customHeight="1" x14ac:dyDescent="0.15">
      <c r="A4" s="2"/>
      <c r="B4" s="2664" t="s">
        <v>2208</v>
      </c>
      <c r="C4" s="2664"/>
      <c r="D4" s="2664"/>
      <c r="E4" s="2664"/>
      <c r="F4" s="2664"/>
      <c r="G4" s="2664"/>
      <c r="H4" s="2664"/>
      <c r="I4" s="2664"/>
      <c r="J4" s="2664"/>
      <c r="K4" s="2664"/>
      <c r="L4" s="2664"/>
      <c r="M4" s="2664"/>
      <c r="N4" s="2664"/>
      <c r="O4" s="2664"/>
      <c r="P4" s="2664"/>
      <c r="Q4" s="2664"/>
      <c r="R4" s="2664"/>
      <c r="S4" s="2664"/>
      <c r="T4" s="2664"/>
      <c r="U4" s="2664"/>
      <c r="V4" s="2664"/>
      <c r="W4" s="2664"/>
      <c r="X4" s="2664"/>
      <c r="Y4" s="2664"/>
      <c r="Z4" s="2664"/>
      <c r="AA4" s="2664"/>
      <c r="AB4" s="2664"/>
      <c r="AC4" s="2664"/>
      <c r="AD4" s="2664"/>
      <c r="AE4" s="2664"/>
      <c r="AF4" s="2664"/>
      <c r="AG4" s="2664"/>
      <c r="AH4" s="2664"/>
    </row>
    <row r="5" spans="1:62" ht="30" customHeight="1" x14ac:dyDescent="0.15">
      <c r="A5" s="2"/>
      <c r="B5" s="1974"/>
      <c r="C5" s="1974"/>
      <c r="D5" s="1974"/>
      <c r="E5" s="1974"/>
      <c r="F5" s="1974"/>
      <c r="G5" s="1974"/>
      <c r="H5" s="1974"/>
      <c r="I5" s="1974"/>
      <c r="J5" s="1974"/>
      <c r="K5" s="1974"/>
      <c r="L5" s="1974"/>
      <c r="M5" s="1974"/>
      <c r="N5" s="1974"/>
      <c r="O5" s="1974"/>
      <c r="P5" s="1974"/>
      <c r="Q5" s="1974"/>
      <c r="R5" s="1974"/>
      <c r="S5" s="1974"/>
      <c r="T5" s="1974"/>
      <c r="U5" s="1974"/>
      <c r="V5" s="1974"/>
      <c r="W5" s="1974"/>
      <c r="X5" s="1974"/>
      <c r="Y5" s="1974"/>
      <c r="Z5" s="1974"/>
      <c r="AA5" s="1974"/>
      <c r="AB5" s="1974"/>
      <c r="AC5" s="1974"/>
      <c r="AD5" s="1974"/>
      <c r="AE5" s="1974"/>
      <c r="AG5" s="1974"/>
      <c r="AH5" s="1974"/>
    </row>
    <row r="6" spans="1:62" ht="30" customHeight="1" x14ac:dyDescent="0.15">
      <c r="A6" s="2"/>
      <c r="B6" s="1974"/>
      <c r="C6" s="1974"/>
      <c r="D6" s="1974"/>
      <c r="E6" s="1974"/>
      <c r="F6" s="1974"/>
      <c r="G6" s="1974"/>
      <c r="H6" s="1974"/>
      <c r="I6" s="1974"/>
      <c r="AG6" s="2386" t="s">
        <v>2001</v>
      </c>
    </row>
    <row r="7" spans="1:62" ht="30" customHeight="1" thickBot="1" x14ac:dyDescent="0.2">
      <c r="A7" s="2"/>
      <c r="B7" s="1974"/>
      <c r="C7" s="1974"/>
      <c r="D7" s="1974"/>
      <c r="E7" s="1974"/>
      <c r="F7" s="1974"/>
      <c r="G7" s="1974"/>
      <c r="H7" s="1974"/>
      <c r="I7" s="1974"/>
      <c r="J7" s="1974"/>
      <c r="K7" s="1974"/>
      <c r="L7" s="1974"/>
      <c r="M7" s="1974"/>
      <c r="N7" s="1974"/>
      <c r="O7" s="1974"/>
      <c r="P7" s="1974"/>
      <c r="Q7" s="1974"/>
      <c r="R7" s="1974"/>
      <c r="S7" s="1974"/>
      <c r="T7" s="1974"/>
      <c r="U7" s="1974"/>
      <c r="V7" s="1974"/>
      <c r="W7" s="1974"/>
      <c r="X7" s="1974"/>
      <c r="Y7" s="1974"/>
      <c r="Z7" s="1974"/>
      <c r="AA7" s="1974"/>
      <c r="AB7" s="1974"/>
      <c r="AC7" s="1974"/>
      <c r="AD7" s="1974"/>
      <c r="AE7" s="1974"/>
      <c r="AF7" s="1974"/>
      <c r="AG7" s="1974"/>
      <c r="AH7" s="1974"/>
    </row>
    <row r="8" spans="1:62" ht="30" customHeight="1" thickBot="1" x14ac:dyDescent="0.2">
      <c r="A8" s="2"/>
      <c r="B8" s="700"/>
      <c r="D8" s="2669"/>
      <c r="E8" s="2670"/>
      <c r="F8" s="2670"/>
      <c r="G8" s="2670"/>
      <c r="H8" s="2670"/>
      <c r="I8" s="2670"/>
      <c r="J8" s="2671"/>
      <c r="K8" s="2672" t="s">
        <v>1256</v>
      </c>
      <c r="L8" s="2673"/>
      <c r="M8" s="2673"/>
      <c r="N8" s="2673"/>
      <c r="O8" s="2673"/>
      <c r="P8" s="2673"/>
      <c r="Q8" s="2673"/>
      <c r="R8" s="2673"/>
      <c r="S8" s="2673"/>
      <c r="T8" s="2673"/>
      <c r="U8" s="2673"/>
      <c r="V8" s="2673"/>
      <c r="W8" s="2673"/>
      <c r="X8" s="2673"/>
      <c r="Y8" s="2673"/>
      <c r="Z8" s="2674"/>
      <c r="AA8" s="2672" t="s">
        <v>1996</v>
      </c>
      <c r="AB8" s="2673"/>
      <c r="AC8" s="2673"/>
      <c r="AD8" s="2673"/>
      <c r="AE8" s="2673"/>
      <c r="AF8" s="2673"/>
      <c r="AG8" s="2674"/>
    </row>
    <row r="9" spans="1:62" ht="30" customHeight="1" thickBot="1" x14ac:dyDescent="0.2">
      <c r="A9" s="2"/>
      <c r="B9" s="700"/>
      <c r="D9" s="2675" t="s">
        <v>219</v>
      </c>
      <c r="E9" s="2676"/>
      <c r="F9" s="2676"/>
      <c r="G9" s="2676"/>
      <c r="H9" s="2676"/>
      <c r="I9" s="2676"/>
      <c r="J9" s="2677"/>
      <c r="K9" s="2678"/>
      <c r="L9" s="2679"/>
      <c r="M9" s="2679"/>
      <c r="N9" s="2679"/>
      <c r="O9" s="2679"/>
      <c r="P9" s="2679"/>
      <c r="Q9" s="2679"/>
      <c r="R9" s="2679"/>
      <c r="S9" s="2679"/>
      <c r="T9" s="2679"/>
      <c r="U9" s="2679"/>
      <c r="V9" s="2679"/>
      <c r="W9" s="2679"/>
      <c r="X9" s="2679"/>
      <c r="Y9" s="2679"/>
      <c r="Z9" s="2680"/>
      <c r="AA9" s="2681"/>
      <c r="AB9" s="2682"/>
      <c r="AC9" s="2682"/>
      <c r="AD9" s="2682"/>
      <c r="AE9" s="2682"/>
      <c r="AF9" s="2682"/>
      <c r="AG9" s="2683"/>
    </row>
    <row r="10" spans="1:62" ht="27" customHeight="1" thickTop="1" x14ac:dyDescent="0.15">
      <c r="A10" s="2"/>
      <c r="B10" s="700"/>
      <c r="C10" s="656"/>
      <c r="D10" s="2684"/>
      <c r="E10" s="2685"/>
      <c r="F10" s="2685"/>
      <c r="G10" s="2685"/>
      <c r="H10" s="2685"/>
      <c r="I10" s="2685"/>
      <c r="J10" s="2686"/>
      <c r="K10" s="2591" t="s">
        <v>1997</v>
      </c>
      <c r="L10" s="2592"/>
      <c r="M10" s="2592"/>
      <c r="N10" s="2593"/>
      <c r="O10" s="2594"/>
      <c r="P10" s="2595"/>
      <c r="Q10" s="2595"/>
      <c r="R10" s="2595"/>
      <c r="S10" s="2595"/>
      <c r="T10" s="2595"/>
      <c r="U10" s="2595"/>
      <c r="V10" s="2595"/>
      <c r="W10" s="2595"/>
      <c r="X10" s="2595"/>
      <c r="Y10" s="2595"/>
      <c r="Z10" s="2595"/>
      <c r="AA10" s="2595"/>
      <c r="AB10" s="2595"/>
      <c r="AC10" s="2595"/>
      <c r="AD10" s="2595"/>
      <c r="AE10" s="2595"/>
      <c r="AF10" s="2595"/>
      <c r="AG10" s="2596"/>
      <c r="AH10" s="656"/>
      <c r="AN10" s="2589"/>
      <c r="AO10" s="2589"/>
      <c r="AP10" s="2589"/>
      <c r="AQ10" s="2589"/>
      <c r="AR10" s="2590"/>
      <c r="AS10" s="2590"/>
      <c r="AT10" s="2590"/>
      <c r="AU10" s="2590"/>
      <c r="AV10" s="2590"/>
      <c r="AW10" s="2590"/>
      <c r="AX10" s="2590"/>
      <c r="AY10" s="2590"/>
      <c r="AZ10" s="2590"/>
      <c r="BA10" s="2590"/>
      <c r="BB10" s="2590"/>
      <c r="BC10" s="2590"/>
      <c r="BD10" s="2590"/>
      <c r="BE10" s="2590"/>
      <c r="BF10" s="2590"/>
      <c r="BG10" s="2590"/>
      <c r="BH10" s="2590"/>
      <c r="BI10" s="2590"/>
      <c r="BJ10" s="2590"/>
    </row>
    <row r="11" spans="1:62" ht="29.25" customHeight="1" x14ac:dyDescent="0.15">
      <c r="A11" s="2"/>
      <c r="B11" s="1942"/>
      <c r="C11" s="656"/>
      <c r="D11" s="2609" t="s">
        <v>1257</v>
      </c>
      <c r="E11" s="2610"/>
      <c r="F11" s="2610"/>
      <c r="G11" s="2610"/>
      <c r="H11" s="2610"/>
      <c r="I11" s="2610"/>
      <c r="J11" s="2611"/>
      <c r="K11" s="2597" t="s">
        <v>1998</v>
      </c>
      <c r="L11" s="2598"/>
      <c r="M11" s="2598"/>
      <c r="N11" s="2599"/>
      <c r="O11" s="2600"/>
      <c r="P11" s="2601"/>
      <c r="Q11" s="2601"/>
      <c r="R11" s="2601"/>
      <c r="S11" s="2601"/>
      <c r="T11" s="2601"/>
      <c r="U11" s="2601"/>
      <c r="V11" s="2601"/>
      <c r="W11" s="2601"/>
      <c r="X11" s="2601"/>
      <c r="Y11" s="2601"/>
      <c r="Z11" s="2601"/>
      <c r="AA11" s="2601"/>
      <c r="AB11" s="2601"/>
      <c r="AC11" s="2601"/>
      <c r="AD11" s="2601"/>
      <c r="AE11" s="2601"/>
      <c r="AF11" s="2601"/>
      <c r="AG11" s="2602"/>
      <c r="AH11" s="656"/>
    </row>
    <row r="12" spans="1:62" ht="34.5" customHeight="1" thickBot="1" x14ac:dyDescent="0.2">
      <c r="A12" s="2"/>
      <c r="B12" s="700"/>
      <c r="C12" s="717"/>
      <c r="D12" s="2666"/>
      <c r="E12" s="2667"/>
      <c r="F12" s="2667"/>
      <c r="G12" s="2667"/>
      <c r="H12" s="2667"/>
      <c r="I12" s="2667"/>
      <c r="J12" s="2668"/>
      <c r="K12" s="2612" t="s">
        <v>5</v>
      </c>
      <c r="L12" s="2613"/>
      <c r="M12" s="2613"/>
      <c r="N12" s="2614"/>
      <c r="O12" s="2615"/>
      <c r="P12" s="2616"/>
      <c r="Q12" s="2616"/>
      <c r="R12" s="2616"/>
      <c r="S12" s="2616"/>
      <c r="T12" s="2616"/>
      <c r="U12" s="2616"/>
      <c r="V12" s="2617"/>
      <c r="W12" s="2618" t="s">
        <v>1999</v>
      </c>
      <c r="X12" s="2619"/>
      <c r="Y12" s="2620"/>
      <c r="Z12" s="2621"/>
      <c r="AA12" s="2616"/>
      <c r="AB12" s="2616"/>
      <c r="AC12" s="2616"/>
      <c r="AD12" s="2616"/>
      <c r="AE12" s="2616"/>
      <c r="AF12" s="2616"/>
      <c r="AG12" s="2622"/>
      <c r="AH12" s="718"/>
    </row>
    <row r="13" spans="1:62" ht="30" customHeight="1" x14ac:dyDescent="0.15">
      <c r="A13" s="2"/>
      <c r="B13" s="700"/>
      <c r="C13" s="717"/>
      <c r="D13" s="909" t="s">
        <v>1906</v>
      </c>
      <c r="E13" s="717"/>
      <c r="F13" s="717"/>
      <c r="G13" s="717"/>
      <c r="H13" s="717"/>
      <c r="I13" s="717"/>
      <c r="J13" s="2381"/>
      <c r="K13" s="2381"/>
      <c r="L13" s="2381"/>
      <c r="M13" s="2381"/>
      <c r="N13" s="2381"/>
      <c r="O13" s="2381"/>
      <c r="P13" s="2381"/>
      <c r="Q13" s="2381"/>
      <c r="R13" s="2381"/>
      <c r="S13" s="2381"/>
      <c r="T13" s="2381"/>
      <c r="U13" s="2381"/>
      <c r="V13" s="2381"/>
      <c r="W13" s="2381"/>
      <c r="X13" s="2381"/>
      <c r="Y13" s="2381"/>
      <c r="Z13" s="2381"/>
      <c r="AA13" s="2381"/>
      <c r="AB13" s="2381"/>
      <c r="AC13" s="2381"/>
      <c r="AD13" s="2381"/>
      <c r="AE13" s="2381"/>
      <c r="AF13" s="2381"/>
      <c r="AG13" s="2381"/>
      <c r="AH13" s="718"/>
    </row>
    <row r="14" spans="1:62" ht="30" customHeight="1" x14ac:dyDescent="0.15">
      <c r="A14" s="2"/>
      <c r="B14" s="1793"/>
      <c r="C14" s="717"/>
      <c r="D14" s="2387" t="s">
        <v>246</v>
      </c>
      <c r="E14" s="2388" t="s">
        <v>1907</v>
      </c>
      <c r="F14" s="2389"/>
      <c r="G14" s="2389"/>
      <c r="H14" s="2389"/>
      <c r="I14" s="2389"/>
      <c r="J14" s="2389"/>
      <c r="K14" s="2389"/>
      <c r="L14" s="2390"/>
      <c r="M14" s="2390"/>
      <c r="N14" s="2390"/>
      <c r="O14" s="2390"/>
      <c r="P14" s="2390"/>
      <c r="Q14" s="2390"/>
      <c r="R14" s="2390"/>
      <c r="S14" s="2390"/>
      <c r="T14" s="2390"/>
      <c r="U14" s="2390"/>
      <c r="V14" s="2390"/>
      <c r="W14" s="2390"/>
      <c r="X14" s="2390"/>
      <c r="Y14" s="2390"/>
      <c r="Z14" s="2390"/>
      <c r="AA14" s="2390"/>
      <c r="AB14" s="2391"/>
      <c r="AC14" s="2391"/>
      <c r="AD14" s="2391"/>
      <c r="AE14" s="2391"/>
      <c r="AF14" s="2391"/>
      <c r="AG14" s="2391"/>
      <c r="AH14" s="1869"/>
      <c r="AI14" s="1869"/>
    </row>
    <row r="15" spans="1:62" ht="30" customHeight="1" x14ac:dyDescent="0.15">
      <c r="A15" s="2"/>
      <c r="B15" s="1793"/>
      <c r="C15" s="717"/>
      <c r="D15" s="1870" t="s">
        <v>246</v>
      </c>
      <c r="E15" s="2665" t="s">
        <v>1908</v>
      </c>
      <c r="F15" s="2665"/>
      <c r="G15" s="2665"/>
      <c r="H15" s="2665"/>
      <c r="I15" s="2665"/>
      <c r="J15" s="2665"/>
      <c r="K15" s="2665"/>
      <c r="L15" s="2665"/>
      <c r="M15" s="2665"/>
      <c r="N15" s="2665"/>
      <c r="O15" s="2665"/>
      <c r="P15" s="2665"/>
      <c r="Q15" s="2665"/>
      <c r="R15" s="2665"/>
      <c r="S15" s="2665"/>
      <c r="T15" s="2665"/>
      <c r="U15" s="2665"/>
      <c r="V15" s="2665"/>
      <c r="W15" s="2665"/>
      <c r="X15" s="2665"/>
      <c r="Y15" s="2665"/>
      <c r="Z15" s="2665"/>
      <c r="AA15" s="2665"/>
      <c r="AB15" s="2665"/>
      <c r="AC15" s="2665"/>
      <c r="AD15" s="2665"/>
      <c r="AE15" s="2665"/>
      <c r="AF15" s="2665"/>
      <c r="AG15" s="2665"/>
      <c r="AH15" s="2665"/>
      <c r="AI15" s="2665"/>
    </row>
    <row r="17" spans="1:33" ht="14.25" thickBot="1" x14ac:dyDescent="0.2"/>
    <row r="18" spans="1:33" ht="29.25" customHeight="1" x14ac:dyDescent="0.15">
      <c r="A18" s="2"/>
      <c r="B18" s="1942"/>
      <c r="L18" s="655"/>
      <c r="M18" s="719"/>
      <c r="N18" s="2623" t="s">
        <v>1992</v>
      </c>
      <c r="O18" s="2624"/>
      <c r="P18" s="2624"/>
      <c r="Q18" s="2624"/>
      <c r="R18" s="2624"/>
      <c r="S18" s="2624"/>
      <c r="T18" s="2624"/>
      <c r="U18" s="2624"/>
      <c r="V18" s="2624"/>
      <c r="W18" s="720"/>
      <c r="X18" s="721"/>
      <c r="Y18" s="2625"/>
      <c r="Z18" s="2625"/>
      <c r="AA18" s="722"/>
      <c r="AB18" s="723" t="s">
        <v>32</v>
      </c>
      <c r="AC18" s="722"/>
      <c r="AD18" s="723" t="s">
        <v>33</v>
      </c>
      <c r="AE18" s="722"/>
      <c r="AF18" s="723" t="s">
        <v>196</v>
      </c>
      <c r="AG18" s="724"/>
    </row>
    <row r="19" spans="1:33" ht="24" customHeight="1" x14ac:dyDescent="0.15">
      <c r="A19" s="2"/>
      <c r="B19" s="1942"/>
      <c r="L19" s="1946"/>
      <c r="M19" s="1958"/>
      <c r="N19" s="2662" t="s">
        <v>1258</v>
      </c>
      <c r="O19" s="2662"/>
      <c r="P19" s="2662"/>
      <c r="Q19" s="2662"/>
      <c r="R19" s="2662"/>
      <c r="S19" s="2662"/>
      <c r="T19" s="2662"/>
      <c r="U19" s="2662"/>
      <c r="V19" s="2662"/>
      <c r="W19" s="725"/>
      <c r="X19" s="726"/>
      <c r="Y19" s="2647"/>
      <c r="Z19" s="2647"/>
      <c r="AA19" s="727"/>
      <c r="AB19" s="728" t="s">
        <v>32</v>
      </c>
      <c r="AC19" s="727"/>
      <c r="AD19" s="728" t="s">
        <v>33</v>
      </c>
      <c r="AE19" s="727"/>
      <c r="AF19" s="728" t="s">
        <v>196</v>
      </c>
      <c r="AG19" s="729"/>
    </row>
    <row r="20" spans="1:33" s="1961" customFormat="1" ht="24" customHeight="1" x14ac:dyDescent="0.15">
      <c r="A20" s="1959"/>
      <c r="B20" s="1960"/>
      <c r="L20" s="774"/>
      <c r="M20" s="1962"/>
      <c r="N20" s="2663" t="s">
        <v>1259</v>
      </c>
      <c r="O20" s="2663"/>
      <c r="P20" s="2663"/>
      <c r="Q20" s="2663"/>
      <c r="R20" s="2663"/>
      <c r="S20" s="2663"/>
      <c r="T20" s="2663"/>
      <c r="U20" s="2663"/>
      <c r="V20" s="2663"/>
      <c r="W20" s="730"/>
      <c r="X20" s="731"/>
      <c r="Y20" s="2653"/>
      <c r="Z20" s="2653"/>
      <c r="AA20" s="732"/>
      <c r="AB20" s="733" t="s">
        <v>32</v>
      </c>
      <c r="AC20" s="732"/>
      <c r="AD20" s="733" t="s">
        <v>33</v>
      </c>
      <c r="AE20" s="732"/>
      <c r="AF20" s="733" t="s">
        <v>196</v>
      </c>
      <c r="AG20" s="734"/>
    </row>
    <row r="21" spans="1:33" s="1961" customFormat="1" ht="24" customHeight="1" x14ac:dyDescent="0.15">
      <c r="A21" s="1959"/>
      <c r="B21" s="1960"/>
      <c r="L21" s="774"/>
      <c r="M21" s="1963"/>
      <c r="N21" s="2662" t="s">
        <v>1258</v>
      </c>
      <c r="O21" s="2662"/>
      <c r="P21" s="2662"/>
      <c r="Q21" s="2662"/>
      <c r="R21" s="2662"/>
      <c r="S21" s="2662"/>
      <c r="T21" s="2662"/>
      <c r="U21" s="2662"/>
      <c r="V21" s="2662"/>
      <c r="W21" s="735"/>
      <c r="X21" s="728"/>
      <c r="Y21" s="2647"/>
      <c r="Z21" s="2647"/>
      <c r="AA21" s="727"/>
      <c r="AB21" s="728" t="s">
        <v>32</v>
      </c>
      <c r="AC21" s="727"/>
      <c r="AD21" s="728" t="s">
        <v>33</v>
      </c>
      <c r="AE21" s="727"/>
      <c r="AF21" s="728" t="s">
        <v>196</v>
      </c>
      <c r="AG21" s="729"/>
    </row>
    <row r="22" spans="1:33" ht="24" customHeight="1" thickBot="1" x14ac:dyDescent="0.2">
      <c r="A22" s="2"/>
      <c r="B22" s="1942"/>
      <c r="L22" s="655"/>
      <c r="M22" s="736"/>
      <c r="N22" s="2626" t="s">
        <v>1260</v>
      </c>
      <c r="O22" s="2627"/>
      <c r="P22" s="2627"/>
      <c r="Q22" s="2627"/>
      <c r="R22" s="2627"/>
      <c r="S22" s="2627"/>
      <c r="T22" s="2627"/>
      <c r="U22" s="2627"/>
      <c r="V22" s="2627"/>
      <c r="W22" s="737"/>
      <c r="X22" s="738"/>
      <c r="Y22" s="2654"/>
      <c r="Z22" s="2654"/>
      <c r="AA22" s="705"/>
      <c r="AB22" s="704" t="s">
        <v>32</v>
      </c>
      <c r="AC22" s="705"/>
      <c r="AD22" s="704" t="s">
        <v>33</v>
      </c>
      <c r="AE22" s="705"/>
      <c r="AF22" s="704" t="s">
        <v>196</v>
      </c>
      <c r="AG22" s="739"/>
    </row>
    <row r="23" spans="1:33" ht="15" customHeight="1" thickTop="1" x14ac:dyDescent="0.15">
      <c r="A23" s="2"/>
      <c r="B23" s="1942"/>
      <c r="L23" s="740"/>
      <c r="M23" s="2655" t="s">
        <v>1261</v>
      </c>
      <c r="N23" s="2656"/>
      <c r="O23" s="2656"/>
      <c r="P23" s="2656"/>
      <c r="Q23" s="2657"/>
      <c r="R23" s="2658" t="s">
        <v>1262</v>
      </c>
      <c r="S23" s="2659"/>
      <c r="T23" s="2659"/>
      <c r="U23" s="2660"/>
      <c r="V23" s="2660"/>
      <c r="W23" s="741" t="s">
        <v>215</v>
      </c>
      <c r="X23" s="741" t="s">
        <v>1049</v>
      </c>
      <c r="Y23" s="2661"/>
      <c r="Z23" s="2661"/>
      <c r="AA23" s="742"/>
      <c r="AB23" s="743" t="s">
        <v>32</v>
      </c>
      <c r="AC23" s="742"/>
      <c r="AD23" s="743" t="s">
        <v>33</v>
      </c>
      <c r="AE23" s="742"/>
      <c r="AF23" s="743" t="s">
        <v>196</v>
      </c>
      <c r="AG23" s="744" t="s">
        <v>216</v>
      </c>
    </row>
    <row r="24" spans="1:33" ht="15" customHeight="1" x14ac:dyDescent="0.15">
      <c r="A24" s="2"/>
      <c r="B24" s="1942"/>
      <c r="L24" s="740"/>
      <c r="M24" s="2628" t="s">
        <v>217</v>
      </c>
      <c r="N24" s="2629"/>
      <c r="O24" s="2629"/>
      <c r="P24" s="2629"/>
      <c r="Q24" s="2630"/>
      <c r="R24" s="2632" t="s">
        <v>1263</v>
      </c>
      <c r="S24" s="2633"/>
      <c r="T24" s="2633"/>
      <c r="U24" s="2634"/>
      <c r="V24" s="2634"/>
      <c r="W24" s="745" t="s">
        <v>215</v>
      </c>
      <c r="X24" s="745" t="s">
        <v>1049</v>
      </c>
      <c r="Y24" s="2647"/>
      <c r="Z24" s="2647"/>
      <c r="AA24" s="746"/>
      <c r="AB24" s="747" t="s">
        <v>32</v>
      </c>
      <c r="AC24" s="746"/>
      <c r="AD24" s="747" t="s">
        <v>33</v>
      </c>
      <c r="AE24" s="746"/>
      <c r="AF24" s="747" t="s">
        <v>196</v>
      </c>
      <c r="AG24" s="748" t="s">
        <v>216</v>
      </c>
    </row>
    <row r="25" spans="1:33" ht="15" customHeight="1" x14ac:dyDescent="0.15">
      <c r="L25" s="740"/>
      <c r="M25" s="2648" t="s">
        <v>211</v>
      </c>
      <c r="N25" s="2636"/>
      <c r="O25" s="2636"/>
      <c r="P25" s="2636"/>
      <c r="Q25" s="2649"/>
      <c r="R25" s="2650" t="s">
        <v>1262</v>
      </c>
      <c r="S25" s="2651"/>
      <c r="T25" s="2651"/>
      <c r="U25" s="2652"/>
      <c r="V25" s="2652"/>
      <c r="W25" s="733" t="s">
        <v>215</v>
      </c>
      <c r="X25" s="733" t="s">
        <v>1049</v>
      </c>
      <c r="Y25" s="2653"/>
      <c r="Z25" s="2653"/>
      <c r="AA25" s="732"/>
      <c r="AB25" s="1941" t="s">
        <v>32</v>
      </c>
      <c r="AC25" s="732"/>
      <c r="AD25" s="1941" t="s">
        <v>33</v>
      </c>
      <c r="AE25" s="732"/>
      <c r="AF25" s="1941" t="s">
        <v>196</v>
      </c>
      <c r="AG25" s="749" t="s">
        <v>216</v>
      </c>
    </row>
    <row r="26" spans="1:33" ht="15" customHeight="1" x14ac:dyDescent="0.15">
      <c r="L26" s="740"/>
      <c r="M26" s="2628" t="s">
        <v>217</v>
      </c>
      <c r="N26" s="2629"/>
      <c r="O26" s="2629"/>
      <c r="P26" s="2629"/>
      <c r="Q26" s="2630"/>
      <c r="R26" s="2632" t="s">
        <v>1263</v>
      </c>
      <c r="S26" s="2633"/>
      <c r="T26" s="2633"/>
      <c r="U26" s="2634"/>
      <c r="V26" s="2634"/>
      <c r="W26" s="703" t="s">
        <v>215</v>
      </c>
      <c r="X26" s="703" t="s">
        <v>1049</v>
      </c>
      <c r="Y26" s="2631"/>
      <c r="Z26" s="2631"/>
      <c r="AA26" s="701"/>
      <c r="AB26" s="702" t="s">
        <v>32</v>
      </c>
      <c r="AC26" s="701"/>
      <c r="AD26" s="702" t="s">
        <v>33</v>
      </c>
      <c r="AE26" s="701"/>
      <c r="AF26" s="702" t="s">
        <v>196</v>
      </c>
      <c r="AG26" s="750" t="s">
        <v>216</v>
      </c>
    </row>
    <row r="27" spans="1:33" ht="15" customHeight="1" x14ac:dyDescent="0.15">
      <c r="L27" s="740"/>
      <c r="M27" s="2638" t="s">
        <v>212</v>
      </c>
      <c r="N27" s="2639"/>
      <c r="O27" s="2639"/>
      <c r="P27" s="2639"/>
      <c r="Q27" s="2640"/>
      <c r="R27" s="2635" t="s">
        <v>1262</v>
      </c>
      <c r="S27" s="2636"/>
      <c r="T27" s="2636"/>
      <c r="U27" s="2637"/>
      <c r="V27" s="2637"/>
      <c r="W27" s="704" t="s">
        <v>215</v>
      </c>
      <c r="X27" s="704"/>
      <c r="Y27" s="704"/>
      <c r="Z27" s="704"/>
      <c r="AA27" s="704"/>
      <c r="AB27" s="704"/>
      <c r="AC27" s="704"/>
      <c r="AD27" s="704"/>
      <c r="AE27" s="704"/>
      <c r="AF27" s="704"/>
      <c r="AG27" s="751"/>
    </row>
    <row r="28" spans="1:33" ht="15" customHeight="1" thickBot="1" x14ac:dyDescent="0.2">
      <c r="L28" s="740"/>
      <c r="M28" s="2641"/>
      <c r="N28" s="2642"/>
      <c r="O28" s="2642"/>
      <c r="P28" s="2642"/>
      <c r="Q28" s="2643"/>
      <c r="R28" s="2644" t="s">
        <v>1263</v>
      </c>
      <c r="S28" s="2645"/>
      <c r="T28" s="2645"/>
      <c r="U28" s="2646"/>
      <c r="V28" s="2646"/>
      <c r="W28" s="752" t="s">
        <v>215</v>
      </c>
      <c r="X28" s="752"/>
      <c r="Y28" s="752"/>
      <c r="Z28" s="752"/>
      <c r="AA28" s="752"/>
      <c r="AB28" s="752"/>
      <c r="AC28" s="752"/>
      <c r="AD28" s="752"/>
      <c r="AE28" s="752"/>
      <c r="AF28" s="752"/>
      <c r="AG28" s="753"/>
    </row>
    <row r="29" spans="1:33" ht="15.75" customHeight="1" x14ac:dyDescent="0.15"/>
    <row r="30" spans="1:33" ht="14.25" customHeight="1" x14ac:dyDescent="0.15">
      <c r="W30" s="2605" t="s">
        <v>3</v>
      </c>
      <c r="X30" s="2606"/>
      <c r="Y30" s="2606"/>
      <c r="Z30" s="2606"/>
      <c r="AA30" s="2606"/>
      <c r="AB30" s="2606"/>
      <c r="AC30" s="2606"/>
      <c r="AD30" s="2606"/>
      <c r="AE30" s="2606"/>
      <c r="AF30" s="2606"/>
      <c r="AG30" s="2607"/>
    </row>
    <row r="31" spans="1:33" ht="12.75" customHeight="1" x14ac:dyDescent="0.15">
      <c r="D31" s="1964"/>
      <c r="E31" s="2603" t="s">
        <v>1993</v>
      </c>
      <c r="F31" s="2604"/>
      <c r="G31" s="2604"/>
      <c r="H31" s="2604"/>
      <c r="I31" s="2604"/>
      <c r="J31" s="2604"/>
      <c r="K31" s="2604"/>
      <c r="L31" s="2604"/>
      <c r="M31" s="2604"/>
      <c r="N31" s="2604"/>
      <c r="O31" s="2604"/>
      <c r="P31" s="2604"/>
      <c r="Q31" s="2604"/>
      <c r="R31" s="2604"/>
      <c r="S31" s="2604"/>
      <c r="T31" s="2604"/>
      <c r="W31" s="2605" t="s">
        <v>1994</v>
      </c>
      <c r="X31" s="2606"/>
      <c r="Y31" s="2606"/>
      <c r="Z31" s="2606"/>
      <c r="AA31" s="2606"/>
      <c r="AB31" s="2606"/>
      <c r="AC31" s="2606"/>
      <c r="AD31" s="2606"/>
      <c r="AE31" s="2606"/>
      <c r="AF31" s="2606"/>
      <c r="AG31" s="2607"/>
    </row>
    <row r="32" spans="1:33" ht="14.25" customHeight="1" x14ac:dyDescent="0.15">
      <c r="W32" s="61" t="s">
        <v>4</v>
      </c>
      <c r="X32" s="61"/>
      <c r="Y32" s="61"/>
      <c r="Z32" s="61"/>
      <c r="AA32" s="61"/>
      <c r="AB32" s="61"/>
      <c r="AC32" s="61"/>
      <c r="AD32" s="61"/>
      <c r="AE32" s="61"/>
      <c r="AF32" s="61"/>
      <c r="AG32" s="61"/>
    </row>
    <row r="33" spans="4:20" x14ac:dyDescent="0.15">
      <c r="D33" s="1965"/>
      <c r="E33" s="2603" t="s">
        <v>1995</v>
      </c>
      <c r="F33" s="2608"/>
      <c r="G33" s="2608"/>
      <c r="H33" s="2608"/>
      <c r="I33" s="2608"/>
      <c r="J33" s="2608"/>
      <c r="K33" s="2608"/>
      <c r="L33" s="2608"/>
      <c r="M33" s="2608"/>
      <c r="N33" s="2608"/>
      <c r="O33" s="2604"/>
      <c r="P33" s="2604"/>
      <c r="Q33" s="2604"/>
      <c r="R33" s="2604"/>
      <c r="S33" s="2604"/>
      <c r="T33" s="2604"/>
    </row>
    <row r="34" spans="4:20" ht="21.75" customHeight="1" x14ac:dyDescent="0.15"/>
  </sheetData>
  <mergeCells count="57">
    <mergeCell ref="B2:AH2"/>
    <mergeCell ref="B4:AH4"/>
    <mergeCell ref="E15:AI15"/>
    <mergeCell ref="D12:J12"/>
    <mergeCell ref="D8:J8"/>
    <mergeCell ref="K8:Z8"/>
    <mergeCell ref="AA8:AG8"/>
    <mergeCell ref="D9:J9"/>
    <mergeCell ref="K9:Z9"/>
    <mergeCell ref="AA9:AG9"/>
    <mergeCell ref="D10:J10"/>
    <mergeCell ref="N19:V19"/>
    <mergeCell ref="Y19:Z19"/>
    <mergeCell ref="N20:V20"/>
    <mergeCell ref="Y20:Z20"/>
    <mergeCell ref="N21:V21"/>
    <mergeCell ref="Y21:Z21"/>
    <mergeCell ref="Y22:Z22"/>
    <mergeCell ref="M23:Q23"/>
    <mergeCell ref="R23:T23"/>
    <mergeCell ref="U23:V23"/>
    <mergeCell ref="Y23:Z23"/>
    <mergeCell ref="M24:Q24"/>
    <mergeCell ref="R24:T24"/>
    <mergeCell ref="U24:V24"/>
    <mergeCell ref="Y24:Z24"/>
    <mergeCell ref="M25:Q25"/>
    <mergeCell ref="R25:T25"/>
    <mergeCell ref="U25:V25"/>
    <mergeCell ref="Y25:Z25"/>
    <mergeCell ref="R27:T27"/>
    <mergeCell ref="U27:V27"/>
    <mergeCell ref="M27:Q28"/>
    <mergeCell ref="R28:T28"/>
    <mergeCell ref="U28:V28"/>
    <mergeCell ref="E31:T31"/>
    <mergeCell ref="W31:AG31"/>
    <mergeCell ref="E33:T33"/>
    <mergeCell ref="D11:J11"/>
    <mergeCell ref="K12:N12"/>
    <mergeCell ref="O12:V12"/>
    <mergeCell ref="W12:Y12"/>
    <mergeCell ref="Z12:AG12"/>
    <mergeCell ref="N18:V18"/>
    <mergeCell ref="Y18:Z18"/>
    <mergeCell ref="N22:V22"/>
    <mergeCell ref="M26:Q26"/>
    <mergeCell ref="Y26:Z26"/>
    <mergeCell ref="W30:AG30"/>
    <mergeCell ref="R26:T26"/>
    <mergeCell ref="U26:V26"/>
    <mergeCell ref="AN10:AQ10"/>
    <mergeCell ref="AR10:BJ10"/>
    <mergeCell ref="K10:N10"/>
    <mergeCell ref="O10:AG10"/>
    <mergeCell ref="K11:N11"/>
    <mergeCell ref="O11:AG11"/>
  </mergeCells>
  <phoneticPr fontId="3"/>
  <conditionalFormatting sqref="Y21:Z21">
    <cfRule type="containsBlanks" dxfId="13" priority="25">
      <formula>LEN(TRIM(Y21))=0</formula>
    </cfRule>
  </conditionalFormatting>
  <conditionalFormatting sqref="Y20:Z20">
    <cfRule type="containsBlanks" dxfId="12" priority="24">
      <formula>LEN(TRIM(Y20))=0</formula>
    </cfRule>
  </conditionalFormatting>
  <conditionalFormatting sqref="Y20:Z21">
    <cfRule type="colorScale" priority="22">
      <colorScale>
        <cfvo type="min"/>
        <cfvo type="max"/>
        <color rgb="FFFF7128"/>
        <color theme="8" tint="0.79998168889431442"/>
      </colorScale>
    </cfRule>
    <cfRule type="colorScale" priority="23">
      <colorScale>
        <cfvo type="min"/>
        <cfvo type="max"/>
        <color rgb="FFFF7128"/>
        <color theme="8" tint="0.79998168889431442"/>
      </colorScale>
    </cfRule>
  </conditionalFormatting>
  <conditionalFormatting sqref="Y18:Z18">
    <cfRule type="containsBlanks" dxfId="11" priority="21">
      <formula>LEN(TRIM(Y18))=0</formula>
    </cfRule>
  </conditionalFormatting>
  <conditionalFormatting sqref="Y18:Z18">
    <cfRule type="colorScale" priority="19">
      <colorScale>
        <cfvo type="min"/>
        <cfvo type="max"/>
        <color rgb="FFFF7128"/>
        <color theme="8" tint="0.79998168889431442"/>
      </colorScale>
    </cfRule>
    <cfRule type="colorScale" priority="20">
      <colorScale>
        <cfvo type="min"/>
        <cfvo type="max"/>
        <color rgb="FFFF7128"/>
        <color theme="8" tint="0.79998168889431442"/>
      </colorScale>
    </cfRule>
  </conditionalFormatting>
  <conditionalFormatting sqref="Y19:Z19">
    <cfRule type="containsBlanks" dxfId="10" priority="18">
      <formula>LEN(TRIM(Y19))=0</formula>
    </cfRule>
  </conditionalFormatting>
  <conditionalFormatting sqref="Y19:Z19">
    <cfRule type="colorScale" priority="16">
      <colorScale>
        <cfvo type="min"/>
        <cfvo type="max"/>
        <color rgb="FFFF7128"/>
        <color theme="8" tint="0.79998168889431442"/>
      </colorScale>
    </cfRule>
    <cfRule type="colorScale" priority="17">
      <colorScale>
        <cfvo type="min"/>
        <cfvo type="max"/>
        <color rgb="FFFF7128"/>
        <color theme="8" tint="0.79998168889431442"/>
      </colorScale>
    </cfRule>
  </conditionalFormatting>
  <conditionalFormatting sqref="Y22:Z22">
    <cfRule type="containsBlanks" dxfId="9" priority="15">
      <formula>LEN(TRIM(Y22))=0</formula>
    </cfRule>
  </conditionalFormatting>
  <conditionalFormatting sqref="Y22:Z22">
    <cfRule type="colorScale" priority="13">
      <colorScale>
        <cfvo type="min"/>
        <cfvo type="max"/>
        <color rgb="FFFF7128"/>
        <color theme="8" tint="0.79998168889431442"/>
      </colorScale>
    </cfRule>
    <cfRule type="colorScale" priority="14">
      <colorScale>
        <cfvo type="min"/>
        <cfvo type="max"/>
        <color rgb="FFFF7128"/>
        <color theme="8" tint="0.79998168889431442"/>
      </colorScale>
    </cfRule>
  </conditionalFormatting>
  <conditionalFormatting sqref="Y23:Z23">
    <cfRule type="containsBlanks" dxfId="8" priority="12">
      <formula>LEN(TRIM(Y23))=0</formula>
    </cfRule>
  </conditionalFormatting>
  <conditionalFormatting sqref="Y23:Z23">
    <cfRule type="colorScale" priority="10">
      <colorScale>
        <cfvo type="min"/>
        <cfvo type="max"/>
        <color rgb="FFFF7128"/>
        <color theme="8" tint="0.79998168889431442"/>
      </colorScale>
    </cfRule>
    <cfRule type="colorScale" priority="11">
      <colorScale>
        <cfvo type="min"/>
        <cfvo type="max"/>
        <color rgb="FFFF7128"/>
        <color theme="8" tint="0.79998168889431442"/>
      </colorScale>
    </cfRule>
  </conditionalFormatting>
  <conditionalFormatting sqref="Y26:Z26">
    <cfRule type="containsBlanks" dxfId="7" priority="9">
      <formula>LEN(TRIM(Y26))=0</formula>
    </cfRule>
  </conditionalFormatting>
  <conditionalFormatting sqref="Y26:Z26">
    <cfRule type="colorScale" priority="7">
      <colorScale>
        <cfvo type="min"/>
        <cfvo type="max"/>
        <color rgb="FFFF7128"/>
        <color theme="8" tint="0.79998168889431442"/>
      </colorScale>
    </cfRule>
    <cfRule type="colorScale" priority="8">
      <colorScale>
        <cfvo type="min"/>
        <cfvo type="max"/>
        <color rgb="FFFF7128"/>
        <color theme="8" tint="0.79998168889431442"/>
      </colorScale>
    </cfRule>
  </conditionalFormatting>
  <conditionalFormatting sqref="Y25:Z25">
    <cfRule type="containsBlanks" dxfId="6" priority="6">
      <formula>LEN(TRIM(Y25))=0</formula>
    </cfRule>
  </conditionalFormatting>
  <conditionalFormatting sqref="Y25:Z25">
    <cfRule type="colorScale" priority="4">
      <colorScale>
        <cfvo type="min"/>
        <cfvo type="max"/>
        <color rgb="FFFF7128"/>
        <color theme="8" tint="0.79998168889431442"/>
      </colorScale>
    </cfRule>
    <cfRule type="colorScale" priority="5">
      <colorScale>
        <cfvo type="min"/>
        <cfvo type="max"/>
        <color rgb="FFFF7128"/>
        <color theme="8" tint="0.79998168889431442"/>
      </colorScale>
    </cfRule>
  </conditionalFormatting>
  <conditionalFormatting sqref="Y24:Z24">
    <cfRule type="containsBlanks" dxfId="5" priority="3">
      <formula>LEN(TRIM(Y24))=0</formula>
    </cfRule>
  </conditionalFormatting>
  <conditionalFormatting sqref="Y24:Z24">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errorStyle="information" allowBlank="1" showInputMessage="1" showErrorMessage="1" sqref="Y18:Z26">
      <formula1>"　,昭和,平成,令和"</formula1>
    </dataValidation>
  </dataValidations>
  <printOptions horizontalCentered="1"/>
  <pageMargins left="0.47244094488188981" right="0.31496062992125984" top="0.98425196850393704" bottom="0.98425196850393704" header="0.51181102362204722" footer="0.51181102362204722"/>
  <pageSetup paperSize="9" scale="98"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4"/>
  <sheetViews>
    <sheetView showGridLines="0" topLeftCell="B1" zoomScaleNormal="100" workbookViewId="0">
      <selection activeCell="AD32" sqref="AD32"/>
    </sheetView>
  </sheetViews>
  <sheetFormatPr defaultColWidth="8" defaultRowHeight="12" x14ac:dyDescent="0.15"/>
  <cols>
    <col min="1" max="1" width="1.5" style="17" customWidth="1"/>
    <col min="2" max="2" width="1.625" style="17" customWidth="1"/>
    <col min="3" max="25" width="2.375" style="17" customWidth="1"/>
    <col min="26" max="26" width="2.625" style="17" customWidth="1"/>
    <col min="27" max="37" width="2.375" style="17" customWidth="1"/>
    <col min="38" max="38" width="2.125" style="17" customWidth="1"/>
    <col min="39" max="78" width="2.375" style="17" customWidth="1"/>
    <col min="79" max="16384" width="8" style="17"/>
  </cols>
  <sheetData>
    <row r="1" spans="1:38" ht="14.1" customHeight="1" x14ac:dyDescent="0.15">
      <c r="B1" s="3101" t="s">
        <v>1859</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38" ht="5.0999999999999996" customHeight="1" thickBot="1" x14ac:dyDescent="0.2"/>
    <row r="3" spans="1:38" ht="14.1" customHeight="1" x14ac:dyDescent="0.15">
      <c r="B3" s="3102" t="s">
        <v>604</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4"/>
      <c r="AB3" s="3103" t="s">
        <v>958</v>
      </c>
      <c r="AC3" s="3103"/>
      <c r="AD3" s="3103"/>
      <c r="AE3" s="3103"/>
      <c r="AF3" s="3103"/>
      <c r="AG3" s="3103"/>
      <c r="AH3" s="3103"/>
      <c r="AI3" s="3103"/>
      <c r="AJ3" s="3103"/>
      <c r="AK3" s="3103"/>
      <c r="AL3" s="3217"/>
    </row>
    <row r="4" spans="1:38" ht="14.1" customHeight="1" x14ac:dyDescent="0.15">
      <c r="A4" s="575"/>
      <c r="B4" s="3"/>
      <c r="C4" s="34" t="s">
        <v>1945</v>
      </c>
      <c r="D4" s="1814"/>
      <c r="E4" s="1814"/>
      <c r="F4" s="1814"/>
      <c r="G4" s="1814"/>
      <c r="H4" s="1814"/>
      <c r="I4" s="1814"/>
      <c r="J4" s="1814"/>
      <c r="K4" s="1814"/>
      <c r="L4" s="1814"/>
      <c r="M4" s="1814"/>
      <c r="N4" s="1814"/>
      <c r="O4" s="1814"/>
      <c r="P4" s="1814"/>
      <c r="Q4" s="1814"/>
      <c r="R4" s="1851"/>
      <c r="S4" s="1851"/>
      <c r="T4" s="5"/>
      <c r="U4" s="1843"/>
      <c r="V4" s="1843"/>
      <c r="W4" s="1814"/>
      <c r="X4" s="1814"/>
      <c r="Y4" s="1814"/>
      <c r="Z4" s="1814"/>
      <c r="AA4" s="1861"/>
      <c r="AB4" s="580" t="s">
        <v>959</v>
      </c>
      <c r="AC4" s="1051" t="s">
        <v>960</v>
      </c>
      <c r="AD4" s="575"/>
      <c r="AE4" s="575"/>
      <c r="AF4" s="575"/>
      <c r="AG4" s="575"/>
      <c r="AH4" s="575"/>
      <c r="AI4" s="575"/>
      <c r="AJ4" s="575"/>
      <c r="AK4" s="34"/>
      <c r="AL4" s="4"/>
    </row>
    <row r="5" spans="1:38" ht="14.1" customHeight="1" x14ac:dyDescent="0.15">
      <c r="A5" s="575"/>
      <c r="B5" s="3"/>
      <c r="C5" s="1814"/>
      <c r="D5" s="1454"/>
      <c r="E5" s="1454"/>
      <c r="F5" s="1454"/>
      <c r="G5" s="1454"/>
      <c r="H5" s="13"/>
      <c r="I5" s="1454"/>
      <c r="J5" s="1454"/>
      <c r="K5" s="1814"/>
      <c r="L5" s="1814"/>
      <c r="M5" s="1814"/>
      <c r="N5" s="1814"/>
      <c r="O5" s="1814"/>
      <c r="P5" s="1814"/>
      <c r="Q5" s="1454"/>
      <c r="R5" s="31"/>
      <c r="S5" s="13"/>
      <c r="T5" s="13"/>
      <c r="U5" s="31"/>
      <c r="V5" s="13"/>
      <c r="W5" s="13"/>
      <c r="X5" s="13"/>
      <c r="Y5" s="1814"/>
      <c r="Z5" s="1814"/>
      <c r="AA5" s="1861"/>
      <c r="AB5" s="575"/>
      <c r="AC5" s="575"/>
      <c r="AD5" s="575"/>
      <c r="AE5" s="575"/>
      <c r="AF5" s="575"/>
      <c r="AG5" s="575"/>
      <c r="AH5" s="575"/>
      <c r="AI5" s="575"/>
      <c r="AJ5" s="575"/>
      <c r="AK5" s="575"/>
      <c r="AL5" s="15"/>
    </row>
    <row r="6" spans="1:38" ht="14.1" customHeight="1" x14ac:dyDescent="0.15">
      <c r="A6" s="575"/>
      <c r="B6" s="3"/>
      <c r="C6" s="1814"/>
      <c r="D6" s="1454" t="s">
        <v>961</v>
      </c>
      <c r="E6" s="1454"/>
      <c r="F6" s="1454"/>
      <c r="G6" s="1454"/>
      <c r="H6" s="1814"/>
      <c r="I6" s="1814"/>
      <c r="J6" s="48" t="s">
        <v>962</v>
      </c>
      <c r="K6" s="1843"/>
      <c r="L6" s="1843"/>
      <c r="M6" s="1843"/>
      <c r="N6" s="1843"/>
      <c r="O6" s="48"/>
      <c r="P6" s="1851"/>
      <c r="Q6" s="1851"/>
      <c r="R6" s="1851"/>
      <c r="S6" s="1851"/>
      <c r="T6" s="1867" t="s">
        <v>963</v>
      </c>
      <c r="U6" s="1454"/>
      <c r="V6" s="1454"/>
      <c r="W6" s="50"/>
      <c r="X6" s="50"/>
      <c r="Y6" s="25"/>
      <c r="Z6" s="25"/>
      <c r="AA6" s="1861"/>
      <c r="AB6" s="575"/>
      <c r="AC6" s="575"/>
      <c r="AD6" s="575"/>
      <c r="AE6" s="575"/>
      <c r="AF6" s="575"/>
      <c r="AG6" s="575"/>
      <c r="AH6" s="575"/>
      <c r="AI6" s="575"/>
      <c r="AJ6" s="582"/>
      <c r="AK6" s="177"/>
      <c r="AL6" s="4"/>
    </row>
    <row r="7" spans="1:38" ht="14.1" customHeight="1" x14ac:dyDescent="0.15">
      <c r="A7" s="575"/>
      <c r="B7" s="3"/>
      <c r="C7" s="1814"/>
      <c r="D7" s="1814"/>
      <c r="E7" s="1814"/>
      <c r="F7" s="1814"/>
      <c r="G7" s="1814"/>
      <c r="H7" s="1814"/>
      <c r="I7" s="1814"/>
      <c r="J7" s="1814"/>
      <c r="K7" s="1802"/>
      <c r="L7" s="1802"/>
      <c r="M7" s="5"/>
      <c r="N7" s="1802"/>
      <c r="O7" s="1802"/>
      <c r="P7" s="1802"/>
      <c r="Q7" s="1802"/>
      <c r="R7" s="1814"/>
      <c r="S7" s="1454"/>
      <c r="T7" s="1867"/>
      <c r="U7" s="25"/>
      <c r="V7" s="31"/>
      <c r="W7" s="48"/>
      <c r="X7" s="25"/>
      <c r="Y7" s="1814"/>
      <c r="Z7" s="1814"/>
      <c r="AA7" s="165"/>
      <c r="AB7" s="575"/>
      <c r="AC7" s="582"/>
      <c r="AD7" s="582"/>
      <c r="AE7" s="582"/>
      <c r="AF7" s="582"/>
      <c r="AG7" s="582"/>
      <c r="AH7" s="582"/>
      <c r="AI7" s="582"/>
      <c r="AJ7" s="582"/>
      <c r="AK7" s="582"/>
      <c r="AL7" s="579"/>
    </row>
    <row r="8" spans="1:38" ht="14.1" customHeight="1" x14ac:dyDescent="0.15">
      <c r="A8" s="575"/>
      <c r="B8" s="3"/>
      <c r="C8" s="1814"/>
      <c r="D8" s="1814" t="s">
        <v>964</v>
      </c>
      <c r="E8" s="1814"/>
      <c r="F8" s="1814"/>
      <c r="G8" s="1814"/>
      <c r="H8" s="1814"/>
      <c r="I8" s="1814"/>
      <c r="J8" s="1814"/>
      <c r="K8" s="1814"/>
      <c r="L8" s="1814"/>
      <c r="M8" s="1814"/>
      <c r="N8" s="1814"/>
      <c r="O8" s="1814"/>
      <c r="P8" s="1814"/>
      <c r="Q8" s="1814"/>
      <c r="R8" s="1851"/>
      <c r="S8" s="1851"/>
      <c r="T8" s="5"/>
      <c r="U8" s="1843"/>
      <c r="V8" s="1843"/>
      <c r="W8" s="1814"/>
      <c r="X8" s="1814"/>
      <c r="Y8" s="1814"/>
      <c r="Z8" s="1814"/>
      <c r="AA8" s="165"/>
      <c r="AB8" s="499" t="s">
        <v>965</v>
      </c>
      <c r="AC8" s="3203" t="s">
        <v>966</v>
      </c>
      <c r="AD8" s="3203"/>
      <c r="AE8" s="3203"/>
      <c r="AF8" s="3203"/>
      <c r="AG8" s="3203"/>
      <c r="AH8" s="3203"/>
      <c r="AI8" s="3203"/>
      <c r="AJ8" s="3203"/>
      <c r="AK8" s="3203"/>
      <c r="AL8" s="3204"/>
    </row>
    <row r="9" spans="1:38" ht="14.1" customHeight="1" x14ac:dyDescent="0.15">
      <c r="A9" s="575"/>
      <c r="B9" s="3"/>
      <c r="C9" s="1814"/>
      <c r="D9" s="1814"/>
      <c r="E9" s="1814"/>
      <c r="F9" s="1814"/>
      <c r="G9" s="1814"/>
      <c r="H9" s="1814"/>
      <c r="I9" s="1814"/>
      <c r="J9" s="1814"/>
      <c r="K9" s="1814"/>
      <c r="L9" s="1814"/>
      <c r="M9" s="1814"/>
      <c r="N9" s="1814"/>
      <c r="O9" s="1814"/>
      <c r="P9" s="1814"/>
      <c r="Q9" s="1454"/>
      <c r="R9" s="31"/>
      <c r="S9" s="13"/>
      <c r="T9" s="13"/>
      <c r="U9" s="31"/>
      <c r="V9" s="13"/>
      <c r="W9" s="13"/>
      <c r="X9" s="13"/>
      <c r="Y9" s="1814"/>
      <c r="Z9" s="1814"/>
      <c r="AA9" s="1861"/>
      <c r="AB9" s="575"/>
      <c r="AC9" s="3203"/>
      <c r="AD9" s="3203"/>
      <c r="AE9" s="3203"/>
      <c r="AF9" s="3203"/>
      <c r="AG9" s="3203"/>
      <c r="AH9" s="3203"/>
      <c r="AI9" s="3203"/>
      <c r="AJ9" s="3203"/>
      <c r="AK9" s="3203"/>
      <c r="AL9" s="3204"/>
    </row>
    <row r="10" spans="1:38" ht="14.1" customHeight="1" x14ac:dyDescent="0.15">
      <c r="A10" s="575"/>
      <c r="B10" s="3"/>
      <c r="C10" s="1814" t="s">
        <v>1946</v>
      </c>
      <c r="D10" s="1814"/>
      <c r="E10" s="1814"/>
      <c r="F10" s="1814"/>
      <c r="G10" s="1814"/>
      <c r="H10" s="1814"/>
      <c r="I10" s="1814"/>
      <c r="J10" s="1814"/>
      <c r="K10" s="1814"/>
      <c r="L10" s="1814"/>
      <c r="M10" s="1814"/>
      <c r="N10" s="1814"/>
      <c r="O10" s="1814"/>
      <c r="P10" s="1814"/>
      <c r="Q10" s="1814"/>
      <c r="R10" s="50"/>
      <c r="S10" s="31"/>
      <c r="T10" s="48"/>
      <c r="U10" s="48"/>
      <c r="V10" s="31"/>
      <c r="W10" s="48"/>
      <c r="X10" s="1867"/>
      <c r="Y10" s="1864"/>
      <c r="Z10" s="1864"/>
      <c r="AA10" s="165"/>
      <c r="AB10" s="575"/>
      <c r="AC10" s="582"/>
      <c r="AD10" s="582"/>
      <c r="AE10" s="582"/>
      <c r="AF10" s="582"/>
      <c r="AG10" s="582"/>
      <c r="AH10" s="582"/>
      <c r="AI10" s="582"/>
      <c r="AJ10" s="582"/>
      <c r="AK10" s="582"/>
      <c r="AL10" s="15"/>
    </row>
    <row r="11" spans="1:38" ht="14.1" customHeight="1" x14ac:dyDescent="0.15">
      <c r="A11" s="575"/>
      <c r="B11" s="3"/>
      <c r="C11" s="1814"/>
      <c r="D11" s="1814"/>
      <c r="E11" s="1814"/>
      <c r="F11" s="1814"/>
      <c r="G11" s="1814"/>
      <c r="H11" s="1814"/>
      <c r="I11" s="1814"/>
      <c r="J11" s="1814"/>
      <c r="K11" s="1814"/>
      <c r="L11" s="1814"/>
      <c r="M11" s="1814"/>
      <c r="N11" s="1814"/>
      <c r="O11" s="1814"/>
      <c r="P11" s="1814"/>
      <c r="Q11" s="1814"/>
      <c r="R11" s="1851"/>
      <c r="S11" s="1851"/>
      <c r="T11" s="5"/>
      <c r="U11" s="1843"/>
      <c r="V11" s="1843"/>
      <c r="W11" s="1814"/>
      <c r="X11" s="1814"/>
      <c r="Y11" s="1814"/>
      <c r="Z11" s="1864"/>
      <c r="AA11" s="1861"/>
      <c r="AB11" s="575"/>
      <c r="AC11" s="582"/>
      <c r="AD11" s="582"/>
      <c r="AE11" s="582"/>
      <c r="AF11" s="582"/>
      <c r="AG11" s="582"/>
      <c r="AH11" s="582"/>
      <c r="AI11" s="582"/>
      <c r="AJ11" s="582"/>
      <c r="AK11" s="582"/>
      <c r="AL11" s="4"/>
    </row>
    <row r="12" spans="1:38" ht="14.1" customHeight="1" x14ac:dyDescent="0.15">
      <c r="A12" s="575"/>
      <c r="B12" s="3"/>
      <c r="C12" s="1814"/>
      <c r="D12" s="1814"/>
      <c r="E12" s="1814"/>
      <c r="F12" s="1814"/>
      <c r="G12" s="1814"/>
      <c r="H12" s="1814"/>
      <c r="I12" s="1814"/>
      <c r="J12" s="1814"/>
      <c r="K12" s="1814"/>
      <c r="L12" s="1814"/>
      <c r="M12" s="1814"/>
      <c r="N12" s="1814"/>
      <c r="O12" s="1814"/>
      <c r="P12" s="1814"/>
      <c r="Q12" s="1454"/>
      <c r="R12" s="31"/>
      <c r="S12" s="13"/>
      <c r="T12" s="13"/>
      <c r="U12" s="31"/>
      <c r="V12" s="13"/>
      <c r="W12" s="13"/>
      <c r="X12" s="13"/>
      <c r="Y12" s="1814"/>
      <c r="Z12" s="1814"/>
      <c r="AA12" s="193"/>
      <c r="AB12" s="575"/>
      <c r="AC12" s="582"/>
      <c r="AD12" s="582"/>
      <c r="AE12" s="582"/>
      <c r="AF12" s="582"/>
      <c r="AG12" s="582"/>
      <c r="AH12" s="582"/>
      <c r="AI12" s="582"/>
      <c r="AJ12" s="582"/>
      <c r="AK12" s="582"/>
      <c r="AL12" s="4"/>
    </row>
    <row r="13" spans="1:38" ht="14.1" customHeight="1" x14ac:dyDescent="0.15">
      <c r="A13" s="575"/>
      <c r="B13" s="3"/>
      <c r="C13" s="1814" t="s">
        <v>1947</v>
      </c>
      <c r="D13" s="34"/>
      <c r="E13" s="1814"/>
      <c r="F13" s="1814"/>
      <c r="G13" s="1814"/>
      <c r="H13" s="1814"/>
      <c r="I13" s="1814"/>
      <c r="J13" s="1814"/>
      <c r="K13" s="1814"/>
      <c r="L13" s="1814"/>
      <c r="M13" s="1814"/>
      <c r="N13" s="1814"/>
      <c r="O13" s="1814"/>
      <c r="P13" s="1814"/>
      <c r="Q13" s="1814"/>
      <c r="R13" s="1814"/>
      <c r="S13" s="1454"/>
      <c r="T13" s="1867"/>
      <c r="U13" s="1802"/>
      <c r="V13" s="1454"/>
      <c r="W13" s="1867"/>
      <c r="X13" s="1802"/>
      <c r="Y13" s="1814"/>
      <c r="Z13" s="1814"/>
      <c r="AA13" s="1861"/>
      <c r="AB13" s="575"/>
      <c r="AC13" s="575"/>
      <c r="AD13" s="575"/>
      <c r="AE13" s="575"/>
      <c r="AF13" s="575"/>
      <c r="AG13" s="575"/>
      <c r="AH13" s="575"/>
      <c r="AI13" s="575"/>
      <c r="AJ13" s="582"/>
      <c r="AK13" s="177"/>
      <c r="AL13" s="4"/>
    </row>
    <row r="14" spans="1:38" ht="14.1" customHeight="1" x14ac:dyDescent="0.15">
      <c r="A14" s="575"/>
      <c r="B14" s="3"/>
      <c r="C14" s="1814"/>
      <c r="D14" s="1814"/>
      <c r="E14" s="1814"/>
      <c r="F14" s="1814"/>
      <c r="G14" s="1814"/>
      <c r="H14" s="1814"/>
      <c r="I14" s="1814"/>
      <c r="J14" s="1814"/>
      <c r="K14" s="1814"/>
      <c r="L14" s="1814"/>
      <c r="M14" s="1814"/>
      <c r="N14" s="1814"/>
      <c r="O14" s="1814"/>
      <c r="P14" s="1814"/>
      <c r="Q14" s="1814"/>
      <c r="R14" s="1851"/>
      <c r="S14" s="1851"/>
      <c r="T14" s="5"/>
      <c r="U14" s="1843"/>
      <c r="V14" s="1843"/>
      <c r="W14" s="1814"/>
      <c r="X14" s="1814"/>
      <c r="Y14" s="1814"/>
      <c r="Z14" s="26"/>
      <c r="AA14" s="1861"/>
      <c r="AB14" s="575"/>
      <c r="AC14" s="575"/>
      <c r="AD14" s="575"/>
      <c r="AE14" s="575"/>
      <c r="AF14" s="575"/>
      <c r="AG14" s="575"/>
      <c r="AH14" s="575"/>
      <c r="AI14" s="575"/>
      <c r="AJ14" s="575"/>
      <c r="AK14" s="575"/>
      <c r="AL14" s="4"/>
    </row>
    <row r="15" spans="1:38" ht="14.1" customHeight="1" x14ac:dyDescent="0.15">
      <c r="A15" s="575"/>
      <c r="B15" s="3"/>
      <c r="AA15" s="183"/>
      <c r="AB15" s="170"/>
      <c r="AC15" s="575"/>
      <c r="AD15" s="575"/>
      <c r="AE15" s="575"/>
      <c r="AF15" s="575"/>
      <c r="AG15" s="575"/>
      <c r="AH15" s="575"/>
      <c r="AI15" s="575"/>
      <c r="AJ15" s="575"/>
      <c r="AK15" s="575"/>
      <c r="AL15" s="4"/>
    </row>
    <row r="16" spans="1:38" ht="14.1" customHeight="1" x14ac:dyDescent="0.15">
      <c r="A16" s="575"/>
      <c r="B16" s="3"/>
      <c r="C16" s="1814" t="s">
        <v>1948</v>
      </c>
      <c r="D16" s="1454"/>
      <c r="E16" s="1454"/>
      <c r="F16" s="177"/>
      <c r="G16" s="177"/>
      <c r="H16" s="177"/>
      <c r="I16" s="177"/>
      <c r="J16" s="177"/>
      <c r="K16" s="177"/>
      <c r="L16" s="177"/>
      <c r="M16" s="1454"/>
      <c r="N16" s="177"/>
      <c r="O16" s="177"/>
      <c r="P16" s="177"/>
      <c r="Q16" s="177"/>
      <c r="R16" s="177"/>
      <c r="S16" s="1454"/>
      <c r="T16" s="1867"/>
      <c r="U16" s="25"/>
      <c r="V16" s="1454"/>
      <c r="W16" s="1867"/>
      <c r="X16" s="1802"/>
      <c r="Y16" s="1814"/>
      <c r="Z16" s="1814"/>
      <c r="AA16" s="1861"/>
      <c r="AB16" s="34"/>
      <c r="AC16" s="575"/>
      <c r="AD16" s="575"/>
      <c r="AE16" s="575"/>
      <c r="AF16" s="575"/>
      <c r="AG16" s="575"/>
      <c r="AH16" s="575"/>
      <c r="AI16" s="575"/>
      <c r="AJ16" s="575"/>
      <c r="AK16" s="575"/>
      <c r="AL16" s="4"/>
    </row>
    <row r="17" spans="1:38" ht="14.1" customHeight="1" x14ac:dyDescent="0.15">
      <c r="A17" s="575"/>
      <c r="B17" s="3"/>
      <c r="C17" s="1814"/>
      <c r="D17" s="1454"/>
      <c r="E17" s="34"/>
      <c r="F17" s="177"/>
      <c r="G17" s="177"/>
      <c r="H17" s="177"/>
      <c r="I17" s="177"/>
      <c r="J17" s="177"/>
      <c r="K17" s="177"/>
      <c r="L17" s="177"/>
      <c r="M17" s="177"/>
      <c r="N17" s="177"/>
      <c r="O17" s="177"/>
      <c r="P17" s="177"/>
      <c r="Q17" s="1814"/>
      <c r="R17" s="1851"/>
      <c r="S17" s="1851"/>
      <c r="T17" s="5"/>
      <c r="U17" s="1843"/>
      <c r="V17" s="1843"/>
      <c r="W17" s="1814"/>
      <c r="X17" s="1814"/>
      <c r="Y17" s="1814"/>
      <c r="Z17" s="1814"/>
      <c r="AA17" s="1861"/>
      <c r="AB17" s="575"/>
      <c r="AC17" s="575"/>
      <c r="AD17" s="575"/>
      <c r="AE17" s="34"/>
      <c r="AF17" s="575"/>
      <c r="AG17" s="575"/>
      <c r="AH17" s="575"/>
      <c r="AI17" s="575"/>
      <c r="AJ17" s="575"/>
      <c r="AK17" s="575"/>
      <c r="AL17" s="579"/>
    </row>
    <row r="18" spans="1:38" ht="14.1" customHeight="1" x14ac:dyDescent="0.15">
      <c r="A18" s="575"/>
      <c r="B18" s="3"/>
      <c r="C18" s="1814"/>
      <c r="D18" s="1454" t="s">
        <v>651</v>
      </c>
      <c r="E18" s="1454"/>
      <c r="F18" s="1454"/>
      <c r="G18" s="1454"/>
      <c r="H18" s="1454"/>
      <c r="I18" s="1454"/>
      <c r="J18" s="1454"/>
      <c r="K18" s="1454"/>
      <c r="L18" s="1454"/>
      <c r="M18" s="1454"/>
      <c r="N18" s="1454"/>
      <c r="O18" s="1454"/>
      <c r="P18" s="1454"/>
      <c r="Q18" s="1454"/>
      <c r="R18" s="31"/>
      <c r="S18" s="13"/>
      <c r="T18" s="13"/>
      <c r="U18" s="31"/>
      <c r="V18" s="13"/>
      <c r="W18" s="13"/>
      <c r="X18" s="13"/>
      <c r="Y18" s="1814"/>
      <c r="Z18" s="1814"/>
      <c r="AA18" s="1861"/>
      <c r="AB18" s="34"/>
      <c r="AC18" s="575"/>
      <c r="AD18" s="575"/>
      <c r="AE18" s="575"/>
      <c r="AF18" s="575"/>
      <c r="AG18" s="575"/>
      <c r="AH18" s="575"/>
      <c r="AI18" s="575"/>
      <c r="AJ18" s="575"/>
      <c r="AK18" s="575"/>
      <c r="AL18" s="4"/>
    </row>
    <row r="19" spans="1:38" ht="14.1" customHeight="1" x14ac:dyDescent="0.15">
      <c r="A19" s="575"/>
      <c r="B19" s="3"/>
      <c r="C19" s="1814"/>
      <c r="D19" s="1454" t="s">
        <v>98</v>
      </c>
      <c r="E19" s="1454"/>
      <c r="F19" s="1454"/>
      <c r="G19" s="1454"/>
      <c r="H19" s="1454"/>
      <c r="I19" s="1454"/>
      <c r="J19" s="1454"/>
      <c r="K19" s="1454"/>
      <c r="L19" s="1454"/>
      <c r="M19" s="1454"/>
      <c r="N19" s="1454"/>
      <c r="O19" s="1454"/>
      <c r="P19" s="1454"/>
      <c r="Q19" s="1454"/>
      <c r="R19" s="1814"/>
      <c r="S19" s="1454"/>
      <c r="T19" s="1454"/>
      <c r="U19" s="50"/>
      <c r="V19" s="1454"/>
      <c r="W19" s="1454"/>
      <c r="X19" s="1814"/>
      <c r="Y19" s="1814"/>
      <c r="Z19" s="1814"/>
      <c r="AA19" s="1861"/>
      <c r="AB19" s="575"/>
      <c r="AC19" s="575"/>
      <c r="AD19" s="575"/>
      <c r="AE19" s="575"/>
      <c r="AF19" s="575"/>
      <c r="AG19" s="575"/>
      <c r="AH19" s="575"/>
      <c r="AI19" s="575"/>
      <c r="AJ19" s="575"/>
      <c r="AK19" s="575"/>
      <c r="AL19" s="4"/>
    </row>
    <row r="20" spans="1:38" ht="14.1" customHeight="1" x14ac:dyDescent="0.15">
      <c r="A20" s="575"/>
      <c r="B20" s="3"/>
      <c r="C20" s="1814"/>
      <c r="D20" s="1867" t="s">
        <v>2177</v>
      </c>
      <c r="E20" s="1867"/>
      <c r="F20" s="1454"/>
      <c r="G20" s="1454"/>
      <c r="H20" s="1454"/>
      <c r="I20" s="1454"/>
      <c r="J20" s="1454"/>
      <c r="K20" s="1454"/>
      <c r="L20" s="1454"/>
      <c r="M20" s="1454"/>
      <c r="N20" s="1454"/>
      <c r="O20" s="1454"/>
      <c r="P20" s="1454"/>
      <c r="Q20" s="1454"/>
      <c r="R20" s="1814"/>
      <c r="S20" s="1454"/>
      <c r="T20" s="1454"/>
      <c r="U20" s="50"/>
      <c r="V20" s="1454"/>
      <c r="W20" s="1454"/>
      <c r="X20" s="1814"/>
      <c r="Y20" s="1814"/>
      <c r="Z20" s="1814"/>
      <c r="AA20" s="1861"/>
      <c r="AB20" s="575"/>
      <c r="AC20" s="575"/>
      <c r="AD20" s="575"/>
      <c r="AE20" s="575"/>
      <c r="AF20" s="575"/>
      <c r="AG20" s="575"/>
      <c r="AH20" s="575"/>
      <c r="AI20" s="575"/>
      <c r="AJ20" s="575"/>
      <c r="AK20" s="575"/>
      <c r="AL20" s="4"/>
    </row>
    <row r="21" spans="1:38" ht="14.1" customHeight="1" x14ac:dyDescent="0.15">
      <c r="A21" s="575"/>
      <c r="B21" s="3"/>
      <c r="C21" s="1814"/>
      <c r="D21" s="1454" t="s">
        <v>2176</v>
      </c>
      <c r="E21" s="1454"/>
      <c r="F21" s="1454"/>
      <c r="G21" s="1454"/>
      <c r="H21" s="1454"/>
      <c r="I21" s="1454"/>
      <c r="J21" s="1454"/>
      <c r="K21" s="1454"/>
      <c r="L21" s="1454"/>
      <c r="M21" s="1454"/>
      <c r="N21" s="1454"/>
      <c r="O21" s="1454"/>
      <c r="P21" s="1814"/>
      <c r="Q21" s="1814"/>
      <c r="R21" s="1814"/>
      <c r="S21" s="1454"/>
      <c r="T21" s="1860"/>
      <c r="U21" s="1860"/>
      <c r="V21" s="1814"/>
      <c r="W21" s="1860"/>
      <c r="X21" s="1860"/>
      <c r="Y21" s="1814"/>
      <c r="Z21" s="1814"/>
      <c r="AA21" s="1861"/>
      <c r="AB21" s="575"/>
      <c r="AC21" s="575"/>
      <c r="AD21" s="575"/>
      <c r="AE21" s="575"/>
      <c r="AF21" s="575"/>
      <c r="AG21" s="575"/>
      <c r="AH21" s="575"/>
      <c r="AI21" s="575"/>
      <c r="AJ21" s="575"/>
      <c r="AK21" s="575"/>
      <c r="AL21" s="4"/>
    </row>
    <row r="22" spans="1:38" ht="14.1" customHeight="1" x14ac:dyDescent="0.15">
      <c r="A22" s="575"/>
      <c r="B22" s="3"/>
      <c r="C22" s="1814"/>
      <c r="D22" s="1454"/>
      <c r="E22" s="1454"/>
      <c r="F22" s="1454"/>
      <c r="G22" s="1454"/>
      <c r="H22" s="13"/>
      <c r="I22" s="1454"/>
      <c r="J22" s="34"/>
      <c r="K22" s="1814"/>
      <c r="L22" s="1814"/>
      <c r="M22" s="1814"/>
      <c r="N22" s="1814"/>
      <c r="O22" s="1814"/>
      <c r="P22" s="1814"/>
      <c r="Q22" s="1814"/>
      <c r="R22" s="1851"/>
      <c r="S22" s="1851"/>
      <c r="T22" s="5"/>
      <c r="U22" s="1843"/>
      <c r="V22" s="1843"/>
      <c r="W22" s="1814"/>
      <c r="X22" s="1814"/>
      <c r="Y22" s="1814"/>
      <c r="Z22" s="1814"/>
      <c r="AA22" s="1861"/>
      <c r="AB22" s="575"/>
      <c r="AC22" s="575"/>
      <c r="AD22" s="575"/>
      <c r="AE22" s="575"/>
      <c r="AF22" s="575"/>
      <c r="AG22" s="575"/>
      <c r="AH22" s="575"/>
      <c r="AI22" s="575"/>
      <c r="AJ22" s="575"/>
      <c r="AK22" s="575"/>
      <c r="AL22" s="15"/>
    </row>
    <row r="23" spans="1:38" ht="14.1" customHeight="1" x14ac:dyDescent="0.15">
      <c r="A23" s="575"/>
      <c r="B23" s="3"/>
      <c r="C23" s="1814"/>
      <c r="D23" s="1454" t="s">
        <v>652</v>
      </c>
      <c r="E23" s="1454"/>
      <c r="F23" s="1454"/>
      <c r="G23" s="1454"/>
      <c r="H23" s="13"/>
      <c r="I23" s="1454"/>
      <c r="J23" s="34"/>
      <c r="K23" s="1814"/>
      <c r="L23" s="1814"/>
      <c r="M23" s="1814"/>
      <c r="N23" s="1814"/>
      <c r="O23" s="1814"/>
      <c r="P23" s="1814"/>
      <c r="Q23" s="1814"/>
      <c r="R23" s="1851"/>
      <c r="S23" s="1851"/>
      <c r="T23" s="5"/>
      <c r="U23" s="1843"/>
      <c r="V23" s="1843"/>
      <c r="W23" s="1814"/>
      <c r="X23" s="1814"/>
      <c r="Y23" s="1814"/>
      <c r="Z23" s="1814"/>
      <c r="AA23" s="1861"/>
      <c r="AB23" s="575"/>
      <c r="AC23" s="575"/>
      <c r="AD23" s="575"/>
      <c r="AE23" s="575"/>
      <c r="AF23" s="575"/>
      <c r="AG23" s="575"/>
      <c r="AH23" s="575"/>
      <c r="AI23" s="575"/>
      <c r="AJ23" s="575"/>
      <c r="AK23" s="575"/>
      <c r="AL23" s="15"/>
    </row>
    <row r="24" spans="1:38" ht="14.1" customHeight="1" x14ac:dyDescent="0.15">
      <c r="A24" s="575"/>
      <c r="B24" s="3"/>
      <c r="C24" s="1814"/>
      <c r="D24" s="1814" t="s">
        <v>653</v>
      </c>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93"/>
      <c r="AB24" s="582"/>
      <c r="AC24" s="575"/>
      <c r="AD24" s="582"/>
      <c r="AE24" s="582"/>
      <c r="AF24" s="582"/>
      <c r="AG24" s="582"/>
      <c r="AH24" s="582"/>
      <c r="AI24" s="582"/>
      <c r="AJ24" s="582"/>
      <c r="AK24" s="582"/>
      <c r="AL24" s="4"/>
    </row>
    <row r="25" spans="1:38" ht="14.1" customHeight="1" x14ac:dyDescent="0.15">
      <c r="A25" s="575"/>
      <c r="B25" s="3"/>
      <c r="C25" s="1814"/>
      <c r="D25" s="1814"/>
      <c r="E25" s="5773"/>
      <c r="F25" s="5773"/>
      <c r="G25" s="5773"/>
      <c r="H25" s="5773"/>
      <c r="I25" s="5773"/>
      <c r="J25" s="5773"/>
      <c r="K25" s="5773"/>
      <c r="L25" s="5773"/>
      <c r="M25" s="5773"/>
      <c r="N25" s="5773"/>
      <c r="O25" s="5773"/>
      <c r="P25" s="5773"/>
      <c r="Q25" s="5773"/>
      <c r="R25" s="5773"/>
      <c r="S25" s="5773"/>
      <c r="T25" s="5773"/>
      <c r="U25" s="5773"/>
      <c r="V25" s="5773"/>
      <c r="W25" s="5773"/>
      <c r="X25" s="5773"/>
      <c r="Y25" s="5773"/>
      <c r="Z25" s="5773"/>
      <c r="AA25" s="1861"/>
      <c r="AB25" s="575"/>
      <c r="AC25" s="575"/>
      <c r="AD25" s="575"/>
      <c r="AE25" s="575"/>
      <c r="AF25" s="575"/>
      <c r="AG25" s="575"/>
      <c r="AH25" s="575"/>
      <c r="AI25" s="575"/>
      <c r="AJ25" s="177"/>
      <c r="AK25" s="177"/>
      <c r="AL25" s="4"/>
    </row>
    <row r="26" spans="1:38" ht="14.1" customHeight="1" x14ac:dyDescent="0.15">
      <c r="A26" s="575"/>
      <c r="B26" s="3"/>
      <c r="C26" s="1814"/>
      <c r="D26" s="1814"/>
      <c r="E26" s="5773"/>
      <c r="F26" s="5773"/>
      <c r="G26" s="5773"/>
      <c r="H26" s="5773"/>
      <c r="I26" s="5773"/>
      <c r="J26" s="5773"/>
      <c r="K26" s="5773"/>
      <c r="L26" s="5773"/>
      <c r="M26" s="5773"/>
      <c r="N26" s="5773"/>
      <c r="O26" s="5773"/>
      <c r="P26" s="5773"/>
      <c r="Q26" s="5773"/>
      <c r="R26" s="5773"/>
      <c r="S26" s="5773"/>
      <c r="T26" s="5773"/>
      <c r="U26" s="5773"/>
      <c r="V26" s="5773"/>
      <c r="W26" s="5773"/>
      <c r="X26" s="5773"/>
      <c r="Y26" s="5773"/>
      <c r="Z26" s="5773"/>
      <c r="AA26" s="1861"/>
      <c r="AB26" s="575"/>
      <c r="AC26" s="34"/>
      <c r="AD26" s="575"/>
      <c r="AE26" s="575"/>
      <c r="AF26" s="575"/>
      <c r="AG26" s="575"/>
      <c r="AH26" s="575"/>
      <c r="AI26" s="575"/>
      <c r="AJ26" s="575"/>
      <c r="AK26" s="575"/>
      <c r="AL26" s="4"/>
    </row>
    <row r="27" spans="1:38" ht="14.1" customHeight="1" x14ac:dyDescent="0.15">
      <c r="A27" s="575"/>
      <c r="B27" s="3"/>
      <c r="C27" s="1814"/>
      <c r="D27" s="1454"/>
      <c r="E27" s="1454"/>
      <c r="F27" s="1454"/>
      <c r="G27" s="1454"/>
      <c r="H27" s="13"/>
      <c r="I27" s="1454"/>
      <c r="J27" s="34"/>
      <c r="K27" s="1814"/>
      <c r="L27" s="1814"/>
      <c r="M27" s="1814"/>
      <c r="N27" s="1814"/>
      <c r="O27" s="1814"/>
      <c r="P27" s="1814"/>
      <c r="Q27" s="1814"/>
      <c r="R27" s="1851"/>
      <c r="S27" s="1851"/>
      <c r="T27" s="5"/>
      <c r="U27" s="1843"/>
      <c r="V27" s="1843"/>
      <c r="W27" s="1814"/>
      <c r="X27" s="1814"/>
      <c r="Y27" s="1814"/>
      <c r="Z27" s="1814"/>
      <c r="AA27" s="1861"/>
      <c r="AB27" s="575"/>
      <c r="AC27" s="575"/>
      <c r="AD27" s="575"/>
      <c r="AE27" s="575"/>
      <c r="AF27" s="575"/>
      <c r="AG27" s="575"/>
      <c r="AH27" s="575"/>
      <c r="AI27" s="575"/>
      <c r="AJ27" s="575"/>
      <c r="AK27" s="575"/>
      <c r="AL27" s="15"/>
    </row>
    <row r="28" spans="1:38" ht="14.1" customHeight="1" x14ac:dyDescent="0.15">
      <c r="A28" s="575"/>
      <c r="B28" s="3"/>
      <c r="C28" s="1814" t="s">
        <v>1949</v>
      </c>
      <c r="D28" s="1454"/>
      <c r="E28" s="1454"/>
      <c r="F28" s="1454"/>
      <c r="G28" s="1454"/>
      <c r="H28" s="1454"/>
      <c r="I28" s="1454"/>
      <c r="J28" s="1454"/>
      <c r="K28" s="1814"/>
      <c r="L28" s="1814"/>
      <c r="M28" s="1814"/>
      <c r="N28" s="1814"/>
      <c r="O28" s="1814"/>
      <c r="P28" s="1814"/>
      <c r="Q28" s="1814"/>
      <c r="R28" s="1814"/>
      <c r="S28" s="1814"/>
      <c r="T28" s="1860"/>
      <c r="U28" s="1860"/>
      <c r="V28" s="1814"/>
      <c r="W28" s="1860"/>
      <c r="X28" s="1860"/>
      <c r="Y28" s="1814"/>
      <c r="Z28" s="1814"/>
      <c r="AA28" s="1861"/>
      <c r="AB28" s="575"/>
      <c r="AC28" s="575"/>
      <c r="AD28" s="575"/>
      <c r="AE28" s="575"/>
      <c r="AF28" s="575"/>
      <c r="AG28" s="575"/>
      <c r="AH28" s="575"/>
      <c r="AI28" s="575"/>
      <c r="AJ28" s="575"/>
      <c r="AK28" s="575"/>
      <c r="AL28" s="4"/>
    </row>
    <row r="29" spans="1:38" ht="14.1" customHeight="1" x14ac:dyDescent="0.15">
      <c r="A29" s="575"/>
      <c r="B29" s="3"/>
      <c r="C29" s="1814"/>
      <c r="D29" s="1454"/>
      <c r="E29" s="1454"/>
      <c r="F29" s="1454"/>
      <c r="G29" s="1454"/>
      <c r="H29" s="13"/>
      <c r="I29" s="1454"/>
      <c r="J29" s="34"/>
      <c r="K29" s="1814"/>
      <c r="L29" s="1814"/>
      <c r="M29" s="1814"/>
      <c r="N29" s="1814"/>
      <c r="O29" s="1814"/>
      <c r="P29" s="1814"/>
      <c r="Q29" s="1814"/>
      <c r="R29" s="1851"/>
      <c r="S29" s="1851"/>
      <c r="T29" s="5"/>
      <c r="U29" s="1843"/>
      <c r="V29" s="1843"/>
      <c r="W29" s="1814"/>
      <c r="X29" s="1814"/>
      <c r="Y29" s="1814"/>
      <c r="Z29" s="1814"/>
      <c r="AA29" s="1861"/>
      <c r="AB29" s="575"/>
      <c r="AC29" s="575"/>
      <c r="AD29" s="575"/>
      <c r="AE29" s="575"/>
      <c r="AF29" s="575"/>
      <c r="AG29" s="575"/>
      <c r="AH29" s="575"/>
      <c r="AI29" s="575"/>
      <c r="AJ29" s="575"/>
      <c r="AK29" s="575"/>
      <c r="AL29" s="15"/>
    </row>
    <row r="30" spans="1:38" ht="14.1" customHeight="1" x14ac:dyDescent="0.15">
      <c r="A30" s="575"/>
      <c r="B30" s="3"/>
      <c r="C30" s="1814"/>
      <c r="D30" s="1454"/>
      <c r="E30" s="1814"/>
      <c r="F30" s="1814" t="s">
        <v>967</v>
      </c>
      <c r="G30" s="1814"/>
      <c r="H30" s="1814"/>
      <c r="I30" s="1814"/>
      <c r="J30" s="1814"/>
      <c r="K30" s="1814"/>
      <c r="L30" s="1454"/>
      <c r="M30" s="1860" t="s">
        <v>103</v>
      </c>
      <c r="N30" s="1860"/>
      <c r="O30" s="1454"/>
      <c r="P30" s="4696"/>
      <c r="Q30" s="4696"/>
      <c r="R30" s="1454" t="s">
        <v>968</v>
      </c>
      <c r="S30" s="56"/>
      <c r="T30" s="56"/>
      <c r="U30" s="40"/>
      <c r="V30" s="56"/>
      <c r="W30" s="56"/>
      <c r="X30" s="1814"/>
      <c r="Y30" s="1814"/>
      <c r="Z30" s="1814"/>
      <c r="AA30" s="1861"/>
      <c r="AB30" s="575"/>
      <c r="AC30" s="575"/>
      <c r="AD30" s="575"/>
      <c r="AE30" s="575"/>
      <c r="AF30" s="575"/>
      <c r="AG30" s="575"/>
      <c r="AH30" s="575"/>
      <c r="AI30" s="575"/>
      <c r="AJ30" s="575"/>
      <c r="AK30" s="575"/>
      <c r="AL30" s="4"/>
    </row>
    <row r="31" spans="1:38" ht="14.1" customHeight="1" x14ac:dyDescent="0.15">
      <c r="A31" s="575"/>
      <c r="B31" s="3"/>
      <c r="C31" s="1814"/>
      <c r="D31" s="1454"/>
      <c r="E31" s="1814"/>
      <c r="F31" s="1814"/>
      <c r="G31" s="1814"/>
      <c r="H31" s="1814"/>
      <c r="I31" s="1814"/>
      <c r="J31" s="1814"/>
      <c r="K31" s="1814"/>
      <c r="L31" s="56"/>
      <c r="M31" s="1454" t="s">
        <v>655</v>
      </c>
      <c r="N31" s="1454"/>
      <c r="O31" s="1454"/>
      <c r="P31" s="4696"/>
      <c r="Q31" s="4696"/>
      <c r="R31" s="1454" t="s">
        <v>968</v>
      </c>
      <c r="S31" s="1454"/>
      <c r="T31" s="1454"/>
      <c r="U31" s="1454"/>
      <c r="V31" s="1454"/>
      <c r="W31" s="1454"/>
      <c r="X31" s="16"/>
      <c r="Y31" s="16"/>
      <c r="Z31" s="16"/>
      <c r="AA31" s="363"/>
      <c r="AB31" s="16"/>
      <c r="AC31" s="16"/>
      <c r="AD31" s="16"/>
      <c r="AE31" s="16"/>
      <c r="AF31" s="16"/>
      <c r="AG31" s="16"/>
      <c r="AH31" s="575"/>
      <c r="AI31" s="575"/>
      <c r="AJ31" s="575"/>
      <c r="AK31" s="575"/>
      <c r="AL31" s="4"/>
    </row>
    <row r="32" spans="1:38" ht="14.1" customHeight="1" x14ac:dyDescent="0.15">
      <c r="A32" s="575"/>
      <c r="B32" s="3"/>
      <c r="C32" s="1814"/>
      <c r="D32" s="1454"/>
      <c r="E32" s="1454"/>
      <c r="F32" s="1454"/>
      <c r="G32" s="1454"/>
      <c r="H32" s="1454"/>
      <c r="I32" s="1454"/>
      <c r="J32" s="1454"/>
      <c r="K32" s="1454"/>
      <c r="L32" s="34"/>
      <c r="M32" s="1857" t="s">
        <v>969</v>
      </c>
      <c r="N32" s="1857"/>
      <c r="O32" s="1857"/>
      <c r="P32" s="5774"/>
      <c r="Q32" s="5774"/>
      <c r="R32" s="1857" t="s">
        <v>968</v>
      </c>
      <c r="S32" s="1857"/>
      <c r="T32" s="1454"/>
      <c r="U32" s="1454"/>
      <c r="V32" s="1454"/>
      <c r="W32" s="1454"/>
      <c r="X32" s="1454"/>
      <c r="Y32" s="1454"/>
      <c r="Z32" s="1454"/>
      <c r="AA32" s="193"/>
      <c r="AB32" s="177"/>
      <c r="AC32" s="177"/>
      <c r="AD32" s="177"/>
      <c r="AE32" s="582"/>
      <c r="AF32" s="582"/>
      <c r="AG32" s="582"/>
      <c r="AH32" s="575"/>
      <c r="AI32" s="575"/>
      <c r="AJ32" s="575"/>
      <c r="AK32" s="575"/>
      <c r="AL32" s="4"/>
    </row>
    <row r="33" spans="1:64" ht="14.1" customHeight="1" x14ac:dyDescent="0.15">
      <c r="A33" s="575"/>
      <c r="B33" s="3"/>
      <c r="C33" s="1814"/>
      <c r="D33" s="1814"/>
      <c r="E33" s="1454"/>
      <c r="F33" s="1454"/>
      <c r="G33" s="1454"/>
      <c r="H33" s="1454"/>
      <c r="I33" s="1454"/>
      <c r="J33" s="1454"/>
      <c r="K33" s="1454"/>
      <c r="L33" s="1454"/>
      <c r="M33" s="1454"/>
      <c r="N33" s="1454" t="s">
        <v>54</v>
      </c>
      <c r="O33" s="1454"/>
      <c r="P33" s="5775"/>
      <c r="Q33" s="5775"/>
      <c r="R33" s="1454" t="s">
        <v>968</v>
      </c>
      <c r="S33" s="31"/>
      <c r="T33" s="31"/>
      <c r="U33" s="40"/>
      <c r="V33" s="3213"/>
      <c r="W33" s="3213"/>
      <c r="X33" s="1454"/>
      <c r="Y33" s="1454"/>
      <c r="Z33" s="1454"/>
      <c r="AA33" s="193"/>
      <c r="AB33" s="177"/>
      <c r="AC33" s="177"/>
      <c r="AD33" s="177"/>
      <c r="AE33" s="582"/>
      <c r="AF33" s="582"/>
      <c r="AG33" s="582"/>
      <c r="AH33" s="575"/>
      <c r="AI33" s="575"/>
      <c r="AJ33" s="575"/>
      <c r="AK33" s="575"/>
      <c r="AL33" s="4"/>
    </row>
    <row r="34" spans="1:64" ht="14.1" customHeight="1" x14ac:dyDescent="0.15">
      <c r="A34" s="575"/>
      <c r="B34" s="3"/>
      <c r="C34" s="1814"/>
      <c r="D34" s="1814" t="s">
        <v>99</v>
      </c>
      <c r="E34" s="1454"/>
      <c r="F34" s="1454"/>
      <c r="G34" s="1454"/>
      <c r="H34" s="1454"/>
      <c r="I34" s="1454"/>
      <c r="J34" s="1454"/>
      <c r="K34" s="1454"/>
      <c r="L34" s="1454"/>
      <c r="M34" s="1454"/>
      <c r="N34" s="1454"/>
      <c r="O34" s="1454"/>
      <c r="P34" s="1454"/>
      <c r="Q34" s="1814"/>
      <c r="R34" s="1851"/>
      <c r="S34" s="1851"/>
      <c r="T34" s="5"/>
      <c r="U34" s="1843"/>
      <c r="V34" s="1843"/>
      <c r="W34" s="1814"/>
      <c r="X34" s="1814"/>
      <c r="Y34" s="1814"/>
      <c r="Z34" s="1814"/>
      <c r="AA34" s="1861"/>
      <c r="AB34" s="575"/>
      <c r="AC34" s="575"/>
      <c r="AD34" s="575"/>
      <c r="AE34" s="575"/>
      <c r="AF34" s="575"/>
      <c r="AG34" s="575"/>
      <c r="AH34" s="575"/>
      <c r="AI34" s="575"/>
      <c r="AJ34" s="575"/>
      <c r="AK34" s="575"/>
      <c r="AL34" s="4"/>
    </row>
    <row r="35" spans="1:64" ht="14.1" customHeight="1" x14ac:dyDescent="0.15">
      <c r="A35" s="575"/>
      <c r="B35" s="3"/>
      <c r="C35" s="1814"/>
      <c r="D35" s="1814"/>
      <c r="E35" s="34"/>
      <c r="F35" s="1814"/>
      <c r="G35" s="1814"/>
      <c r="H35" s="1814"/>
      <c r="I35" s="1814"/>
      <c r="J35" s="1814"/>
      <c r="K35" s="1814"/>
      <c r="L35" s="1814"/>
      <c r="M35" s="1814"/>
      <c r="N35" s="1814"/>
      <c r="O35" s="1814"/>
      <c r="P35" s="1814"/>
      <c r="Q35" s="1454"/>
      <c r="R35" s="31"/>
      <c r="S35" s="13"/>
      <c r="T35" s="13"/>
      <c r="U35" s="31"/>
      <c r="V35" s="13"/>
      <c r="W35" s="13"/>
      <c r="X35" s="13"/>
      <c r="Y35" s="1814"/>
      <c r="Z35" s="1814"/>
      <c r="AA35" s="1861"/>
      <c r="AB35" s="575"/>
      <c r="AC35" s="575"/>
      <c r="AD35" s="575"/>
      <c r="AE35" s="575"/>
      <c r="AF35" s="575"/>
      <c r="AG35" s="575"/>
      <c r="AH35" s="575"/>
      <c r="AI35" s="575"/>
      <c r="AJ35" s="575"/>
      <c r="AK35" s="575"/>
      <c r="AL35" s="579"/>
    </row>
    <row r="36" spans="1:64" ht="14.1" customHeight="1" x14ac:dyDescent="0.15">
      <c r="A36" s="575"/>
      <c r="B36" s="3"/>
      <c r="C36" s="1814"/>
      <c r="D36" s="1814" t="s">
        <v>654</v>
      </c>
      <c r="F36" s="1454"/>
      <c r="G36" s="1454"/>
      <c r="H36" s="1454"/>
      <c r="I36" s="1454"/>
      <c r="J36" s="1454"/>
      <c r="K36" s="1454"/>
      <c r="L36" s="1454"/>
      <c r="M36" s="1454"/>
      <c r="N36" s="1454"/>
      <c r="O36" s="1454"/>
      <c r="P36" s="1454"/>
      <c r="Q36" s="1454"/>
      <c r="R36" s="1454"/>
      <c r="S36" s="56"/>
      <c r="T36" s="1454"/>
      <c r="U36" s="1454"/>
      <c r="V36" s="1454"/>
      <c r="W36" s="1454"/>
      <c r="X36" s="1454"/>
      <c r="Y36" s="1454"/>
      <c r="Z36" s="1454"/>
      <c r="AA36" s="193"/>
      <c r="AB36" s="582"/>
      <c r="AC36" s="582"/>
      <c r="AD36" s="582"/>
      <c r="AE36" s="575"/>
      <c r="AF36" s="575"/>
      <c r="AG36" s="575"/>
      <c r="AH36" s="575"/>
      <c r="AI36" s="575"/>
      <c r="AJ36" s="177"/>
      <c r="AK36" s="177"/>
      <c r="AL36" s="4"/>
    </row>
    <row r="37" spans="1:64" ht="14.1" customHeight="1" x14ac:dyDescent="0.15">
      <c r="A37" s="575"/>
      <c r="B37" s="3"/>
      <c r="C37" s="1454"/>
      <c r="D37" s="1454"/>
      <c r="E37" s="1814"/>
      <c r="F37" s="1860"/>
      <c r="G37" s="1860"/>
      <c r="H37" s="1860"/>
      <c r="I37" s="1814"/>
      <c r="J37" s="1860"/>
      <c r="K37" s="1860"/>
      <c r="L37" s="1860"/>
      <c r="M37" s="1860"/>
      <c r="N37" s="1860"/>
      <c r="O37" s="1454"/>
      <c r="P37" s="1860"/>
      <c r="Q37" s="1860"/>
      <c r="R37" s="1860"/>
      <c r="S37" s="1860"/>
      <c r="T37" s="1860"/>
      <c r="U37" s="31"/>
      <c r="V37" s="1454"/>
      <c r="W37" s="1454"/>
      <c r="X37" s="1454"/>
      <c r="Y37" s="1454"/>
      <c r="Z37" s="1454"/>
      <c r="AA37" s="1861"/>
      <c r="AB37" s="582"/>
      <c r="AC37" s="582"/>
      <c r="AD37" s="582"/>
      <c r="AE37" s="582"/>
      <c r="AF37" s="582"/>
      <c r="AG37" s="582"/>
      <c r="AH37" s="582"/>
      <c r="AI37" s="582"/>
      <c r="AJ37" s="582"/>
      <c r="AK37" s="582"/>
      <c r="AL37" s="4"/>
    </row>
    <row r="38" spans="1:64" ht="14.1" customHeight="1" x14ac:dyDescent="0.15">
      <c r="A38" s="575"/>
      <c r="B38" s="3"/>
      <c r="C38" s="1814"/>
      <c r="D38" s="1454"/>
      <c r="E38" s="1814"/>
      <c r="F38" s="1845"/>
      <c r="G38" s="1845"/>
      <c r="H38" s="1845"/>
      <c r="I38" s="1814"/>
      <c r="J38" s="1845"/>
      <c r="K38" s="1845"/>
      <c r="L38" s="1845"/>
      <c r="M38" s="1845"/>
      <c r="N38" s="1845"/>
      <c r="O38" s="1454"/>
      <c r="P38" s="1845"/>
      <c r="Q38" s="1845"/>
      <c r="R38" s="1845"/>
      <c r="S38" s="1845"/>
      <c r="T38" s="1845"/>
      <c r="U38" s="31"/>
      <c r="V38" s="1814"/>
      <c r="W38" s="1814"/>
      <c r="X38" s="1814"/>
      <c r="Y38" s="1814"/>
      <c r="Z38" s="1814"/>
      <c r="AA38" s="364"/>
      <c r="AB38" s="34"/>
      <c r="AC38" s="575"/>
      <c r="AD38" s="575"/>
      <c r="AE38" s="575"/>
      <c r="AF38" s="575"/>
      <c r="AG38" s="575"/>
      <c r="AH38" s="575"/>
      <c r="AI38" s="575"/>
      <c r="AJ38" s="575"/>
      <c r="AK38" s="575"/>
      <c r="AL38" s="15"/>
    </row>
    <row r="39" spans="1:64" ht="14.1" customHeight="1" x14ac:dyDescent="0.15">
      <c r="A39" s="575"/>
      <c r="B39" s="3"/>
      <c r="C39" s="1814"/>
      <c r="D39" s="1814"/>
      <c r="E39" s="1814"/>
      <c r="F39" s="1814"/>
      <c r="G39" s="1814"/>
      <c r="I39" s="1814" t="s">
        <v>970</v>
      </c>
      <c r="J39" s="5709"/>
      <c r="K39" s="5709"/>
      <c r="L39" s="5709"/>
      <c r="M39" s="5709"/>
      <c r="N39" s="5709"/>
      <c r="O39" s="5709"/>
      <c r="P39" s="5709"/>
      <c r="Q39" s="5709"/>
      <c r="R39" s="5709"/>
      <c r="S39" s="5709"/>
      <c r="T39" s="5709"/>
      <c r="U39" s="5709"/>
      <c r="V39" s="5709"/>
      <c r="W39" s="5709"/>
      <c r="X39" s="5709"/>
      <c r="Y39" s="1814" t="s">
        <v>971</v>
      </c>
      <c r="Z39" s="1814"/>
      <c r="AA39" s="1861"/>
      <c r="AB39" s="575"/>
      <c r="AC39" s="575"/>
      <c r="AD39" s="575"/>
      <c r="AE39" s="575"/>
      <c r="AF39" s="575"/>
      <c r="AG39" s="575"/>
      <c r="AH39" s="575"/>
      <c r="AI39" s="575"/>
      <c r="AJ39" s="575"/>
      <c r="AK39" s="575"/>
      <c r="AL39" s="4"/>
    </row>
    <row r="40" spans="1:64" ht="13.5" customHeight="1" x14ac:dyDescent="0.15">
      <c r="A40" s="575"/>
      <c r="B40" s="3"/>
      <c r="C40" s="34"/>
      <c r="D40" s="1814"/>
      <c r="E40" s="1814"/>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61"/>
      <c r="AB40" s="582"/>
      <c r="AC40" s="582"/>
      <c r="AD40" s="582"/>
      <c r="AE40" s="582"/>
      <c r="AF40" s="582"/>
      <c r="AG40" s="582"/>
      <c r="AH40" s="582"/>
      <c r="AI40" s="582"/>
      <c r="AJ40" s="582"/>
      <c r="AK40" s="582"/>
      <c r="AL40" s="4"/>
    </row>
    <row r="41" spans="1:64" ht="14.1" customHeight="1" x14ac:dyDescent="0.15">
      <c r="A41" s="575"/>
      <c r="B41" s="3"/>
      <c r="C41" s="1814" t="s">
        <v>1950</v>
      </c>
      <c r="D41" s="1454"/>
      <c r="E41" s="1454"/>
      <c r="F41" s="1454"/>
      <c r="G41" s="1454"/>
      <c r="H41" s="1454"/>
      <c r="I41" s="1454"/>
      <c r="J41" s="1454"/>
      <c r="K41" s="1814"/>
      <c r="L41" s="1814"/>
      <c r="M41" s="1814"/>
      <c r="N41" s="1814"/>
      <c r="O41" s="1814"/>
      <c r="P41" s="1814"/>
      <c r="Q41" s="1814"/>
      <c r="R41" s="1851"/>
      <c r="S41" s="1851"/>
      <c r="T41" s="5"/>
      <c r="U41" s="1843"/>
      <c r="V41" s="1843"/>
      <c r="W41" s="1814"/>
      <c r="X41" s="1814"/>
      <c r="Y41" s="1814"/>
      <c r="Z41" s="1814"/>
      <c r="AA41" s="1861"/>
      <c r="AB41" s="264" t="s">
        <v>16</v>
      </c>
      <c r="AC41" s="3203" t="s">
        <v>2202</v>
      </c>
      <c r="AD41" s="5281"/>
      <c r="AE41" s="5281"/>
      <c r="AF41" s="5281"/>
      <c r="AG41" s="5281"/>
      <c r="AH41" s="5281"/>
      <c r="AI41" s="5281"/>
      <c r="AJ41" s="5281"/>
      <c r="AK41" s="5281"/>
      <c r="AL41" s="5777"/>
    </row>
    <row r="42" spans="1:64" ht="14.1" customHeight="1" x14ac:dyDescent="0.15">
      <c r="A42" s="575"/>
      <c r="B42" s="3"/>
      <c r="C42" s="1814"/>
      <c r="D42" s="1454"/>
      <c r="E42" s="1454"/>
      <c r="F42" s="1454"/>
      <c r="G42" s="1454"/>
      <c r="H42" s="1454"/>
      <c r="I42" s="1454"/>
      <c r="J42" s="1454"/>
      <c r="K42" s="1814"/>
      <c r="L42" s="1814"/>
      <c r="M42" s="1814"/>
      <c r="N42" s="1814"/>
      <c r="O42" s="1814"/>
      <c r="P42" s="1814"/>
      <c r="Q42" s="1814"/>
      <c r="R42" s="1851"/>
      <c r="S42" s="1851"/>
      <c r="T42" s="5"/>
      <c r="U42" s="1843"/>
      <c r="V42" s="1843"/>
      <c r="W42" s="1814"/>
      <c r="X42" s="1814"/>
      <c r="Y42" s="1814"/>
      <c r="Z42" s="1814"/>
      <c r="AA42" s="1861"/>
      <c r="AB42" s="152"/>
      <c r="AC42" s="5281"/>
      <c r="AD42" s="5281"/>
      <c r="AE42" s="5281"/>
      <c r="AF42" s="5281"/>
      <c r="AG42" s="5281"/>
      <c r="AH42" s="5281"/>
      <c r="AI42" s="5281"/>
      <c r="AJ42" s="5281"/>
      <c r="AK42" s="5281"/>
      <c r="AL42" s="5777"/>
    </row>
    <row r="43" spans="1:64" ht="14.1" customHeight="1" x14ac:dyDescent="0.15">
      <c r="A43" s="575"/>
      <c r="B43" s="3"/>
      <c r="C43" s="1814"/>
      <c r="D43" s="1454" t="s">
        <v>656</v>
      </c>
      <c r="E43" s="1454"/>
      <c r="F43" s="1454"/>
      <c r="G43" s="1454"/>
      <c r="H43" s="1454"/>
      <c r="I43" s="1454"/>
      <c r="J43" s="1454"/>
      <c r="K43" s="1814"/>
      <c r="L43" s="1814"/>
      <c r="M43" s="1814"/>
      <c r="N43" s="1814"/>
      <c r="O43" s="1814"/>
      <c r="P43" s="1814"/>
      <c r="Q43" s="1814"/>
      <c r="R43" s="1851"/>
      <c r="S43" s="1851"/>
      <c r="T43" s="5"/>
      <c r="U43" s="1843"/>
      <c r="V43" s="1843"/>
      <c r="W43" s="1814"/>
      <c r="X43" s="1814"/>
      <c r="Y43" s="1814"/>
      <c r="Z43" s="1814"/>
      <c r="AA43" s="1861"/>
      <c r="AB43" s="152"/>
      <c r="AC43" s="5281"/>
      <c r="AD43" s="5281"/>
      <c r="AE43" s="5281"/>
      <c r="AF43" s="5281"/>
      <c r="AG43" s="5281"/>
      <c r="AH43" s="5281"/>
      <c r="AI43" s="5281"/>
      <c r="AJ43" s="5281"/>
      <c r="AK43" s="5281"/>
      <c r="AL43" s="5777"/>
    </row>
    <row r="44" spans="1:64" ht="14.1" customHeight="1" x14ac:dyDescent="0.15">
      <c r="A44" s="575"/>
      <c r="B44" s="3"/>
      <c r="C44" s="1814"/>
      <c r="D44" s="1454"/>
      <c r="E44" s="1454"/>
      <c r="F44" s="1454"/>
      <c r="G44" s="1454"/>
      <c r="H44" s="1454"/>
      <c r="I44" s="1454"/>
      <c r="J44" s="1454"/>
      <c r="K44" s="1814"/>
      <c r="L44" s="1814"/>
      <c r="M44" s="1814"/>
      <c r="N44" s="1814"/>
      <c r="O44" s="1814"/>
      <c r="P44" s="1814"/>
      <c r="Q44" s="1814"/>
      <c r="R44" s="1851"/>
      <c r="S44" s="1851"/>
      <c r="T44" s="5"/>
      <c r="U44" s="1843"/>
      <c r="V44" s="1843"/>
      <c r="W44" s="1814"/>
      <c r="X44" s="1814"/>
      <c r="Y44" s="1814"/>
      <c r="Z44" s="1814"/>
      <c r="AA44" s="1861"/>
      <c r="AB44" s="575"/>
      <c r="AC44" s="2348"/>
      <c r="AD44" s="2348"/>
      <c r="AE44" s="2348"/>
      <c r="AF44" s="2348"/>
      <c r="AG44" s="2348"/>
      <c r="AH44" s="2348"/>
      <c r="AI44" s="2348"/>
      <c r="AJ44" s="2348"/>
      <c r="AK44" s="2348"/>
      <c r="AL44" s="2349"/>
    </row>
    <row r="45" spans="1:64" ht="14.1" customHeight="1" x14ac:dyDescent="0.15">
      <c r="A45" s="575"/>
      <c r="B45" s="3"/>
      <c r="C45" s="1814"/>
      <c r="D45" s="1454"/>
      <c r="E45" s="1454"/>
      <c r="F45" s="1454"/>
      <c r="G45" s="1454"/>
      <c r="H45" s="1454"/>
      <c r="I45" s="1454"/>
      <c r="J45" s="1454"/>
      <c r="K45" s="1814"/>
      <c r="L45" s="1814"/>
      <c r="M45" s="1814"/>
      <c r="N45" s="1814"/>
      <c r="O45" s="1814"/>
      <c r="P45" s="1814"/>
      <c r="Q45" s="1814"/>
      <c r="R45" s="1851"/>
      <c r="S45" s="1851"/>
      <c r="T45" s="5"/>
      <c r="U45" s="1843"/>
      <c r="V45" s="1843"/>
      <c r="W45" s="1814"/>
      <c r="X45" s="1814"/>
      <c r="Y45" s="1814"/>
      <c r="Z45" s="1814"/>
      <c r="AA45" s="1861"/>
      <c r="AB45" s="575"/>
      <c r="AC45" s="2348"/>
      <c r="AD45" s="2348"/>
      <c r="AE45" s="2348"/>
      <c r="AF45" s="2348"/>
      <c r="AG45" s="2348"/>
      <c r="AH45" s="2348"/>
      <c r="AI45" s="2348"/>
      <c r="AJ45" s="2348"/>
      <c r="AK45" s="2348"/>
      <c r="AL45" s="2349"/>
    </row>
    <row r="46" spans="1:64" ht="14.1" customHeight="1" x14ac:dyDescent="0.15">
      <c r="A46" s="575"/>
      <c r="B46" s="3"/>
      <c r="C46" s="1814"/>
      <c r="D46" s="1454" t="s">
        <v>972</v>
      </c>
      <c r="E46" s="1454"/>
      <c r="F46" s="1454"/>
      <c r="G46" s="1454"/>
      <c r="H46" s="1454"/>
      <c r="I46" s="1454"/>
      <c r="J46" s="1454"/>
      <c r="K46" s="1814"/>
      <c r="L46" s="1814"/>
      <c r="M46" s="1814"/>
      <c r="N46" s="1814"/>
      <c r="O46" s="1814"/>
      <c r="P46" s="1814"/>
      <c r="Q46" s="1814"/>
      <c r="R46" s="1851"/>
      <c r="S46" s="1851"/>
      <c r="T46" s="5"/>
      <c r="U46" s="1843"/>
      <c r="V46" s="1843"/>
      <c r="W46" s="1814"/>
      <c r="X46" s="1814"/>
      <c r="Y46" s="1814"/>
      <c r="Z46" s="1814"/>
      <c r="AA46" s="1861"/>
      <c r="AB46" s="575"/>
      <c r="AC46" s="575"/>
      <c r="AD46" s="575"/>
      <c r="AE46" s="575"/>
      <c r="AF46" s="575"/>
      <c r="AG46" s="575"/>
      <c r="AH46" s="575"/>
      <c r="AI46" s="575"/>
      <c r="AJ46" s="575"/>
      <c r="AK46" s="575"/>
      <c r="AL46" s="4"/>
    </row>
    <row r="47" spans="1:64" ht="14.1" customHeight="1" x14ac:dyDescent="0.15">
      <c r="A47" s="575"/>
      <c r="B47" s="3"/>
      <c r="D47" s="1814" t="s">
        <v>973</v>
      </c>
      <c r="E47" s="1814"/>
      <c r="F47" s="1814"/>
      <c r="G47" s="1814"/>
      <c r="H47" s="1814"/>
      <c r="I47" s="1814"/>
      <c r="J47" s="1814"/>
      <c r="K47" s="1814"/>
      <c r="L47" s="1814"/>
      <c r="M47" s="1814"/>
      <c r="N47" s="1814"/>
      <c r="O47" s="1814"/>
      <c r="P47" s="1814"/>
      <c r="Q47" s="1814"/>
      <c r="R47" s="1814"/>
      <c r="S47" s="56"/>
      <c r="T47" s="1867"/>
      <c r="U47" s="1867"/>
      <c r="V47" s="1814"/>
      <c r="W47" s="1867"/>
      <c r="X47" s="1867"/>
      <c r="Y47" s="1814"/>
      <c r="Z47" s="1814"/>
      <c r="AA47" s="193"/>
      <c r="AB47" s="582"/>
      <c r="AC47" s="575"/>
      <c r="AD47" s="582"/>
      <c r="AE47" s="582"/>
      <c r="AF47" s="582"/>
      <c r="AG47" s="582"/>
      <c r="AH47" s="582"/>
      <c r="AI47" s="582"/>
      <c r="AJ47" s="582"/>
      <c r="AK47" s="582"/>
      <c r="AL47" s="4"/>
    </row>
    <row r="48" spans="1:64" ht="14.1" customHeight="1" x14ac:dyDescent="0.15">
      <c r="A48" s="575"/>
      <c r="B48" s="3"/>
      <c r="C48" s="1814"/>
      <c r="D48" s="1454"/>
      <c r="E48" s="2501"/>
      <c r="F48" s="4184"/>
      <c r="G48" s="2502"/>
      <c r="H48" s="2501" t="s">
        <v>657</v>
      </c>
      <c r="I48" s="4184"/>
      <c r="J48" s="4184"/>
      <c r="K48" s="4184"/>
      <c r="L48" s="4184"/>
      <c r="M48" s="2502"/>
      <c r="N48" s="2501" t="s">
        <v>650</v>
      </c>
      <c r="O48" s="4184"/>
      <c r="P48" s="4184"/>
      <c r="Q48" s="4184"/>
      <c r="R48" s="4184"/>
      <c r="S48" s="5776"/>
      <c r="T48" s="2501" t="s">
        <v>31</v>
      </c>
      <c r="U48" s="4184"/>
      <c r="V48" s="4184"/>
      <c r="W48" s="4184"/>
      <c r="X48" s="4184"/>
      <c r="Y48" s="2560"/>
      <c r="Z48" s="1867"/>
      <c r="AA48" s="183"/>
      <c r="AB48" s="582"/>
      <c r="AC48" s="575"/>
      <c r="AD48" s="582"/>
      <c r="AE48" s="582"/>
      <c r="AF48" s="582"/>
      <c r="AG48" s="582"/>
      <c r="AH48" s="582"/>
      <c r="AI48" s="582"/>
      <c r="AJ48" s="582"/>
      <c r="AK48" s="582"/>
      <c r="AL48" s="4"/>
      <c r="AR48" s="574"/>
      <c r="AS48" s="574"/>
      <c r="AT48" s="574"/>
      <c r="AU48" s="574"/>
      <c r="AV48" s="574"/>
      <c r="AW48" s="574"/>
      <c r="AX48" s="574"/>
      <c r="AY48" s="574"/>
      <c r="AZ48" s="574"/>
      <c r="BA48" s="574"/>
      <c r="BB48" s="574"/>
      <c r="BC48" s="574"/>
      <c r="BD48" s="574"/>
      <c r="BE48" s="574"/>
      <c r="BF48" s="581"/>
      <c r="BG48" s="574"/>
      <c r="BH48" s="574"/>
      <c r="BI48" s="574"/>
      <c r="BJ48" s="574"/>
      <c r="BK48" s="574"/>
      <c r="BL48" s="577"/>
    </row>
    <row r="49" spans="1:64" ht="14.1" customHeight="1" x14ac:dyDescent="0.15">
      <c r="A49" s="575"/>
      <c r="B49" s="3"/>
      <c r="C49" s="1454"/>
      <c r="D49" s="1860"/>
      <c r="E49" s="5778" t="s">
        <v>647</v>
      </c>
      <c r="F49" s="5779"/>
      <c r="G49" s="5780"/>
      <c r="H49" s="5781"/>
      <c r="I49" s="5782"/>
      <c r="J49" s="5782"/>
      <c r="K49" s="5782"/>
      <c r="L49" s="5783" t="s">
        <v>646</v>
      </c>
      <c r="M49" s="5784"/>
      <c r="N49" s="5781"/>
      <c r="O49" s="5782"/>
      <c r="P49" s="5782"/>
      <c r="Q49" s="5782"/>
      <c r="R49" s="5783" t="s">
        <v>646</v>
      </c>
      <c r="S49" s="5784"/>
      <c r="T49" s="5781"/>
      <c r="U49" s="5782"/>
      <c r="V49" s="5782"/>
      <c r="W49" s="5782"/>
      <c r="X49" s="5783" t="s">
        <v>646</v>
      </c>
      <c r="Y49" s="5784"/>
      <c r="Z49" s="1454"/>
      <c r="AA49" s="183"/>
      <c r="AB49" s="575"/>
      <c r="AC49" s="575"/>
      <c r="AD49" s="575"/>
      <c r="AE49" s="575"/>
      <c r="AF49" s="575"/>
      <c r="AG49" s="575"/>
      <c r="AH49" s="575"/>
      <c r="AI49" s="575"/>
      <c r="AJ49" s="575"/>
      <c r="AK49" s="575"/>
      <c r="AL49" s="4"/>
      <c r="AR49" s="574"/>
      <c r="AS49" s="574"/>
      <c r="AT49" s="574"/>
      <c r="AU49" s="448"/>
      <c r="AV49" s="448"/>
      <c r="AW49" s="448"/>
      <c r="AX49" s="448"/>
      <c r="AY49" s="449"/>
      <c r="AZ49" s="449"/>
      <c r="BA49" s="448"/>
      <c r="BB49" s="448"/>
      <c r="BC49" s="448"/>
      <c r="BD49" s="448"/>
      <c r="BE49" s="449"/>
      <c r="BF49" s="449"/>
      <c r="BG49" s="448"/>
      <c r="BH49" s="448"/>
      <c r="BI49" s="448"/>
      <c r="BJ49" s="448"/>
      <c r="BK49" s="449"/>
      <c r="BL49" s="449"/>
    </row>
    <row r="50" spans="1:64" ht="14.1" customHeight="1" x14ac:dyDescent="0.15">
      <c r="A50" s="575"/>
      <c r="B50" s="3"/>
      <c r="C50" s="1454"/>
      <c r="D50" s="1454"/>
      <c r="E50" s="5804" t="s">
        <v>648</v>
      </c>
      <c r="F50" s="5805"/>
      <c r="G50" s="5806"/>
      <c r="H50" s="5800"/>
      <c r="I50" s="5801"/>
      <c r="J50" s="5801"/>
      <c r="K50" s="5801"/>
      <c r="L50" s="5802" t="s">
        <v>170</v>
      </c>
      <c r="M50" s="5803"/>
      <c r="N50" s="5800"/>
      <c r="O50" s="5801"/>
      <c r="P50" s="5801"/>
      <c r="Q50" s="5801"/>
      <c r="R50" s="5802" t="s">
        <v>646</v>
      </c>
      <c r="S50" s="5803"/>
      <c r="T50" s="5800"/>
      <c r="U50" s="5801"/>
      <c r="V50" s="5801"/>
      <c r="W50" s="5801"/>
      <c r="X50" s="5802" t="s">
        <v>646</v>
      </c>
      <c r="Y50" s="5803"/>
      <c r="Z50" s="1454"/>
      <c r="AA50" s="183"/>
      <c r="AB50" s="16"/>
      <c r="AC50" s="16"/>
      <c r="AD50" s="16"/>
      <c r="AE50" s="16"/>
      <c r="AF50" s="16"/>
      <c r="AG50" s="16"/>
      <c r="AH50" s="575"/>
      <c r="AI50" s="575"/>
      <c r="AJ50" s="575"/>
      <c r="AK50" s="575"/>
      <c r="AL50" s="4"/>
      <c r="AR50" s="574"/>
      <c r="AS50" s="574"/>
      <c r="AT50" s="574"/>
      <c r="AU50" s="450"/>
      <c r="AV50" s="450"/>
      <c r="AW50" s="450"/>
      <c r="AX50" s="450"/>
      <c r="AY50" s="449"/>
      <c r="AZ50" s="449"/>
      <c r="BA50" s="450"/>
      <c r="BB50" s="450"/>
      <c r="BC50" s="450"/>
      <c r="BD50" s="450"/>
      <c r="BE50" s="449"/>
      <c r="BF50" s="449"/>
      <c r="BG50" s="450"/>
      <c r="BH50" s="450"/>
      <c r="BI50" s="450"/>
      <c r="BJ50" s="450"/>
      <c r="BK50" s="449"/>
      <c r="BL50" s="449"/>
    </row>
    <row r="51" spans="1:64" ht="14.1" customHeight="1" x14ac:dyDescent="0.15">
      <c r="A51" s="575"/>
      <c r="B51" s="3"/>
      <c r="C51" s="1454"/>
      <c r="D51" s="1454"/>
      <c r="E51" s="5795" t="s">
        <v>649</v>
      </c>
      <c r="F51" s="5796"/>
      <c r="G51" s="5797"/>
      <c r="H51" s="5798"/>
      <c r="I51" s="5799"/>
      <c r="J51" s="5799"/>
      <c r="K51" s="5799"/>
      <c r="L51" s="5786" t="s">
        <v>646</v>
      </c>
      <c r="M51" s="5787"/>
      <c r="N51" s="5798"/>
      <c r="O51" s="5799"/>
      <c r="P51" s="5799"/>
      <c r="Q51" s="5799"/>
      <c r="R51" s="5786" t="s">
        <v>646</v>
      </c>
      <c r="S51" s="5787"/>
      <c r="T51" s="5798"/>
      <c r="U51" s="5799"/>
      <c r="V51" s="5799"/>
      <c r="W51" s="5799"/>
      <c r="X51" s="5786" t="s">
        <v>646</v>
      </c>
      <c r="Y51" s="5787"/>
      <c r="Z51" s="1454"/>
      <c r="AA51" s="183"/>
      <c r="AB51" s="177"/>
      <c r="AC51" s="177"/>
      <c r="AD51" s="177"/>
      <c r="AE51" s="582"/>
      <c r="AF51" s="582"/>
      <c r="AG51" s="582"/>
      <c r="AH51" s="575"/>
      <c r="AI51" s="575"/>
      <c r="AJ51" s="575"/>
      <c r="AK51" s="575"/>
      <c r="AL51" s="4"/>
      <c r="AR51" s="574"/>
      <c r="AS51" s="574"/>
      <c r="AT51" s="574"/>
      <c r="AU51" s="450"/>
      <c r="AV51" s="450"/>
      <c r="AW51" s="450"/>
      <c r="AX51" s="450"/>
      <c r="AY51" s="449"/>
      <c r="AZ51" s="449"/>
      <c r="BA51" s="450"/>
      <c r="BB51" s="450"/>
      <c r="BC51" s="450"/>
      <c r="BD51" s="450"/>
      <c r="BE51" s="449"/>
      <c r="BF51" s="449"/>
      <c r="BG51" s="450"/>
      <c r="BH51" s="450"/>
      <c r="BI51" s="450"/>
      <c r="BJ51" s="450"/>
      <c r="BK51" s="449"/>
      <c r="BL51" s="449"/>
    </row>
    <row r="52" spans="1:64" ht="14.1" customHeight="1" x14ac:dyDescent="0.15">
      <c r="A52" s="575"/>
      <c r="B52" s="3"/>
      <c r="C52" s="1814"/>
      <c r="D52" s="1454"/>
      <c r="E52" s="5788" t="s">
        <v>51</v>
      </c>
      <c r="F52" s="5789"/>
      <c r="G52" s="5790"/>
      <c r="H52" s="5791"/>
      <c r="I52" s="5792"/>
      <c r="J52" s="5792"/>
      <c r="K52" s="5792"/>
      <c r="L52" s="5793" t="s">
        <v>646</v>
      </c>
      <c r="M52" s="5794"/>
      <c r="N52" s="5791"/>
      <c r="O52" s="5792"/>
      <c r="P52" s="5792"/>
      <c r="Q52" s="5792"/>
      <c r="R52" s="5793" t="s">
        <v>646</v>
      </c>
      <c r="S52" s="5794"/>
      <c r="T52" s="5791"/>
      <c r="U52" s="5792"/>
      <c r="V52" s="5792"/>
      <c r="W52" s="5792"/>
      <c r="X52" s="5793" t="s">
        <v>646</v>
      </c>
      <c r="Y52" s="5794"/>
      <c r="Z52" s="31"/>
      <c r="AA52" s="183"/>
      <c r="AB52" s="177"/>
      <c r="AC52" s="177"/>
      <c r="AD52" s="177"/>
      <c r="AE52" s="582"/>
      <c r="AF52" s="582"/>
      <c r="AG52" s="582"/>
      <c r="AH52" s="575"/>
      <c r="AI52" s="575"/>
      <c r="AJ52" s="575"/>
      <c r="AK52" s="575"/>
      <c r="AL52" s="4"/>
      <c r="AR52" s="574"/>
      <c r="AS52" s="574"/>
      <c r="AT52" s="574"/>
      <c r="AU52" s="450"/>
      <c r="AV52" s="450"/>
      <c r="AW52" s="450"/>
      <c r="AX52" s="450"/>
      <c r="AY52" s="449"/>
      <c r="AZ52" s="449"/>
      <c r="BA52" s="450"/>
      <c r="BB52" s="450"/>
      <c r="BC52" s="450"/>
      <c r="BD52" s="450"/>
      <c r="BE52" s="449"/>
      <c r="BF52" s="449"/>
      <c r="BG52" s="450"/>
      <c r="BH52" s="450"/>
      <c r="BI52" s="450"/>
      <c r="BJ52" s="450"/>
      <c r="BK52" s="449"/>
      <c r="BL52" s="449"/>
    </row>
    <row r="53" spans="1:64" ht="14.1" customHeight="1" x14ac:dyDescent="0.15">
      <c r="A53" s="575"/>
      <c r="B53" s="3"/>
      <c r="C53" s="1814"/>
      <c r="D53" s="1454"/>
      <c r="E53" s="1454"/>
      <c r="F53" s="1454"/>
      <c r="G53" s="1454"/>
      <c r="H53" s="1454"/>
      <c r="I53" s="1454"/>
      <c r="J53" s="1454"/>
      <c r="K53" s="1454"/>
      <c r="L53" s="1454"/>
      <c r="M53" s="1860"/>
      <c r="N53" s="1860"/>
      <c r="O53" s="1860"/>
      <c r="P53" s="1860"/>
      <c r="Q53" s="1860"/>
      <c r="R53" s="1860"/>
      <c r="S53" s="1860"/>
      <c r="T53" s="31"/>
      <c r="U53" s="40"/>
      <c r="V53" s="31"/>
      <c r="W53" s="31"/>
      <c r="X53" s="1454"/>
      <c r="Y53" s="1454"/>
      <c r="Z53" s="1454"/>
      <c r="AA53" s="193"/>
      <c r="AB53" s="177"/>
      <c r="AC53" s="177"/>
      <c r="AD53" s="177"/>
      <c r="AE53" s="582"/>
      <c r="AF53" s="582"/>
      <c r="AG53" s="582"/>
      <c r="AH53" s="575"/>
      <c r="AI53" s="575"/>
      <c r="AJ53" s="575"/>
      <c r="AK53" s="575"/>
      <c r="AL53" s="4"/>
    </row>
    <row r="54" spans="1:64" ht="14.1" customHeight="1" x14ac:dyDescent="0.15">
      <c r="A54" s="575"/>
      <c r="B54" s="3"/>
      <c r="C54" s="1814"/>
      <c r="D54" s="1454" t="s">
        <v>1902</v>
      </c>
      <c r="E54" s="1814"/>
      <c r="F54" s="1814"/>
      <c r="G54" s="1814"/>
      <c r="H54" s="1814"/>
      <c r="I54" s="1814"/>
      <c r="J54" s="1814"/>
      <c r="K54" s="1814"/>
      <c r="L54" s="1814"/>
      <c r="M54" s="1814"/>
      <c r="N54" s="1814"/>
      <c r="O54" s="1814"/>
      <c r="P54" s="1814"/>
      <c r="Q54" s="1814"/>
      <c r="R54" s="1851"/>
      <c r="S54" s="1851"/>
      <c r="T54" s="5"/>
      <c r="U54" s="1843"/>
      <c r="V54" s="1843"/>
      <c r="W54" s="1814"/>
      <c r="X54" s="1814"/>
      <c r="Y54" s="1814"/>
      <c r="Z54" s="1454"/>
      <c r="AA54" s="193"/>
      <c r="AB54" s="177"/>
      <c r="AC54" s="177"/>
      <c r="AD54" s="177"/>
      <c r="AE54" s="582"/>
      <c r="AF54" s="582"/>
      <c r="AG54" s="582"/>
      <c r="AH54" s="575"/>
      <c r="AI54" s="575"/>
      <c r="AJ54" s="575"/>
      <c r="AK54" s="575"/>
      <c r="AL54" s="4"/>
    </row>
    <row r="55" spans="1:64" ht="14.1" customHeight="1" x14ac:dyDescent="0.15">
      <c r="A55" s="575"/>
      <c r="B55" s="3"/>
      <c r="C55" s="1814"/>
      <c r="D55" s="1454"/>
      <c r="E55" s="1454" t="s">
        <v>2178</v>
      </c>
      <c r="F55" s="1454"/>
      <c r="G55" s="1454"/>
      <c r="H55" s="13"/>
      <c r="I55" s="1454"/>
      <c r="J55" s="34"/>
      <c r="K55" s="1814"/>
      <c r="L55" s="1814"/>
      <c r="M55" s="1814"/>
      <c r="N55" s="1814"/>
      <c r="O55" s="1814"/>
      <c r="P55" s="1814"/>
      <c r="Q55" s="1454"/>
      <c r="R55" s="31"/>
      <c r="S55" s="13"/>
      <c r="T55" s="13"/>
      <c r="U55" s="31"/>
      <c r="V55" s="13"/>
      <c r="W55" s="13"/>
      <c r="X55" s="13"/>
      <c r="Y55" s="1814"/>
      <c r="Z55" s="1814"/>
      <c r="AA55" s="183"/>
      <c r="AB55" s="582"/>
      <c r="AC55" s="575"/>
      <c r="AD55" s="575"/>
      <c r="AE55" s="575"/>
      <c r="AF55" s="575"/>
      <c r="AG55" s="575"/>
      <c r="AH55" s="575"/>
      <c r="AI55" s="575"/>
      <c r="AJ55" s="575"/>
      <c r="AK55" s="575"/>
      <c r="AL55" s="4"/>
    </row>
    <row r="56" spans="1:64" ht="14.1" customHeight="1" x14ac:dyDescent="0.15">
      <c r="A56" s="575"/>
      <c r="B56" s="3"/>
      <c r="C56" s="1814"/>
      <c r="D56" s="1814"/>
      <c r="E56" s="1814" t="s">
        <v>2172</v>
      </c>
      <c r="F56" s="1814"/>
      <c r="G56" s="1814"/>
      <c r="H56" s="1814"/>
      <c r="I56" s="1814"/>
      <c r="J56" s="1814"/>
      <c r="K56" s="1814"/>
      <c r="L56" s="1814"/>
      <c r="M56" s="1814"/>
      <c r="N56" s="1814"/>
      <c r="O56" s="1814"/>
      <c r="P56" s="1814"/>
      <c r="Q56" s="1814"/>
      <c r="R56" s="1814"/>
      <c r="S56" s="1814"/>
      <c r="T56" s="1814"/>
      <c r="U56" s="1814"/>
      <c r="V56" s="1814"/>
      <c r="W56" s="1814"/>
      <c r="X56" s="1814"/>
      <c r="Y56" s="1814"/>
      <c r="Z56" s="1814"/>
      <c r="AA56" s="193"/>
      <c r="AB56" s="582"/>
      <c r="AC56" s="575"/>
      <c r="AD56" s="582"/>
      <c r="AE56" s="582"/>
      <c r="AF56" s="582"/>
      <c r="AG56" s="582"/>
      <c r="AH56" s="582"/>
      <c r="AI56" s="582"/>
      <c r="AJ56" s="582"/>
      <c r="AK56" s="582"/>
      <c r="AL56" s="4"/>
    </row>
    <row r="57" spans="1:64" ht="14.1" customHeight="1" x14ac:dyDescent="0.15">
      <c r="A57" s="575"/>
      <c r="B57" s="3"/>
      <c r="C57" s="1454" t="s">
        <v>2206</v>
      </c>
      <c r="D57" s="18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861"/>
      <c r="AB57" s="575"/>
      <c r="AC57" s="575"/>
      <c r="AD57" s="575"/>
      <c r="AE57" s="575"/>
      <c r="AF57" s="575"/>
      <c r="AG57" s="575"/>
      <c r="AH57" s="575"/>
      <c r="AI57" s="575"/>
      <c r="AJ57" s="177"/>
      <c r="AK57" s="177"/>
      <c r="AL57" s="4"/>
    </row>
    <row r="58" spans="1:64" ht="14.1" customHeight="1" x14ac:dyDescent="0.15">
      <c r="A58" s="575"/>
      <c r="B58" s="3"/>
      <c r="C58" s="1814"/>
      <c r="D58" s="1814" t="s">
        <v>658</v>
      </c>
      <c r="E58" s="1314"/>
      <c r="F58" s="1314"/>
      <c r="G58" s="1314"/>
      <c r="H58" s="1314"/>
      <c r="I58" s="1314"/>
      <c r="J58" s="1314"/>
      <c r="K58" s="1314"/>
      <c r="L58" s="1314"/>
      <c r="M58" s="1314"/>
      <c r="N58" s="1314"/>
      <c r="O58" s="1314"/>
      <c r="P58" s="1314"/>
      <c r="Q58" s="1314"/>
      <c r="R58" s="1314"/>
      <c r="S58" s="1314"/>
      <c r="T58" s="1314"/>
      <c r="U58" s="1314"/>
      <c r="V58" s="1314"/>
      <c r="W58" s="1314"/>
      <c r="X58" s="1314"/>
      <c r="Y58" s="1314"/>
      <c r="Z58" s="1314"/>
      <c r="AA58" s="1861"/>
      <c r="AB58" s="575"/>
      <c r="AC58" s="34"/>
      <c r="AD58" s="575"/>
      <c r="AE58" s="575"/>
      <c r="AF58" s="575"/>
      <c r="AG58" s="575"/>
      <c r="AH58" s="575"/>
      <c r="AI58" s="575"/>
      <c r="AJ58" s="575"/>
      <c r="AK58" s="575"/>
      <c r="AL58" s="4"/>
    </row>
    <row r="59" spans="1:64" ht="14.1" customHeight="1" x14ac:dyDescent="0.15">
      <c r="A59" s="575"/>
      <c r="B59" s="3"/>
      <c r="C59" s="1814"/>
      <c r="D59" s="1814"/>
      <c r="E59" s="4530"/>
      <c r="F59" s="4530"/>
      <c r="G59" s="4530"/>
      <c r="H59" s="4530"/>
      <c r="I59" s="4530"/>
      <c r="J59" s="4530"/>
      <c r="K59" s="4530"/>
      <c r="L59" s="4530"/>
      <c r="M59" s="4530"/>
      <c r="N59" s="4530"/>
      <c r="O59" s="4530"/>
      <c r="P59" s="4530"/>
      <c r="Q59" s="4530"/>
      <c r="R59" s="4530"/>
      <c r="S59" s="4530"/>
      <c r="T59" s="4530"/>
      <c r="U59" s="4530"/>
      <c r="V59" s="4530"/>
      <c r="W59" s="4530"/>
      <c r="X59" s="4530"/>
      <c r="Y59" s="4530"/>
      <c r="Z59" s="4530"/>
      <c r="AA59" s="1861"/>
      <c r="AB59" s="575"/>
      <c r="AC59" s="34"/>
      <c r="AD59" s="575"/>
      <c r="AE59" s="575"/>
      <c r="AF59" s="575"/>
      <c r="AG59" s="575"/>
      <c r="AH59" s="575"/>
      <c r="AI59" s="575"/>
      <c r="AJ59" s="575"/>
      <c r="AK59" s="575"/>
      <c r="AL59" s="4"/>
    </row>
    <row r="60" spans="1:64" ht="14.1" customHeight="1" x14ac:dyDescent="0.15">
      <c r="A60" s="575"/>
      <c r="B60" s="3"/>
      <c r="C60" s="1814"/>
      <c r="D60" s="1814"/>
      <c r="E60" s="4530"/>
      <c r="F60" s="4530"/>
      <c r="G60" s="4530"/>
      <c r="H60" s="4530"/>
      <c r="I60" s="4530"/>
      <c r="J60" s="4530"/>
      <c r="K60" s="4530"/>
      <c r="L60" s="4530"/>
      <c r="M60" s="4530"/>
      <c r="N60" s="4530"/>
      <c r="O60" s="4530"/>
      <c r="P60" s="4530"/>
      <c r="Q60" s="4530"/>
      <c r="R60" s="4530"/>
      <c r="S60" s="4530"/>
      <c r="T60" s="4530"/>
      <c r="U60" s="4530"/>
      <c r="V60" s="4530"/>
      <c r="W60" s="4530"/>
      <c r="X60" s="4530"/>
      <c r="Y60" s="4530"/>
      <c r="Z60" s="4530"/>
      <c r="AA60" s="1861"/>
      <c r="AB60" s="575"/>
      <c r="AC60" s="34"/>
      <c r="AD60" s="575"/>
      <c r="AE60" s="575"/>
      <c r="AF60" s="575"/>
      <c r="AG60" s="575"/>
      <c r="AH60" s="575"/>
      <c r="AI60" s="575"/>
      <c r="AJ60" s="575"/>
      <c r="AK60" s="575"/>
      <c r="AL60" s="4"/>
    </row>
    <row r="61" spans="1:64" ht="14.1" customHeight="1" x14ac:dyDescent="0.15">
      <c r="A61" s="575"/>
      <c r="B61" s="3"/>
      <c r="C61" s="1814"/>
      <c r="D61" s="1814" t="s">
        <v>659</v>
      </c>
      <c r="E61" s="1826"/>
      <c r="F61" s="1826"/>
      <c r="G61" s="1826"/>
      <c r="H61" s="1826"/>
      <c r="I61" s="1826"/>
      <c r="J61" s="1826"/>
      <c r="K61" s="1826"/>
      <c r="L61" s="1826"/>
      <c r="M61" s="1826"/>
      <c r="N61" s="1826"/>
      <c r="O61" s="1826"/>
      <c r="P61" s="1826"/>
      <c r="Q61" s="1826"/>
      <c r="R61" s="1826"/>
      <c r="S61" s="1826"/>
      <c r="T61" s="1826"/>
      <c r="U61" s="1826"/>
      <c r="V61" s="1826"/>
      <c r="W61" s="1826"/>
      <c r="X61" s="1826"/>
      <c r="Y61" s="1826"/>
      <c r="Z61" s="1826"/>
      <c r="AA61" s="1861"/>
      <c r="AB61" s="575"/>
      <c r="AC61" s="34"/>
      <c r="AD61" s="575"/>
      <c r="AE61" s="575"/>
      <c r="AF61" s="575"/>
      <c r="AG61" s="575"/>
      <c r="AH61" s="575"/>
      <c r="AI61" s="575"/>
      <c r="AJ61" s="575"/>
      <c r="AK61" s="575"/>
      <c r="AL61" s="4"/>
    </row>
    <row r="62" spans="1:64" ht="14.1" customHeight="1" x14ac:dyDescent="0.15">
      <c r="A62" s="575"/>
      <c r="B62" s="3"/>
      <c r="C62" s="1814"/>
      <c r="E62" s="1826"/>
      <c r="F62" s="1826"/>
      <c r="G62" s="1826"/>
      <c r="H62" s="1826"/>
      <c r="I62" s="1826"/>
      <c r="J62" s="1826"/>
      <c r="K62" s="1826"/>
      <c r="L62" s="1826"/>
      <c r="M62" s="1826"/>
      <c r="N62" s="1826"/>
      <c r="O62" s="1826"/>
      <c r="P62" s="1826"/>
      <c r="Q62" s="1826"/>
      <c r="R62" s="1826"/>
      <c r="S62" s="1826"/>
      <c r="T62" s="1826"/>
      <c r="U62" s="1826"/>
      <c r="V62" s="1826"/>
      <c r="W62" s="1826"/>
      <c r="X62" s="5785"/>
      <c r="Y62" s="5785"/>
      <c r="Z62" s="5785"/>
      <c r="AA62" s="458" t="s">
        <v>974</v>
      </c>
      <c r="AB62" s="575"/>
      <c r="AC62" s="34"/>
      <c r="AD62" s="575"/>
      <c r="AE62" s="575"/>
      <c r="AF62" s="575"/>
      <c r="AG62" s="575"/>
      <c r="AH62" s="575"/>
      <c r="AI62" s="575"/>
      <c r="AJ62" s="575"/>
      <c r="AK62" s="575"/>
      <c r="AL62" s="4"/>
    </row>
    <row r="63" spans="1:64" ht="14.1" customHeight="1" thickBot="1" x14ac:dyDescent="0.2">
      <c r="A63" s="575"/>
      <c r="B63" s="8"/>
      <c r="C63" s="7"/>
      <c r="D63" s="7"/>
      <c r="E63" s="7"/>
      <c r="F63" s="7"/>
      <c r="G63" s="7"/>
      <c r="H63" s="7"/>
      <c r="I63" s="7"/>
      <c r="J63" s="7"/>
      <c r="K63" s="7"/>
      <c r="L63" s="7"/>
      <c r="M63" s="77"/>
      <c r="N63" s="7"/>
      <c r="O63" s="7"/>
      <c r="P63" s="7"/>
      <c r="Q63" s="7"/>
      <c r="R63" s="77"/>
      <c r="S63" s="7"/>
      <c r="T63" s="7"/>
      <c r="U63" s="7"/>
      <c r="V63" s="7"/>
      <c r="W63" s="7"/>
      <c r="X63" s="7"/>
      <c r="Y63" s="7"/>
      <c r="Z63" s="7"/>
      <c r="AA63" s="157"/>
      <c r="AB63" s="7"/>
      <c r="AC63" s="7"/>
      <c r="AD63" s="7"/>
      <c r="AE63" s="7"/>
      <c r="AF63" s="7"/>
      <c r="AG63" s="7"/>
      <c r="AH63" s="7"/>
      <c r="AI63" s="7"/>
      <c r="AJ63" s="7"/>
      <c r="AK63" s="7"/>
      <c r="AL63" s="9"/>
    </row>
    <row r="64" spans="1:64" ht="14.1" customHeight="1" x14ac:dyDescent="0.15">
      <c r="A64" s="575"/>
      <c r="B64" s="575"/>
      <c r="C64" s="575"/>
      <c r="D64" s="575"/>
      <c r="E64" s="575"/>
      <c r="F64" s="575"/>
      <c r="G64" s="575"/>
      <c r="H64" s="575"/>
      <c r="I64" s="575"/>
      <c r="J64" s="575"/>
      <c r="K64" s="575"/>
      <c r="L64" s="575"/>
      <c r="M64" s="34"/>
      <c r="N64" s="575"/>
      <c r="O64" s="575"/>
      <c r="P64" s="575"/>
      <c r="Q64" s="575"/>
      <c r="R64" s="34"/>
      <c r="S64" s="575"/>
      <c r="T64" s="575"/>
      <c r="U64" s="575"/>
      <c r="V64" s="575"/>
      <c r="W64" s="575"/>
      <c r="X64" s="575"/>
      <c r="Y64" s="575"/>
      <c r="Z64" s="575"/>
      <c r="AA64" s="575"/>
      <c r="AB64" s="575"/>
      <c r="AC64" s="575"/>
      <c r="AD64" s="575"/>
      <c r="AE64" s="575"/>
      <c r="AF64" s="575"/>
      <c r="AG64" s="575"/>
      <c r="AH64" s="575"/>
      <c r="AI64" s="575"/>
      <c r="AJ64" s="575"/>
      <c r="AK64" s="575"/>
      <c r="AL64" s="21"/>
      <c r="AM64" s="34"/>
    </row>
    <row r="65" spans="3:38" ht="14.1" customHeight="1" x14ac:dyDescent="0.15">
      <c r="C65" s="575"/>
      <c r="D65" s="582"/>
      <c r="E65" s="582"/>
      <c r="F65" s="177"/>
      <c r="G65" s="177"/>
      <c r="H65" s="177"/>
      <c r="I65" s="177"/>
      <c r="J65" s="177"/>
      <c r="K65" s="177"/>
      <c r="L65" s="177"/>
      <c r="M65" s="177"/>
      <c r="N65" s="177"/>
      <c r="O65" s="177"/>
      <c r="P65" s="582"/>
      <c r="Q65" s="177"/>
      <c r="R65" s="177"/>
      <c r="S65" s="582"/>
      <c r="T65" s="41"/>
      <c r="U65" s="25"/>
      <c r="V65" s="582"/>
      <c r="W65" s="41"/>
      <c r="X65" s="578"/>
      <c r="Y65" s="575"/>
      <c r="Z65" s="575"/>
      <c r="AA65" s="575"/>
      <c r="AB65" s="34"/>
      <c r="AC65" s="34"/>
      <c r="AL65" s="21"/>
    </row>
    <row r="66" spans="3:38" ht="14.1" customHeight="1" x14ac:dyDescent="0.15">
      <c r="C66" s="575"/>
      <c r="D66" s="34"/>
      <c r="E66" s="177"/>
      <c r="F66" s="177"/>
      <c r="G66" s="177"/>
      <c r="H66" s="177"/>
      <c r="I66" s="177"/>
      <c r="J66" s="177"/>
      <c r="K66" s="177"/>
      <c r="L66" s="177"/>
      <c r="M66" s="177"/>
      <c r="N66" s="177"/>
      <c r="O66" s="177"/>
      <c r="P66" s="177"/>
      <c r="Q66" s="575"/>
      <c r="R66" s="573"/>
      <c r="S66" s="573"/>
      <c r="T66" s="5"/>
      <c r="U66" s="572"/>
      <c r="V66" s="572"/>
      <c r="W66" s="575"/>
      <c r="X66" s="575"/>
      <c r="Y66" s="575"/>
      <c r="Z66" s="575"/>
      <c r="AA66" s="34"/>
      <c r="AB66" s="34"/>
      <c r="AC66" s="34"/>
      <c r="AL66" s="21"/>
    </row>
    <row r="67" spans="3:38" ht="14.1" customHeight="1" x14ac:dyDescent="0.15">
      <c r="C67" s="575"/>
      <c r="D67" s="177"/>
      <c r="E67" s="177"/>
      <c r="F67" s="582"/>
      <c r="G67" s="177"/>
      <c r="H67" s="177"/>
      <c r="I67" s="177"/>
      <c r="J67" s="177"/>
      <c r="K67" s="177"/>
      <c r="L67" s="177"/>
      <c r="M67" s="582"/>
      <c r="N67" s="177"/>
      <c r="O67" s="177"/>
      <c r="P67" s="177"/>
      <c r="Q67" s="582"/>
      <c r="R67" s="31"/>
      <c r="S67" s="13"/>
      <c r="T67" s="13"/>
      <c r="U67" s="31"/>
      <c r="V67" s="13"/>
      <c r="W67" s="13"/>
      <c r="X67" s="13"/>
      <c r="Y67" s="575"/>
      <c r="Z67" s="575"/>
      <c r="AA67" s="575"/>
      <c r="AB67" s="34"/>
      <c r="AC67" s="34"/>
    </row>
    <row r="68" spans="3:38" ht="14.1" customHeight="1" x14ac:dyDescent="0.15"/>
    <row r="69" spans="3:38" ht="14.1" customHeight="1" x14ac:dyDescent="0.15"/>
    <row r="70" spans="3:38" ht="14.1" customHeight="1" x14ac:dyDescent="0.15"/>
    <row r="71" spans="3:38" ht="14.1" customHeight="1" x14ac:dyDescent="0.15"/>
    <row r="72" spans="3:38" ht="14.1" customHeight="1" x14ac:dyDescent="0.15"/>
    <row r="73" spans="3:38" ht="14.1" customHeight="1" x14ac:dyDescent="0.15"/>
    <row r="74" spans="3:38" ht="14.1" customHeight="1" x14ac:dyDescent="0.15"/>
  </sheetData>
  <mergeCells count="46">
    <mergeCell ref="T50:W50"/>
    <mergeCell ref="X50:Y50"/>
    <mergeCell ref="E59:Z60"/>
    <mergeCell ref="E50:G50"/>
    <mergeCell ref="H50:K50"/>
    <mergeCell ref="L50:M50"/>
    <mergeCell ref="N50:Q50"/>
    <mergeCell ref="R50:S50"/>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AC41:AL43"/>
    <mergeCell ref="E49:G49"/>
    <mergeCell ref="H49:K49"/>
    <mergeCell ref="L49:M49"/>
    <mergeCell ref="N49:Q49"/>
    <mergeCell ref="R49:S49"/>
    <mergeCell ref="T49:W49"/>
    <mergeCell ref="X49:Y49"/>
    <mergeCell ref="J39:X39"/>
    <mergeCell ref="E48:G48"/>
    <mergeCell ref="H48:M48"/>
    <mergeCell ref="N48:S48"/>
    <mergeCell ref="T48:Y48"/>
    <mergeCell ref="P30:Q30"/>
    <mergeCell ref="P31:Q31"/>
    <mergeCell ref="P32:Q32"/>
    <mergeCell ref="P33:Q33"/>
    <mergeCell ref="V33:W33"/>
    <mergeCell ref="B1:AL1"/>
    <mergeCell ref="B3:AA3"/>
    <mergeCell ref="AB3:AL3"/>
    <mergeCell ref="AC8:AL9"/>
    <mergeCell ref="E25:Z26"/>
  </mergeCells>
  <phoneticPr fontId="3"/>
  <dataValidations count="1">
    <dataValidation type="list" allowBlank="1" showInputMessage="1" showErrorMessage="1" sqref="L49:M52 R49:S52 X49:Y52">
      <formula1>"　,円,ｶ月"</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687106"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687107"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687108"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687109"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687110"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687111"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687112"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687113"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687114"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687115"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687116"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687117"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687118"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687119"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687120"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687121"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687122"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687123"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687124" r:id="rId23" name="Check Box 20">
              <controlPr defaultSize="0" autoFill="0" autoLine="0" autoPict="0">
                <anchor moveWithCells="1">
                  <from>
                    <xdr:col>19</xdr:col>
                    <xdr:colOff>0</xdr:colOff>
                    <xdr:row>20</xdr:row>
                    <xdr:rowOff>66675</xdr:rowOff>
                  </from>
                  <to>
                    <xdr:col>22</xdr:col>
                    <xdr:colOff>123825</xdr:colOff>
                    <xdr:row>21</xdr:row>
                    <xdr:rowOff>104775</xdr:rowOff>
                  </to>
                </anchor>
              </controlPr>
            </control>
          </mc:Choice>
        </mc:AlternateContent>
        <mc:AlternateContent xmlns:mc="http://schemas.openxmlformats.org/markup-compatibility/2006">
          <mc:Choice Requires="x14">
            <control shapeId="687125" r:id="rId24" name="Check Box 21">
              <controlPr defaultSize="0" autoFill="0" autoLine="0" autoPict="0">
                <anchor moveWithCells="1">
                  <from>
                    <xdr:col>23</xdr:col>
                    <xdr:colOff>38100</xdr:colOff>
                    <xdr:row>20</xdr:row>
                    <xdr:rowOff>66675</xdr:rowOff>
                  </from>
                  <to>
                    <xdr:col>26</xdr:col>
                    <xdr:colOff>152400</xdr:colOff>
                    <xdr:row>21</xdr:row>
                    <xdr:rowOff>104775</xdr:rowOff>
                  </to>
                </anchor>
              </controlPr>
            </control>
          </mc:Choice>
        </mc:AlternateContent>
        <mc:AlternateContent xmlns:mc="http://schemas.openxmlformats.org/markup-compatibility/2006">
          <mc:Choice Requires="x14">
            <control shapeId="687126"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687127"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687128"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687129"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687130"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687131"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687132"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687133"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687134"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687135"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687136" r:id="rId35" name="Check Box 32">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687137"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687138"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687139"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687140"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687141"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97"/>
  <sheetViews>
    <sheetView showGridLines="0" zoomScaleNormal="100" workbookViewId="0">
      <selection activeCell="X19" sqref="X19"/>
    </sheetView>
  </sheetViews>
  <sheetFormatPr defaultColWidth="8" defaultRowHeight="12" x14ac:dyDescent="0.15"/>
  <cols>
    <col min="1" max="1" width="1.5" style="17" customWidth="1"/>
    <col min="2" max="2" width="1.625" style="17" customWidth="1"/>
    <col min="3" max="39" width="2.375" style="17" customWidth="1"/>
    <col min="40" max="40" width="2.625" style="17" customWidth="1"/>
    <col min="41" max="71" width="2.375" style="17" customWidth="1"/>
    <col min="72" max="16384" width="8" style="17"/>
  </cols>
  <sheetData>
    <row r="1" spans="1:72" ht="14.1" customHeight="1" x14ac:dyDescent="0.15">
      <c r="B1" s="3101" t="s">
        <v>1860</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72" ht="5.0999999999999996" customHeight="1" thickBot="1" x14ac:dyDescent="0.2"/>
    <row r="3" spans="1:72" ht="14.1" customHeight="1" x14ac:dyDescent="0.15">
      <c r="B3" s="3102" t="s">
        <v>691</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4"/>
      <c r="AA3" s="3216" t="s">
        <v>186</v>
      </c>
      <c r="AB3" s="3103"/>
      <c r="AC3" s="3103"/>
      <c r="AD3" s="3103"/>
      <c r="AE3" s="3103"/>
      <c r="AF3" s="3103"/>
      <c r="AG3" s="3103"/>
      <c r="AH3" s="3103"/>
      <c r="AI3" s="3103"/>
      <c r="AJ3" s="3103"/>
      <c r="AK3" s="3103"/>
      <c r="AL3" s="3217"/>
      <c r="AM3" s="87"/>
      <c r="AO3" s="17" t="s">
        <v>228</v>
      </c>
    </row>
    <row r="4" spans="1:72" ht="14.1" customHeight="1" x14ac:dyDescent="0.15">
      <c r="A4" s="1265"/>
      <c r="B4" s="68" t="s">
        <v>1672</v>
      </c>
      <c r="C4" s="128"/>
      <c r="D4" s="19"/>
      <c r="E4" s="128"/>
      <c r="F4" s="19"/>
      <c r="G4" s="19"/>
      <c r="H4" s="32"/>
      <c r="I4" s="32"/>
      <c r="J4" s="1265"/>
      <c r="K4" s="1265"/>
      <c r="L4" s="1265"/>
      <c r="M4" s="1265"/>
      <c r="N4" s="1265"/>
      <c r="O4" s="1265"/>
      <c r="P4" s="1265"/>
      <c r="Q4" s="1265"/>
      <c r="R4" s="1265"/>
      <c r="S4" s="1265"/>
      <c r="T4" s="3213"/>
      <c r="U4" s="3213"/>
      <c r="V4" s="40"/>
      <c r="W4" s="3213"/>
      <c r="X4" s="3213"/>
      <c r="Y4" s="1265"/>
      <c r="Z4" s="1307"/>
      <c r="AA4" s="1265"/>
      <c r="AB4" s="1265"/>
      <c r="AC4" s="1265"/>
      <c r="AD4" s="1265"/>
      <c r="AE4" s="1265"/>
      <c r="AF4" s="1265"/>
      <c r="AG4" s="1265"/>
      <c r="AH4" s="1265"/>
      <c r="AI4" s="1265"/>
      <c r="AJ4" s="1265"/>
      <c r="AK4" s="34"/>
      <c r="AL4" s="4"/>
      <c r="AM4" s="87"/>
      <c r="AO4" s="208"/>
      <c r="AP4" s="129"/>
      <c r="AQ4" s="129"/>
      <c r="AR4" s="129"/>
      <c r="AS4" s="129"/>
      <c r="AT4" s="129"/>
      <c r="AU4" s="129"/>
      <c r="AV4" s="129"/>
      <c r="AW4" s="129"/>
      <c r="AX4" s="129"/>
      <c r="AY4" s="129"/>
      <c r="AZ4" s="129"/>
      <c r="BA4" s="129"/>
      <c r="BB4" s="129"/>
      <c r="BC4" s="129"/>
      <c r="BD4" s="129"/>
      <c r="BE4" s="129"/>
      <c r="BF4" s="129"/>
      <c r="BG4" s="129"/>
      <c r="BH4" s="129"/>
      <c r="BI4" s="129"/>
      <c r="BJ4" s="129"/>
      <c r="BK4" s="129"/>
      <c r="BL4" s="129"/>
      <c r="BM4" s="129"/>
      <c r="BN4" s="129"/>
      <c r="BO4" s="129"/>
      <c r="BP4" s="129"/>
      <c r="BQ4" s="129"/>
      <c r="BR4" s="214"/>
    </row>
    <row r="5" spans="1:72" ht="14.1" customHeight="1" x14ac:dyDescent="0.15">
      <c r="A5" s="1265"/>
      <c r="B5" s="68"/>
      <c r="C5" s="128"/>
      <c r="D5" s="19"/>
      <c r="E5" s="128"/>
      <c r="F5" s="19"/>
      <c r="G5" s="19"/>
      <c r="H5" s="32"/>
      <c r="I5" s="32"/>
      <c r="J5" s="1265"/>
      <c r="K5" s="1265"/>
      <c r="L5" s="1265"/>
      <c r="M5" s="1265"/>
      <c r="N5" s="1265"/>
      <c r="O5" s="1265"/>
      <c r="P5" s="1265"/>
      <c r="Q5" s="1265"/>
      <c r="R5" s="1265"/>
      <c r="S5" s="1265"/>
      <c r="T5" s="1273"/>
      <c r="U5" s="1273"/>
      <c r="V5" s="40"/>
      <c r="W5" s="1273"/>
      <c r="X5" s="1273"/>
      <c r="Y5" s="1265"/>
      <c r="Z5" s="1307"/>
      <c r="AA5" s="1435" t="s">
        <v>1293</v>
      </c>
      <c r="AB5" s="2569" t="s">
        <v>1294</v>
      </c>
      <c r="AC5" s="2569"/>
      <c r="AD5" s="2569"/>
      <c r="AE5" s="2569"/>
      <c r="AF5" s="2569"/>
      <c r="AG5" s="2569"/>
      <c r="AH5" s="2569"/>
      <c r="AI5" s="2569"/>
      <c r="AJ5" s="2569"/>
      <c r="AK5" s="2569"/>
      <c r="AL5" s="3336"/>
      <c r="AM5" s="87"/>
      <c r="AO5" s="273" t="s">
        <v>1296</v>
      </c>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146"/>
    </row>
    <row r="6" spans="1:72" ht="14.1" customHeight="1" x14ac:dyDescent="0.15">
      <c r="A6" s="1265"/>
      <c r="B6" s="68"/>
      <c r="C6" s="1265" t="s">
        <v>2038</v>
      </c>
      <c r="D6" s="1265"/>
      <c r="E6" s="1265"/>
      <c r="F6" s="1265"/>
      <c r="G6" s="1265"/>
      <c r="H6" s="1265"/>
      <c r="I6" s="1265"/>
      <c r="J6" s="1265"/>
      <c r="K6" s="1265"/>
      <c r="L6" s="1265"/>
      <c r="M6" s="1265"/>
      <c r="N6" s="1265"/>
      <c r="O6" s="1265"/>
      <c r="P6" s="1265"/>
      <c r="Q6" s="1265"/>
      <c r="R6" s="1265"/>
      <c r="S6" s="1265"/>
      <c r="T6" s="13"/>
      <c r="U6" s="13"/>
      <c r="V6" s="40"/>
      <c r="W6" s="13"/>
      <c r="X6" s="13"/>
      <c r="Y6" s="1265"/>
      <c r="Z6" s="1307"/>
      <c r="AA6" s="1435"/>
      <c r="AB6" s="2569"/>
      <c r="AC6" s="2569"/>
      <c r="AD6" s="2569"/>
      <c r="AE6" s="2569"/>
      <c r="AF6" s="2569"/>
      <c r="AG6" s="2569"/>
      <c r="AH6" s="2569"/>
      <c r="AI6" s="2569"/>
      <c r="AJ6" s="2569"/>
      <c r="AK6" s="2569"/>
      <c r="AL6" s="3336"/>
      <c r="AM6" s="87"/>
      <c r="AO6" s="755"/>
      <c r="AP6" s="756" t="s">
        <v>1295</v>
      </c>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82"/>
    </row>
    <row r="7" spans="1:72" ht="14.1" customHeight="1" x14ac:dyDescent="0.15">
      <c r="A7" s="1265"/>
      <c r="B7" s="3"/>
      <c r="C7" s="1265"/>
      <c r="D7" s="1454" t="s">
        <v>2039</v>
      </c>
      <c r="E7" s="1454"/>
      <c r="F7" s="1454"/>
      <c r="G7" s="1454"/>
      <c r="H7" s="1454"/>
      <c r="I7" s="31"/>
      <c r="J7" s="1273"/>
      <c r="K7" s="1273"/>
      <c r="L7" s="1273"/>
      <c r="M7" s="1273"/>
      <c r="N7" s="1454"/>
      <c r="O7" s="1273"/>
      <c r="P7" s="1273"/>
      <c r="Q7" s="1273"/>
      <c r="R7" s="1265"/>
      <c r="S7" s="1436"/>
      <c r="T7" s="1436"/>
      <c r="U7" s="5"/>
      <c r="V7" s="1430"/>
      <c r="W7" s="1430"/>
      <c r="X7" s="1265"/>
      <c r="Y7" s="1265"/>
      <c r="Z7" s="1307"/>
      <c r="AA7" s="1435" t="s">
        <v>16</v>
      </c>
      <c r="AB7" s="1434" t="s">
        <v>830</v>
      </c>
      <c r="AC7" s="1434"/>
      <c r="AD7" s="1265"/>
      <c r="AE7" s="1265"/>
      <c r="AF7" s="1265"/>
      <c r="AG7" s="1265"/>
      <c r="AH7" s="1265"/>
      <c r="AI7" s="1265"/>
      <c r="AJ7" s="1265"/>
      <c r="AK7" s="1265"/>
      <c r="AL7" s="4"/>
      <c r="AM7" s="87"/>
      <c r="AO7" s="5815" t="s">
        <v>1297</v>
      </c>
      <c r="AP7" s="5816"/>
      <c r="AQ7" s="5816"/>
      <c r="AR7" s="5816"/>
      <c r="AS7" s="5816"/>
      <c r="AT7" s="5816"/>
      <c r="AU7" s="5816"/>
      <c r="AV7" s="5816"/>
      <c r="AW7" s="5816"/>
      <c r="AX7" s="5816"/>
      <c r="AY7" s="5816"/>
      <c r="AZ7" s="5816"/>
      <c r="BA7" s="5816"/>
      <c r="BB7" s="5816"/>
      <c r="BC7" s="5816"/>
      <c r="BD7" s="5816"/>
      <c r="BE7" s="5816"/>
      <c r="BF7" s="5816"/>
      <c r="BG7" s="5816"/>
      <c r="BH7" s="5816"/>
      <c r="BI7" s="5816"/>
      <c r="BJ7" s="5816"/>
      <c r="BK7" s="5816"/>
      <c r="BL7" s="5816"/>
      <c r="BM7" s="5816"/>
      <c r="BN7" s="5816"/>
      <c r="BO7" s="5816"/>
      <c r="BP7" s="5816"/>
      <c r="BQ7" s="5816"/>
      <c r="BR7" s="5817"/>
    </row>
    <row r="8" spans="1:72" ht="14.1" customHeight="1" x14ac:dyDescent="0.15">
      <c r="A8" s="1265"/>
      <c r="B8" s="3"/>
      <c r="C8" s="1265"/>
      <c r="D8" s="1454"/>
      <c r="E8" s="1454"/>
      <c r="F8" s="1454"/>
      <c r="G8" s="1454"/>
      <c r="H8" s="1454"/>
      <c r="I8" s="31"/>
      <c r="J8" s="1273"/>
      <c r="K8" s="1273"/>
      <c r="L8" s="1273"/>
      <c r="M8" s="1273"/>
      <c r="N8" s="1454"/>
      <c r="O8" s="1273"/>
      <c r="P8" s="1273"/>
      <c r="Q8" s="1273"/>
      <c r="R8" s="1265"/>
      <c r="S8" s="1436"/>
      <c r="T8" s="1436"/>
      <c r="U8" s="5"/>
      <c r="V8" s="1430"/>
      <c r="W8" s="1430"/>
      <c r="X8" s="1265"/>
      <c r="Y8" s="1265"/>
      <c r="Z8" s="1307"/>
      <c r="AA8" s="1303"/>
      <c r="AB8" s="1434"/>
      <c r="AC8" s="1454"/>
      <c r="AD8" s="1454"/>
      <c r="AE8" s="1454"/>
      <c r="AF8" s="1454"/>
      <c r="AG8" s="1454"/>
      <c r="AH8" s="1454"/>
      <c r="AI8" s="1454"/>
      <c r="AJ8" s="1454"/>
      <c r="AK8" s="1454"/>
      <c r="AL8" s="579"/>
      <c r="AM8" s="87"/>
      <c r="AO8" s="5818"/>
      <c r="AP8" s="5819"/>
      <c r="AQ8" s="5819"/>
      <c r="AR8" s="5819"/>
      <c r="AS8" s="5819"/>
      <c r="AT8" s="5819"/>
      <c r="AU8" s="5819"/>
      <c r="AV8" s="5819"/>
      <c r="AW8" s="5819"/>
      <c r="AX8" s="5819"/>
      <c r="AY8" s="5819"/>
      <c r="AZ8" s="5819"/>
      <c r="BA8" s="5819"/>
      <c r="BB8" s="5819"/>
      <c r="BC8" s="5819"/>
      <c r="BD8" s="5819"/>
      <c r="BE8" s="5819"/>
      <c r="BF8" s="5819"/>
      <c r="BG8" s="5819"/>
      <c r="BH8" s="5819"/>
      <c r="BI8" s="5819"/>
      <c r="BJ8" s="5819"/>
      <c r="BK8" s="5819"/>
      <c r="BL8" s="5819"/>
      <c r="BM8" s="5819"/>
      <c r="BN8" s="5819"/>
      <c r="BO8" s="5819"/>
      <c r="BP8" s="5819"/>
      <c r="BQ8" s="5819"/>
      <c r="BR8" s="5820"/>
    </row>
    <row r="9" spans="1:72" ht="14.1" customHeight="1" x14ac:dyDescent="0.15">
      <c r="A9" s="1265"/>
      <c r="B9" s="3"/>
      <c r="C9" s="1983" t="s">
        <v>2040</v>
      </c>
      <c r="D9" s="1983"/>
      <c r="E9" s="1265"/>
      <c r="F9" s="1265"/>
      <c r="G9" s="1265"/>
      <c r="H9" s="1265"/>
      <c r="I9" s="1265"/>
      <c r="J9" s="1265"/>
      <c r="K9" s="1265"/>
      <c r="L9" s="1265"/>
      <c r="M9" s="1265"/>
      <c r="N9" s="1265"/>
      <c r="O9" s="1265"/>
      <c r="P9" s="1265"/>
      <c r="Q9" s="1265"/>
      <c r="R9" s="1265"/>
      <c r="S9" s="1265"/>
      <c r="T9" s="13"/>
      <c r="U9" s="13"/>
      <c r="V9" s="40"/>
      <c r="W9" s="13"/>
      <c r="X9" s="13"/>
      <c r="Y9" s="40"/>
      <c r="Z9" s="1307"/>
      <c r="AA9" s="1435" t="s">
        <v>16</v>
      </c>
      <c r="AB9" s="1434" t="s">
        <v>831</v>
      </c>
      <c r="AC9" s="1454"/>
      <c r="AD9" s="1454"/>
      <c r="AE9" s="1454"/>
      <c r="AF9" s="34"/>
      <c r="AG9" s="34"/>
      <c r="AH9" s="34"/>
      <c r="AI9" s="34"/>
      <c r="AJ9" s="34"/>
      <c r="AK9" s="34"/>
      <c r="AL9" s="137"/>
      <c r="AM9" s="87"/>
      <c r="AO9" s="5818"/>
      <c r="AP9" s="5819"/>
      <c r="AQ9" s="5819"/>
      <c r="AR9" s="5819"/>
      <c r="AS9" s="5819"/>
      <c r="AT9" s="5819"/>
      <c r="AU9" s="5819"/>
      <c r="AV9" s="5819"/>
      <c r="AW9" s="5819"/>
      <c r="AX9" s="5819"/>
      <c r="AY9" s="5819"/>
      <c r="AZ9" s="5819"/>
      <c r="BA9" s="5819"/>
      <c r="BB9" s="5819"/>
      <c r="BC9" s="5819"/>
      <c r="BD9" s="5819"/>
      <c r="BE9" s="5819"/>
      <c r="BF9" s="5819"/>
      <c r="BG9" s="5819"/>
      <c r="BH9" s="5819"/>
      <c r="BI9" s="5819"/>
      <c r="BJ9" s="5819"/>
      <c r="BK9" s="5819"/>
      <c r="BL9" s="5819"/>
      <c r="BM9" s="5819"/>
      <c r="BN9" s="5819"/>
      <c r="BO9" s="5819"/>
      <c r="BP9" s="5819"/>
      <c r="BQ9" s="5819"/>
      <c r="BR9" s="5820"/>
    </row>
    <row r="10" spans="1:72" ht="14.1" customHeight="1" x14ac:dyDescent="0.15">
      <c r="A10" s="1265"/>
      <c r="B10" s="3"/>
      <c r="C10" s="1983"/>
      <c r="D10" s="1983" t="s">
        <v>2041</v>
      </c>
      <c r="E10" s="1265"/>
      <c r="F10" s="1265"/>
      <c r="G10" s="1265"/>
      <c r="H10" s="1265"/>
      <c r="I10" s="1265"/>
      <c r="J10" s="1265"/>
      <c r="K10" s="1265"/>
      <c r="L10" s="1265"/>
      <c r="M10" s="1265"/>
      <c r="N10" s="1265"/>
      <c r="O10" s="1265"/>
      <c r="P10" s="5809"/>
      <c r="Q10" s="5809"/>
      <c r="R10" s="1265"/>
      <c r="S10" s="1436"/>
      <c r="T10" s="1436"/>
      <c r="U10" s="5"/>
      <c r="V10" s="1430"/>
      <c r="W10" s="1430"/>
      <c r="X10" s="1265"/>
      <c r="Y10" s="1265"/>
      <c r="Z10" s="1307"/>
      <c r="AA10" s="5833" t="s">
        <v>692</v>
      </c>
      <c r="AB10" s="3203"/>
      <c r="AC10" s="3203"/>
      <c r="AD10" s="3203"/>
      <c r="AE10" s="3203"/>
      <c r="AF10" s="3203"/>
      <c r="AG10" s="3203"/>
      <c r="AH10" s="3203"/>
      <c r="AI10" s="3203"/>
      <c r="AJ10" s="3203"/>
      <c r="AK10" s="3203"/>
      <c r="AL10" s="3204"/>
      <c r="AM10" s="87"/>
      <c r="AO10" s="5818"/>
      <c r="AP10" s="5819"/>
      <c r="AQ10" s="5819"/>
      <c r="AR10" s="5819"/>
      <c r="AS10" s="5819"/>
      <c r="AT10" s="5819"/>
      <c r="AU10" s="5819"/>
      <c r="AV10" s="5819"/>
      <c r="AW10" s="5819"/>
      <c r="AX10" s="5819"/>
      <c r="AY10" s="5819"/>
      <c r="AZ10" s="5819"/>
      <c r="BA10" s="5819"/>
      <c r="BB10" s="5819"/>
      <c r="BC10" s="5819"/>
      <c r="BD10" s="5819"/>
      <c r="BE10" s="5819"/>
      <c r="BF10" s="5819"/>
      <c r="BG10" s="5819"/>
      <c r="BH10" s="5819"/>
      <c r="BI10" s="5819"/>
      <c r="BJ10" s="5819"/>
      <c r="BK10" s="5819"/>
      <c r="BL10" s="5819"/>
      <c r="BM10" s="5819"/>
      <c r="BN10" s="5819"/>
      <c r="BO10" s="5819"/>
      <c r="BP10" s="5819"/>
      <c r="BQ10" s="5819"/>
      <c r="BR10" s="5820"/>
    </row>
    <row r="11" spans="1:72" ht="14.1" customHeight="1" x14ac:dyDescent="0.15">
      <c r="A11" s="1265"/>
      <c r="B11" s="3"/>
      <c r="C11" s="1265" t="s">
        <v>606</v>
      </c>
      <c r="D11" s="1265"/>
      <c r="E11" s="1265"/>
      <c r="F11" s="1265"/>
      <c r="G11" s="1265"/>
      <c r="H11" s="1265"/>
      <c r="I11" s="1265"/>
      <c r="J11" s="1265"/>
      <c r="K11" s="1265"/>
      <c r="L11" s="1265"/>
      <c r="M11" s="1265"/>
      <c r="N11" s="1265"/>
      <c r="O11" s="1265"/>
      <c r="P11" s="1429"/>
      <c r="Q11" s="1429"/>
      <c r="R11" s="1265"/>
      <c r="S11" s="1436"/>
      <c r="T11" s="1436"/>
      <c r="U11" s="5"/>
      <c r="V11" s="1430"/>
      <c r="W11" s="1430"/>
      <c r="X11" s="1265"/>
      <c r="Y11" s="1265"/>
      <c r="Z11" s="1307"/>
      <c r="AA11" s="5833"/>
      <c r="AB11" s="3203"/>
      <c r="AC11" s="3203"/>
      <c r="AD11" s="3203"/>
      <c r="AE11" s="3203"/>
      <c r="AF11" s="3203"/>
      <c r="AG11" s="3203"/>
      <c r="AH11" s="3203"/>
      <c r="AI11" s="3203"/>
      <c r="AJ11" s="3203"/>
      <c r="AK11" s="3203"/>
      <c r="AL11" s="3204"/>
      <c r="AM11" s="87"/>
      <c r="AO11" s="5821"/>
      <c r="AP11" s="5822"/>
      <c r="AQ11" s="5822"/>
      <c r="AR11" s="5822"/>
      <c r="AS11" s="5822"/>
      <c r="AT11" s="5822"/>
      <c r="AU11" s="5822"/>
      <c r="AV11" s="5822"/>
      <c r="AW11" s="5822"/>
      <c r="AX11" s="5822"/>
      <c r="AY11" s="5822"/>
      <c r="AZ11" s="5822"/>
      <c r="BA11" s="5822"/>
      <c r="BB11" s="5822"/>
      <c r="BC11" s="5822"/>
      <c r="BD11" s="5822"/>
      <c r="BE11" s="5822"/>
      <c r="BF11" s="5822"/>
      <c r="BG11" s="5822"/>
      <c r="BH11" s="5822"/>
      <c r="BI11" s="5822"/>
      <c r="BJ11" s="5822"/>
      <c r="BK11" s="5822"/>
      <c r="BL11" s="5822"/>
      <c r="BM11" s="5822"/>
      <c r="BN11" s="5822"/>
      <c r="BO11" s="5822"/>
      <c r="BP11" s="5822"/>
      <c r="BQ11" s="5822"/>
      <c r="BR11" s="5823"/>
    </row>
    <row r="12" spans="1:72" ht="14.1" customHeight="1" x14ac:dyDescent="0.15">
      <c r="A12" s="1265"/>
      <c r="B12" s="3"/>
      <c r="C12" s="5814" t="s">
        <v>462</v>
      </c>
      <c r="D12" s="4615"/>
      <c r="E12" s="4615"/>
      <c r="F12" s="4615"/>
      <c r="G12" s="4615"/>
      <c r="H12" s="4615"/>
      <c r="I12" s="4615"/>
      <c r="J12" s="4615"/>
      <c r="K12" s="4615"/>
      <c r="L12" s="4615"/>
      <c r="M12" s="4615"/>
      <c r="N12" s="4615"/>
      <c r="O12" s="4615"/>
      <c r="P12" s="4615"/>
      <c r="Q12" s="4615"/>
      <c r="R12" s="4615"/>
      <c r="S12" s="31"/>
      <c r="T12" s="13"/>
      <c r="U12" s="13"/>
      <c r="V12" s="31"/>
      <c r="W12" s="13"/>
      <c r="X12" s="13"/>
      <c r="Y12" s="13"/>
      <c r="Z12" s="1307"/>
      <c r="AA12" s="5833" t="s">
        <v>693</v>
      </c>
      <c r="AB12" s="3203"/>
      <c r="AC12" s="3203"/>
      <c r="AD12" s="3203"/>
      <c r="AE12" s="3203"/>
      <c r="AF12" s="3203"/>
      <c r="AG12" s="3203"/>
      <c r="AH12" s="3203"/>
      <c r="AI12" s="3203"/>
      <c r="AJ12" s="3203"/>
      <c r="AK12" s="3203"/>
      <c r="AL12" s="3204"/>
      <c r="AM12" s="87"/>
      <c r="AO12" s="5824" t="s">
        <v>1298</v>
      </c>
      <c r="AP12" s="5824"/>
      <c r="AQ12" s="5824"/>
      <c r="AR12" s="5824"/>
      <c r="AS12" s="5824"/>
      <c r="AT12" s="5824"/>
      <c r="AU12" s="5824"/>
      <c r="AV12" s="5824"/>
      <c r="AW12" s="5824"/>
      <c r="AX12" s="5824"/>
      <c r="AY12" s="5824"/>
      <c r="AZ12" s="5824"/>
      <c r="BA12" s="5824"/>
      <c r="BB12" s="5824"/>
      <c r="BC12" s="5824"/>
      <c r="BD12" s="5824"/>
      <c r="BE12" s="5824"/>
      <c r="BF12" s="5824"/>
      <c r="BG12" s="5824"/>
      <c r="BH12" s="5824"/>
      <c r="BI12" s="5824"/>
      <c r="BJ12" s="5824"/>
      <c r="BK12" s="5824"/>
      <c r="BL12" s="5824"/>
      <c r="BM12" s="5824"/>
      <c r="BN12" s="5824"/>
      <c r="BO12" s="5824"/>
      <c r="BP12" s="5824"/>
      <c r="BQ12" s="5824"/>
      <c r="BR12" s="5824"/>
    </row>
    <row r="13" spans="1:72" ht="14.1" customHeight="1" x14ac:dyDescent="0.15">
      <c r="A13" s="1265"/>
      <c r="B13" s="3"/>
      <c r="C13" s="1808"/>
      <c r="D13" s="1808" t="s">
        <v>463</v>
      </c>
      <c r="E13" s="778"/>
      <c r="F13" s="1808"/>
      <c r="G13" s="1808"/>
      <c r="H13" s="1808"/>
      <c r="I13" s="1521"/>
      <c r="J13" s="799"/>
      <c r="K13" s="799"/>
      <c r="L13" s="799"/>
      <c r="M13" s="1521"/>
      <c r="N13" s="1521"/>
      <c r="O13" s="1521"/>
      <c r="P13" s="778"/>
      <c r="Q13" s="778"/>
      <c r="R13" s="778"/>
      <c r="S13" s="778"/>
      <c r="T13" s="778"/>
      <c r="U13" s="34"/>
      <c r="V13" s="34"/>
      <c r="W13" s="34"/>
      <c r="X13" s="34"/>
      <c r="Y13" s="34"/>
      <c r="Z13" s="1307"/>
      <c r="AA13" s="5833"/>
      <c r="AB13" s="3203"/>
      <c r="AC13" s="3203"/>
      <c r="AD13" s="3203"/>
      <c r="AE13" s="3203"/>
      <c r="AF13" s="3203"/>
      <c r="AG13" s="3203"/>
      <c r="AH13" s="3203"/>
      <c r="AI13" s="3203"/>
      <c r="AJ13" s="3203"/>
      <c r="AK13" s="3203"/>
      <c r="AL13" s="3204"/>
      <c r="AM13" s="87"/>
      <c r="AO13" s="5815" t="s">
        <v>1299</v>
      </c>
      <c r="AP13" s="5825"/>
      <c r="AQ13" s="5825"/>
      <c r="AR13" s="5825"/>
      <c r="AS13" s="5825"/>
      <c r="AT13" s="5825"/>
      <c r="AU13" s="5825"/>
      <c r="AV13" s="5825"/>
      <c r="AW13" s="5825"/>
      <c r="AX13" s="5825"/>
      <c r="AY13" s="5825"/>
      <c r="AZ13" s="5825"/>
      <c r="BA13" s="5825"/>
      <c r="BB13" s="5825"/>
      <c r="BC13" s="5825"/>
      <c r="BD13" s="5825"/>
      <c r="BE13" s="5825"/>
      <c r="BF13" s="5825"/>
      <c r="BG13" s="5825"/>
      <c r="BH13" s="5825"/>
      <c r="BI13" s="5825"/>
      <c r="BJ13" s="5825"/>
      <c r="BK13" s="5825"/>
      <c r="BL13" s="5825"/>
      <c r="BM13" s="5825"/>
      <c r="BN13" s="5825"/>
      <c r="BO13" s="5825"/>
      <c r="BP13" s="5825"/>
      <c r="BQ13" s="5825"/>
      <c r="BR13" s="5826"/>
    </row>
    <row r="14" spans="1:72" ht="14.1" customHeight="1" x14ac:dyDescent="0.15">
      <c r="A14" s="1265"/>
      <c r="B14" s="3"/>
      <c r="C14" s="1808"/>
      <c r="D14" s="1521" t="s">
        <v>464</v>
      </c>
      <c r="E14" s="1521"/>
      <c r="F14" s="1521"/>
      <c r="G14" s="1521"/>
      <c r="H14" s="1521"/>
      <c r="I14" s="1521"/>
      <c r="J14" s="1521"/>
      <c r="K14" s="1521"/>
      <c r="L14" s="1521"/>
      <c r="M14" s="1521"/>
      <c r="N14" s="1521"/>
      <c r="O14" s="1521"/>
      <c r="P14" s="1521"/>
      <c r="Q14" s="1521"/>
      <c r="R14" s="1521"/>
      <c r="S14" s="1521"/>
      <c r="T14" s="1521"/>
      <c r="U14" s="1306"/>
      <c r="V14" s="1306"/>
      <c r="W14" s="1306"/>
      <c r="X14" s="1306"/>
      <c r="Y14" s="1306"/>
      <c r="Z14" s="1307"/>
      <c r="AA14" s="5834" t="s">
        <v>1912</v>
      </c>
      <c r="AB14" s="3196"/>
      <c r="AC14" s="3196"/>
      <c r="AD14" s="3196"/>
      <c r="AE14" s="3196"/>
      <c r="AF14" s="3196"/>
      <c r="AG14" s="3196"/>
      <c r="AH14" s="3196"/>
      <c r="AI14" s="3196"/>
      <c r="AJ14" s="3196"/>
      <c r="AK14" s="3196"/>
      <c r="AL14" s="5835"/>
      <c r="AM14" s="87"/>
      <c r="AO14" s="5827"/>
      <c r="AP14" s="5828"/>
      <c r="AQ14" s="5828"/>
      <c r="AR14" s="5828"/>
      <c r="AS14" s="5828"/>
      <c r="AT14" s="5828"/>
      <c r="AU14" s="5828"/>
      <c r="AV14" s="5828"/>
      <c r="AW14" s="5828"/>
      <c r="AX14" s="5828"/>
      <c r="AY14" s="5828"/>
      <c r="AZ14" s="5828"/>
      <c r="BA14" s="5828"/>
      <c r="BB14" s="5828"/>
      <c r="BC14" s="5828"/>
      <c r="BD14" s="5828"/>
      <c r="BE14" s="5828"/>
      <c r="BF14" s="5828"/>
      <c r="BG14" s="5828"/>
      <c r="BH14" s="5828"/>
      <c r="BI14" s="5828"/>
      <c r="BJ14" s="5828"/>
      <c r="BK14" s="5828"/>
      <c r="BL14" s="5828"/>
      <c r="BM14" s="5828"/>
      <c r="BN14" s="5828"/>
      <c r="BO14" s="5828"/>
      <c r="BP14" s="5828"/>
      <c r="BQ14" s="5828"/>
      <c r="BR14" s="5829"/>
    </row>
    <row r="15" spans="1:72" ht="14.1" customHeight="1" x14ac:dyDescent="0.15">
      <c r="A15" s="1265"/>
      <c r="B15" s="3"/>
      <c r="C15" s="1265"/>
      <c r="D15" s="1306"/>
      <c r="E15" s="1306"/>
      <c r="F15" s="1306"/>
      <c r="G15" s="1306"/>
      <c r="H15" s="1306"/>
      <c r="I15" s="1306"/>
      <c r="J15" s="1306"/>
      <c r="K15" s="1306"/>
      <c r="L15" s="1306"/>
      <c r="M15" s="1306"/>
      <c r="N15" s="1306"/>
      <c r="O15" s="1306"/>
      <c r="P15" s="1306"/>
      <c r="Q15" s="1306"/>
      <c r="R15" s="1306"/>
      <c r="S15" s="1306"/>
      <c r="T15" s="1306"/>
      <c r="U15" s="1306"/>
      <c r="V15" s="1306"/>
      <c r="W15" s="1306"/>
      <c r="X15" s="1306"/>
      <c r="Y15" s="1306"/>
      <c r="Z15" s="1307"/>
      <c r="AA15" s="5836"/>
      <c r="AB15" s="3196"/>
      <c r="AC15" s="3196"/>
      <c r="AD15" s="3196"/>
      <c r="AE15" s="3196"/>
      <c r="AF15" s="3196"/>
      <c r="AG15" s="3196"/>
      <c r="AH15" s="3196"/>
      <c r="AI15" s="3196"/>
      <c r="AJ15" s="3196"/>
      <c r="AK15" s="3196"/>
      <c r="AL15" s="5835"/>
      <c r="AM15" s="87"/>
      <c r="AO15" s="5830"/>
      <c r="AP15" s="5831"/>
      <c r="AQ15" s="5831"/>
      <c r="AR15" s="5831"/>
      <c r="AS15" s="5831"/>
      <c r="AT15" s="5831"/>
      <c r="AU15" s="5831"/>
      <c r="AV15" s="5831"/>
      <c r="AW15" s="5831"/>
      <c r="AX15" s="5831"/>
      <c r="AY15" s="5831"/>
      <c r="AZ15" s="5831"/>
      <c r="BA15" s="5831"/>
      <c r="BB15" s="5831"/>
      <c r="BC15" s="5831"/>
      <c r="BD15" s="5831"/>
      <c r="BE15" s="5831"/>
      <c r="BF15" s="5831"/>
      <c r="BG15" s="5831"/>
      <c r="BH15" s="5831"/>
      <c r="BI15" s="5831"/>
      <c r="BJ15" s="5831"/>
      <c r="BK15" s="5831"/>
      <c r="BL15" s="5831"/>
      <c r="BM15" s="5831"/>
      <c r="BN15" s="5831"/>
      <c r="BO15" s="5831"/>
      <c r="BP15" s="5831"/>
      <c r="BQ15" s="5831"/>
      <c r="BR15" s="5832"/>
      <c r="BS15" s="34"/>
      <c r="BT15" s="34"/>
    </row>
    <row r="16" spans="1:72" ht="14.1" customHeight="1" x14ac:dyDescent="0.15">
      <c r="A16" s="1265"/>
      <c r="B16" s="3"/>
      <c r="C16" s="1309" t="s">
        <v>1964</v>
      </c>
      <c r="D16" s="1265"/>
      <c r="E16" s="34"/>
      <c r="F16" s="1265"/>
      <c r="G16" s="1265"/>
      <c r="H16" s="1265"/>
      <c r="I16" s="1306"/>
      <c r="J16" s="1230"/>
      <c r="K16" s="1230"/>
      <c r="L16" s="1230"/>
      <c r="M16" s="1306"/>
      <c r="N16" s="1306"/>
      <c r="O16" s="1306"/>
      <c r="P16" s="1306"/>
      <c r="Q16" s="1306"/>
      <c r="R16" s="1306"/>
      <c r="S16" s="1306"/>
      <c r="T16" s="1306"/>
      <c r="U16" s="1306"/>
      <c r="V16" s="1306"/>
      <c r="W16" s="1306"/>
      <c r="X16" s="1306"/>
      <c r="Y16" s="1306"/>
      <c r="Z16" s="1307"/>
      <c r="AA16" s="5833" t="s">
        <v>1911</v>
      </c>
      <c r="AB16" s="3196"/>
      <c r="AC16" s="3196"/>
      <c r="AD16" s="3196"/>
      <c r="AE16" s="3196"/>
      <c r="AF16" s="3196"/>
      <c r="AG16" s="3196"/>
      <c r="AH16" s="3196"/>
      <c r="AI16" s="3196"/>
      <c r="AJ16" s="3196"/>
      <c r="AK16" s="3196"/>
      <c r="AL16" s="5835"/>
      <c r="AM16" s="87"/>
      <c r="AO16" s="1432"/>
      <c r="AP16" s="1432"/>
      <c r="AQ16" s="1432"/>
      <c r="AR16" s="1432"/>
      <c r="AS16" s="1432"/>
      <c r="AT16" s="1432"/>
      <c r="AU16" s="1432"/>
      <c r="AV16" s="1432"/>
      <c r="AW16" s="1432"/>
      <c r="AX16" s="1432"/>
      <c r="AY16" s="1432"/>
      <c r="AZ16" s="1432"/>
      <c r="BA16" s="1432"/>
      <c r="BB16" s="1432"/>
      <c r="BC16" s="1432"/>
      <c r="BD16" s="1432"/>
      <c r="BE16" s="1432"/>
      <c r="BF16" s="1432"/>
      <c r="BG16" s="1432"/>
      <c r="BH16" s="1432"/>
      <c r="BI16" s="1432"/>
      <c r="BJ16" s="1432"/>
      <c r="BK16" s="1432"/>
      <c r="BL16" s="1432"/>
      <c r="BM16" s="1432"/>
      <c r="BN16" s="1432"/>
      <c r="BO16" s="1432"/>
      <c r="BP16" s="1432"/>
      <c r="BQ16" s="1432"/>
      <c r="BR16" s="1432"/>
      <c r="BS16" s="34"/>
      <c r="BT16" s="34"/>
    </row>
    <row r="17" spans="1:72" ht="14.1" customHeight="1" x14ac:dyDescent="0.15">
      <c r="A17" s="1265"/>
      <c r="B17" s="3"/>
      <c r="C17" s="1265"/>
      <c r="D17" s="1265"/>
      <c r="E17" s="34"/>
      <c r="F17" s="1265"/>
      <c r="G17" s="1265"/>
      <c r="H17" s="1265"/>
      <c r="I17" s="1306"/>
      <c r="J17" s="1230"/>
      <c r="K17" s="1230"/>
      <c r="L17" s="1230"/>
      <c r="M17" s="1306"/>
      <c r="N17" s="1306"/>
      <c r="O17" s="1306"/>
      <c r="P17" s="1306"/>
      <c r="Q17" s="1306"/>
      <c r="R17" s="1265"/>
      <c r="S17" s="1436"/>
      <c r="T17" s="1436"/>
      <c r="U17" s="5"/>
      <c r="V17" s="1430"/>
      <c r="W17" s="1430"/>
      <c r="X17" s="1265"/>
      <c r="Y17" s="1265"/>
      <c r="Z17" s="1307"/>
      <c r="AA17" s="5836"/>
      <c r="AB17" s="3196"/>
      <c r="AC17" s="3196"/>
      <c r="AD17" s="3196"/>
      <c r="AE17" s="3196"/>
      <c r="AF17" s="3196"/>
      <c r="AG17" s="3196"/>
      <c r="AH17" s="3196"/>
      <c r="AI17" s="3196"/>
      <c r="AJ17" s="3196"/>
      <c r="AK17" s="3196"/>
      <c r="AL17" s="5835"/>
      <c r="AM17" s="87"/>
      <c r="AO17" s="1432"/>
      <c r="AP17" s="1432"/>
      <c r="AQ17" s="1432"/>
      <c r="AR17" s="1432"/>
      <c r="AS17" s="1432"/>
      <c r="AT17" s="1432"/>
      <c r="AU17" s="1432"/>
      <c r="AV17" s="1432"/>
      <c r="AW17" s="1432"/>
      <c r="AX17" s="1432"/>
      <c r="AY17" s="1432"/>
      <c r="AZ17" s="1432"/>
      <c r="BA17" s="1432"/>
      <c r="BB17" s="1432"/>
      <c r="BC17" s="1432"/>
      <c r="BD17" s="1432"/>
      <c r="BE17" s="1432"/>
      <c r="BF17" s="1432"/>
      <c r="BG17" s="1432"/>
      <c r="BH17" s="1432"/>
      <c r="BI17" s="1432"/>
      <c r="BJ17" s="1432"/>
      <c r="BK17" s="1432"/>
      <c r="BL17" s="1432"/>
      <c r="BM17" s="1432"/>
      <c r="BN17" s="1432"/>
      <c r="BO17" s="1432"/>
      <c r="BP17" s="1432"/>
      <c r="BQ17" s="1432"/>
      <c r="BR17" s="1432"/>
      <c r="BS17" s="34"/>
      <c r="BT17" s="34"/>
    </row>
    <row r="18" spans="1:72" ht="14.1" customHeight="1" x14ac:dyDescent="0.15">
      <c r="A18" s="2004"/>
      <c r="B18" s="3"/>
      <c r="C18" s="2004"/>
      <c r="D18" s="2004"/>
      <c r="E18" s="34"/>
      <c r="F18" s="2004"/>
      <c r="G18" s="2004"/>
      <c r="H18" s="2004"/>
      <c r="I18" s="2000"/>
      <c r="J18" s="1999"/>
      <c r="K18" s="1999"/>
      <c r="L18" s="1999"/>
      <c r="M18" s="2000"/>
      <c r="N18" s="2000"/>
      <c r="O18" s="2000"/>
      <c r="P18" s="2000"/>
      <c r="Q18" s="2000"/>
      <c r="R18" s="2004"/>
      <c r="S18" s="2009"/>
      <c r="T18" s="2009"/>
      <c r="U18" s="5"/>
      <c r="V18" s="2008"/>
      <c r="W18" s="2008"/>
      <c r="X18" s="2004"/>
      <c r="Y18" s="2004"/>
      <c r="Z18" s="2011"/>
      <c r="AA18" s="5836"/>
      <c r="AB18" s="3196"/>
      <c r="AC18" s="3196"/>
      <c r="AD18" s="3196"/>
      <c r="AE18" s="3196"/>
      <c r="AF18" s="3196"/>
      <c r="AG18" s="3196"/>
      <c r="AH18" s="3196"/>
      <c r="AI18" s="3196"/>
      <c r="AJ18" s="3196"/>
      <c r="AK18" s="3196"/>
      <c r="AL18" s="5835"/>
      <c r="AM18" s="87"/>
      <c r="AO18" s="2005"/>
      <c r="AP18" s="2005"/>
      <c r="AQ18" s="2005"/>
      <c r="AR18" s="2005"/>
      <c r="AS18" s="2005"/>
      <c r="AT18" s="2005"/>
      <c r="AU18" s="2005"/>
      <c r="AV18" s="2005"/>
      <c r="AW18" s="2005"/>
      <c r="AX18" s="2005"/>
      <c r="AY18" s="2005"/>
      <c r="AZ18" s="2005"/>
      <c r="BA18" s="2005"/>
      <c r="BB18" s="2005"/>
      <c r="BC18" s="2005"/>
      <c r="BD18" s="2005"/>
      <c r="BE18" s="2005"/>
      <c r="BF18" s="2005"/>
      <c r="BG18" s="2005"/>
      <c r="BH18" s="2005"/>
      <c r="BI18" s="2005"/>
      <c r="BJ18" s="2005"/>
      <c r="BK18" s="2005"/>
      <c r="BL18" s="2005"/>
      <c r="BM18" s="2005"/>
      <c r="BN18" s="2005"/>
      <c r="BO18" s="2005"/>
      <c r="BP18" s="2005"/>
      <c r="BQ18" s="2005"/>
      <c r="BR18" s="2005"/>
      <c r="BS18" s="34"/>
      <c r="BT18" s="34"/>
    </row>
    <row r="19" spans="1:72" ht="14.1" customHeight="1" x14ac:dyDescent="0.15">
      <c r="A19" s="1265"/>
      <c r="B19" s="3"/>
      <c r="C19" s="2447" t="s">
        <v>2088</v>
      </c>
      <c r="D19" s="1783"/>
      <c r="E19" s="1783"/>
      <c r="F19" s="1783"/>
      <c r="G19" s="1783"/>
      <c r="H19" s="1783"/>
      <c r="I19" s="1783"/>
      <c r="J19" s="1783"/>
      <c r="K19" s="1783"/>
      <c r="L19" s="1783"/>
      <c r="M19" s="1783"/>
      <c r="N19" s="1783"/>
      <c r="O19" s="1783"/>
      <c r="P19" s="1783"/>
      <c r="Q19" s="1783"/>
      <c r="R19" s="1783"/>
      <c r="S19" s="1783"/>
      <c r="T19" s="1783"/>
      <c r="V19" s="1306"/>
      <c r="W19" s="1306"/>
      <c r="X19" s="1306"/>
      <c r="Y19" s="1306"/>
      <c r="Z19" s="1307"/>
      <c r="AA19" s="5836"/>
      <c r="AB19" s="3196"/>
      <c r="AC19" s="3196"/>
      <c r="AD19" s="3196"/>
      <c r="AE19" s="3196"/>
      <c r="AF19" s="3196"/>
      <c r="AG19" s="3196"/>
      <c r="AH19" s="3196"/>
      <c r="AI19" s="3196"/>
      <c r="AJ19" s="3196"/>
      <c r="AK19" s="3196"/>
      <c r="AL19" s="5835"/>
      <c r="AM19" s="87"/>
      <c r="AO19" s="1451"/>
      <c r="AP19" s="1451"/>
      <c r="AQ19" s="1451"/>
      <c r="AR19" s="1451"/>
      <c r="AS19" s="1451"/>
      <c r="AT19" s="1451"/>
      <c r="AU19" s="1451"/>
      <c r="AV19" s="1451"/>
      <c r="AW19" s="1451"/>
      <c r="AX19" s="1451"/>
      <c r="AY19" s="1451"/>
      <c r="AZ19" s="1451"/>
      <c r="BA19" s="1451"/>
      <c r="BB19" s="1451"/>
      <c r="BC19" s="1451"/>
      <c r="BD19" s="1451"/>
      <c r="BE19" s="1451"/>
      <c r="BF19" s="1451"/>
      <c r="BG19" s="1451"/>
      <c r="BH19" s="1451"/>
      <c r="BI19" s="1451"/>
      <c r="BJ19" s="1451"/>
      <c r="BK19" s="1451"/>
      <c r="BL19" s="1451"/>
      <c r="BM19" s="1451"/>
      <c r="BN19" s="1451"/>
      <c r="BO19" s="1451"/>
      <c r="BP19" s="1451"/>
      <c r="BQ19" s="1451"/>
      <c r="BR19" s="1451"/>
      <c r="BS19" s="34"/>
      <c r="BT19" s="34"/>
    </row>
    <row r="20" spans="1:72" ht="14.1" customHeight="1" x14ac:dyDescent="0.15">
      <c r="A20" s="2004"/>
      <c r="B20" s="3"/>
      <c r="C20" s="1783"/>
      <c r="D20" s="1783"/>
      <c r="E20" s="1783"/>
      <c r="F20" s="1783"/>
      <c r="G20" s="1783"/>
      <c r="K20" s="1783"/>
      <c r="L20" s="1783"/>
      <c r="M20" s="1783"/>
      <c r="N20" s="1783"/>
      <c r="O20" s="1783"/>
      <c r="P20" s="1783"/>
      <c r="Q20" s="1783"/>
      <c r="R20" s="1783"/>
      <c r="S20" s="1783"/>
      <c r="T20" s="1783"/>
      <c r="V20" s="2000"/>
      <c r="W20" s="2000"/>
      <c r="X20" s="2000"/>
      <c r="Y20" s="2000"/>
      <c r="Z20" s="2011"/>
      <c r="AA20" s="2007"/>
      <c r="AB20" s="2003"/>
      <c r="AC20" s="2003"/>
      <c r="AD20" s="2003"/>
      <c r="AE20" s="2003"/>
      <c r="AF20" s="2003"/>
      <c r="AG20" s="2003"/>
      <c r="AH20" s="2003"/>
      <c r="AI20" s="2003"/>
      <c r="AJ20" s="2003"/>
      <c r="AK20" s="2003"/>
      <c r="AL20" s="2006"/>
      <c r="AM20" s="87"/>
      <c r="AO20" s="1451"/>
      <c r="AP20" s="1451"/>
      <c r="AQ20" s="1451"/>
      <c r="AR20" s="1451"/>
      <c r="AS20" s="1451"/>
      <c r="AT20" s="1451"/>
      <c r="AU20" s="1451"/>
      <c r="AV20" s="1451"/>
      <c r="AW20" s="1451"/>
      <c r="AX20" s="1451"/>
      <c r="AY20" s="1451"/>
      <c r="AZ20" s="1451"/>
      <c r="BA20" s="1451"/>
      <c r="BB20" s="1451"/>
      <c r="BC20" s="1451"/>
      <c r="BD20" s="1451"/>
      <c r="BE20" s="1451"/>
      <c r="BF20" s="1451"/>
      <c r="BG20" s="1451"/>
      <c r="BH20" s="1451"/>
      <c r="BI20" s="1451"/>
      <c r="BJ20" s="1451"/>
      <c r="BK20" s="1451"/>
      <c r="BL20" s="1451"/>
      <c r="BM20" s="1451"/>
      <c r="BN20" s="1451"/>
      <c r="BO20" s="1451"/>
      <c r="BP20" s="1451"/>
      <c r="BQ20" s="1451"/>
      <c r="BR20" s="1451"/>
      <c r="BS20" s="34"/>
      <c r="BT20" s="34"/>
    </row>
    <row r="21" spans="1:72" ht="14.1" customHeight="1" x14ac:dyDescent="0.15">
      <c r="A21" s="2004"/>
      <c r="B21" s="3"/>
      <c r="C21" s="1783"/>
      <c r="D21" s="1662"/>
      <c r="E21" s="1714"/>
      <c r="F21" s="1783"/>
      <c r="G21" s="1783"/>
      <c r="H21" s="1783"/>
      <c r="I21" s="1783"/>
      <c r="J21" s="1783"/>
      <c r="K21" s="1783"/>
      <c r="L21" s="1783"/>
      <c r="M21" s="1783"/>
      <c r="N21" s="1783"/>
      <c r="O21" s="1783"/>
      <c r="P21" s="1783"/>
      <c r="Q21" s="1783"/>
      <c r="R21" s="1783"/>
      <c r="S21" s="1783"/>
      <c r="T21" s="1783"/>
      <c r="V21" s="2000"/>
      <c r="W21" s="2000"/>
      <c r="X21" s="2000"/>
      <c r="Y21" s="2000"/>
      <c r="Z21" s="2011"/>
      <c r="AA21" s="2007"/>
      <c r="AB21" s="2003"/>
      <c r="AC21" s="2003"/>
      <c r="AD21" s="2003"/>
      <c r="AE21" s="2003"/>
      <c r="AF21" s="2003"/>
      <c r="AG21" s="2003"/>
      <c r="AH21" s="2003"/>
      <c r="AI21" s="2003"/>
      <c r="AJ21" s="2003"/>
      <c r="AK21" s="2003"/>
      <c r="AL21" s="2006"/>
      <c r="AM21" s="87"/>
      <c r="AO21" s="1451"/>
      <c r="AP21" s="1451"/>
      <c r="AQ21" s="1451"/>
      <c r="AR21" s="1451"/>
      <c r="AS21" s="1451"/>
      <c r="AT21" s="1451"/>
      <c r="AU21" s="1451"/>
      <c r="AV21" s="1451"/>
      <c r="AW21" s="1451"/>
      <c r="AX21" s="1451"/>
      <c r="AY21" s="1451"/>
      <c r="AZ21" s="1451"/>
      <c r="BA21" s="1451"/>
      <c r="BB21" s="1451"/>
      <c r="BC21" s="1451"/>
      <c r="BD21" s="1451"/>
      <c r="BE21" s="1451"/>
      <c r="BF21" s="1451"/>
      <c r="BG21" s="1451"/>
      <c r="BH21" s="1451"/>
      <c r="BI21" s="1451"/>
      <c r="BJ21" s="1451"/>
      <c r="BK21" s="1451"/>
      <c r="BL21" s="1451"/>
      <c r="BM21" s="1451"/>
      <c r="BN21" s="1451"/>
      <c r="BO21" s="1451"/>
      <c r="BP21" s="1451"/>
      <c r="BQ21" s="1451"/>
      <c r="BR21" s="1451"/>
      <c r="BS21" s="34"/>
      <c r="BT21" s="34"/>
    </row>
    <row r="22" spans="1:72" ht="14.1" customHeight="1" x14ac:dyDescent="0.15">
      <c r="A22" s="1265"/>
      <c r="B22" s="3"/>
      <c r="C22" s="1454"/>
      <c r="D22" s="1454"/>
      <c r="E22" s="1454"/>
      <c r="F22" s="1454"/>
      <c r="G22" s="1454"/>
      <c r="H22" s="1454"/>
      <c r="I22" s="1454"/>
      <c r="J22" s="1454"/>
      <c r="K22" s="1454"/>
      <c r="L22" s="1454"/>
      <c r="M22" s="1454"/>
      <c r="N22" s="1454"/>
      <c r="O22" s="1454"/>
      <c r="P22" s="1454"/>
      <c r="Q22" s="1454"/>
      <c r="S22" s="1454"/>
      <c r="T22" s="41"/>
      <c r="U22" s="41"/>
      <c r="V22" s="1454"/>
      <c r="W22" s="41"/>
      <c r="X22" s="41"/>
      <c r="Y22" s="1454"/>
      <c r="Z22" s="183"/>
      <c r="AA22" s="5833" t="s">
        <v>694</v>
      </c>
      <c r="AB22" s="3203"/>
      <c r="AC22" s="3203"/>
      <c r="AD22" s="3203"/>
      <c r="AE22" s="3203"/>
      <c r="AF22" s="3203"/>
      <c r="AG22" s="3203"/>
      <c r="AH22" s="3203"/>
      <c r="AI22" s="3203"/>
      <c r="AJ22" s="3203"/>
      <c r="AK22" s="3203"/>
      <c r="AL22" s="3204"/>
      <c r="AM22" s="87"/>
      <c r="AO22" s="1451"/>
      <c r="AP22" s="1451"/>
      <c r="AQ22" s="1451"/>
      <c r="AR22" s="1451"/>
      <c r="AS22" s="1451"/>
      <c r="AT22" s="1451"/>
      <c r="AU22" s="1451"/>
      <c r="AV22" s="1451"/>
      <c r="AW22" s="1451"/>
      <c r="AX22" s="1451"/>
      <c r="AY22" s="1451"/>
      <c r="AZ22" s="1451"/>
      <c r="BA22" s="1451"/>
      <c r="BB22" s="1451"/>
      <c r="BC22" s="1451"/>
      <c r="BD22" s="1451"/>
      <c r="BE22" s="1451"/>
      <c r="BF22" s="1451"/>
      <c r="BG22" s="1451"/>
      <c r="BH22" s="1451"/>
      <c r="BI22" s="1451"/>
      <c r="BJ22" s="1451"/>
      <c r="BK22" s="1451"/>
      <c r="BL22" s="1451"/>
      <c r="BM22" s="1451"/>
      <c r="BN22" s="1451"/>
      <c r="BO22" s="1451"/>
      <c r="BP22" s="1451"/>
      <c r="BQ22" s="1451"/>
      <c r="BR22" s="1451"/>
      <c r="BS22" s="34"/>
      <c r="BT22" s="34"/>
    </row>
    <row r="23" spans="1:72" ht="14.1" customHeight="1" x14ac:dyDescent="0.15">
      <c r="A23" s="1265"/>
      <c r="B23" s="3"/>
      <c r="C23" s="1454"/>
      <c r="D23" s="1454"/>
      <c r="E23" s="1454"/>
      <c r="F23" s="1454"/>
      <c r="G23" s="1454"/>
      <c r="H23" s="1454"/>
      <c r="I23" s="1454"/>
      <c r="J23" s="1454"/>
      <c r="K23" s="1454"/>
      <c r="L23" s="1454" t="s">
        <v>2089</v>
      </c>
      <c r="M23" s="1454"/>
      <c r="N23" s="1454"/>
      <c r="O23" s="1454"/>
      <c r="P23" s="2012" t="s">
        <v>2089</v>
      </c>
      <c r="Q23" s="1607"/>
      <c r="R23" s="551"/>
      <c r="S23" s="2012"/>
      <c r="T23" s="1734"/>
      <c r="U23" s="1736"/>
      <c r="V23" s="1736"/>
      <c r="W23" s="1607"/>
      <c r="X23" s="1607"/>
      <c r="Y23" s="1607"/>
      <c r="Z23" s="183"/>
      <c r="AA23" s="5833"/>
      <c r="AB23" s="3203"/>
      <c r="AC23" s="3203"/>
      <c r="AD23" s="3203"/>
      <c r="AE23" s="3203"/>
      <c r="AF23" s="3203"/>
      <c r="AG23" s="3203"/>
      <c r="AH23" s="3203"/>
      <c r="AI23" s="3203"/>
      <c r="AJ23" s="3203"/>
      <c r="AK23" s="3203"/>
      <c r="AL23" s="3204"/>
      <c r="AM23" s="87"/>
      <c r="AN23" s="1313"/>
      <c r="AO23" s="1451"/>
      <c r="AP23" s="1451"/>
      <c r="AQ23" s="1451"/>
      <c r="AR23" s="1451"/>
      <c r="AS23" s="1451"/>
      <c r="AT23" s="1451"/>
      <c r="AU23" s="1451"/>
      <c r="AV23" s="1451"/>
      <c r="AW23" s="1451"/>
      <c r="AX23" s="1451"/>
      <c r="AY23" s="1451"/>
      <c r="AZ23" s="1451"/>
      <c r="BA23" s="1451"/>
      <c r="BB23" s="1451"/>
      <c r="BC23" s="1451"/>
      <c r="BD23" s="1451"/>
      <c r="BE23" s="1451"/>
      <c r="BF23" s="1451"/>
      <c r="BG23" s="1451"/>
      <c r="BH23" s="1451"/>
      <c r="BI23" s="1451"/>
      <c r="BJ23" s="1451"/>
      <c r="BK23" s="1451"/>
      <c r="BL23" s="1451"/>
      <c r="BM23" s="1451"/>
      <c r="BN23" s="1451"/>
      <c r="BO23" s="1451"/>
      <c r="BP23" s="1451"/>
      <c r="BQ23" s="1451"/>
      <c r="BR23" s="1451"/>
      <c r="BS23" s="34"/>
      <c r="BT23" s="34"/>
    </row>
    <row r="24" spans="1:72" ht="1.5" customHeight="1" x14ac:dyDescent="0.15">
      <c r="A24" s="1265"/>
      <c r="B24" s="3"/>
      <c r="C24" s="1265"/>
      <c r="D24" s="1454"/>
      <c r="E24" s="1454"/>
      <c r="F24" s="1454"/>
      <c r="G24" s="1454"/>
      <c r="H24" s="1454"/>
      <c r="I24" s="1454"/>
      <c r="J24" s="1454"/>
      <c r="K24" s="1454"/>
      <c r="L24" s="1454"/>
      <c r="M24" s="1454"/>
      <c r="N24" s="1454"/>
      <c r="O24" s="1454"/>
      <c r="P24" s="1454"/>
      <c r="Q24" s="1265"/>
      <c r="R24" s="1436"/>
      <c r="S24" s="1436"/>
      <c r="T24" s="5"/>
      <c r="U24" s="1430"/>
      <c r="V24" s="1430"/>
      <c r="W24" s="1265"/>
      <c r="X24" s="1265"/>
      <c r="Y24" s="1265"/>
      <c r="Z24" s="183"/>
      <c r="AA24" s="158"/>
      <c r="AB24" s="34"/>
      <c r="AC24" s="34"/>
      <c r="AD24" s="34"/>
      <c r="AE24" s="34"/>
      <c r="AF24" s="34"/>
      <c r="AG24" s="34"/>
      <c r="AH24" s="34"/>
      <c r="AI24" s="34"/>
      <c r="AJ24" s="34"/>
      <c r="AK24" s="34"/>
      <c r="AL24" s="137"/>
      <c r="AM24" s="87"/>
      <c r="AN24" s="1313"/>
      <c r="AO24" s="1451"/>
      <c r="AP24" s="1451"/>
      <c r="AQ24" s="1451"/>
      <c r="AR24" s="1451"/>
      <c r="AS24" s="1451"/>
      <c r="AT24" s="1451"/>
      <c r="AU24" s="1451"/>
      <c r="AV24" s="1451"/>
      <c r="AW24" s="1451"/>
      <c r="AX24" s="1451"/>
      <c r="AY24" s="1451"/>
      <c r="AZ24" s="1451"/>
      <c r="BA24" s="1451"/>
      <c r="BB24" s="1451"/>
      <c r="BC24" s="1451"/>
      <c r="BD24" s="1451"/>
      <c r="BE24" s="1451"/>
      <c r="BF24" s="1451"/>
      <c r="BG24" s="1451"/>
      <c r="BH24" s="1451"/>
      <c r="BI24" s="1451"/>
      <c r="BJ24" s="1451"/>
      <c r="BK24" s="1451"/>
      <c r="BL24" s="1451"/>
      <c r="BM24" s="1451"/>
      <c r="BN24" s="1451"/>
      <c r="BO24" s="1451"/>
      <c r="BP24" s="1451"/>
      <c r="BQ24" s="1451"/>
      <c r="BR24" s="1451"/>
      <c r="BS24" s="34"/>
      <c r="BT24" s="34"/>
    </row>
    <row r="25" spans="1:72" ht="14.1" customHeight="1" x14ac:dyDescent="0.15">
      <c r="A25" s="1265"/>
      <c r="B25" s="3"/>
      <c r="C25" s="1306" t="s">
        <v>466</v>
      </c>
      <c r="D25" s="209"/>
      <c r="E25" s="1306"/>
      <c r="F25" s="1265"/>
      <c r="G25" s="1265"/>
      <c r="H25" s="1265"/>
      <c r="I25" s="1265"/>
      <c r="J25" s="1265"/>
      <c r="K25" s="1265"/>
      <c r="L25" s="1454"/>
      <c r="M25" s="34"/>
      <c r="N25" s="1454"/>
      <c r="O25" s="1454"/>
      <c r="P25" s="1454"/>
      <c r="Q25" s="1265"/>
      <c r="R25" s="1436"/>
      <c r="S25" s="1436"/>
      <c r="T25" s="5"/>
      <c r="U25" s="1430"/>
      <c r="V25" s="1430"/>
      <c r="W25" s="1265"/>
      <c r="X25" s="1265"/>
      <c r="Y25" s="1265"/>
      <c r="Z25" s="183"/>
      <c r="AA25" s="272" t="s">
        <v>16</v>
      </c>
      <c r="AB25" s="1434" t="s">
        <v>825</v>
      </c>
      <c r="AC25" s="34"/>
      <c r="AD25" s="34"/>
      <c r="AE25" s="34"/>
      <c r="AF25" s="34"/>
      <c r="AG25" s="34"/>
      <c r="AH25" s="34"/>
      <c r="AI25" s="34"/>
      <c r="AJ25" s="34"/>
      <c r="AK25" s="34"/>
      <c r="AL25" s="137"/>
      <c r="AM25" s="87"/>
      <c r="AN25" s="1313"/>
      <c r="AO25" s="1451"/>
      <c r="AP25" s="1451"/>
      <c r="AQ25" s="1451"/>
      <c r="AR25" s="1451"/>
      <c r="AS25" s="1451"/>
      <c r="AT25" s="1451"/>
      <c r="AU25" s="1451"/>
      <c r="AV25" s="1451"/>
      <c r="AW25" s="1451"/>
      <c r="AX25" s="1451"/>
      <c r="AY25" s="1451"/>
      <c r="AZ25" s="1451"/>
      <c r="BA25" s="1451"/>
      <c r="BB25" s="1451"/>
      <c r="BC25" s="1451"/>
      <c r="BD25" s="1451"/>
      <c r="BE25" s="1451"/>
      <c r="BF25" s="1451"/>
      <c r="BG25" s="1451"/>
      <c r="BH25" s="1451"/>
      <c r="BI25" s="1451"/>
      <c r="BJ25" s="1451"/>
      <c r="BK25" s="1451"/>
      <c r="BL25" s="1451"/>
      <c r="BM25" s="1451"/>
      <c r="BN25" s="1451"/>
      <c r="BO25" s="1451"/>
      <c r="BP25" s="1451"/>
      <c r="BQ25" s="1451"/>
      <c r="BR25" s="1451"/>
      <c r="BS25" s="34"/>
      <c r="BT25" s="34"/>
    </row>
    <row r="26" spans="1:72" ht="14.1" customHeight="1" x14ac:dyDescent="0.15">
      <c r="A26" s="1265"/>
      <c r="B26" s="3"/>
      <c r="C26" s="1306"/>
      <c r="D26" s="209"/>
      <c r="E26" s="1306"/>
      <c r="F26" s="1265"/>
      <c r="G26" s="1265"/>
      <c r="H26" s="1265"/>
      <c r="I26" s="1265"/>
      <c r="J26" s="1265"/>
      <c r="K26" s="1265"/>
      <c r="L26" s="1454"/>
      <c r="M26" s="34"/>
      <c r="N26" s="1454"/>
      <c r="O26" s="1454"/>
      <c r="P26" s="1454"/>
      <c r="Q26" s="1265"/>
      <c r="R26" s="1436"/>
      <c r="S26" s="1436"/>
      <c r="T26" s="5"/>
      <c r="U26" s="1430"/>
      <c r="V26" s="1430"/>
      <c r="W26" s="1265"/>
      <c r="X26" s="1265"/>
      <c r="Y26" s="1265"/>
      <c r="Z26" s="183"/>
      <c r="AA26" s="1435"/>
      <c r="AB26" s="1434"/>
      <c r="AC26" s="34"/>
      <c r="AD26" s="34"/>
      <c r="AE26" s="34"/>
      <c r="AF26" s="34"/>
      <c r="AG26" s="34"/>
      <c r="AH26" s="34"/>
      <c r="AI26" s="34"/>
      <c r="AJ26" s="34"/>
      <c r="AK26" s="34"/>
      <c r="AL26" s="137"/>
      <c r="AM26" s="87"/>
      <c r="AN26" s="1267"/>
      <c r="AO26" s="75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row>
    <row r="27" spans="1:72" ht="14.1" customHeight="1" x14ac:dyDescent="0.15">
      <c r="A27" s="1265"/>
      <c r="B27" s="3"/>
      <c r="C27" s="1306" t="s">
        <v>829</v>
      </c>
      <c r="D27" s="209"/>
      <c r="E27" s="41"/>
      <c r="F27" s="1454"/>
      <c r="G27" s="1454"/>
      <c r="H27" s="1454"/>
      <c r="I27" s="1454"/>
      <c r="J27" s="1454"/>
      <c r="K27" s="1454"/>
      <c r="L27" s="1454"/>
      <c r="M27" s="1454"/>
      <c r="N27" s="1454"/>
      <c r="O27" s="1454"/>
      <c r="P27" s="1454"/>
      <c r="Q27" s="1265"/>
      <c r="R27" s="1436"/>
      <c r="S27" s="1436"/>
      <c r="T27" s="5"/>
      <c r="U27" s="1430"/>
      <c r="V27" s="5810"/>
      <c r="W27" s="5810"/>
      <c r="X27" s="5810"/>
      <c r="Y27" s="5811"/>
      <c r="Z27" s="5812"/>
      <c r="AA27" s="1435"/>
      <c r="AB27" s="1434"/>
      <c r="AC27" s="34"/>
      <c r="AD27" s="34"/>
      <c r="AE27" s="34"/>
      <c r="AF27" s="34"/>
      <c r="AG27" s="34"/>
      <c r="AH27" s="34"/>
      <c r="AI27" s="34"/>
      <c r="AJ27" s="34"/>
      <c r="AK27" s="34"/>
      <c r="AL27" s="137"/>
      <c r="AM27" s="87"/>
      <c r="AO27" s="1451"/>
      <c r="AP27" s="1451"/>
      <c r="AQ27" s="1451"/>
      <c r="AR27" s="1451"/>
      <c r="AS27" s="1451"/>
      <c r="AT27" s="1451"/>
      <c r="AU27" s="1451"/>
      <c r="AV27" s="1451"/>
      <c r="AW27" s="1451"/>
      <c r="AX27" s="1451"/>
      <c r="AY27" s="1451"/>
      <c r="AZ27" s="1451"/>
      <c r="BA27" s="1451"/>
      <c r="BB27" s="1451"/>
      <c r="BC27" s="1451"/>
      <c r="BD27" s="1451"/>
      <c r="BE27" s="1451"/>
      <c r="BF27" s="1451"/>
      <c r="BG27" s="1451"/>
      <c r="BH27" s="1451"/>
      <c r="BI27" s="1451"/>
      <c r="BJ27" s="1451"/>
      <c r="BK27" s="1451"/>
      <c r="BL27" s="1451"/>
      <c r="BM27" s="1451"/>
      <c r="BN27" s="1451"/>
      <c r="BO27" s="1451"/>
      <c r="BP27" s="1451"/>
      <c r="BQ27" s="1451"/>
      <c r="BR27" s="1451"/>
      <c r="BS27" s="34"/>
      <c r="BT27" s="34"/>
    </row>
    <row r="28" spans="1:72" ht="14.1" customHeight="1" x14ac:dyDescent="0.15">
      <c r="A28" s="1265"/>
      <c r="B28" s="3"/>
      <c r="C28" s="1306"/>
      <c r="D28" s="209"/>
      <c r="E28" s="41"/>
      <c r="F28" s="1454"/>
      <c r="G28" s="1454"/>
      <c r="H28" s="1454"/>
      <c r="I28" s="1454"/>
      <c r="J28" s="1454"/>
      <c r="K28" s="1454"/>
      <c r="L28" s="1454"/>
      <c r="M28" s="1454"/>
      <c r="N28" s="1454"/>
      <c r="O28" s="1454"/>
      <c r="P28" s="1454"/>
      <c r="Q28" s="1265"/>
      <c r="R28" s="1436"/>
      <c r="S28" s="1436"/>
      <c r="T28" s="5"/>
      <c r="U28" s="1430"/>
      <c r="V28" s="1430"/>
      <c r="W28" s="5813"/>
      <c r="X28" s="5813"/>
      <c r="Y28" s="5811" t="s">
        <v>467</v>
      </c>
      <c r="Z28" s="5812"/>
      <c r="AA28" s="1435"/>
      <c r="AB28" s="1434"/>
      <c r="AC28" s="34"/>
      <c r="AD28" s="34"/>
      <c r="AE28" s="34"/>
      <c r="AF28" s="34"/>
      <c r="AG28" s="34"/>
      <c r="AH28" s="34"/>
      <c r="AI28" s="34"/>
      <c r="AJ28" s="34"/>
      <c r="AK28" s="34"/>
      <c r="AL28" s="137"/>
      <c r="AM28" s="87"/>
      <c r="AO28" s="1451"/>
      <c r="AP28" s="1451"/>
      <c r="AQ28" s="1451"/>
      <c r="AR28" s="1451"/>
      <c r="AS28" s="1451"/>
      <c r="AT28" s="1451"/>
      <c r="AU28" s="1451"/>
      <c r="AV28" s="1451"/>
      <c r="AW28" s="1451"/>
      <c r="AX28" s="1451"/>
      <c r="AY28" s="1451"/>
      <c r="AZ28" s="1451"/>
      <c r="BA28" s="1451"/>
      <c r="BB28" s="1451"/>
      <c r="BC28" s="1451"/>
      <c r="BD28" s="1451"/>
      <c r="BE28" s="1451"/>
      <c r="BF28" s="1451"/>
      <c r="BG28" s="1451"/>
      <c r="BH28" s="1451"/>
      <c r="BI28" s="1451"/>
      <c r="BJ28" s="1451"/>
      <c r="BK28" s="1451"/>
      <c r="BL28" s="1451"/>
      <c r="BM28" s="1451"/>
      <c r="BN28" s="1451"/>
      <c r="BO28" s="1451"/>
      <c r="BP28" s="1451"/>
      <c r="BQ28" s="1451"/>
      <c r="BR28" s="1451"/>
      <c r="BS28" s="34"/>
      <c r="BT28" s="34"/>
    </row>
    <row r="29" spans="1:72" ht="14.1" customHeight="1" x14ac:dyDescent="0.15">
      <c r="A29" s="1265"/>
      <c r="B29" s="3"/>
      <c r="C29" s="41" t="s">
        <v>601</v>
      </c>
      <c r="E29" s="41"/>
      <c r="F29" s="1454"/>
      <c r="G29" s="1454"/>
      <c r="H29" s="1454"/>
      <c r="I29" s="1454"/>
      <c r="J29" s="1454"/>
      <c r="K29" s="1454"/>
      <c r="L29" s="1454"/>
      <c r="M29" s="1454"/>
      <c r="N29" s="1454"/>
      <c r="O29" s="1454"/>
      <c r="P29" s="1454"/>
      <c r="Q29" s="1265"/>
      <c r="R29" s="1436"/>
      <c r="S29" s="1436"/>
      <c r="T29" s="5"/>
      <c r="U29" s="1430"/>
      <c r="V29" s="1430"/>
      <c r="W29" s="1265"/>
      <c r="X29" s="1265"/>
      <c r="Y29" s="1265"/>
      <c r="Z29" s="183"/>
      <c r="AA29" s="510"/>
      <c r="AB29" s="34"/>
      <c r="AC29" s="34"/>
      <c r="AD29" s="34"/>
      <c r="AE29" s="34"/>
      <c r="AF29" s="34"/>
      <c r="AG29" s="34"/>
      <c r="AH29" s="34"/>
      <c r="AI29" s="34"/>
      <c r="AJ29" s="34"/>
      <c r="AK29" s="34"/>
      <c r="AL29" s="137"/>
      <c r="AM29" s="87"/>
      <c r="AO29" s="1451"/>
      <c r="AP29" s="1451"/>
      <c r="AQ29" s="1451"/>
      <c r="AR29" s="1451"/>
      <c r="AS29" s="1451"/>
      <c r="AT29" s="1451"/>
      <c r="AU29" s="1451"/>
      <c r="AV29" s="1451"/>
      <c r="AW29" s="1451"/>
      <c r="AX29" s="1451"/>
      <c r="AY29" s="1451"/>
      <c r="AZ29" s="1451"/>
      <c r="BA29" s="1451"/>
      <c r="BB29" s="1451"/>
      <c r="BC29" s="1451"/>
      <c r="BD29" s="1451"/>
      <c r="BE29" s="1451"/>
      <c r="BF29" s="1451"/>
      <c r="BG29" s="1451"/>
      <c r="BH29" s="1451"/>
      <c r="BI29" s="1451"/>
      <c r="BJ29" s="1451"/>
      <c r="BK29" s="1451"/>
      <c r="BL29" s="1451"/>
      <c r="BM29" s="1451"/>
      <c r="BN29" s="1451"/>
      <c r="BO29" s="1451"/>
      <c r="BP29" s="1451"/>
      <c r="BQ29" s="1451"/>
      <c r="BR29" s="1451"/>
      <c r="BS29" s="34"/>
      <c r="BT29" s="34"/>
    </row>
    <row r="30" spans="1:72" ht="14.1" customHeight="1" x14ac:dyDescent="0.15">
      <c r="A30" s="1265"/>
      <c r="B30" s="3"/>
      <c r="C30" s="1306"/>
      <c r="D30" s="41" t="s">
        <v>826</v>
      </c>
      <c r="E30" s="209"/>
      <c r="F30" s="1454"/>
      <c r="G30" s="1454"/>
      <c r="H30" s="1454"/>
      <c r="I30" s="1454"/>
      <c r="J30" s="1454"/>
      <c r="K30" s="1454"/>
      <c r="L30" s="1454"/>
      <c r="M30" s="1454"/>
      <c r="N30" s="1454"/>
      <c r="O30" s="1454"/>
      <c r="P30" s="1454"/>
      <c r="Q30" s="1265"/>
      <c r="R30" s="1436"/>
      <c r="S30" s="1436"/>
      <c r="T30" s="5"/>
      <c r="U30" s="1430"/>
      <c r="V30" s="1430"/>
      <c r="W30" s="1265"/>
      <c r="X30" s="1265"/>
      <c r="Y30" s="1265"/>
      <c r="Z30" s="183"/>
      <c r="AA30" s="502" t="s">
        <v>16</v>
      </c>
      <c r="AB30" s="3203" t="s">
        <v>823</v>
      </c>
      <c r="AC30" s="3203"/>
      <c r="AD30" s="3203"/>
      <c r="AE30" s="3203"/>
      <c r="AF30" s="3203"/>
      <c r="AG30" s="3203"/>
      <c r="AH30" s="3203"/>
      <c r="AI30" s="3203"/>
      <c r="AJ30" s="3203"/>
      <c r="AK30" s="3203"/>
      <c r="AL30" s="3204"/>
      <c r="AM30" s="87"/>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34"/>
      <c r="BT30" s="34"/>
    </row>
    <row r="31" spans="1:72" ht="14.1" customHeight="1" x14ac:dyDescent="0.15">
      <c r="A31" s="1265"/>
      <c r="B31" s="3"/>
      <c r="C31" s="1306"/>
      <c r="D31" s="41"/>
      <c r="E31" s="209"/>
      <c r="F31" s="1454"/>
      <c r="G31" s="1454"/>
      <c r="H31" s="1454"/>
      <c r="I31" s="1454"/>
      <c r="J31" s="1454"/>
      <c r="K31" s="1454"/>
      <c r="L31" s="1454"/>
      <c r="M31" s="1454"/>
      <c r="N31" s="1454"/>
      <c r="O31" s="1454"/>
      <c r="P31" s="1454"/>
      <c r="Q31" s="1265"/>
      <c r="R31" s="1436"/>
      <c r="S31" s="1436"/>
      <c r="T31" s="5"/>
      <c r="U31" s="1430"/>
      <c r="V31" s="1430"/>
      <c r="W31" s="1265"/>
      <c r="X31" s="1265"/>
      <c r="Y31" s="1265"/>
      <c r="Z31" s="183"/>
      <c r="AA31" s="1323"/>
      <c r="AB31" s="3203"/>
      <c r="AC31" s="3203"/>
      <c r="AD31" s="3203"/>
      <c r="AE31" s="3203"/>
      <c r="AF31" s="3203"/>
      <c r="AG31" s="3203"/>
      <c r="AH31" s="3203"/>
      <c r="AI31" s="3203"/>
      <c r="AJ31" s="3203"/>
      <c r="AK31" s="3203"/>
      <c r="AL31" s="3204"/>
      <c r="AM31" s="87"/>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row>
    <row r="32" spans="1:72" ht="14.1" customHeight="1" x14ac:dyDescent="0.15">
      <c r="A32" s="1265"/>
      <c r="B32" s="3"/>
      <c r="C32" s="1306"/>
      <c r="D32" s="41" t="s">
        <v>828</v>
      </c>
      <c r="E32" s="209"/>
      <c r="F32" s="1454"/>
      <c r="G32" s="1454"/>
      <c r="H32" s="1454"/>
      <c r="I32" s="1454"/>
      <c r="J32" s="1454"/>
      <c r="K32" s="1454"/>
      <c r="L32" s="1454"/>
      <c r="M32" s="1454"/>
      <c r="N32" s="1454"/>
      <c r="O32" s="1454"/>
      <c r="P32" s="1454"/>
      <c r="Q32" s="1265"/>
      <c r="R32" s="1436"/>
      <c r="S32" s="1436"/>
      <c r="T32" s="5"/>
      <c r="U32" s="1430"/>
      <c r="V32" s="1430"/>
      <c r="W32" s="1265"/>
      <c r="X32" s="1265"/>
      <c r="Y32" s="1265"/>
      <c r="Z32" s="183"/>
      <c r="AA32" s="1323"/>
      <c r="AB32" s="1434"/>
      <c r="AC32" s="1434"/>
      <c r="AD32" s="1434"/>
      <c r="AE32" s="1434"/>
      <c r="AF32" s="1434"/>
      <c r="AG32" s="1434"/>
      <c r="AH32" s="1434"/>
      <c r="AI32" s="1434"/>
      <c r="AJ32" s="1434"/>
      <c r="AK32" s="1434"/>
      <c r="AL32" s="62"/>
      <c r="AM32" s="87"/>
    </row>
    <row r="33" spans="1:71" ht="14.1" customHeight="1" x14ac:dyDescent="0.15">
      <c r="A33" s="1265"/>
      <c r="B33" s="3"/>
      <c r="C33" s="1265"/>
      <c r="D33" s="34"/>
      <c r="E33" s="34"/>
      <c r="F33" s="1454"/>
      <c r="G33" s="1454"/>
      <c r="H33" s="1454"/>
      <c r="I33" s="1454"/>
      <c r="J33" s="1454"/>
      <c r="K33" s="1454"/>
      <c r="L33" s="1454"/>
      <c r="M33" s="1454"/>
      <c r="N33" s="1454"/>
      <c r="O33" s="1454"/>
      <c r="P33" s="1454"/>
      <c r="Q33" s="1265"/>
      <c r="R33" s="34"/>
      <c r="S33" s="34"/>
      <c r="T33" s="34"/>
      <c r="U33" s="34"/>
      <c r="V33" s="34"/>
      <c r="W33" s="34"/>
      <c r="X33" s="34"/>
      <c r="Y33" s="34"/>
      <c r="Z33" s="183"/>
      <c r="AA33" s="510"/>
      <c r="AB33" s="34"/>
      <c r="AC33" s="1434"/>
      <c r="AD33" s="1434"/>
      <c r="AE33" s="1434"/>
      <c r="AF33" s="1434"/>
      <c r="AG33" s="1434"/>
      <c r="AH33" s="1434"/>
      <c r="AI33" s="1434"/>
      <c r="AJ33" s="1434"/>
      <c r="AK33" s="1434"/>
      <c r="AL33" s="62"/>
      <c r="AM33" s="87"/>
    </row>
    <row r="34" spans="1:71" ht="14.1" customHeight="1" x14ac:dyDescent="0.15">
      <c r="A34" s="1265"/>
      <c r="B34" s="3"/>
      <c r="C34" s="1265"/>
      <c r="D34" s="1454"/>
      <c r="E34" s="34"/>
      <c r="F34" s="41"/>
      <c r="G34" s="41"/>
      <c r="H34" s="34"/>
      <c r="I34" s="34"/>
      <c r="J34" s="34"/>
      <c r="K34" s="34"/>
      <c r="L34" s="34"/>
      <c r="M34" s="34"/>
      <c r="N34" s="34"/>
      <c r="O34" s="34"/>
      <c r="P34" s="34"/>
      <c r="Q34" s="34"/>
      <c r="R34" s="34"/>
      <c r="S34" s="34"/>
      <c r="T34" s="34"/>
      <c r="U34" s="34"/>
      <c r="V34" s="34"/>
      <c r="W34" s="34"/>
      <c r="X34" s="34"/>
      <c r="Y34" s="34"/>
      <c r="AA34" s="510"/>
      <c r="AB34" s="1434"/>
      <c r="AC34" s="1434"/>
      <c r="AD34" s="1434"/>
      <c r="AE34" s="1434"/>
      <c r="AF34" s="1434"/>
      <c r="AG34" s="1434"/>
      <c r="AH34" s="1434"/>
      <c r="AI34" s="1434"/>
      <c r="AJ34" s="1434"/>
      <c r="AK34" s="1434"/>
      <c r="AL34" s="62"/>
      <c r="AM34" s="87"/>
    </row>
    <row r="35" spans="1:71" ht="14.1" customHeight="1" x14ac:dyDescent="0.15">
      <c r="A35" s="1265"/>
      <c r="B35" s="3"/>
      <c r="C35" s="1265"/>
      <c r="D35" s="1454"/>
      <c r="E35" s="41"/>
      <c r="F35" s="41"/>
      <c r="G35" s="1454"/>
      <c r="H35" s="1454"/>
      <c r="I35" s="5807"/>
      <c r="J35" s="5807"/>
      <c r="K35" s="5807"/>
      <c r="L35" s="5807"/>
      <c r="M35" s="5807"/>
      <c r="N35" s="5807"/>
      <c r="O35" s="5807"/>
      <c r="P35" s="5807"/>
      <c r="Q35" s="5807"/>
      <c r="R35" s="5807"/>
      <c r="S35" s="5807"/>
      <c r="T35" s="5807"/>
      <c r="U35" s="5807"/>
      <c r="V35" s="5807"/>
      <c r="W35" s="5808"/>
      <c r="X35" s="5808"/>
      <c r="Y35" s="48" t="s">
        <v>19</v>
      </c>
      <c r="Z35" s="48"/>
      <c r="AA35" s="510"/>
      <c r="AB35" s="1434"/>
      <c r="AC35" s="1434"/>
      <c r="AD35" s="1434"/>
      <c r="AE35" s="1434"/>
      <c r="AF35" s="1434"/>
      <c r="AG35" s="1434"/>
      <c r="AH35" s="1434"/>
      <c r="AI35" s="1434"/>
      <c r="AJ35" s="1434"/>
      <c r="AK35" s="1434"/>
      <c r="AL35" s="62"/>
      <c r="AM35" s="87"/>
      <c r="AO35" s="189"/>
    </row>
    <row r="36" spans="1:71" ht="14.1" customHeight="1" x14ac:dyDescent="0.15">
      <c r="A36" s="1265"/>
      <c r="B36" s="3"/>
      <c r="C36" s="1265"/>
      <c r="D36" s="1454"/>
      <c r="E36" s="34"/>
      <c r="F36" s="41"/>
      <c r="G36" s="41"/>
      <c r="H36" s="41"/>
      <c r="I36" s="41"/>
      <c r="J36" s="1454"/>
      <c r="K36" s="1454"/>
      <c r="L36" s="1454"/>
      <c r="M36" s="1454"/>
      <c r="N36" s="1454"/>
      <c r="O36" s="1306"/>
      <c r="P36" s="1306"/>
      <c r="Q36" s="1306"/>
      <c r="R36" s="1306"/>
      <c r="S36" s="1306"/>
      <c r="T36" s="1306"/>
      <c r="U36" s="1306"/>
      <c r="V36" s="1306"/>
      <c r="W36" s="1306"/>
      <c r="X36" s="1306"/>
      <c r="Y36" s="48"/>
      <c r="Z36" s="183"/>
      <c r="AA36" s="510"/>
      <c r="AB36" s="1434"/>
      <c r="AC36" s="1434"/>
      <c r="AD36" s="1434"/>
      <c r="AE36" s="1434"/>
      <c r="AF36" s="1434"/>
      <c r="AG36" s="1434"/>
      <c r="AH36" s="1434"/>
      <c r="AI36" s="1434"/>
      <c r="AJ36" s="1434"/>
      <c r="AK36" s="1434"/>
      <c r="AL36" s="62"/>
      <c r="AM36" s="87"/>
    </row>
    <row r="37" spans="1:71" ht="14.1" customHeight="1" x14ac:dyDescent="0.15">
      <c r="A37" s="1265"/>
      <c r="B37" s="3"/>
      <c r="C37" s="1265"/>
      <c r="D37" s="1454" t="s">
        <v>468</v>
      </c>
      <c r="E37" s="34"/>
      <c r="F37" s="34"/>
      <c r="G37" s="34"/>
      <c r="H37" s="34"/>
      <c r="I37" s="34"/>
      <c r="J37" s="34"/>
      <c r="K37" s="34"/>
      <c r="L37" s="34"/>
      <c r="M37" s="34"/>
      <c r="N37" s="34"/>
      <c r="O37" s="34"/>
      <c r="P37" s="34"/>
      <c r="Q37" s="34"/>
      <c r="R37" s="34"/>
      <c r="S37" s="34"/>
      <c r="T37" s="34"/>
      <c r="U37" s="34"/>
      <c r="V37" s="34"/>
      <c r="W37" s="34"/>
      <c r="X37" s="34"/>
      <c r="Y37" s="34"/>
      <c r="Z37" s="183"/>
      <c r="AA37" s="510"/>
      <c r="AB37" s="1434"/>
      <c r="AC37" s="1434"/>
      <c r="AD37" s="1434"/>
      <c r="AE37" s="1434"/>
      <c r="AF37" s="1434"/>
      <c r="AG37" s="1434"/>
      <c r="AH37" s="1434"/>
      <c r="AI37" s="1434"/>
      <c r="AJ37" s="1434"/>
      <c r="AK37" s="1434"/>
      <c r="AL37" s="62"/>
      <c r="AM37" s="87"/>
    </row>
    <row r="38" spans="1:71" ht="14.1" customHeight="1" x14ac:dyDescent="0.15">
      <c r="A38" s="1265"/>
      <c r="B38" s="3"/>
      <c r="C38" s="1265"/>
      <c r="D38" s="34"/>
      <c r="E38" s="34"/>
      <c r="F38" s="34"/>
      <c r="G38" s="34"/>
      <c r="H38" s="34"/>
      <c r="I38" s="34"/>
      <c r="J38" s="34"/>
      <c r="K38" s="34"/>
      <c r="L38" s="34"/>
      <c r="M38" s="34"/>
      <c r="N38" s="34"/>
      <c r="O38" s="34"/>
      <c r="P38" s="34"/>
      <c r="Q38" s="34"/>
      <c r="R38" s="1436"/>
      <c r="S38" s="1436"/>
      <c r="T38" s="5"/>
      <c r="U38" s="1430"/>
      <c r="V38" s="1430"/>
      <c r="W38" s="1265"/>
      <c r="X38" s="34"/>
      <c r="Y38" s="34"/>
      <c r="Z38" s="183"/>
      <c r="AA38" s="510"/>
      <c r="AB38" s="1434"/>
      <c r="AC38" s="1434"/>
      <c r="AD38" s="1434"/>
      <c r="AE38" s="1434"/>
      <c r="AF38" s="1434"/>
      <c r="AG38" s="1434"/>
      <c r="AH38" s="1434"/>
      <c r="AI38" s="1434"/>
      <c r="AJ38" s="1434"/>
      <c r="AK38" s="1434"/>
      <c r="AL38" s="62"/>
      <c r="AM38" s="87"/>
    </row>
    <row r="39" spans="1:71" ht="14.1" customHeight="1" x14ac:dyDescent="0.15">
      <c r="A39" s="1265"/>
      <c r="B39" s="3"/>
      <c r="C39" s="1265"/>
      <c r="D39" s="34"/>
      <c r="E39" s="34"/>
      <c r="F39" s="34"/>
      <c r="G39" s="34"/>
      <c r="H39" s="34"/>
      <c r="I39" s="34"/>
      <c r="J39" s="34"/>
      <c r="K39" s="34"/>
      <c r="L39" s="34"/>
      <c r="M39" s="34"/>
      <c r="N39" s="34"/>
      <c r="O39" s="34"/>
      <c r="P39" s="34"/>
      <c r="Q39" s="34"/>
      <c r="R39" s="1436"/>
      <c r="S39" s="1436"/>
      <c r="T39" s="5"/>
      <c r="U39" s="1430"/>
      <c r="V39" s="1430"/>
      <c r="W39" s="1265"/>
      <c r="X39" s="34"/>
      <c r="Y39" s="34"/>
      <c r="Z39" s="183"/>
      <c r="AA39" s="510"/>
      <c r="AB39" s="1434"/>
      <c r="AC39" s="1434"/>
      <c r="AD39" s="1434"/>
      <c r="AE39" s="1434"/>
      <c r="AF39" s="1434"/>
      <c r="AG39" s="1434"/>
      <c r="AH39" s="1434"/>
      <c r="AI39" s="1434"/>
      <c r="AJ39" s="1434"/>
      <c r="AK39" s="1434"/>
      <c r="AL39" s="62"/>
      <c r="AM39" s="87"/>
    </row>
    <row r="40" spans="1:71" ht="14.1" customHeight="1" x14ac:dyDescent="0.15">
      <c r="A40" s="1265"/>
      <c r="B40" s="3"/>
      <c r="C40" s="1265"/>
      <c r="D40" s="1454" t="s">
        <v>2042</v>
      </c>
      <c r="E40" s="34"/>
      <c r="F40" s="41"/>
      <c r="G40" s="1445"/>
      <c r="H40" s="1445"/>
      <c r="I40" s="1445"/>
      <c r="J40" s="1445"/>
      <c r="K40" s="1445"/>
      <c r="L40" s="1445"/>
      <c r="M40" s="1445"/>
      <c r="N40" s="1445"/>
      <c r="O40" s="1445"/>
      <c r="P40" s="1445"/>
      <c r="Q40" s="1445"/>
      <c r="R40" s="31"/>
      <c r="S40" s="13"/>
      <c r="T40" s="13"/>
      <c r="U40" s="31"/>
      <c r="V40" s="13"/>
      <c r="W40" s="13"/>
      <c r="X40" s="13"/>
      <c r="Y40" s="1265"/>
      <c r="Z40" s="183"/>
      <c r="AA40" s="510"/>
      <c r="AB40" s="1434"/>
      <c r="AC40" s="1434"/>
      <c r="AD40" s="1434"/>
      <c r="AE40" s="1434"/>
      <c r="AF40" s="1434"/>
      <c r="AG40" s="1434"/>
      <c r="AH40" s="1434"/>
      <c r="AI40" s="1434"/>
      <c r="AJ40" s="1434"/>
      <c r="AK40" s="1434"/>
      <c r="AL40" s="62"/>
      <c r="AM40" s="87"/>
    </row>
    <row r="41" spans="1:71" ht="14.1" customHeight="1" x14ac:dyDescent="0.15">
      <c r="A41" s="1265"/>
      <c r="B41" s="3"/>
      <c r="C41" s="1265"/>
      <c r="D41" s="1983"/>
      <c r="E41" s="34" t="s">
        <v>2043</v>
      </c>
      <c r="F41" s="41"/>
      <c r="G41" s="1436"/>
      <c r="H41" s="1436"/>
      <c r="I41" s="1436"/>
      <c r="J41" s="1436"/>
      <c r="K41" s="41"/>
      <c r="L41" s="1454"/>
      <c r="M41" s="1445"/>
      <c r="N41" s="1445"/>
      <c r="O41" s="1445"/>
      <c r="P41" s="1445"/>
      <c r="Q41" s="1445"/>
      <c r="R41" s="1436"/>
      <c r="S41" s="1436"/>
      <c r="T41" s="5"/>
      <c r="U41" s="1430"/>
      <c r="V41" s="1430"/>
      <c r="W41" s="1265"/>
      <c r="X41" s="1265"/>
      <c r="Y41" s="1265"/>
      <c r="Z41" s="183"/>
      <c r="AA41" s="510"/>
      <c r="AB41" s="1434"/>
      <c r="AC41" s="1434"/>
      <c r="AD41" s="1434"/>
      <c r="AE41" s="1434"/>
      <c r="AF41" s="1434"/>
      <c r="AG41" s="1434"/>
      <c r="AH41" s="1434"/>
      <c r="AI41" s="1434"/>
      <c r="AJ41" s="1434"/>
      <c r="AK41" s="1434"/>
      <c r="AL41" s="62"/>
      <c r="AM41" s="87"/>
    </row>
    <row r="42" spans="1:71" ht="14.1" customHeight="1" x14ac:dyDescent="0.15">
      <c r="A42" s="1265"/>
      <c r="B42" s="3"/>
      <c r="C42" s="1265"/>
      <c r="D42" s="1265"/>
      <c r="E42" s="34"/>
      <c r="F42" s="41"/>
      <c r="G42" s="1436"/>
      <c r="H42" s="1436"/>
      <c r="I42" s="1436"/>
      <c r="J42" s="1436"/>
      <c r="K42" s="41"/>
      <c r="L42" s="1454"/>
      <c r="M42" s="1445"/>
      <c r="N42" s="1445"/>
      <c r="O42" s="1445"/>
      <c r="P42" s="1445"/>
      <c r="Q42" s="1445"/>
      <c r="R42" s="1436"/>
      <c r="S42" s="1436"/>
      <c r="T42" s="5"/>
      <c r="U42" s="1430"/>
      <c r="V42" s="1430"/>
      <c r="W42" s="1265"/>
      <c r="X42" s="1265"/>
      <c r="Y42" s="1265"/>
      <c r="Z42" s="183"/>
      <c r="AA42" s="510"/>
      <c r="AB42" s="1434"/>
      <c r="AC42" s="1434"/>
      <c r="AD42" s="1434"/>
      <c r="AE42" s="1434"/>
      <c r="AF42" s="1434"/>
      <c r="AG42" s="1434"/>
      <c r="AH42" s="1434"/>
      <c r="AI42" s="1434"/>
      <c r="AJ42" s="1434"/>
      <c r="AK42" s="1434"/>
      <c r="AL42" s="62"/>
      <c r="AM42" s="87"/>
    </row>
    <row r="43" spans="1:71" ht="14.1" customHeight="1" x14ac:dyDescent="0.15">
      <c r="A43" s="1265"/>
      <c r="B43" s="3"/>
      <c r="C43" s="1265"/>
      <c r="D43" s="41" t="s">
        <v>601</v>
      </c>
      <c r="E43" s="1445"/>
      <c r="F43" s="1454"/>
      <c r="G43" s="41"/>
      <c r="H43" s="41"/>
      <c r="I43" s="41"/>
      <c r="J43" s="41"/>
      <c r="K43" s="1454"/>
      <c r="L43" s="1454"/>
      <c r="M43" s="1454"/>
      <c r="N43" s="99"/>
      <c r="O43" s="98"/>
      <c r="P43" s="98"/>
      <c r="Q43" s="100"/>
      <c r="R43" s="96"/>
      <c r="S43" s="96"/>
      <c r="T43" s="96"/>
      <c r="U43" s="1306"/>
      <c r="V43" s="1306"/>
      <c r="W43" s="1265"/>
      <c r="X43" s="1306"/>
      <c r="Y43" s="96"/>
      <c r="Z43" s="183"/>
      <c r="AA43" s="510"/>
      <c r="AB43" s="1434"/>
      <c r="AC43" s="1434"/>
      <c r="AD43" s="1434"/>
      <c r="AE43" s="1434"/>
      <c r="AF43" s="1434"/>
      <c r="AG43" s="1434"/>
      <c r="AH43" s="1434"/>
      <c r="AI43" s="1434"/>
      <c r="AJ43" s="1434"/>
      <c r="AK43" s="1434"/>
      <c r="AL43" s="62"/>
      <c r="AM43" s="87"/>
    </row>
    <row r="44" spans="1:71" ht="14.1" customHeight="1" x14ac:dyDescent="0.15">
      <c r="A44" s="1265"/>
      <c r="B44" s="3"/>
      <c r="C44" s="1265"/>
      <c r="D44" s="1314" t="s">
        <v>469</v>
      </c>
      <c r="E44" s="1445"/>
      <c r="F44" s="1454"/>
      <c r="G44" s="41"/>
      <c r="H44" s="41"/>
      <c r="I44" s="41"/>
      <c r="J44" s="41"/>
      <c r="K44" s="1454"/>
      <c r="L44" s="1454"/>
      <c r="M44" s="1454"/>
      <c r="N44" s="99"/>
      <c r="O44" s="98"/>
      <c r="P44" s="98"/>
      <c r="Q44" s="100"/>
      <c r="R44" s="96"/>
      <c r="S44" s="96"/>
      <c r="T44" s="96"/>
      <c r="U44" s="1306"/>
      <c r="V44" s="1306"/>
      <c r="W44" s="1265"/>
      <c r="X44" s="1306"/>
      <c r="Y44" s="96"/>
      <c r="Z44" s="183"/>
      <c r="AA44" s="510"/>
      <c r="AB44" s="1434"/>
      <c r="AC44" s="1434"/>
      <c r="AD44" s="1434"/>
      <c r="AE44" s="1434"/>
      <c r="AF44" s="1434"/>
      <c r="AG44" s="1434"/>
      <c r="AH44" s="1434"/>
      <c r="AI44" s="1434"/>
      <c r="AJ44" s="1434"/>
      <c r="AK44" s="1434"/>
      <c r="AL44" s="62"/>
      <c r="AM44" s="87"/>
    </row>
    <row r="45" spans="1:71" ht="14.1" customHeight="1" x14ac:dyDescent="0.15">
      <c r="A45" s="1265"/>
      <c r="B45" s="3"/>
      <c r="C45" s="1265"/>
      <c r="D45" s="1265"/>
      <c r="E45" s="4530"/>
      <c r="F45" s="4530"/>
      <c r="G45" s="4530"/>
      <c r="H45" s="4530"/>
      <c r="I45" s="4530"/>
      <c r="J45" s="4530"/>
      <c r="K45" s="4530"/>
      <c r="L45" s="4530"/>
      <c r="M45" s="4530"/>
      <c r="N45" s="4530"/>
      <c r="O45" s="4530"/>
      <c r="P45" s="4530"/>
      <c r="Q45" s="4530"/>
      <c r="R45" s="4530"/>
      <c r="S45" s="4530"/>
      <c r="T45" s="4530"/>
      <c r="U45" s="4530"/>
      <c r="V45" s="4530"/>
      <c r="W45" s="4530"/>
      <c r="X45" s="4530"/>
      <c r="Y45" s="4530"/>
      <c r="Z45" s="368"/>
      <c r="AA45" s="369"/>
      <c r="AB45" s="370"/>
      <c r="AC45" s="370"/>
      <c r="AD45" s="370"/>
      <c r="AE45" s="370"/>
      <c r="AF45" s="370"/>
      <c r="AG45" s="370"/>
      <c r="AH45" s="370"/>
      <c r="AI45" s="370"/>
      <c r="AJ45" s="370"/>
      <c r="AK45" s="370"/>
      <c r="AL45" s="62"/>
      <c r="AM45" s="87"/>
    </row>
    <row r="46" spans="1:71" ht="14.1" customHeight="1" x14ac:dyDescent="0.15">
      <c r="A46" s="1265"/>
      <c r="B46" s="3"/>
      <c r="C46" s="1265"/>
      <c r="D46" s="1265"/>
      <c r="E46" s="4530"/>
      <c r="F46" s="4530"/>
      <c r="G46" s="4530"/>
      <c r="H46" s="4530"/>
      <c r="I46" s="4530"/>
      <c r="J46" s="4530"/>
      <c r="K46" s="4530"/>
      <c r="L46" s="4530"/>
      <c r="M46" s="4530"/>
      <c r="N46" s="4530"/>
      <c r="O46" s="4530"/>
      <c r="P46" s="4530"/>
      <c r="Q46" s="4530"/>
      <c r="R46" s="4530"/>
      <c r="S46" s="4530"/>
      <c r="T46" s="4530"/>
      <c r="U46" s="4530"/>
      <c r="V46" s="4530"/>
      <c r="W46" s="4530"/>
      <c r="X46" s="4530"/>
      <c r="Y46" s="4530"/>
      <c r="Z46" s="368"/>
      <c r="AA46" s="369"/>
      <c r="AB46" s="370"/>
      <c r="AC46" s="370"/>
      <c r="AD46" s="370"/>
      <c r="AE46" s="370"/>
      <c r="AF46" s="370"/>
      <c r="AG46" s="370"/>
      <c r="AH46" s="370"/>
      <c r="AI46" s="370"/>
      <c r="AJ46" s="370"/>
      <c r="AK46" s="370"/>
      <c r="AL46" s="62"/>
      <c r="AM46" s="87"/>
      <c r="AO46" s="189"/>
    </row>
    <row r="47" spans="1:71" ht="14.1" customHeight="1" x14ac:dyDescent="0.15">
      <c r="A47" s="1265"/>
      <c r="B47" s="3"/>
      <c r="C47" s="1265"/>
      <c r="D47" s="1265"/>
      <c r="E47" s="4530"/>
      <c r="F47" s="4530"/>
      <c r="G47" s="4530"/>
      <c r="H47" s="4530"/>
      <c r="I47" s="4530"/>
      <c r="J47" s="4530"/>
      <c r="K47" s="4530"/>
      <c r="L47" s="4530"/>
      <c r="M47" s="4530"/>
      <c r="N47" s="4530"/>
      <c r="O47" s="4530"/>
      <c r="P47" s="4530"/>
      <c r="Q47" s="4530"/>
      <c r="R47" s="4530"/>
      <c r="S47" s="4530"/>
      <c r="T47" s="4530"/>
      <c r="U47" s="4530"/>
      <c r="V47" s="4530"/>
      <c r="W47" s="4530"/>
      <c r="X47" s="4530"/>
      <c r="Y47" s="4530"/>
      <c r="Z47" s="368"/>
      <c r="AA47" s="369"/>
      <c r="AB47" s="370"/>
      <c r="AC47" s="370"/>
      <c r="AD47" s="370"/>
      <c r="AE47" s="370"/>
      <c r="AF47" s="370"/>
      <c r="AG47" s="370"/>
      <c r="AH47" s="370"/>
      <c r="AI47" s="370"/>
      <c r="AJ47" s="370"/>
      <c r="AK47" s="370"/>
      <c r="AL47" s="62"/>
      <c r="AM47" s="87"/>
    </row>
    <row r="48" spans="1:71" s="206" customFormat="1" ht="14.1" customHeight="1" x14ac:dyDescent="0.15">
      <c r="A48" s="1306"/>
      <c r="B48" s="226"/>
      <c r="C48" s="1306"/>
      <c r="D48" s="1306"/>
      <c r="E48" s="1308"/>
      <c r="F48" s="1308"/>
      <c r="G48" s="1308"/>
      <c r="H48" s="1308"/>
      <c r="I48" s="1308"/>
      <c r="J48" s="1308"/>
      <c r="K48" s="1308"/>
      <c r="L48" s="1308"/>
      <c r="M48" s="1308"/>
      <c r="N48" s="1308"/>
      <c r="O48" s="1308"/>
      <c r="P48" s="1308"/>
      <c r="Q48" s="1308"/>
      <c r="R48" s="1308"/>
      <c r="S48" s="1308"/>
      <c r="T48" s="1308"/>
      <c r="U48" s="1308"/>
      <c r="V48" s="1308"/>
      <c r="W48" s="1308"/>
      <c r="X48" s="1308"/>
      <c r="Y48" s="1308"/>
      <c r="Z48" s="371"/>
      <c r="AA48" s="372"/>
      <c r="AB48" s="1308"/>
      <c r="AC48" s="1308"/>
      <c r="AD48" s="1308"/>
      <c r="AE48" s="1308"/>
      <c r="AF48" s="1308"/>
      <c r="AG48" s="1308"/>
      <c r="AH48" s="1308"/>
      <c r="AI48" s="1308"/>
      <c r="AJ48" s="1308"/>
      <c r="AK48" s="1308"/>
      <c r="AL48" s="373"/>
      <c r="AM48" s="230"/>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row>
    <row r="49" spans="1:69" ht="14.1" customHeight="1" x14ac:dyDescent="0.15">
      <c r="A49" s="1265"/>
      <c r="B49" s="3"/>
      <c r="C49" s="1454" t="s">
        <v>1673</v>
      </c>
      <c r="D49" s="1454"/>
      <c r="E49" s="1454"/>
      <c r="F49" s="1454"/>
      <c r="G49" s="1454"/>
      <c r="H49" s="1454"/>
      <c r="I49" s="1454"/>
      <c r="J49" s="1454"/>
      <c r="K49" s="1454"/>
      <c r="L49" s="1454"/>
      <c r="M49" s="1454"/>
      <c r="N49" s="1454"/>
      <c r="O49" s="1454"/>
      <c r="P49" s="1454"/>
      <c r="Q49" s="1454"/>
      <c r="R49" s="1436"/>
      <c r="S49" s="1436"/>
      <c r="T49" s="5"/>
      <c r="U49" s="1430"/>
      <c r="V49" s="1430"/>
      <c r="W49" s="1265"/>
      <c r="X49" s="1265"/>
      <c r="Y49" s="1265"/>
      <c r="Z49" s="183"/>
      <c r="AA49" s="1323"/>
      <c r="AB49" s="1434"/>
      <c r="AC49" s="320"/>
      <c r="AD49" s="320"/>
      <c r="AE49" s="320"/>
      <c r="AF49" s="320"/>
      <c r="AG49" s="320"/>
      <c r="AH49" s="320"/>
      <c r="AI49" s="320"/>
      <c r="AJ49" s="320"/>
      <c r="AK49" s="320"/>
      <c r="AL49" s="64"/>
      <c r="AM49" s="87"/>
    </row>
    <row r="50" spans="1:69" ht="14.1" customHeight="1" x14ac:dyDescent="0.15">
      <c r="A50" s="1265"/>
      <c r="B50" s="3"/>
      <c r="C50" s="1454"/>
      <c r="D50" s="1454"/>
      <c r="E50" s="1454"/>
      <c r="F50" s="1454"/>
      <c r="G50" s="1454"/>
      <c r="H50" s="1454"/>
      <c r="I50" s="1454"/>
      <c r="J50" s="1454"/>
      <c r="K50" s="1454"/>
      <c r="L50" s="1454"/>
      <c r="M50" s="1454"/>
      <c r="N50" s="1454"/>
      <c r="O50" s="1454"/>
      <c r="P50" s="1454"/>
      <c r="Q50" s="1454"/>
      <c r="R50" s="1436"/>
      <c r="S50" s="1436"/>
      <c r="T50" s="5"/>
      <c r="U50" s="1430"/>
      <c r="V50" s="1430"/>
      <c r="W50" s="1265"/>
      <c r="X50" s="1265"/>
      <c r="Y50" s="1265"/>
      <c r="Z50" s="183"/>
      <c r="AA50" s="1323"/>
      <c r="AB50" s="1434"/>
      <c r="AC50" s="320"/>
      <c r="AD50" s="320"/>
      <c r="AE50" s="320"/>
      <c r="AF50" s="320"/>
      <c r="AG50" s="320"/>
      <c r="AH50" s="320"/>
      <c r="AI50" s="320"/>
      <c r="AJ50" s="320"/>
      <c r="AK50" s="320"/>
      <c r="AL50" s="64"/>
      <c r="AM50" s="87"/>
    </row>
    <row r="51" spans="1:69" ht="14.25" customHeight="1" x14ac:dyDescent="0.15">
      <c r="A51" s="1265"/>
      <c r="B51" s="3"/>
      <c r="C51" s="1265"/>
      <c r="D51" s="1983" t="s">
        <v>2044</v>
      </c>
      <c r="E51" s="34"/>
      <c r="F51" s="1454"/>
      <c r="G51" s="209"/>
      <c r="H51" s="209"/>
      <c r="I51" s="209"/>
      <c r="J51" s="209"/>
      <c r="K51" s="1454"/>
      <c r="L51" s="1454"/>
      <c r="M51" s="1454"/>
      <c r="N51" s="99"/>
      <c r="O51" s="98"/>
      <c r="P51" s="98"/>
      <c r="Q51" s="100"/>
      <c r="R51" s="96"/>
      <c r="S51" s="96"/>
      <c r="T51" s="96"/>
      <c r="U51" s="1306"/>
      <c r="V51" s="1306"/>
      <c r="W51" s="1265"/>
      <c r="X51" s="1306"/>
      <c r="Y51" s="96"/>
      <c r="Z51" s="183"/>
      <c r="AA51" s="1435" t="s">
        <v>16</v>
      </c>
      <c r="AB51" s="1434" t="s">
        <v>827</v>
      </c>
      <c r="AC51" s="1265"/>
      <c r="AD51" s="1434"/>
      <c r="AE51" s="1434"/>
      <c r="AF51" s="1434"/>
      <c r="AG51" s="1434"/>
      <c r="AH51" s="1434"/>
      <c r="AI51" s="1434"/>
      <c r="AJ51" s="1434"/>
      <c r="AK51" s="1434"/>
      <c r="AL51" s="62"/>
      <c r="AM51" s="87"/>
    </row>
    <row r="52" spans="1:69" ht="14.1" customHeight="1" x14ac:dyDescent="0.15">
      <c r="A52" s="1265"/>
      <c r="B52" s="3"/>
      <c r="C52" s="1265"/>
      <c r="D52" s="1983" t="s">
        <v>2045</v>
      </c>
      <c r="E52" s="34"/>
      <c r="F52" s="1454"/>
      <c r="G52" s="209"/>
      <c r="H52" s="209"/>
      <c r="I52" s="209"/>
      <c r="J52" s="209"/>
      <c r="K52" s="1454"/>
      <c r="L52" s="1454"/>
      <c r="M52" s="1454"/>
      <c r="N52" s="99"/>
      <c r="O52" s="98"/>
      <c r="P52" s="98"/>
      <c r="Q52" s="100"/>
      <c r="R52" s="1436"/>
      <c r="S52" s="1436"/>
      <c r="T52" s="5"/>
      <c r="U52" s="1430"/>
      <c r="V52" s="1430"/>
      <c r="W52" s="1265"/>
      <c r="X52" s="1265"/>
      <c r="Y52" s="1265"/>
      <c r="Z52" s="183"/>
      <c r="AA52" s="510"/>
      <c r="AB52" s="1434"/>
      <c r="AC52" s="1434"/>
      <c r="AD52" s="1434"/>
      <c r="AE52" s="1434"/>
      <c r="AF52" s="1434"/>
      <c r="AG52" s="1434"/>
      <c r="AH52" s="1434"/>
      <c r="AI52" s="1434"/>
      <c r="AJ52" s="1434"/>
      <c r="AK52" s="1434"/>
      <c r="AL52" s="62"/>
      <c r="AM52" s="87"/>
    </row>
    <row r="53" spans="1:69" ht="14.1" customHeight="1" x14ac:dyDescent="0.15">
      <c r="A53" s="1265"/>
      <c r="B53" s="3"/>
      <c r="C53" s="1265"/>
      <c r="D53" s="1265"/>
      <c r="E53" s="34"/>
      <c r="F53" s="1454"/>
      <c r="G53" s="209"/>
      <c r="H53" s="209"/>
      <c r="I53" s="209"/>
      <c r="J53" s="209"/>
      <c r="K53" s="1454"/>
      <c r="L53" s="1454"/>
      <c r="M53" s="1454"/>
      <c r="N53" s="99"/>
      <c r="O53" s="98"/>
      <c r="P53" s="98"/>
      <c r="Q53" s="100"/>
      <c r="R53" s="1436"/>
      <c r="S53" s="1436"/>
      <c r="T53" s="5"/>
      <c r="U53" s="1430"/>
      <c r="V53" s="1430"/>
      <c r="W53" s="1265"/>
      <c r="X53" s="1265"/>
      <c r="Y53" s="1265"/>
      <c r="Z53" s="183"/>
      <c r="AA53" s="510"/>
      <c r="AB53" s="1434"/>
      <c r="AC53" s="1434"/>
      <c r="AD53" s="1434"/>
      <c r="AE53" s="1434"/>
      <c r="AF53" s="1434"/>
      <c r="AG53" s="1434"/>
      <c r="AH53" s="1434"/>
      <c r="AI53" s="1434"/>
      <c r="AJ53" s="1434"/>
      <c r="AK53" s="1434"/>
      <c r="AL53" s="62"/>
      <c r="AM53" s="87"/>
    </row>
    <row r="54" spans="1:69" ht="14.1" customHeight="1" x14ac:dyDescent="0.15">
      <c r="A54" s="1265"/>
      <c r="B54" s="3"/>
      <c r="C54" s="1454" t="s">
        <v>1674</v>
      </c>
      <c r="D54" s="34"/>
      <c r="E54" s="34"/>
      <c r="F54" s="34"/>
      <c r="G54" s="34"/>
      <c r="H54" s="34"/>
      <c r="I54" s="34"/>
      <c r="J54" s="34"/>
      <c r="K54" s="34"/>
      <c r="L54" s="34"/>
      <c r="M54" s="34"/>
      <c r="N54" s="34"/>
      <c r="O54" s="34"/>
      <c r="P54" s="34"/>
      <c r="Q54" s="34"/>
      <c r="R54" s="34"/>
      <c r="S54" s="34"/>
      <c r="T54" s="34"/>
      <c r="U54" s="34"/>
      <c r="V54" s="34"/>
      <c r="W54" s="34"/>
      <c r="X54" s="34"/>
      <c r="Y54" s="34"/>
      <c r="Z54" s="183"/>
      <c r="AA54" s="1435" t="s">
        <v>16</v>
      </c>
      <c r="AB54" s="1434" t="s">
        <v>824</v>
      </c>
      <c r="AC54" s="1265"/>
      <c r="AD54" s="1454"/>
      <c r="AE54" s="1454"/>
      <c r="AF54" s="1445"/>
      <c r="AG54" s="38"/>
      <c r="AH54" s="1454"/>
      <c r="AI54" s="1265"/>
      <c r="AJ54" s="1265"/>
      <c r="AK54" s="1265"/>
      <c r="AL54" s="4"/>
      <c r="AM54" s="87"/>
    </row>
    <row r="55" spans="1:69" ht="14.1" customHeight="1" x14ac:dyDescent="0.15">
      <c r="A55" s="1265"/>
      <c r="B55" s="3"/>
      <c r="C55" s="34"/>
      <c r="D55" s="34" t="s">
        <v>465</v>
      </c>
      <c r="E55" s="34"/>
      <c r="F55" s="34"/>
      <c r="G55" s="34"/>
      <c r="H55" s="34"/>
      <c r="I55" s="34"/>
      <c r="J55" s="34"/>
      <c r="K55" s="34"/>
      <c r="L55" s="34"/>
      <c r="M55" s="34"/>
      <c r="N55" s="34"/>
      <c r="O55" s="34"/>
      <c r="P55" s="34"/>
      <c r="Q55" s="34"/>
      <c r="R55" s="1436"/>
      <c r="S55" s="1436"/>
      <c r="T55" s="5"/>
      <c r="U55" s="1430"/>
      <c r="V55" s="1430"/>
      <c r="W55" s="1265"/>
      <c r="X55" s="1265"/>
      <c r="Y55" s="1265"/>
      <c r="Z55" s="183"/>
      <c r="AA55" s="1265"/>
      <c r="AB55" s="1454"/>
      <c r="AC55" s="1265"/>
      <c r="AD55" s="1454"/>
      <c r="AE55" s="1454"/>
      <c r="AF55" s="1445"/>
      <c r="AG55" s="38"/>
      <c r="AH55" s="1454"/>
      <c r="AI55" s="1265"/>
      <c r="AJ55" s="1265"/>
      <c r="AK55" s="1265"/>
      <c r="AL55" s="4"/>
      <c r="AM55" s="87"/>
      <c r="AO55" s="278"/>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row>
    <row r="56" spans="1:69" ht="14.1" customHeight="1" x14ac:dyDescent="0.15">
      <c r="A56" s="1265"/>
      <c r="B56" s="3"/>
      <c r="C56" s="34"/>
      <c r="D56" s="34"/>
      <c r="E56" s="34"/>
      <c r="F56" s="34"/>
      <c r="G56" s="34"/>
      <c r="H56" s="34"/>
      <c r="I56" s="34"/>
      <c r="J56" s="34"/>
      <c r="K56" s="34"/>
      <c r="L56" s="34"/>
      <c r="M56" s="34"/>
      <c r="N56" s="34"/>
      <c r="O56" s="34"/>
      <c r="P56" s="34"/>
      <c r="Q56" s="34"/>
      <c r="R56" s="1436"/>
      <c r="S56" s="1436"/>
      <c r="T56" s="5"/>
      <c r="U56" s="1430"/>
      <c r="V56" s="1430"/>
      <c r="W56" s="1265"/>
      <c r="X56" s="1265"/>
      <c r="Y56" s="1265"/>
      <c r="Z56" s="183"/>
      <c r="AA56" s="1265"/>
      <c r="AB56" s="1454"/>
      <c r="AC56" s="1265"/>
      <c r="AD56" s="1454"/>
      <c r="AE56" s="1454"/>
      <c r="AF56" s="1445"/>
      <c r="AG56" s="38"/>
      <c r="AH56" s="1454"/>
      <c r="AI56" s="1265"/>
      <c r="AJ56" s="1265"/>
      <c r="AK56" s="1265"/>
      <c r="AL56" s="4"/>
      <c r="AM56" s="87"/>
      <c r="AO56" s="3195"/>
      <c r="AP56" s="3195"/>
      <c r="AQ56" s="3195"/>
      <c r="AR56" s="3195"/>
      <c r="AS56" s="3195"/>
      <c r="AT56" s="3195"/>
      <c r="AU56" s="3195"/>
      <c r="AV56" s="3195"/>
      <c r="AW56" s="3195"/>
      <c r="AX56" s="3195"/>
      <c r="AY56" s="3195"/>
      <c r="AZ56" s="3195"/>
      <c r="BA56" s="3195"/>
      <c r="BB56" s="3195"/>
      <c r="BC56" s="3195"/>
      <c r="BD56" s="3195"/>
      <c r="BE56" s="3195"/>
      <c r="BF56" s="3195"/>
      <c r="BG56" s="3195"/>
      <c r="BH56" s="3195"/>
      <c r="BI56" s="3195"/>
      <c r="BJ56" s="3195"/>
      <c r="BK56" s="3195"/>
      <c r="BL56" s="3195"/>
      <c r="BM56" s="3195"/>
      <c r="BN56" s="3195"/>
      <c r="BO56" s="3195"/>
      <c r="BP56" s="3195"/>
      <c r="BQ56" s="3195"/>
    </row>
    <row r="57" spans="1:69" ht="14.25" x14ac:dyDescent="0.15">
      <c r="B57" s="3"/>
      <c r="C57" s="1454" t="s">
        <v>470</v>
      </c>
      <c r="D57" s="34"/>
      <c r="E57" s="34"/>
      <c r="F57" s="34"/>
      <c r="G57" s="34"/>
      <c r="H57" s="34"/>
      <c r="I57" s="34"/>
      <c r="J57" s="34"/>
      <c r="K57" s="34"/>
      <c r="L57" s="34"/>
      <c r="M57" s="34"/>
      <c r="N57" s="34"/>
      <c r="O57" s="34"/>
      <c r="P57" s="34"/>
      <c r="Q57" s="34"/>
      <c r="R57" s="1436"/>
      <c r="S57" s="1436"/>
      <c r="T57" s="5"/>
      <c r="U57" s="1430"/>
      <c r="V57" s="1430"/>
      <c r="W57" s="1265"/>
      <c r="X57" s="1265"/>
      <c r="Y57" s="1265"/>
      <c r="Z57" s="183"/>
      <c r="AA57" s="34"/>
      <c r="AB57" s="34"/>
      <c r="AC57" s="34"/>
      <c r="AD57" s="34"/>
      <c r="AE57" s="34"/>
      <c r="AF57" s="34"/>
      <c r="AG57" s="34"/>
      <c r="AH57" s="34"/>
      <c r="AI57" s="34"/>
      <c r="AJ57" s="34"/>
      <c r="AK57" s="34"/>
      <c r="AL57" s="137"/>
      <c r="AM57" s="87"/>
      <c r="AO57" s="3195"/>
      <c r="AP57" s="3195"/>
      <c r="AQ57" s="3195"/>
      <c r="AR57" s="3195"/>
      <c r="AS57" s="3195"/>
      <c r="AT57" s="3195"/>
      <c r="AU57" s="3195"/>
      <c r="AV57" s="3195"/>
      <c r="AW57" s="3195"/>
      <c r="AX57" s="3195"/>
      <c r="AY57" s="3195"/>
      <c r="AZ57" s="3195"/>
      <c r="BA57" s="3195"/>
      <c r="BB57" s="3195"/>
      <c r="BC57" s="3195"/>
      <c r="BD57" s="3195"/>
      <c r="BE57" s="3195"/>
      <c r="BF57" s="3195"/>
      <c r="BG57" s="3195"/>
      <c r="BH57" s="3195"/>
      <c r="BI57" s="3195"/>
      <c r="BJ57" s="3195"/>
      <c r="BK57" s="3195"/>
      <c r="BL57" s="3195"/>
      <c r="BM57" s="3195"/>
      <c r="BN57" s="3195"/>
      <c r="BO57" s="3195"/>
      <c r="BP57" s="3195"/>
      <c r="BQ57" s="3195"/>
    </row>
    <row r="58" spans="1:69" ht="14.25" x14ac:dyDescent="0.15">
      <c r="B58" s="3"/>
      <c r="C58" s="1454"/>
      <c r="D58" s="34"/>
      <c r="E58" s="34"/>
      <c r="F58" s="34"/>
      <c r="G58" s="34"/>
      <c r="H58" s="34"/>
      <c r="I58" s="34"/>
      <c r="J58" s="34"/>
      <c r="K58" s="34"/>
      <c r="L58" s="34"/>
      <c r="M58" s="34"/>
      <c r="N58" s="34"/>
      <c r="O58" s="34"/>
      <c r="P58" s="34"/>
      <c r="Q58" s="34"/>
      <c r="R58" s="1436"/>
      <c r="S58" s="1436"/>
      <c r="T58" s="5"/>
      <c r="U58" s="1430"/>
      <c r="V58" s="1430"/>
      <c r="W58" s="1265"/>
      <c r="X58" s="1265"/>
      <c r="Y58" s="1265"/>
      <c r="Z58" s="183"/>
      <c r="AA58" s="34"/>
      <c r="AB58" s="34"/>
      <c r="AC58" s="34"/>
      <c r="AD58" s="34"/>
      <c r="AE58" s="34"/>
      <c r="AF58" s="34"/>
      <c r="AG58" s="34"/>
      <c r="AH58" s="34"/>
      <c r="AI58" s="34"/>
      <c r="AJ58" s="34"/>
      <c r="AK58" s="34"/>
      <c r="AL58" s="137"/>
      <c r="AM58" s="87"/>
      <c r="AO58" s="3195"/>
      <c r="AP58" s="3195"/>
      <c r="AQ58" s="3195"/>
      <c r="AR58" s="3195"/>
      <c r="AS58" s="3195"/>
      <c r="AT58" s="3195"/>
      <c r="AU58" s="3195"/>
      <c r="AV58" s="3195"/>
      <c r="AW58" s="3195"/>
      <c r="AX58" s="3195"/>
      <c r="AY58" s="3195"/>
      <c r="AZ58" s="3195"/>
      <c r="BA58" s="3195"/>
      <c r="BB58" s="3195"/>
      <c r="BC58" s="3195"/>
      <c r="BD58" s="3195"/>
      <c r="BE58" s="3195"/>
      <c r="BF58" s="3195"/>
      <c r="BG58" s="3195"/>
      <c r="BH58" s="3195"/>
      <c r="BI58" s="3195"/>
      <c r="BJ58" s="3195"/>
      <c r="BK58" s="3195"/>
      <c r="BL58" s="3195"/>
      <c r="BM58" s="3195"/>
      <c r="BN58" s="3195"/>
      <c r="BO58" s="3195"/>
      <c r="BP58" s="3195"/>
      <c r="BQ58" s="3195"/>
    </row>
    <row r="59" spans="1:69" ht="14.25" x14ac:dyDescent="0.15">
      <c r="B59" s="3"/>
      <c r="C59" s="757" t="s">
        <v>695</v>
      </c>
      <c r="D59" s="1265"/>
      <c r="E59" s="1265"/>
      <c r="F59" s="1265"/>
      <c r="G59" s="1265"/>
      <c r="H59" s="1265"/>
      <c r="I59" s="1265"/>
      <c r="J59" s="1265"/>
      <c r="K59" s="1265"/>
      <c r="L59" s="1265"/>
      <c r="M59" s="1265"/>
      <c r="N59" s="1265"/>
      <c r="O59" s="1265"/>
      <c r="P59" s="1265"/>
      <c r="Q59" s="1265"/>
      <c r="R59" s="1436"/>
      <c r="S59" s="1436"/>
      <c r="T59" s="5"/>
      <c r="U59" s="1430"/>
      <c r="V59" s="1430"/>
      <c r="W59" s="1265"/>
      <c r="X59" s="1265"/>
      <c r="Y59" s="1265"/>
      <c r="Z59" s="183"/>
      <c r="AA59" s="34"/>
      <c r="AB59" s="34"/>
      <c r="AC59" s="34"/>
      <c r="AD59" s="34"/>
      <c r="AE59" s="34"/>
      <c r="AF59" s="34"/>
      <c r="AG59" s="34"/>
      <c r="AH59" s="34"/>
      <c r="AI59" s="34"/>
      <c r="AJ59" s="34"/>
      <c r="AK59" s="34"/>
      <c r="AL59" s="137"/>
      <c r="AM59" s="87"/>
      <c r="AO59" s="278"/>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row>
    <row r="60" spans="1:69" ht="14.25" x14ac:dyDescent="0.15">
      <c r="B60" s="3"/>
      <c r="C60" s="757"/>
      <c r="D60" s="1265"/>
      <c r="E60" s="1265"/>
      <c r="F60" s="1265"/>
      <c r="G60" s="1265"/>
      <c r="H60" s="1265"/>
      <c r="I60" s="1265"/>
      <c r="J60" s="1265"/>
      <c r="K60" s="1265"/>
      <c r="L60" s="1265"/>
      <c r="M60" s="1265"/>
      <c r="N60" s="1265"/>
      <c r="O60" s="1265"/>
      <c r="P60" s="1265"/>
      <c r="Q60" s="1265"/>
      <c r="R60" s="1436"/>
      <c r="S60" s="1436"/>
      <c r="T60" s="5"/>
      <c r="U60" s="1430"/>
      <c r="V60" s="1430"/>
      <c r="W60" s="1265"/>
      <c r="X60" s="1265"/>
      <c r="Y60" s="1265"/>
      <c r="Z60" s="183"/>
      <c r="AA60" s="34"/>
      <c r="AB60" s="34"/>
      <c r="AC60" s="34"/>
      <c r="AD60" s="34"/>
      <c r="AE60" s="34"/>
      <c r="AF60" s="34"/>
      <c r="AG60" s="34"/>
      <c r="AH60" s="34"/>
      <c r="AI60" s="34"/>
      <c r="AJ60" s="34"/>
      <c r="AK60" s="34"/>
      <c r="AL60" s="137"/>
      <c r="AM60" s="87"/>
      <c r="AO60" s="3195"/>
      <c r="AP60" s="4667"/>
      <c r="AQ60" s="4667"/>
      <c r="AR60" s="4667"/>
      <c r="AS60" s="4667"/>
      <c r="AT60" s="4667"/>
      <c r="AU60" s="4667"/>
      <c r="AV60" s="4667"/>
      <c r="AW60" s="4667"/>
      <c r="AX60" s="4667"/>
      <c r="AY60" s="4667"/>
      <c r="AZ60" s="4667"/>
      <c r="BA60" s="4667"/>
      <c r="BB60" s="4667"/>
      <c r="BC60" s="4667"/>
      <c r="BD60" s="4667"/>
      <c r="BE60" s="4667"/>
      <c r="BF60" s="4667"/>
      <c r="BG60" s="4667"/>
      <c r="BH60" s="4667"/>
      <c r="BI60" s="4667"/>
      <c r="BJ60" s="4667"/>
      <c r="BK60" s="4667"/>
      <c r="BL60" s="4667"/>
      <c r="BM60" s="4667"/>
      <c r="BN60" s="4667"/>
      <c r="BO60" s="4667"/>
      <c r="BP60" s="4667"/>
      <c r="BQ60" s="4667"/>
    </row>
    <row r="61" spans="1:69" ht="14.25" x14ac:dyDescent="0.15">
      <c r="B61" s="3"/>
      <c r="C61" s="1317" t="s">
        <v>266</v>
      </c>
      <c r="D61" s="34" t="s">
        <v>696</v>
      </c>
      <c r="E61" s="34"/>
      <c r="F61" s="34"/>
      <c r="G61" s="34"/>
      <c r="H61" s="34"/>
      <c r="I61" s="34"/>
      <c r="J61" s="34"/>
      <c r="K61" s="34"/>
      <c r="L61" s="34"/>
      <c r="M61" s="34"/>
      <c r="N61" s="34"/>
      <c r="O61" s="34"/>
      <c r="P61" s="34"/>
      <c r="Q61" s="34"/>
      <c r="R61" s="1436"/>
      <c r="S61" s="1436"/>
      <c r="T61" s="5"/>
      <c r="U61" s="1430"/>
      <c r="V61" s="1430"/>
      <c r="W61" s="1265"/>
      <c r="X61" s="1265"/>
      <c r="Y61" s="1265"/>
      <c r="Z61" s="183"/>
      <c r="AA61" s="34"/>
      <c r="AB61" s="34"/>
      <c r="AC61" s="34"/>
      <c r="AD61" s="34"/>
      <c r="AE61" s="34"/>
      <c r="AF61" s="34"/>
      <c r="AG61" s="34"/>
      <c r="AH61" s="34"/>
      <c r="AI61" s="34"/>
      <c r="AJ61" s="34"/>
      <c r="AK61" s="34"/>
      <c r="AL61" s="137"/>
      <c r="AM61" s="87"/>
      <c r="AO61" s="4667"/>
      <c r="AP61" s="4667"/>
      <c r="AQ61" s="4667"/>
      <c r="AR61" s="4667"/>
      <c r="AS61" s="4667"/>
      <c r="AT61" s="4667"/>
      <c r="AU61" s="4667"/>
      <c r="AV61" s="4667"/>
      <c r="AW61" s="4667"/>
      <c r="AX61" s="4667"/>
      <c r="AY61" s="4667"/>
      <c r="AZ61" s="4667"/>
      <c r="BA61" s="4667"/>
      <c r="BB61" s="4667"/>
      <c r="BC61" s="4667"/>
      <c r="BD61" s="4667"/>
      <c r="BE61" s="4667"/>
      <c r="BF61" s="4667"/>
      <c r="BG61" s="4667"/>
      <c r="BH61" s="4667"/>
      <c r="BI61" s="4667"/>
      <c r="BJ61" s="4667"/>
      <c r="BK61" s="4667"/>
      <c r="BL61" s="4667"/>
      <c r="BM61" s="4667"/>
      <c r="BN61" s="4667"/>
      <c r="BO61" s="4667"/>
      <c r="BP61" s="4667"/>
      <c r="BQ61" s="4667"/>
    </row>
    <row r="62" spans="1:69" ht="14.1" customHeight="1" x14ac:dyDescent="0.15">
      <c r="A62" s="1265"/>
      <c r="B62" s="3"/>
      <c r="C62" s="1265"/>
      <c r="D62" s="1265"/>
      <c r="E62" s="4530"/>
      <c r="F62" s="4530"/>
      <c r="G62" s="4530"/>
      <c r="H62" s="4530"/>
      <c r="I62" s="4530"/>
      <c r="J62" s="4530"/>
      <c r="K62" s="4530"/>
      <c r="L62" s="4530"/>
      <c r="M62" s="4530"/>
      <c r="N62" s="4530"/>
      <c r="O62" s="4530"/>
      <c r="P62" s="4530"/>
      <c r="Q62" s="4530"/>
      <c r="R62" s="4530"/>
      <c r="S62" s="4530"/>
      <c r="T62" s="4530"/>
      <c r="U62" s="4530"/>
      <c r="V62" s="4530"/>
      <c r="W62" s="4530"/>
      <c r="X62" s="4530"/>
      <c r="Y62" s="4530"/>
      <c r="Z62" s="368"/>
      <c r="AA62" s="369"/>
      <c r="AB62" s="370"/>
      <c r="AC62" s="370"/>
      <c r="AD62" s="370"/>
      <c r="AE62" s="370"/>
      <c r="AF62" s="370"/>
      <c r="AG62" s="370"/>
      <c r="AH62" s="370"/>
      <c r="AI62" s="370"/>
      <c r="AJ62" s="370"/>
      <c r="AK62" s="370"/>
      <c r="AL62" s="62"/>
      <c r="AM62" s="87"/>
      <c r="AO62" s="278"/>
      <c r="AP62" s="57"/>
      <c r="AQ62" s="57"/>
      <c r="AR62" s="57"/>
      <c r="AS62" s="57"/>
      <c r="AT62" s="57"/>
      <c r="AU62" s="1270"/>
      <c r="AV62" s="1270"/>
      <c r="AW62" s="1270"/>
      <c r="AX62" s="1270"/>
      <c r="AY62" s="1270"/>
      <c r="AZ62" s="1270"/>
      <c r="BA62" s="1270"/>
      <c r="BB62" s="1270"/>
      <c r="BC62" s="1270"/>
      <c r="BD62" s="1270"/>
      <c r="BE62" s="1270"/>
      <c r="BF62" s="1270"/>
      <c r="BG62" s="1270"/>
      <c r="BH62" s="1270"/>
      <c r="BI62" s="1270"/>
      <c r="BJ62" s="1270"/>
      <c r="BK62" s="1270"/>
      <c r="BL62" s="1270"/>
      <c r="BM62" s="1270"/>
      <c r="BN62" s="1270"/>
      <c r="BO62" s="1270"/>
      <c r="BP62" s="1270"/>
      <c r="BQ62" s="1270"/>
    </row>
    <row r="63" spans="1:69" ht="14.1" customHeight="1" x14ac:dyDescent="0.15">
      <c r="A63" s="1265"/>
      <c r="B63" s="3"/>
      <c r="C63" s="1265"/>
      <c r="D63" s="1265"/>
      <c r="E63" s="4530"/>
      <c r="F63" s="4530"/>
      <c r="G63" s="4530"/>
      <c r="H63" s="4530"/>
      <c r="I63" s="4530"/>
      <c r="J63" s="4530"/>
      <c r="K63" s="4530"/>
      <c r="L63" s="4530"/>
      <c r="M63" s="4530"/>
      <c r="N63" s="4530"/>
      <c r="O63" s="4530"/>
      <c r="P63" s="4530"/>
      <c r="Q63" s="4530"/>
      <c r="R63" s="4530"/>
      <c r="S63" s="4530"/>
      <c r="T63" s="4530"/>
      <c r="U63" s="4530"/>
      <c r="V63" s="4530"/>
      <c r="W63" s="4530"/>
      <c r="X63" s="4530"/>
      <c r="Y63" s="4530"/>
      <c r="Z63" s="368"/>
      <c r="AA63" s="369"/>
      <c r="AB63" s="370"/>
      <c r="AC63" s="370"/>
      <c r="AD63" s="370"/>
      <c r="AE63" s="370"/>
      <c r="AF63" s="370"/>
      <c r="AG63" s="370"/>
      <c r="AH63" s="370"/>
      <c r="AI63" s="370"/>
      <c r="AJ63" s="370"/>
      <c r="AK63" s="370"/>
      <c r="AL63" s="62"/>
      <c r="AM63" s="87"/>
      <c r="AO63" s="3195"/>
      <c r="AP63" s="4667"/>
      <c r="AQ63" s="4667"/>
      <c r="AR63" s="4667"/>
      <c r="AS63" s="4667"/>
      <c r="AT63" s="4667"/>
      <c r="AU63" s="4667"/>
      <c r="AV63" s="4667"/>
      <c r="AW63" s="4667"/>
      <c r="AX63" s="4667"/>
      <c r="AY63" s="4667"/>
      <c r="AZ63" s="4667"/>
      <c r="BA63" s="4667"/>
      <c r="BB63" s="4667"/>
      <c r="BC63" s="4667"/>
      <c r="BD63" s="4667"/>
      <c r="BE63" s="4667"/>
      <c r="BF63" s="4667"/>
      <c r="BG63" s="4667"/>
      <c r="BH63" s="4667"/>
      <c r="BI63" s="4667"/>
      <c r="BJ63" s="4667"/>
      <c r="BK63" s="4667"/>
      <c r="BL63" s="4667"/>
      <c r="BM63" s="4667"/>
      <c r="BN63" s="4667"/>
      <c r="BO63" s="4667"/>
      <c r="BP63" s="4667"/>
      <c r="BQ63" s="4667"/>
    </row>
    <row r="64" spans="1:69" ht="14.1" customHeight="1" x14ac:dyDescent="0.15">
      <c r="A64" s="1265"/>
      <c r="B64" s="3"/>
      <c r="C64" s="1265"/>
      <c r="D64" s="1265"/>
      <c r="E64" s="4530"/>
      <c r="F64" s="4530"/>
      <c r="G64" s="4530"/>
      <c r="H64" s="4530"/>
      <c r="I64" s="4530"/>
      <c r="J64" s="4530"/>
      <c r="K64" s="4530"/>
      <c r="L64" s="4530"/>
      <c r="M64" s="4530"/>
      <c r="N64" s="4530"/>
      <c r="O64" s="4530"/>
      <c r="P64" s="4530"/>
      <c r="Q64" s="4530"/>
      <c r="R64" s="4530"/>
      <c r="S64" s="4530"/>
      <c r="T64" s="4530"/>
      <c r="U64" s="4530"/>
      <c r="V64" s="4530"/>
      <c r="W64" s="4530"/>
      <c r="X64" s="4530"/>
      <c r="Y64" s="4530"/>
      <c r="Z64" s="368"/>
      <c r="AA64" s="369"/>
      <c r="AB64" s="370"/>
      <c r="AC64" s="370"/>
      <c r="AD64" s="370"/>
      <c r="AE64" s="370"/>
      <c r="AF64" s="370"/>
      <c r="AG64" s="370"/>
      <c r="AH64" s="370"/>
      <c r="AI64" s="370"/>
      <c r="AJ64" s="370"/>
      <c r="AK64" s="370"/>
      <c r="AL64" s="62"/>
      <c r="AM64" s="87"/>
      <c r="AO64" s="4667"/>
      <c r="AP64" s="4667"/>
      <c r="AQ64" s="4667"/>
      <c r="AR64" s="4667"/>
      <c r="AS64" s="4667"/>
      <c r="AT64" s="4667"/>
      <c r="AU64" s="4667"/>
      <c r="AV64" s="4667"/>
      <c r="AW64" s="4667"/>
      <c r="AX64" s="4667"/>
      <c r="AY64" s="4667"/>
      <c r="AZ64" s="4667"/>
      <c r="BA64" s="4667"/>
      <c r="BB64" s="4667"/>
      <c r="BC64" s="4667"/>
      <c r="BD64" s="4667"/>
      <c r="BE64" s="4667"/>
      <c r="BF64" s="4667"/>
      <c r="BG64" s="4667"/>
      <c r="BH64" s="4667"/>
      <c r="BI64" s="4667"/>
      <c r="BJ64" s="4667"/>
      <c r="BK64" s="4667"/>
      <c r="BL64" s="4667"/>
      <c r="BM64" s="4667"/>
      <c r="BN64" s="4667"/>
      <c r="BO64" s="4667"/>
      <c r="BP64" s="4667"/>
      <c r="BQ64" s="4667"/>
    </row>
    <row r="65" spans="1:69" ht="15" thickBot="1" x14ac:dyDescent="0.2">
      <c r="B65" s="8"/>
      <c r="C65" s="23"/>
      <c r="D65" s="77"/>
      <c r="E65" s="77"/>
      <c r="F65" s="77"/>
      <c r="G65" s="77"/>
      <c r="H65" s="77"/>
      <c r="I65" s="77"/>
      <c r="J65" s="77"/>
      <c r="K65" s="77"/>
      <c r="L65" s="77"/>
      <c r="M65" s="77"/>
      <c r="N65" s="77"/>
      <c r="O65" s="77"/>
      <c r="P65" s="77"/>
      <c r="Q65" s="77"/>
      <c r="R65" s="374"/>
      <c r="S65" s="374"/>
      <c r="T65" s="375"/>
      <c r="U65" s="376"/>
      <c r="V65" s="376"/>
      <c r="W65" s="7"/>
      <c r="X65" s="7"/>
      <c r="Y65" s="7"/>
      <c r="Z65" s="283"/>
      <c r="AA65" s="77"/>
      <c r="AB65" s="77"/>
      <c r="AC65" s="77"/>
      <c r="AD65" s="77"/>
      <c r="AE65" s="77"/>
      <c r="AF65" s="77"/>
      <c r="AG65" s="77"/>
      <c r="AH65" s="77"/>
      <c r="AI65" s="77"/>
      <c r="AJ65" s="77"/>
      <c r="AK65" s="77"/>
      <c r="AL65" s="280"/>
      <c r="AM65" s="87"/>
      <c r="AO65" s="4667"/>
      <c r="AP65" s="4667"/>
      <c r="AQ65" s="4667"/>
      <c r="AR65" s="4667"/>
      <c r="AS65" s="4667"/>
      <c r="AT65" s="4667"/>
      <c r="AU65" s="4667"/>
      <c r="AV65" s="4667"/>
      <c r="AW65" s="4667"/>
      <c r="AX65" s="4667"/>
      <c r="AY65" s="4667"/>
      <c r="AZ65" s="4667"/>
      <c r="BA65" s="4667"/>
      <c r="BB65" s="4667"/>
      <c r="BC65" s="4667"/>
      <c r="BD65" s="4667"/>
      <c r="BE65" s="4667"/>
      <c r="BF65" s="4667"/>
      <c r="BG65" s="4667"/>
      <c r="BH65" s="4667"/>
      <c r="BI65" s="4667"/>
      <c r="BJ65" s="4667"/>
      <c r="BK65" s="4667"/>
      <c r="BL65" s="4667"/>
      <c r="BM65" s="4667"/>
      <c r="BN65" s="4667"/>
      <c r="BO65" s="4667"/>
      <c r="BP65" s="4667"/>
      <c r="BQ65" s="4667"/>
    </row>
    <row r="66" spans="1:69" ht="14.1" customHeight="1" x14ac:dyDescent="0.15">
      <c r="A66" s="1306"/>
      <c r="B66" s="1306"/>
      <c r="C66" s="41"/>
      <c r="D66" s="233"/>
      <c r="E66" s="377"/>
      <c r="F66" s="233"/>
      <c r="G66" s="233"/>
      <c r="H66" s="378"/>
      <c r="I66" s="378"/>
      <c r="J66" s="1306"/>
      <c r="K66" s="1306"/>
      <c r="L66" s="1306"/>
      <c r="M66" s="1306"/>
      <c r="N66" s="1306"/>
      <c r="O66" s="1306"/>
      <c r="P66" s="1306"/>
      <c r="Q66" s="1306"/>
      <c r="R66" s="1306"/>
      <c r="S66" s="1436"/>
      <c r="T66" s="1436"/>
      <c r="U66" s="5"/>
      <c r="V66" s="1430"/>
      <c r="W66" s="1430"/>
      <c r="X66" s="1306"/>
      <c r="Y66" s="1306"/>
      <c r="Z66" s="1306"/>
      <c r="AA66" s="1431"/>
      <c r="AB66" s="1254"/>
      <c r="AC66" s="1306"/>
      <c r="AD66" s="1306"/>
      <c r="AE66" s="1306"/>
      <c r="AF66" s="1306"/>
      <c r="AG66" s="1306"/>
      <c r="AH66" s="1306"/>
      <c r="AI66" s="1306"/>
      <c r="AJ66" s="1306"/>
      <c r="AK66" s="1306"/>
      <c r="AL66" s="379"/>
      <c r="AM66" s="41"/>
    </row>
    <row r="67" spans="1:69" ht="14.1" customHeight="1" x14ac:dyDescent="0.15">
      <c r="A67" s="1306"/>
      <c r="B67" s="1306"/>
      <c r="C67" s="1306"/>
      <c r="D67" s="1306"/>
      <c r="E67" s="41"/>
      <c r="F67" s="1306"/>
      <c r="G67" s="1306"/>
      <c r="H67" s="1306"/>
      <c r="I67" s="1306"/>
      <c r="J67" s="1306"/>
      <c r="K67" s="1306"/>
      <c r="L67" s="1306"/>
      <c r="M67" s="1306"/>
      <c r="N67" s="1306"/>
      <c r="O67" s="1306"/>
      <c r="P67" s="1306"/>
      <c r="Q67" s="1306"/>
      <c r="R67" s="41"/>
      <c r="S67" s="48"/>
      <c r="T67" s="48"/>
      <c r="U67" s="48"/>
      <c r="V67" s="48"/>
      <c r="W67" s="48"/>
      <c r="X67" s="48"/>
      <c r="Y67" s="48"/>
      <c r="Z67" s="1306"/>
      <c r="AA67" s="1306"/>
      <c r="AB67" s="1306"/>
      <c r="AC67" s="1306"/>
      <c r="AD67" s="1306"/>
      <c r="AE67" s="1306"/>
      <c r="AF67" s="1306"/>
      <c r="AG67" s="1306"/>
      <c r="AH67" s="1306"/>
      <c r="AI67" s="1306"/>
      <c r="AJ67" s="1306"/>
      <c r="AK67" s="1306"/>
      <c r="AL67" s="379"/>
      <c r="AM67" s="41"/>
    </row>
    <row r="68" spans="1:69" ht="14.1" customHeight="1" x14ac:dyDescent="0.15">
      <c r="A68" s="1306"/>
      <c r="B68" s="1306"/>
      <c r="C68" s="1306"/>
      <c r="D68" s="41"/>
      <c r="E68" s="41"/>
      <c r="F68" s="1306"/>
      <c r="G68" s="1306"/>
      <c r="H68" s="1306"/>
      <c r="I68" s="1306"/>
      <c r="J68" s="1306"/>
      <c r="K68" s="1306"/>
      <c r="L68" s="1306"/>
      <c r="M68" s="1306"/>
      <c r="N68" s="1306"/>
      <c r="O68" s="1306"/>
      <c r="P68" s="1306"/>
      <c r="Q68" s="1306"/>
      <c r="R68" s="1306"/>
      <c r="S68" s="1436"/>
      <c r="T68" s="1436"/>
      <c r="U68" s="5"/>
      <c r="V68" s="1430"/>
      <c r="W68" s="1430"/>
      <c r="X68" s="1306"/>
      <c r="Y68" s="1306"/>
      <c r="Z68" s="1306"/>
      <c r="AA68" s="1306"/>
      <c r="AB68" s="1306"/>
      <c r="AC68" s="1306"/>
      <c r="AD68" s="1306"/>
      <c r="AE68" s="1306"/>
      <c r="AF68" s="1306"/>
      <c r="AG68" s="1306"/>
      <c r="AH68" s="1306"/>
      <c r="AI68" s="1306"/>
      <c r="AJ68" s="1306"/>
      <c r="AK68" s="1306"/>
      <c r="AL68" s="379"/>
      <c r="AM68" s="41"/>
    </row>
    <row r="69" spans="1:69" ht="14.1" customHeight="1" x14ac:dyDescent="0.15">
      <c r="A69" s="1306"/>
      <c r="B69" s="1306"/>
      <c r="C69" s="1306"/>
      <c r="D69" s="41"/>
      <c r="E69" s="1306"/>
      <c r="F69" s="1306"/>
      <c r="G69" s="179"/>
      <c r="H69" s="1436"/>
      <c r="I69" s="1436"/>
      <c r="J69" s="48"/>
      <c r="K69" s="54"/>
      <c r="L69" s="179"/>
      <c r="M69" s="1306"/>
      <c r="N69" s="1306"/>
      <c r="O69" s="1306"/>
      <c r="P69" s="1306"/>
      <c r="Q69" s="1306"/>
      <c r="R69" s="1306"/>
      <c r="S69" s="1306"/>
      <c r="T69" s="1306"/>
      <c r="U69" s="1306"/>
      <c r="V69" s="1306"/>
      <c r="W69" s="1306"/>
      <c r="X69" s="380"/>
      <c r="Y69" s="380"/>
      <c r="Z69" s="41"/>
      <c r="AA69" s="1431"/>
      <c r="AB69" s="1254"/>
      <c r="AC69" s="1254"/>
      <c r="AD69" s="1254"/>
      <c r="AE69" s="1254"/>
      <c r="AF69" s="1254"/>
      <c r="AG69" s="1254"/>
      <c r="AH69" s="1254"/>
      <c r="AI69" s="1254"/>
      <c r="AJ69" s="1254"/>
      <c r="AK69" s="1254"/>
      <c r="AL69" s="381"/>
      <c r="AM69" s="41"/>
    </row>
    <row r="70" spans="1:69" ht="14.1" customHeight="1" x14ac:dyDescent="0.15">
      <c r="A70" s="1306"/>
      <c r="B70" s="1306"/>
      <c r="C70" s="1306"/>
      <c r="D70" s="1306"/>
      <c r="E70" s="41"/>
      <c r="F70" s="41"/>
      <c r="G70" s="41"/>
      <c r="H70" s="1436"/>
      <c r="I70" s="1436"/>
      <c r="J70" s="48"/>
      <c r="K70" s="54"/>
      <c r="L70" s="179"/>
      <c r="M70" s="1306"/>
      <c r="N70" s="1306"/>
      <c r="O70" s="1306"/>
      <c r="P70" s="1306"/>
      <c r="Q70" s="1306"/>
      <c r="R70" s="1436"/>
      <c r="S70" s="1436"/>
      <c r="T70" s="5"/>
      <c r="U70" s="1430"/>
      <c r="V70" s="1430"/>
      <c r="W70" s="1306"/>
      <c r="X70" s="1306"/>
      <c r="Y70" s="1306"/>
      <c r="Z70" s="41"/>
      <c r="AA70" s="49"/>
      <c r="AB70" s="49"/>
      <c r="AC70" s="1254"/>
      <c r="AD70" s="1254"/>
      <c r="AE70" s="1254"/>
      <c r="AF70" s="1254"/>
      <c r="AG70" s="1254"/>
      <c r="AH70" s="1254"/>
      <c r="AI70" s="1254"/>
      <c r="AJ70" s="1254"/>
      <c r="AK70" s="1254"/>
      <c r="AL70" s="381"/>
      <c r="AM70" s="41"/>
    </row>
    <row r="71" spans="1:69" ht="14.1" customHeight="1" x14ac:dyDescent="0.15">
      <c r="A71" s="1306"/>
      <c r="B71" s="1306"/>
      <c r="C71" s="1433"/>
      <c r="D71" s="41"/>
      <c r="E71" s="41"/>
      <c r="F71" s="41"/>
      <c r="G71" s="41"/>
      <c r="H71" s="1436"/>
      <c r="I71" s="1436"/>
      <c r="J71" s="48"/>
      <c r="K71" s="54"/>
      <c r="L71" s="179"/>
      <c r="M71" s="1306"/>
      <c r="N71" s="1306"/>
      <c r="O71" s="1306"/>
      <c r="P71" s="1306"/>
      <c r="Q71" s="1306"/>
      <c r="R71" s="1436"/>
      <c r="S71" s="1436"/>
      <c r="T71" s="5"/>
      <c r="U71" s="1430"/>
      <c r="V71" s="1430"/>
      <c r="W71" s="1306"/>
      <c r="X71" s="1306"/>
      <c r="Y71" s="1306"/>
      <c r="Z71" s="41"/>
      <c r="AA71" s="49"/>
      <c r="AB71" s="49"/>
      <c r="AC71" s="1254"/>
      <c r="AD71" s="1254"/>
      <c r="AE71" s="1254"/>
      <c r="AF71" s="1254"/>
      <c r="AG71" s="1254"/>
      <c r="AH71" s="1254"/>
      <c r="AI71" s="1254"/>
      <c r="AJ71" s="1254"/>
      <c r="AK71" s="1254"/>
      <c r="AL71" s="381"/>
      <c r="AM71" s="41"/>
    </row>
    <row r="72" spans="1:69" ht="14.1" customHeight="1" x14ac:dyDescent="0.15">
      <c r="A72" s="1306"/>
      <c r="B72" s="1306"/>
      <c r="C72" s="1306"/>
      <c r="D72" s="41"/>
      <c r="E72" s="41"/>
      <c r="F72" s="41"/>
      <c r="G72" s="41"/>
      <c r="H72" s="41"/>
      <c r="I72" s="41"/>
      <c r="J72" s="41"/>
      <c r="K72" s="41"/>
      <c r="L72" s="41"/>
      <c r="M72" s="41"/>
      <c r="N72" s="41"/>
      <c r="O72" s="41"/>
      <c r="P72" s="41"/>
      <c r="Q72" s="41"/>
      <c r="R72" s="1436"/>
      <c r="S72" s="1436"/>
      <c r="T72" s="1230"/>
      <c r="U72" s="1436"/>
      <c r="V72" s="1436"/>
      <c r="W72" s="48"/>
      <c r="X72" s="1306"/>
      <c r="Y72" s="1306"/>
      <c r="Z72" s="41"/>
      <c r="AA72" s="1254"/>
      <c r="AB72" s="41"/>
      <c r="AC72" s="41"/>
      <c r="AD72" s="41"/>
      <c r="AE72" s="49"/>
      <c r="AF72" s="49"/>
      <c r="AG72" s="49"/>
      <c r="AH72" s="49"/>
      <c r="AI72" s="49"/>
      <c r="AJ72" s="49"/>
      <c r="AK72" s="49"/>
      <c r="AL72" s="49"/>
      <c r="AM72" s="41"/>
    </row>
    <row r="73" spans="1:69" ht="14.1" customHeight="1" x14ac:dyDescent="0.15">
      <c r="A73" s="1306"/>
      <c r="B73" s="1306"/>
      <c r="C73" s="1306"/>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381"/>
      <c r="AM73" s="41"/>
    </row>
    <row r="74" spans="1:69" ht="14.1" customHeight="1" x14ac:dyDescent="0.15">
      <c r="A74" s="1306"/>
      <c r="B74" s="1306"/>
      <c r="C74" s="41"/>
      <c r="D74" s="41"/>
      <c r="E74" s="41"/>
      <c r="F74" s="41"/>
      <c r="G74" s="41"/>
      <c r="H74" s="1306"/>
      <c r="I74" s="1306"/>
      <c r="J74" s="1306"/>
      <c r="K74" s="1306"/>
      <c r="L74" s="1306"/>
      <c r="M74" s="1306"/>
      <c r="N74" s="1306"/>
      <c r="O74" s="1306"/>
      <c r="P74" s="1306"/>
      <c r="Q74" s="1306"/>
      <c r="R74" s="1306"/>
      <c r="S74" s="1306"/>
      <c r="T74" s="1306"/>
      <c r="U74" s="1306"/>
      <c r="V74" s="1306"/>
      <c r="W74" s="1306"/>
      <c r="X74" s="1306"/>
      <c r="Y74" s="1306"/>
      <c r="Z74" s="51"/>
      <c r="AA74" s="1306"/>
      <c r="AB74" s="1306"/>
      <c r="AC74" s="51"/>
      <c r="AD74" s="1306"/>
      <c r="AE74" s="1306"/>
      <c r="AF74" s="1306"/>
      <c r="AG74" s="1306"/>
      <c r="AH74" s="1306"/>
      <c r="AI74" s="1306"/>
      <c r="AJ74" s="1306"/>
      <c r="AK74" s="1306"/>
      <c r="AL74" s="381"/>
      <c r="AM74" s="41"/>
    </row>
    <row r="75" spans="1:69" ht="6.95" customHeight="1" x14ac:dyDescent="0.15">
      <c r="A75" s="1306"/>
      <c r="B75" s="1306"/>
      <c r="C75" s="41"/>
      <c r="D75" s="41"/>
      <c r="E75" s="41"/>
      <c r="F75" s="41"/>
      <c r="G75" s="41"/>
      <c r="H75" s="1306"/>
      <c r="I75" s="1306"/>
      <c r="J75" s="1306"/>
      <c r="K75" s="1306"/>
      <c r="L75" s="1306"/>
      <c r="M75" s="1306"/>
      <c r="N75" s="1306"/>
      <c r="O75" s="1306"/>
      <c r="P75" s="1306"/>
      <c r="Q75" s="1306"/>
      <c r="R75" s="1306"/>
      <c r="S75" s="1306"/>
      <c r="T75" s="1306"/>
      <c r="U75" s="1306"/>
      <c r="V75" s="1306"/>
      <c r="W75" s="1306"/>
      <c r="X75" s="1306"/>
      <c r="Y75" s="1306"/>
      <c r="Z75" s="51"/>
      <c r="AA75" s="1306"/>
      <c r="AB75" s="1306"/>
      <c r="AC75" s="51"/>
      <c r="AD75" s="1306"/>
      <c r="AE75" s="1306"/>
      <c r="AF75" s="1306"/>
      <c r="AG75" s="1306"/>
      <c r="AH75" s="1306"/>
      <c r="AI75" s="1306"/>
      <c r="AJ75" s="1306"/>
      <c r="AK75" s="1306"/>
      <c r="AL75" s="381"/>
      <c r="AM75" s="41"/>
    </row>
    <row r="76" spans="1:69" ht="14.1" customHeight="1" x14ac:dyDescent="0.15">
      <c r="A76" s="1306"/>
      <c r="B76" s="1306"/>
      <c r="C76" s="1306"/>
      <c r="D76" s="41"/>
      <c r="E76" s="41"/>
      <c r="F76" s="41"/>
      <c r="G76" s="41"/>
      <c r="H76" s="41"/>
      <c r="I76" s="41"/>
      <c r="J76" s="41"/>
      <c r="K76" s="41"/>
      <c r="L76" s="41"/>
      <c r="M76" s="41"/>
      <c r="N76" s="41"/>
      <c r="O76" s="41"/>
      <c r="P76" s="41"/>
      <c r="Q76" s="41"/>
      <c r="R76" s="1306"/>
      <c r="S76" s="48"/>
      <c r="T76" s="48"/>
      <c r="U76" s="1306"/>
      <c r="V76" s="1436"/>
      <c r="W76" s="1436"/>
      <c r="X76" s="1306"/>
      <c r="Y76" s="1306"/>
      <c r="Z76" s="41"/>
      <c r="AA76" s="1254"/>
      <c r="AB76" s="1254"/>
      <c r="AC76" s="1254"/>
      <c r="AD76" s="1254"/>
      <c r="AE76" s="1254"/>
      <c r="AF76" s="1254"/>
      <c r="AG76" s="1254"/>
      <c r="AH76" s="1254"/>
      <c r="AI76" s="1254"/>
      <c r="AJ76" s="1254"/>
      <c r="AK76" s="1254"/>
      <c r="AL76" s="381"/>
      <c r="AM76" s="41"/>
    </row>
    <row r="77" spans="1:69" ht="14.1" customHeight="1" x14ac:dyDescent="0.15">
      <c r="A77" s="1306"/>
      <c r="B77" s="1306"/>
      <c r="C77" s="1306"/>
      <c r="D77" s="41"/>
      <c r="E77" s="41"/>
      <c r="F77" s="41"/>
      <c r="G77" s="41"/>
      <c r="H77" s="41"/>
      <c r="I77" s="41"/>
      <c r="J77" s="41"/>
      <c r="K77" s="41"/>
      <c r="L77" s="41"/>
      <c r="M77" s="41"/>
      <c r="N77" s="41"/>
      <c r="O77" s="41"/>
      <c r="P77" s="41"/>
      <c r="Q77" s="41"/>
      <c r="R77" s="1436"/>
      <c r="S77" s="1436"/>
      <c r="T77" s="5"/>
      <c r="U77" s="1430"/>
      <c r="V77" s="1430"/>
      <c r="W77" s="1306"/>
      <c r="X77" s="1306"/>
      <c r="Y77" s="1306"/>
      <c r="Z77" s="41"/>
      <c r="AA77" s="1254"/>
      <c r="AB77" s="1254"/>
      <c r="AC77" s="1254"/>
      <c r="AD77" s="1254"/>
      <c r="AE77" s="1254"/>
      <c r="AF77" s="1254"/>
      <c r="AG77" s="1254"/>
      <c r="AH77" s="1254"/>
      <c r="AI77" s="1254"/>
      <c r="AJ77" s="1254"/>
      <c r="AK77" s="1254"/>
      <c r="AL77" s="381"/>
      <c r="AM77" s="41"/>
    </row>
    <row r="78" spans="1:69" ht="14.1" customHeight="1" x14ac:dyDescent="0.15">
      <c r="A78" s="1306"/>
      <c r="B78" s="1306"/>
      <c r="C78" s="1306"/>
      <c r="D78" s="41"/>
      <c r="E78" s="41"/>
      <c r="F78" s="41"/>
      <c r="G78" s="41"/>
      <c r="H78" s="41"/>
      <c r="I78" s="41"/>
      <c r="J78" s="41"/>
      <c r="K78" s="41"/>
      <c r="L78" s="41"/>
      <c r="M78" s="41"/>
      <c r="N78" s="41"/>
      <c r="O78" s="41"/>
      <c r="P78" s="41"/>
      <c r="Q78" s="41"/>
      <c r="R78" s="1436"/>
      <c r="S78" s="1436"/>
      <c r="T78" s="5"/>
      <c r="U78" s="1430"/>
      <c r="V78" s="1430"/>
      <c r="W78" s="1306"/>
      <c r="X78" s="1306"/>
      <c r="Y78" s="1306"/>
      <c r="Z78" s="41"/>
      <c r="AA78" s="1254"/>
      <c r="AB78" s="1254"/>
      <c r="AC78" s="1254"/>
      <c r="AD78" s="1254"/>
      <c r="AE78" s="1254"/>
      <c r="AF78" s="1254"/>
      <c r="AG78" s="1254"/>
      <c r="AH78" s="1254"/>
      <c r="AI78" s="1254"/>
      <c r="AJ78" s="1254"/>
      <c r="AK78" s="1254"/>
      <c r="AL78" s="381"/>
      <c r="AM78" s="41"/>
    </row>
    <row r="79" spans="1:69" ht="14.1" customHeight="1" x14ac:dyDescent="0.15">
      <c r="A79" s="1306"/>
      <c r="B79" s="1306"/>
      <c r="C79" s="41"/>
      <c r="D79" s="1306"/>
      <c r="E79" s="1306"/>
      <c r="F79" s="1306"/>
      <c r="G79" s="1306"/>
      <c r="H79" s="1306"/>
      <c r="I79" s="1306"/>
      <c r="J79" s="1306"/>
      <c r="K79" s="1306"/>
      <c r="L79" s="1306"/>
      <c r="M79" s="1230"/>
      <c r="N79" s="1230"/>
      <c r="O79" s="41"/>
      <c r="P79" s="41"/>
      <c r="Q79" s="41"/>
      <c r="R79" s="41"/>
      <c r="S79" s="41"/>
      <c r="T79" s="41"/>
      <c r="U79" s="41"/>
      <c r="V79" s="41"/>
      <c r="W79" s="41"/>
      <c r="X79" s="41"/>
      <c r="Y79" s="41"/>
      <c r="Z79" s="41"/>
      <c r="AA79" s="41"/>
      <c r="AB79" s="41"/>
      <c r="AC79" s="41"/>
      <c r="AD79" s="41"/>
      <c r="AE79" s="41"/>
      <c r="AF79" s="41"/>
      <c r="AG79" s="41"/>
      <c r="AH79" s="41"/>
      <c r="AI79" s="41"/>
      <c r="AJ79" s="41"/>
      <c r="AK79" s="41"/>
      <c r="AL79" s="382"/>
      <c r="AM79" s="41"/>
    </row>
    <row r="80" spans="1:69" ht="14.1" customHeight="1" x14ac:dyDescent="0.15">
      <c r="A80" s="1306"/>
      <c r="B80" s="1306"/>
      <c r="C80" s="41"/>
      <c r="D80" s="1306"/>
      <c r="E80" s="1306"/>
      <c r="F80" s="1306"/>
      <c r="G80" s="1306"/>
      <c r="H80" s="1306"/>
      <c r="I80" s="1306"/>
      <c r="J80" s="1306"/>
      <c r="K80" s="1306"/>
      <c r="L80" s="1306"/>
      <c r="M80" s="1306"/>
      <c r="N80" s="1306"/>
      <c r="O80" s="1306"/>
      <c r="P80" s="1306"/>
      <c r="Q80" s="1306"/>
      <c r="R80" s="41"/>
      <c r="S80" s="48"/>
      <c r="T80" s="48"/>
      <c r="U80" s="48"/>
      <c r="V80" s="48"/>
      <c r="W80" s="48"/>
      <c r="X80" s="48"/>
      <c r="Y80" s="48"/>
      <c r="Z80" s="1306"/>
      <c r="AA80" s="1306"/>
      <c r="AB80" s="41"/>
      <c r="AC80" s="41"/>
      <c r="AD80" s="41"/>
      <c r="AE80" s="41"/>
      <c r="AF80" s="41"/>
      <c r="AG80" s="41"/>
      <c r="AH80" s="41"/>
      <c r="AI80" s="41"/>
      <c r="AJ80" s="41"/>
      <c r="AK80" s="41"/>
      <c r="AL80" s="382"/>
      <c r="AM80" s="41"/>
    </row>
    <row r="81" spans="1:39" ht="14.1" customHeight="1" x14ac:dyDescent="0.15">
      <c r="A81" s="1306"/>
      <c r="B81" s="1306"/>
      <c r="C81" s="1306"/>
      <c r="D81" s="41"/>
      <c r="E81" s="41"/>
      <c r="F81" s="1306"/>
      <c r="G81" s="1306"/>
      <c r="H81" s="1306"/>
      <c r="I81" s="1306"/>
      <c r="J81" s="1306"/>
      <c r="K81" s="1306"/>
      <c r="L81" s="1306"/>
      <c r="M81" s="1306"/>
      <c r="N81" s="1306"/>
      <c r="O81" s="1306"/>
      <c r="P81" s="1306"/>
      <c r="Q81" s="1306"/>
      <c r="R81" s="1306"/>
      <c r="S81" s="1306"/>
      <c r="T81" s="1436"/>
      <c r="U81" s="1436"/>
      <c r="V81" s="1306"/>
      <c r="W81" s="1436"/>
      <c r="X81" s="1436"/>
      <c r="Y81" s="1306"/>
      <c r="Z81" s="1306"/>
      <c r="AA81" s="41"/>
      <c r="AB81" s="41"/>
      <c r="AC81" s="1306"/>
      <c r="AD81" s="1306"/>
      <c r="AE81" s="1306"/>
      <c r="AF81" s="1306"/>
      <c r="AG81" s="1306"/>
      <c r="AH81" s="1306"/>
      <c r="AI81" s="1306"/>
      <c r="AJ81" s="1306"/>
      <c r="AK81" s="1306"/>
      <c r="AL81" s="382"/>
      <c r="AM81" s="41"/>
    </row>
    <row r="82" spans="1:39" ht="14.1" customHeight="1" x14ac:dyDescent="0.15">
      <c r="A82" s="1306"/>
      <c r="B82" s="1306"/>
      <c r="C82" s="1306"/>
      <c r="D82" s="1230"/>
      <c r="E82" s="1230"/>
      <c r="F82" s="1230"/>
      <c r="G82" s="1230"/>
      <c r="H82" s="1306"/>
      <c r="I82" s="1306"/>
      <c r="J82" s="1306"/>
      <c r="K82" s="1306"/>
      <c r="L82" s="1306"/>
      <c r="M82" s="1306"/>
      <c r="N82" s="1306"/>
      <c r="O82" s="1306"/>
      <c r="P82" s="1306"/>
      <c r="Q82" s="1306"/>
      <c r="R82" s="1306"/>
      <c r="S82" s="1306"/>
      <c r="T82" s="1306"/>
      <c r="U82" s="41"/>
      <c r="V82" s="1306"/>
      <c r="W82" s="1306"/>
      <c r="X82" s="1306"/>
      <c r="Y82" s="41"/>
      <c r="Z82" s="1254"/>
      <c r="AA82" s="1254"/>
      <c r="AB82" s="41"/>
      <c r="AC82" s="1254"/>
      <c r="AD82" s="1254"/>
      <c r="AE82" s="1254"/>
      <c r="AF82" s="1254"/>
      <c r="AG82" s="1254"/>
      <c r="AH82" s="1254"/>
      <c r="AI82" s="1254"/>
      <c r="AJ82" s="1254"/>
      <c r="AK82" s="1254"/>
      <c r="AL82" s="382"/>
      <c r="AM82" s="41"/>
    </row>
    <row r="83" spans="1:39" ht="14.1" customHeight="1" x14ac:dyDescent="0.15">
      <c r="A83" s="1306"/>
      <c r="B83" s="1306"/>
      <c r="C83" s="1306"/>
      <c r="D83" s="1230"/>
      <c r="E83" s="1230"/>
      <c r="F83" s="1230"/>
      <c r="G83" s="1230"/>
      <c r="H83" s="1306"/>
      <c r="I83" s="1306"/>
      <c r="J83" s="1306"/>
      <c r="K83" s="1306"/>
      <c r="L83" s="1431"/>
      <c r="M83" s="1431"/>
      <c r="N83" s="1431"/>
      <c r="O83" s="1431"/>
      <c r="P83" s="1431"/>
      <c r="Q83" s="1431"/>
      <c r="R83" s="1431"/>
      <c r="S83" s="1431"/>
      <c r="T83" s="1431"/>
      <c r="U83" s="1431"/>
      <c r="V83" s="1431"/>
      <c r="W83" s="1431"/>
      <c r="X83" s="1431"/>
      <c r="Y83" s="41"/>
      <c r="Z83" s="383"/>
      <c r="AA83" s="1254"/>
      <c r="AB83" s="1254"/>
      <c r="AC83" s="1254"/>
      <c r="AD83" s="1254"/>
      <c r="AE83" s="1254"/>
      <c r="AF83" s="1254"/>
      <c r="AG83" s="1254"/>
      <c r="AH83" s="1254"/>
      <c r="AI83" s="1254"/>
      <c r="AJ83" s="1254"/>
      <c r="AK83" s="1254"/>
      <c r="AL83" s="382"/>
      <c r="AM83" s="41"/>
    </row>
    <row r="84" spans="1:39" ht="14.1" customHeight="1" x14ac:dyDescent="0.15">
      <c r="A84" s="1306"/>
      <c r="B84" s="1306"/>
      <c r="C84" s="1306"/>
      <c r="D84" s="1230"/>
      <c r="E84" s="1230"/>
      <c r="F84" s="1230"/>
      <c r="G84" s="1230"/>
      <c r="H84" s="1306"/>
      <c r="I84" s="1306"/>
      <c r="J84" s="1306"/>
      <c r="K84" s="1306"/>
      <c r="L84" s="1306"/>
      <c r="M84" s="1306"/>
      <c r="N84" s="1306"/>
      <c r="O84" s="1306"/>
      <c r="P84" s="1306"/>
      <c r="Q84" s="1306"/>
      <c r="R84" s="1306"/>
      <c r="S84" s="1306"/>
      <c r="T84" s="1306"/>
      <c r="U84" s="41"/>
      <c r="V84" s="1306"/>
      <c r="W84" s="1306"/>
      <c r="X84" s="1306"/>
      <c r="Y84" s="41"/>
      <c r="Z84" s="1254"/>
      <c r="AA84" s="1254"/>
      <c r="AB84" s="1254"/>
      <c r="AC84" s="1254"/>
      <c r="AD84" s="1254"/>
      <c r="AE84" s="1254"/>
      <c r="AF84" s="1254"/>
      <c r="AG84" s="1254"/>
      <c r="AH84" s="1254"/>
      <c r="AI84" s="1254"/>
      <c r="AJ84" s="1254"/>
      <c r="AK84" s="1254"/>
      <c r="AL84" s="382"/>
      <c r="AM84" s="41"/>
    </row>
    <row r="85" spans="1:39" ht="14.1" customHeight="1" x14ac:dyDescent="0.15">
      <c r="A85" s="1306"/>
      <c r="B85" s="1306"/>
      <c r="C85" s="1306"/>
      <c r="D85" s="1230"/>
      <c r="E85" s="1230"/>
      <c r="F85" s="1230"/>
      <c r="G85" s="1230"/>
      <c r="H85" s="1306"/>
      <c r="I85" s="1306"/>
      <c r="J85" s="1306"/>
      <c r="K85" s="1306"/>
      <c r="L85" s="1431"/>
      <c r="M85" s="1431"/>
      <c r="N85" s="1431"/>
      <c r="O85" s="1431"/>
      <c r="P85" s="1431"/>
      <c r="Q85" s="1431"/>
      <c r="R85" s="1431"/>
      <c r="S85" s="1431"/>
      <c r="T85" s="1431"/>
      <c r="U85" s="1431"/>
      <c r="V85" s="1431"/>
      <c r="W85" s="1431"/>
      <c r="X85" s="1431"/>
      <c r="Y85" s="41"/>
      <c r="Z85" s="383"/>
      <c r="AA85" s="1254"/>
      <c r="AB85" s="1254"/>
      <c r="AC85" s="1254"/>
      <c r="AD85" s="1254"/>
      <c r="AE85" s="1254"/>
      <c r="AF85" s="1254"/>
      <c r="AG85" s="1254"/>
      <c r="AH85" s="1254"/>
      <c r="AI85" s="1254"/>
      <c r="AJ85" s="1254"/>
      <c r="AK85" s="1254"/>
      <c r="AL85" s="382"/>
      <c r="AM85" s="41"/>
    </row>
    <row r="86" spans="1:39" ht="14.1" customHeight="1" x14ac:dyDescent="0.15">
      <c r="A86" s="1306"/>
      <c r="B86" s="1306"/>
      <c r="C86" s="1306"/>
      <c r="D86" s="1230"/>
      <c r="E86" s="1230"/>
      <c r="F86" s="1230"/>
      <c r="G86" s="1230"/>
      <c r="H86" s="1306"/>
      <c r="I86" s="1306"/>
      <c r="J86" s="1306"/>
      <c r="K86" s="1306"/>
      <c r="L86" s="1306"/>
      <c r="M86" s="1306"/>
      <c r="N86" s="1306"/>
      <c r="O86" s="1306"/>
      <c r="P86" s="1306"/>
      <c r="Q86" s="1306"/>
      <c r="R86" s="1306"/>
      <c r="S86" s="1306"/>
      <c r="T86" s="1306"/>
      <c r="U86" s="41"/>
      <c r="V86" s="1306"/>
      <c r="W86" s="1306"/>
      <c r="X86" s="1306"/>
      <c r="Y86" s="41"/>
      <c r="Z86" s="1254"/>
      <c r="AA86" s="1254"/>
      <c r="AB86" s="1254"/>
      <c r="AC86" s="1254"/>
      <c r="AD86" s="1254"/>
      <c r="AE86" s="1254"/>
      <c r="AF86" s="1254"/>
      <c r="AG86" s="1254"/>
      <c r="AH86" s="1254"/>
      <c r="AI86" s="1254"/>
      <c r="AJ86" s="1254"/>
      <c r="AK86" s="1254"/>
      <c r="AL86" s="382"/>
      <c r="AM86" s="41"/>
    </row>
    <row r="87" spans="1:39" ht="14.1" customHeight="1" x14ac:dyDescent="0.15">
      <c r="A87" s="1306"/>
      <c r="B87" s="1306"/>
      <c r="C87" s="1306"/>
      <c r="D87" s="1230"/>
      <c r="E87" s="1230"/>
      <c r="F87" s="1230"/>
      <c r="G87" s="1230"/>
      <c r="H87" s="1306"/>
      <c r="I87" s="1306"/>
      <c r="J87" s="1306"/>
      <c r="K87" s="1306"/>
      <c r="L87" s="1431"/>
      <c r="M87" s="1431"/>
      <c r="N87" s="1431"/>
      <c r="O87" s="1431"/>
      <c r="P87" s="1431"/>
      <c r="Q87" s="1431"/>
      <c r="R87" s="1431"/>
      <c r="S87" s="1431"/>
      <c r="T87" s="1431"/>
      <c r="U87" s="1431"/>
      <c r="V87" s="1431"/>
      <c r="W87" s="1431"/>
      <c r="X87" s="1431"/>
      <c r="Y87" s="41"/>
      <c r="Z87" s="383"/>
      <c r="AA87" s="1254"/>
      <c r="AB87" s="1254"/>
      <c r="AC87" s="1254"/>
      <c r="AD87" s="1254"/>
      <c r="AE87" s="1254"/>
      <c r="AF87" s="1254"/>
      <c r="AG87" s="1254"/>
      <c r="AH87" s="1254"/>
      <c r="AI87" s="1254"/>
      <c r="AJ87" s="1254"/>
      <c r="AK87" s="1254"/>
      <c r="AL87" s="382"/>
      <c r="AM87" s="41"/>
    </row>
    <row r="88" spans="1:39" ht="14.1" customHeight="1" x14ac:dyDescent="0.15">
      <c r="A88" s="1306"/>
      <c r="B88" s="1306"/>
      <c r="C88" s="1306"/>
      <c r="D88" s="41"/>
      <c r="E88" s="41"/>
      <c r="F88" s="41"/>
      <c r="G88" s="41"/>
      <c r="H88" s="41"/>
      <c r="I88" s="41"/>
      <c r="J88" s="41"/>
      <c r="K88" s="41"/>
      <c r="L88" s="41"/>
      <c r="M88" s="1306"/>
      <c r="N88" s="1306"/>
      <c r="O88" s="1306"/>
      <c r="P88" s="1306"/>
      <c r="Q88" s="1436"/>
      <c r="R88" s="1436"/>
      <c r="S88" s="5"/>
      <c r="T88" s="1430"/>
      <c r="U88" s="1430"/>
      <c r="V88" s="1306"/>
      <c r="W88" s="1306"/>
      <c r="X88" s="1306"/>
      <c r="Y88" s="41"/>
      <c r="Z88" s="41"/>
      <c r="AA88" s="1254"/>
      <c r="AB88" s="1254"/>
      <c r="AC88" s="1254"/>
      <c r="AD88" s="1254"/>
      <c r="AE88" s="1254"/>
      <c r="AF88" s="1254"/>
      <c r="AG88" s="1254"/>
      <c r="AH88" s="1254"/>
      <c r="AI88" s="1254"/>
      <c r="AJ88" s="1254"/>
      <c r="AK88" s="1254"/>
      <c r="AL88" s="382"/>
      <c r="AM88" s="41"/>
    </row>
    <row r="89" spans="1:39" ht="14.1" customHeight="1" x14ac:dyDescent="0.15">
      <c r="A89" s="1306"/>
      <c r="B89" s="1306"/>
      <c r="C89" s="1306"/>
      <c r="D89" s="41"/>
      <c r="E89" s="41"/>
      <c r="F89" s="41"/>
      <c r="G89" s="41"/>
      <c r="H89" s="41"/>
      <c r="I89" s="41"/>
      <c r="J89" s="41"/>
      <c r="K89" s="41"/>
      <c r="L89" s="41"/>
      <c r="M89" s="1306"/>
      <c r="N89" s="1306"/>
      <c r="O89" s="1306"/>
      <c r="P89" s="41"/>
      <c r="Q89" s="48"/>
      <c r="R89" s="48"/>
      <c r="S89" s="48"/>
      <c r="T89" s="48"/>
      <c r="U89" s="48"/>
      <c r="V89" s="48"/>
      <c r="W89" s="48"/>
      <c r="X89" s="1306"/>
      <c r="Y89" s="41"/>
      <c r="Z89" s="41"/>
      <c r="AA89" s="1254"/>
      <c r="AB89" s="1254"/>
      <c r="AC89" s="1254"/>
      <c r="AD89" s="1254"/>
      <c r="AE89" s="1254"/>
      <c r="AF89" s="1254"/>
      <c r="AG89" s="1254"/>
      <c r="AH89" s="1254"/>
      <c r="AI89" s="1254"/>
      <c r="AJ89" s="1254"/>
      <c r="AK89" s="1254"/>
      <c r="AL89" s="382"/>
      <c r="AM89" s="41"/>
    </row>
    <row r="90" spans="1:39" ht="14.1" customHeight="1" x14ac:dyDescent="0.15">
      <c r="A90" s="1306"/>
      <c r="B90" s="1306"/>
      <c r="C90" s="1306"/>
      <c r="D90" s="41"/>
      <c r="E90" s="1306"/>
      <c r="F90" s="41"/>
      <c r="G90" s="1306"/>
      <c r="H90" s="1306"/>
      <c r="I90" s="1306"/>
      <c r="J90" s="1306"/>
      <c r="K90" s="41"/>
      <c r="L90" s="41"/>
      <c r="M90" s="41"/>
      <c r="N90" s="1433"/>
      <c r="O90" s="1433"/>
      <c r="P90" s="1306"/>
      <c r="Q90" s="1230"/>
      <c r="R90" s="1230"/>
      <c r="S90" s="1433"/>
      <c r="T90" s="1433"/>
      <c r="U90" s="41"/>
      <c r="V90" s="41"/>
      <c r="W90" s="1230"/>
      <c r="X90" s="1230"/>
      <c r="Y90" s="1306"/>
      <c r="Z90" s="41"/>
      <c r="AA90" s="1306"/>
      <c r="AB90" s="41"/>
      <c r="AC90" s="1306"/>
      <c r="AD90" s="1306"/>
      <c r="AE90" s="1306"/>
      <c r="AF90" s="1306"/>
      <c r="AG90" s="1306"/>
      <c r="AH90" s="1306"/>
      <c r="AI90" s="1306"/>
      <c r="AJ90" s="1306"/>
      <c r="AK90" s="1306"/>
      <c r="AL90" s="382"/>
      <c r="AM90" s="41"/>
    </row>
    <row r="91" spans="1:39" ht="14.1" customHeight="1" x14ac:dyDescent="0.15">
      <c r="A91" s="1306"/>
      <c r="B91" s="1306"/>
      <c r="C91" s="1306"/>
      <c r="D91" s="41"/>
      <c r="E91" s="1306"/>
      <c r="F91" s="41"/>
      <c r="G91" s="1306"/>
      <c r="H91" s="1306"/>
      <c r="I91" s="41"/>
      <c r="J91" s="41"/>
      <c r="K91" s="1306"/>
      <c r="L91" s="41"/>
      <c r="M91" s="41"/>
      <c r="N91" s="1433"/>
      <c r="O91" s="1433"/>
      <c r="P91" s="1306"/>
      <c r="Q91" s="1230"/>
      <c r="R91" s="1230"/>
      <c r="S91" s="1433"/>
      <c r="T91" s="1433"/>
      <c r="U91" s="41"/>
      <c r="V91" s="41"/>
      <c r="W91" s="1230"/>
      <c r="X91" s="1230"/>
      <c r="Y91" s="1306"/>
      <c r="Z91" s="41"/>
      <c r="AA91" s="1306"/>
      <c r="AB91" s="1306"/>
      <c r="AC91" s="1306"/>
      <c r="AD91" s="1306"/>
      <c r="AE91" s="1306"/>
      <c r="AF91" s="1306"/>
      <c r="AG91" s="1306"/>
      <c r="AH91" s="1306"/>
      <c r="AI91" s="1306"/>
      <c r="AJ91" s="41"/>
      <c r="AK91" s="41"/>
      <c r="AL91" s="382"/>
      <c r="AM91" s="41"/>
    </row>
    <row r="92" spans="1:39" ht="14.1" customHeight="1" x14ac:dyDescent="0.15">
      <c r="A92" s="1306"/>
      <c r="B92" s="1306"/>
      <c r="C92" s="1306"/>
      <c r="D92" s="41"/>
      <c r="E92" s="1306"/>
      <c r="F92" s="1306"/>
      <c r="G92" s="1306"/>
      <c r="H92" s="1306"/>
      <c r="I92" s="1306"/>
      <c r="J92" s="1306"/>
      <c r="K92" s="1306"/>
      <c r="L92" s="1306"/>
      <c r="M92" s="1306"/>
      <c r="N92" s="1306"/>
      <c r="O92" s="1230"/>
      <c r="P92" s="1230"/>
      <c r="Q92" s="41"/>
      <c r="R92" s="1306"/>
      <c r="S92" s="41"/>
      <c r="T92" s="41"/>
      <c r="U92" s="41"/>
      <c r="V92" s="41"/>
      <c r="W92" s="41"/>
      <c r="X92" s="1230"/>
      <c r="Y92" s="1230"/>
      <c r="Z92" s="1306"/>
      <c r="AA92" s="1306"/>
      <c r="AB92" s="1306"/>
      <c r="AC92" s="1306"/>
      <c r="AD92" s="1306"/>
      <c r="AE92" s="1306"/>
      <c r="AF92" s="1306"/>
      <c r="AG92" s="1306"/>
      <c r="AH92" s="1306"/>
      <c r="AI92" s="1306"/>
      <c r="AJ92" s="1306"/>
      <c r="AK92" s="1306"/>
      <c r="AL92" s="382"/>
      <c r="AM92" s="41"/>
    </row>
    <row r="93" spans="1:39" ht="14.1" customHeight="1" x14ac:dyDescent="0.15">
      <c r="A93" s="1306"/>
      <c r="B93" s="1306"/>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382"/>
      <c r="AM93" s="41"/>
    </row>
    <row r="94" spans="1:39" ht="14.1" customHeight="1" x14ac:dyDescent="0.15">
      <c r="A94" s="1306"/>
      <c r="B94" s="1306"/>
      <c r="C94" s="1306"/>
      <c r="D94" s="41"/>
      <c r="E94" s="41"/>
      <c r="F94" s="41"/>
      <c r="G94" s="41"/>
      <c r="H94" s="41"/>
      <c r="I94" s="41"/>
      <c r="J94" s="41"/>
      <c r="K94" s="41"/>
      <c r="L94" s="41"/>
      <c r="M94" s="41"/>
      <c r="N94" s="41"/>
      <c r="O94" s="41"/>
      <c r="P94" s="41"/>
      <c r="Q94" s="41"/>
      <c r="R94" s="1306"/>
      <c r="S94" s="48"/>
      <c r="T94" s="48"/>
      <c r="U94" s="1306"/>
      <c r="V94" s="1436"/>
      <c r="W94" s="1436"/>
      <c r="X94" s="1306"/>
      <c r="Y94" s="1306"/>
      <c r="Z94" s="41"/>
      <c r="AA94" s="1254"/>
      <c r="AB94" s="1254"/>
      <c r="AC94" s="1254"/>
      <c r="AD94" s="1254"/>
      <c r="AE94" s="1254"/>
      <c r="AF94" s="1254"/>
      <c r="AG94" s="1254"/>
      <c r="AH94" s="1254"/>
      <c r="AI94" s="1254"/>
      <c r="AJ94" s="1254"/>
      <c r="AK94" s="1254"/>
      <c r="AL94" s="382"/>
      <c r="AM94" s="41"/>
    </row>
    <row r="95" spans="1:39" ht="14.1" customHeight="1" x14ac:dyDescent="0.15">
      <c r="A95" s="1306"/>
      <c r="B95" s="1306"/>
      <c r="C95" s="1306"/>
      <c r="D95" s="41"/>
      <c r="E95" s="41"/>
      <c r="F95" s="41"/>
      <c r="G95" s="41"/>
      <c r="H95" s="41"/>
      <c r="I95" s="41"/>
      <c r="J95" s="41"/>
      <c r="K95" s="41"/>
      <c r="L95" s="41"/>
      <c r="M95" s="41"/>
      <c r="N95" s="41"/>
      <c r="O95" s="41"/>
      <c r="P95" s="41"/>
      <c r="Q95" s="41"/>
      <c r="R95" s="1306"/>
      <c r="S95" s="48"/>
      <c r="T95" s="48"/>
      <c r="U95" s="1306"/>
      <c r="V95" s="1436"/>
      <c r="W95" s="1436"/>
      <c r="X95" s="1306"/>
      <c r="Y95" s="1306"/>
      <c r="Z95" s="41"/>
      <c r="AA95" s="1254"/>
      <c r="AB95" s="1254"/>
      <c r="AC95" s="1254"/>
      <c r="AD95" s="1254"/>
      <c r="AE95" s="1254"/>
      <c r="AF95" s="1254"/>
      <c r="AG95" s="1254"/>
      <c r="AH95" s="1254"/>
      <c r="AI95" s="1254"/>
      <c r="AJ95" s="1254"/>
      <c r="AK95" s="1254"/>
      <c r="AL95" s="382"/>
      <c r="AM95" s="41"/>
    </row>
    <row r="96" spans="1:39" x14ac:dyDescent="0.1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row>
    <row r="97" spans="1:39" x14ac:dyDescent="0.15">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row>
  </sheetData>
  <mergeCells count="27">
    <mergeCell ref="AO63:BQ65"/>
    <mergeCell ref="AO7:BR11"/>
    <mergeCell ref="AO12:BR12"/>
    <mergeCell ref="AO13:BR15"/>
    <mergeCell ref="AB5:AL6"/>
    <mergeCell ref="AO56:BQ58"/>
    <mergeCell ref="AA10:AL11"/>
    <mergeCell ref="AA12:AL13"/>
    <mergeCell ref="AB30:AL31"/>
    <mergeCell ref="AO60:BQ61"/>
    <mergeCell ref="AA22:AL23"/>
    <mergeCell ref="AA14:AL15"/>
    <mergeCell ref="AA16:AL19"/>
    <mergeCell ref="I35:X35"/>
    <mergeCell ref="E45:Y47"/>
    <mergeCell ref="E62:Y64"/>
    <mergeCell ref="P10:Q10"/>
    <mergeCell ref="V27:X27"/>
    <mergeCell ref="Y27:Z27"/>
    <mergeCell ref="Y28:Z28"/>
    <mergeCell ref="W28:X28"/>
    <mergeCell ref="C12:R12"/>
    <mergeCell ref="B1:AL1"/>
    <mergeCell ref="B3:Z3"/>
    <mergeCell ref="AA3:AL3"/>
    <mergeCell ref="T4:U4"/>
    <mergeCell ref="W4:X4"/>
  </mergeCells>
  <phoneticPr fontId="3"/>
  <printOptions horizontalCentered="1"/>
  <pageMargins left="0.70866141732283472" right="0.31496062992125984" top="0.39370078740157483" bottom="0.39370078740157483" header="0.51181102362204722" footer="0.51181102362204722"/>
  <pageSetup paperSize="9" scale="96" orientation="portrait" r:id="rId1"/>
  <headerFooter alignWithMargins="0"/>
  <rowBreaks count="1" manualBreakCount="1">
    <brk id="6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161925</xdr:colOff>
                    <xdr:row>9</xdr:row>
                    <xdr:rowOff>85725</xdr:rowOff>
                  </from>
                  <to>
                    <xdr:col>21</xdr:col>
                    <xdr:colOff>104775</xdr:colOff>
                    <xdr:row>10</xdr:row>
                    <xdr:rowOff>85725</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9</xdr:row>
                    <xdr:rowOff>95250</xdr:rowOff>
                  </from>
                  <to>
                    <xdr:col>25</xdr:col>
                    <xdr:colOff>152400</xdr:colOff>
                    <xdr:row>10</xdr:row>
                    <xdr:rowOff>95250</xdr:rowOff>
                  </to>
                </anchor>
              </controlPr>
            </control>
          </mc:Choice>
        </mc:AlternateContent>
        <mc:AlternateContent xmlns:mc="http://schemas.openxmlformats.org/markup-compatibility/2006">
          <mc:Choice Requires="x14">
            <control shapeId="241669" r:id="rId6" name="Check Box 5">
              <controlPr defaultSize="0" autoFill="0" autoLine="0" autoPict="0">
                <anchor moveWithCells="1">
                  <from>
                    <xdr:col>17</xdr:col>
                    <xdr:colOff>142875</xdr:colOff>
                    <xdr:row>22</xdr:row>
                    <xdr:rowOff>0</xdr:rowOff>
                  </from>
                  <to>
                    <xdr:col>21</xdr:col>
                    <xdr:colOff>85725</xdr:colOff>
                    <xdr:row>23</xdr:row>
                    <xdr:rowOff>0</xdr:rowOff>
                  </to>
                </anchor>
              </controlPr>
            </control>
          </mc:Choice>
        </mc:AlternateContent>
        <mc:AlternateContent xmlns:mc="http://schemas.openxmlformats.org/markup-compatibility/2006">
          <mc:Choice Requires="x14">
            <control shapeId="241670" r:id="rId7" name="Check Box 6">
              <controlPr defaultSize="0" autoFill="0" autoLine="0" autoPict="0">
                <anchor moveWithCells="1">
                  <from>
                    <xdr:col>22</xdr:col>
                    <xdr:colOff>9525</xdr:colOff>
                    <xdr:row>22</xdr:row>
                    <xdr:rowOff>0</xdr:rowOff>
                  </from>
                  <to>
                    <xdr:col>25</xdr:col>
                    <xdr:colOff>142875</xdr:colOff>
                    <xdr:row>23</xdr:row>
                    <xdr:rowOff>0</xdr:rowOff>
                  </to>
                </anchor>
              </controlPr>
            </control>
          </mc:Choice>
        </mc:AlternateContent>
        <mc:AlternateContent xmlns:mc="http://schemas.openxmlformats.org/markup-compatibility/2006">
          <mc:Choice Requires="x14">
            <control shapeId="241671" r:id="rId8" name="Check Box 7">
              <controlPr defaultSize="0" autoFill="0" autoLine="0" autoPict="0">
                <anchor moveWithCells="1">
                  <from>
                    <xdr:col>17</xdr:col>
                    <xdr:colOff>142875</xdr:colOff>
                    <xdr:row>24</xdr:row>
                    <xdr:rowOff>0</xdr:rowOff>
                  </from>
                  <to>
                    <xdr:col>21</xdr:col>
                    <xdr:colOff>85725</xdr:colOff>
                    <xdr:row>25</xdr:row>
                    <xdr:rowOff>0</xdr:rowOff>
                  </to>
                </anchor>
              </controlPr>
            </control>
          </mc:Choice>
        </mc:AlternateContent>
        <mc:AlternateContent xmlns:mc="http://schemas.openxmlformats.org/markup-compatibility/2006">
          <mc:Choice Requires="x14">
            <control shapeId="241672" r:id="rId9" name="Check Box 8">
              <controlPr defaultSize="0" autoFill="0" autoLine="0" autoPict="0">
                <anchor moveWithCells="1">
                  <from>
                    <xdr:col>22</xdr:col>
                    <xdr:colOff>9525</xdr:colOff>
                    <xdr:row>24</xdr:row>
                    <xdr:rowOff>0</xdr:rowOff>
                  </from>
                  <to>
                    <xdr:col>25</xdr:col>
                    <xdr:colOff>142875</xdr:colOff>
                    <xdr:row>25</xdr:row>
                    <xdr:rowOff>0</xdr:rowOff>
                  </to>
                </anchor>
              </controlPr>
            </control>
          </mc:Choice>
        </mc:AlternateContent>
        <mc:AlternateContent xmlns:mc="http://schemas.openxmlformats.org/markup-compatibility/2006">
          <mc:Choice Requires="x14">
            <control shapeId="241673" r:id="rId10" name="Check Box 9">
              <controlPr defaultSize="0" autoFill="0" autoLine="0" autoPict="0">
                <anchor moveWithCells="1">
                  <from>
                    <xdr:col>17</xdr:col>
                    <xdr:colOff>142875</xdr:colOff>
                    <xdr:row>29</xdr:row>
                    <xdr:rowOff>0</xdr:rowOff>
                  </from>
                  <to>
                    <xdr:col>21</xdr:col>
                    <xdr:colOff>85725</xdr:colOff>
                    <xdr:row>30</xdr:row>
                    <xdr:rowOff>0</xdr:rowOff>
                  </to>
                </anchor>
              </controlPr>
            </control>
          </mc:Choice>
        </mc:AlternateContent>
        <mc:AlternateContent xmlns:mc="http://schemas.openxmlformats.org/markup-compatibility/2006">
          <mc:Choice Requires="x14">
            <control shapeId="241674" r:id="rId11" name="Check Box 10">
              <controlPr defaultSize="0" autoFill="0" autoLine="0" autoPict="0">
                <anchor moveWithCells="1">
                  <from>
                    <xdr:col>22</xdr:col>
                    <xdr:colOff>9525</xdr:colOff>
                    <xdr:row>29</xdr:row>
                    <xdr:rowOff>0</xdr:rowOff>
                  </from>
                  <to>
                    <xdr:col>25</xdr:col>
                    <xdr:colOff>142875</xdr:colOff>
                    <xdr:row>30</xdr:row>
                    <xdr:rowOff>0</xdr:rowOff>
                  </to>
                </anchor>
              </controlPr>
            </control>
          </mc:Choice>
        </mc:AlternateContent>
        <mc:AlternateContent xmlns:mc="http://schemas.openxmlformats.org/markup-compatibility/2006">
          <mc:Choice Requires="x14">
            <control shapeId="241677" r:id="rId12" name="Check Box 13">
              <controlPr defaultSize="0" autoFill="0" autoLine="0" autoPict="0">
                <anchor moveWithCells="1">
                  <from>
                    <xdr:col>17</xdr:col>
                    <xdr:colOff>142875</xdr:colOff>
                    <xdr:row>54</xdr:row>
                    <xdr:rowOff>28575</xdr:rowOff>
                  </from>
                  <to>
                    <xdr:col>21</xdr:col>
                    <xdr:colOff>85725</xdr:colOff>
                    <xdr:row>55</xdr:row>
                    <xdr:rowOff>57150</xdr:rowOff>
                  </to>
                </anchor>
              </controlPr>
            </control>
          </mc:Choice>
        </mc:AlternateContent>
        <mc:AlternateContent xmlns:mc="http://schemas.openxmlformats.org/markup-compatibility/2006">
          <mc:Choice Requires="x14">
            <control shapeId="241678" r:id="rId13" name="Check Box 14">
              <controlPr defaultSize="0" autoFill="0" autoLine="0" autoPict="0">
                <anchor moveWithCells="1">
                  <from>
                    <xdr:col>22</xdr:col>
                    <xdr:colOff>0</xdr:colOff>
                    <xdr:row>54</xdr:row>
                    <xdr:rowOff>28575</xdr:rowOff>
                  </from>
                  <to>
                    <xdr:col>25</xdr:col>
                    <xdr:colOff>133350</xdr:colOff>
                    <xdr:row>55</xdr:row>
                    <xdr:rowOff>57150</xdr:rowOff>
                  </to>
                </anchor>
              </controlPr>
            </control>
          </mc:Choice>
        </mc:AlternateContent>
        <mc:AlternateContent xmlns:mc="http://schemas.openxmlformats.org/markup-compatibility/2006">
          <mc:Choice Requires="x14">
            <control shapeId="241679" r:id="rId14" name="Check Box 15">
              <controlPr defaultSize="0" autoFill="0" autoLine="0" autoPict="0">
                <anchor moveWithCells="1">
                  <from>
                    <xdr:col>17</xdr:col>
                    <xdr:colOff>133350</xdr:colOff>
                    <xdr:row>48</xdr:row>
                    <xdr:rowOff>95250</xdr:rowOff>
                  </from>
                  <to>
                    <xdr:col>21</xdr:col>
                    <xdr:colOff>76200</xdr:colOff>
                    <xdr:row>49</xdr:row>
                    <xdr:rowOff>133350</xdr:rowOff>
                  </to>
                </anchor>
              </controlPr>
            </control>
          </mc:Choice>
        </mc:AlternateContent>
        <mc:AlternateContent xmlns:mc="http://schemas.openxmlformats.org/markup-compatibility/2006">
          <mc:Choice Requires="x14">
            <control shapeId="241680" r:id="rId15" name="Check Box 16">
              <controlPr defaultSize="0" autoFill="0" autoLine="0" autoPict="0">
                <anchor moveWithCells="1">
                  <from>
                    <xdr:col>21</xdr:col>
                    <xdr:colOff>161925</xdr:colOff>
                    <xdr:row>48</xdr:row>
                    <xdr:rowOff>104775</xdr:rowOff>
                  </from>
                  <to>
                    <xdr:col>25</xdr:col>
                    <xdr:colOff>114300</xdr:colOff>
                    <xdr:row>49</xdr:row>
                    <xdr:rowOff>142875</xdr:rowOff>
                  </to>
                </anchor>
              </controlPr>
            </control>
          </mc:Choice>
        </mc:AlternateContent>
        <mc:AlternateContent xmlns:mc="http://schemas.openxmlformats.org/markup-compatibility/2006">
          <mc:Choice Requires="x14">
            <control shapeId="241681" r:id="rId16" name="Check Box 17">
              <controlPr defaultSize="0" autoFill="0" autoLine="0" autoPict="0">
                <anchor moveWithCells="1">
                  <from>
                    <xdr:col>17</xdr:col>
                    <xdr:colOff>133350</xdr:colOff>
                    <xdr:row>51</xdr:row>
                    <xdr:rowOff>38100</xdr:rowOff>
                  </from>
                  <to>
                    <xdr:col>21</xdr:col>
                    <xdr:colOff>76200</xdr:colOff>
                    <xdr:row>52</xdr:row>
                    <xdr:rowOff>66675</xdr:rowOff>
                  </to>
                </anchor>
              </controlPr>
            </control>
          </mc:Choice>
        </mc:AlternateContent>
        <mc:AlternateContent xmlns:mc="http://schemas.openxmlformats.org/markup-compatibility/2006">
          <mc:Choice Requires="x14">
            <control shapeId="241682" r:id="rId17" name="Check Box 18">
              <controlPr defaultSize="0" autoFill="0" autoLine="0" autoPict="0">
                <anchor moveWithCells="1">
                  <from>
                    <xdr:col>22</xdr:col>
                    <xdr:colOff>0</xdr:colOff>
                    <xdr:row>51</xdr:row>
                    <xdr:rowOff>57150</xdr:rowOff>
                  </from>
                  <to>
                    <xdr:col>25</xdr:col>
                    <xdr:colOff>133350</xdr:colOff>
                    <xdr:row>52</xdr:row>
                    <xdr:rowOff>85725</xdr:rowOff>
                  </to>
                </anchor>
              </controlPr>
            </control>
          </mc:Choice>
        </mc:AlternateContent>
        <mc:AlternateContent xmlns:mc="http://schemas.openxmlformats.org/markup-compatibility/2006">
          <mc:Choice Requires="x14">
            <control shapeId="241683" r:id="rId18" name="Check Box 19">
              <controlPr defaultSize="0" autoFill="0" autoLine="0" autoPict="0">
                <anchor moveWithCells="1">
                  <from>
                    <xdr:col>17</xdr:col>
                    <xdr:colOff>142875</xdr:colOff>
                    <xdr:row>56</xdr:row>
                    <xdr:rowOff>0</xdr:rowOff>
                  </from>
                  <to>
                    <xdr:col>21</xdr:col>
                    <xdr:colOff>85725</xdr:colOff>
                    <xdr:row>57</xdr:row>
                    <xdr:rowOff>0</xdr:rowOff>
                  </to>
                </anchor>
              </controlPr>
            </control>
          </mc:Choice>
        </mc:AlternateContent>
        <mc:AlternateContent xmlns:mc="http://schemas.openxmlformats.org/markup-compatibility/2006">
          <mc:Choice Requires="x14">
            <control shapeId="241684" r:id="rId19" name="Check Box 20">
              <controlPr defaultSize="0" autoFill="0" autoLine="0" autoPict="0">
                <anchor moveWithCells="1">
                  <from>
                    <xdr:col>22</xdr:col>
                    <xdr:colOff>9525</xdr:colOff>
                    <xdr:row>56</xdr:row>
                    <xdr:rowOff>0</xdr:rowOff>
                  </from>
                  <to>
                    <xdr:col>25</xdr:col>
                    <xdr:colOff>142875</xdr:colOff>
                    <xdr:row>57</xdr:row>
                    <xdr:rowOff>0</xdr:rowOff>
                  </to>
                </anchor>
              </controlPr>
            </control>
          </mc:Choice>
        </mc:AlternateContent>
        <mc:AlternateContent xmlns:mc="http://schemas.openxmlformats.org/markup-compatibility/2006">
          <mc:Choice Requires="x14">
            <control shapeId="241685" r:id="rId20" name="Check Box 21">
              <controlPr defaultSize="0" autoFill="0" autoLine="0" autoPict="0">
                <anchor moveWithCells="1">
                  <from>
                    <xdr:col>17</xdr:col>
                    <xdr:colOff>133350</xdr:colOff>
                    <xdr:row>40</xdr:row>
                    <xdr:rowOff>0</xdr:rowOff>
                  </from>
                  <to>
                    <xdr:col>21</xdr:col>
                    <xdr:colOff>76200</xdr:colOff>
                    <xdr:row>42</xdr:row>
                    <xdr:rowOff>38100</xdr:rowOff>
                  </to>
                </anchor>
              </controlPr>
            </control>
          </mc:Choice>
        </mc:AlternateContent>
        <mc:AlternateContent xmlns:mc="http://schemas.openxmlformats.org/markup-compatibility/2006">
          <mc:Choice Requires="x14">
            <control shapeId="241686" r:id="rId21" name="Check Box 22">
              <controlPr defaultSize="0" autoFill="0" autoLine="0" autoPict="0">
                <anchor moveWithCells="1">
                  <from>
                    <xdr:col>22</xdr:col>
                    <xdr:colOff>0</xdr:colOff>
                    <xdr:row>40</xdr:row>
                    <xdr:rowOff>0</xdr:rowOff>
                  </from>
                  <to>
                    <xdr:col>25</xdr:col>
                    <xdr:colOff>133350</xdr:colOff>
                    <xdr:row>42</xdr:row>
                    <xdr:rowOff>38100</xdr:rowOff>
                  </to>
                </anchor>
              </controlPr>
            </control>
          </mc:Choice>
        </mc:AlternateContent>
        <mc:AlternateContent xmlns:mc="http://schemas.openxmlformats.org/markup-compatibility/2006">
          <mc:Choice Requires="x14">
            <control shapeId="241687" r:id="rId22" name="Check Box 23">
              <controlPr defaultSize="0" autoFill="0" autoLine="0" autoPict="0">
                <anchor moveWithCells="1">
                  <from>
                    <xdr:col>17</xdr:col>
                    <xdr:colOff>133350</xdr:colOff>
                    <xdr:row>36</xdr:row>
                    <xdr:rowOff>152400</xdr:rowOff>
                  </from>
                  <to>
                    <xdr:col>21</xdr:col>
                    <xdr:colOff>76200</xdr:colOff>
                    <xdr:row>38</xdr:row>
                    <xdr:rowOff>0</xdr:rowOff>
                  </to>
                </anchor>
              </controlPr>
            </control>
          </mc:Choice>
        </mc:AlternateContent>
        <mc:AlternateContent xmlns:mc="http://schemas.openxmlformats.org/markup-compatibility/2006">
          <mc:Choice Requires="x14">
            <control shapeId="241688" r:id="rId23" name="Check Box 24">
              <controlPr defaultSize="0" autoFill="0" autoLine="0" autoPict="0">
                <anchor moveWithCells="1">
                  <from>
                    <xdr:col>22</xdr:col>
                    <xdr:colOff>0</xdr:colOff>
                    <xdr:row>36</xdr:row>
                    <xdr:rowOff>152400</xdr:rowOff>
                  </from>
                  <to>
                    <xdr:col>25</xdr:col>
                    <xdr:colOff>133350</xdr:colOff>
                    <xdr:row>38</xdr:row>
                    <xdr:rowOff>0</xdr:rowOff>
                  </to>
                </anchor>
              </controlPr>
            </control>
          </mc:Choice>
        </mc:AlternateContent>
        <mc:AlternateContent xmlns:mc="http://schemas.openxmlformats.org/markup-compatibility/2006">
          <mc:Choice Requires="x14">
            <control shapeId="241689" r:id="rId24" name="Check Box 25">
              <controlPr defaultSize="0" autoFill="0" autoLine="0" autoPict="0">
                <anchor moveWithCells="1">
                  <from>
                    <xdr:col>9</xdr:col>
                    <xdr:colOff>9525</xdr:colOff>
                    <xdr:row>12</xdr:row>
                    <xdr:rowOff>0</xdr:rowOff>
                  </from>
                  <to>
                    <xdr:col>13</xdr:col>
                    <xdr:colOff>95250</xdr:colOff>
                    <xdr:row>13</xdr:row>
                    <xdr:rowOff>38100</xdr:rowOff>
                  </to>
                </anchor>
              </controlPr>
            </control>
          </mc:Choice>
        </mc:AlternateContent>
        <mc:AlternateContent xmlns:mc="http://schemas.openxmlformats.org/markup-compatibility/2006">
          <mc:Choice Requires="x14">
            <control shapeId="241690" r:id="rId25" name="Check Box 26">
              <controlPr defaultSize="0" autoFill="0" autoLine="0" autoPict="0">
                <anchor moveWithCells="1">
                  <from>
                    <xdr:col>13</xdr:col>
                    <xdr:colOff>142875</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241691" r:id="rId26" name="Check Box 27">
              <controlPr defaultSize="0" autoFill="0" autoLine="0" autoPict="0">
                <anchor moveWithCells="1">
                  <from>
                    <xdr:col>9</xdr:col>
                    <xdr:colOff>9525</xdr:colOff>
                    <xdr:row>12</xdr:row>
                    <xdr:rowOff>161925</xdr:rowOff>
                  </from>
                  <to>
                    <xdr:col>12</xdr:col>
                    <xdr:colOff>57150</xdr:colOff>
                    <xdr:row>14</xdr:row>
                    <xdr:rowOff>28575</xdr:rowOff>
                  </to>
                </anchor>
              </controlPr>
            </control>
          </mc:Choice>
        </mc:AlternateContent>
        <mc:AlternateContent xmlns:mc="http://schemas.openxmlformats.org/markup-compatibility/2006">
          <mc:Choice Requires="x14">
            <control shapeId="241692" r:id="rId27" name="Check Box 28">
              <controlPr defaultSize="0" autoFill="0" autoLine="0" autoPict="0">
                <anchor moveWithCells="1">
                  <from>
                    <xdr:col>13</xdr:col>
                    <xdr:colOff>142875</xdr:colOff>
                    <xdr:row>12</xdr:row>
                    <xdr:rowOff>161925</xdr:rowOff>
                  </from>
                  <to>
                    <xdr:col>17</xdr:col>
                    <xdr:colOff>9525</xdr:colOff>
                    <xdr:row>14</xdr:row>
                    <xdr:rowOff>28575</xdr:rowOff>
                  </to>
                </anchor>
              </controlPr>
            </control>
          </mc:Choice>
        </mc:AlternateContent>
        <mc:AlternateContent xmlns:mc="http://schemas.openxmlformats.org/markup-compatibility/2006">
          <mc:Choice Requires="x14">
            <control shapeId="241693" r:id="rId28" name="Check Box 29">
              <controlPr defaultSize="0" autoFill="0" autoLine="0" autoPict="0">
                <anchor moveWithCells="1">
                  <from>
                    <xdr:col>17</xdr:col>
                    <xdr:colOff>152400</xdr:colOff>
                    <xdr:row>16</xdr:row>
                    <xdr:rowOff>0</xdr:rowOff>
                  </from>
                  <to>
                    <xdr:col>21</xdr:col>
                    <xdr:colOff>95250</xdr:colOff>
                    <xdr:row>17</xdr:row>
                    <xdr:rowOff>0</xdr:rowOff>
                  </to>
                </anchor>
              </controlPr>
            </control>
          </mc:Choice>
        </mc:AlternateContent>
        <mc:AlternateContent xmlns:mc="http://schemas.openxmlformats.org/markup-compatibility/2006">
          <mc:Choice Requires="x14">
            <control shapeId="241694" r:id="rId29" name="Check Box 30">
              <controlPr defaultSize="0" autoFill="0" autoLine="0" autoPict="0">
                <anchor moveWithCells="1">
                  <from>
                    <xdr:col>22</xdr:col>
                    <xdr:colOff>19050</xdr:colOff>
                    <xdr:row>16</xdr:row>
                    <xdr:rowOff>0</xdr:rowOff>
                  </from>
                  <to>
                    <xdr:col>25</xdr:col>
                    <xdr:colOff>152400</xdr:colOff>
                    <xdr:row>17</xdr:row>
                    <xdr:rowOff>0</xdr:rowOff>
                  </to>
                </anchor>
              </controlPr>
            </control>
          </mc:Choice>
        </mc:AlternateContent>
        <mc:AlternateContent xmlns:mc="http://schemas.openxmlformats.org/markup-compatibility/2006">
          <mc:Choice Requires="x14">
            <control shapeId="241695" r:id="rId30" name="Check Box 31">
              <controlPr defaultSize="0" autoFill="0" autoLine="0" autoPict="0">
                <anchor moveWithCells="1">
                  <from>
                    <xdr:col>17</xdr:col>
                    <xdr:colOff>142875</xdr:colOff>
                    <xdr:row>58</xdr:row>
                    <xdr:rowOff>0</xdr:rowOff>
                  </from>
                  <to>
                    <xdr:col>21</xdr:col>
                    <xdr:colOff>85725</xdr:colOff>
                    <xdr:row>59</xdr:row>
                    <xdr:rowOff>0</xdr:rowOff>
                  </to>
                </anchor>
              </controlPr>
            </control>
          </mc:Choice>
        </mc:AlternateContent>
        <mc:AlternateContent xmlns:mc="http://schemas.openxmlformats.org/markup-compatibility/2006">
          <mc:Choice Requires="x14">
            <control shapeId="241696" r:id="rId31" name="Check Box 32">
              <controlPr defaultSize="0" autoFill="0" autoLine="0" autoPict="0">
                <anchor moveWithCells="1">
                  <from>
                    <xdr:col>22</xdr:col>
                    <xdr:colOff>9525</xdr:colOff>
                    <xdr:row>58</xdr:row>
                    <xdr:rowOff>0</xdr:rowOff>
                  </from>
                  <to>
                    <xdr:col>25</xdr:col>
                    <xdr:colOff>142875</xdr:colOff>
                    <xdr:row>59</xdr:row>
                    <xdr:rowOff>0</xdr:rowOff>
                  </to>
                </anchor>
              </controlPr>
            </control>
          </mc:Choice>
        </mc:AlternateContent>
        <mc:AlternateContent xmlns:mc="http://schemas.openxmlformats.org/markup-compatibility/2006">
          <mc:Choice Requires="x14">
            <control shapeId="241697" r:id="rId32" name="Check Box 33">
              <controlPr defaultSize="0" autoFill="0" autoLine="0" autoPict="0">
                <anchor moveWithCells="1">
                  <from>
                    <xdr:col>8</xdr:col>
                    <xdr:colOff>161925</xdr:colOff>
                    <xdr:row>31</xdr:row>
                    <xdr:rowOff>152400</xdr:rowOff>
                  </from>
                  <to>
                    <xdr:col>12</xdr:col>
                    <xdr:colOff>28575</xdr:colOff>
                    <xdr:row>33</xdr:row>
                    <xdr:rowOff>0</xdr:rowOff>
                  </to>
                </anchor>
              </controlPr>
            </control>
          </mc:Choice>
        </mc:AlternateContent>
        <mc:AlternateContent xmlns:mc="http://schemas.openxmlformats.org/markup-compatibility/2006">
          <mc:Choice Requires="x14">
            <control shapeId="241698" r:id="rId33" name="Check Box 34">
              <controlPr defaultSize="0" autoFill="0" autoLine="0" autoPict="0">
                <anchor moveWithCells="1">
                  <from>
                    <xdr:col>12</xdr:col>
                    <xdr:colOff>161925</xdr:colOff>
                    <xdr:row>31</xdr:row>
                    <xdr:rowOff>152400</xdr:rowOff>
                  </from>
                  <to>
                    <xdr:col>16</xdr:col>
                    <xdr:colOff>114300</xdr:colOff>
                    <xdr:row>33</xdr:row>
                    <xdr:rowOff>0</xdr:rowOff>
                  </to>
                </anchor>
              </controlPr>
            </control>
          </mc:Choice>
        </mc:AlternateContent>
        <mc:AlternateContent xmlns:mc="http://schemas.openxmlformats.org/markup-compatibility/2006">
          <mc:Choice Requires="x14">
            <control shapeId="241699" r:id="rId34" name="Check Box 35">
              <controlPr defaultSize="0" autoFill="0" autoLine="0" autoPict="0">
                <anchor moveWithCells="1">
                  <from>
                    <xdr:col>17</xdr:col>
                    <xdr:colOff>47625</xdr:colOff>
                    <xdr:row>31</xdr:row>
                    <xdr:rowOff>152400</xdr:rowOff>
                  </from>
                  <to>
                    <xdr:col>21</xdr:col>
                    <xdr:colOff>76200</xdr:colOff>
                    <xdr:row>33</xdr:row>
                    <xdr:rowOff>0</xdr:rowOff>
                  </to>
                </anchor>
              </controlPr>
            </control>
          </mc:Choice>
        </mc:AlternateContent>
        <mc:AlternateContent xmlns:mc="http://schemas.openxmlformats.org/markup-compatibility/2006">
          <mc:Choice Requires="x14">
            <control shapeId="241700" r:id="rId35" name="Check Box 36">
              <controlPr defaultSize="0" autoFill="0" autoLine="0" autoPict="0">
                <anchor moveWithCells="1">
                  <from>
                    <xdr:col>3</xdr:col>
                    <xdr:colOff>152400</xdr:colOff>
                    <xdr:row>31</xdr:row>
                    <xdr:rowOff>152400</xdr:rowOff>
                  </from>
                  <to>
                    <xdr:col>8</xdr:col>
                    <xdr:colOff>0</xdr:colOff>
                    <xdr:row>33</xdr:row>
                    <xdr:rowOff>0</xdr:rowOff>
                  </to>
                </anchor>
              </controlPr>
            </control>
          </mc:Choice>
        </mc:AlternateContent>
        <mc:AlternateContent xmlns:mc="http://schemas.openxmlformats.org/markup-compatibility/2006">
          <mc:Choice Requires="x14">
            <control shapeId="241701" r:id="rId36" name="Check Box 37">
              <controlPr defaultSize="0" autoFill="0" autoLine="0" autoPict="0">
                <anchor moveWithCells="1">
                  <from>
                    <xdr:col>3</xdr:col>
                    <xdr:colOff>142875</xdr:colOff>
                    <xdr:row>33</xdr:row>
                    <xdr:rowOff>161925</xdr:rowOff>
                  </from>
                  <to>
                    <xdr:col>7</xdr:col>
                    <xdr:colOff>171450</xdr:colOff>
                    <xdr:row>35</xdr:row>
                    <xdr:rowOff>9525</xdr:rowOff>
                  </to>
                </anchor>
              </controlPr>
            </control>
          </mc:Choice>
        </mc:AlternateContent>
        <mc:AlternateContent xmlns:mc="http://schemas.openxmlformats.org/markup-compatibility/2006">
          <mc:Choice Requires="x14">
            <control shapeId="241702" r:id="rId37" name="Check Box 38">
              <controlPr defaultSize="0" autoFill="0" autoLine="0" autoPict="0">
                <anchor moveWithCells="1">
                  <from>
                    <xdr:col>8</xdr:col>
                    <xdr:colOff>152400</xdr:colOff>
                    <xdr:row>32</xdr:row>
                    <xdr:rowOff>142875</xdr:rowOff>
                  </from>
                  <to>
                    <xdr:col>13</xdr:col>
                    <xdr:colOff>0</xdr:colOff>
                    <xdr:row>33</xdr:row>
                    <xdr:rowOff>161925</xdr:rowOff>
                  </to>
                </anchor>
              </controlPr>
            </control>
          </mc:Choice>
        </mc:AlternateContent>
        <mc:AlternateContent xmlns:mc="http://schemas.openxmlformats.org/markup-compatibility/2006">
          <mc:Choice Requires="x14">
            <control shapeId="241703" r:id="rId38" name="Check Box 39">
              <controlPr defaultSize="0" autoFill="0" autoLine="0" autoPict="0">
                <anchor moveWithCells="1">
                  <from>
                    <xdr:col>3</xdr:col>
                    <xdr:colOff>152400</xdr:colOff>
                    <xdr:row>32</xdr:row>
                    <xdr:rowOff>152400</xdr:rowOff>
                  </from>
                  <to>
                    <xdr:col>8</xdr:col>
                    <xdr:colOff>0</xdr:colOff>
                    <xdr:row>34</xdr:row>
                    <xdr:rowOff>0</xdr:rowOff>
                  </to>
                </anchor>
              </controlPr>
            </control>
          </mc:Choice>
        </mc:AlternateContent>
        <mc:AlternateContent xmlns:mc="http://schemas.openxmlformats.org/markup-compatibility/2006">
          <mc:Choice Requires="x14">
            <control shapeId="241708" r:id="rId39" name="Check Box 44">
              <controlPr defaultSize="0" autoFill="0" autoLine="0" autoPict="0">
                <anchor moveWithCells="1">
                  <from>
                    <xdr:col>18</xdr:col>
                    <xdr:colOff>152400</xdr:colOff>
                    <xdr:row>27</xdr:row>
                    <xdr:rowOff>0</xdr:rowOff>
                  </from>
                  <to>
                    <xdr:col>22</xdr:col>
                    <xdr:colOff>95250</xdr:colOff>
                    <xdr:row>28</xdr:row>
                    <xdr:rowOff>28575</xdr:rowOff>
                  </to>
                </anchor>
              </controlPr>
            </control>
          </mc:Choice>
        </mc:AlternateContent>
        <mc:AlternateContent xmlns:mc="http://schemas.openxmlformats.org/markup-compatibility/2006">
          <mc:Choice Requires="x14">
            <control shapeId="241709" r:id="rId40" name="Check Box 45">
              <controlPr defaultSize="0" autoFill="0" autoLine="0" autoPict="0">
                <anchor moveWithCells="1">
                  <from>
                    <xdr:col>15</xdr:col>
                    <xdr:colOff>0</xdr:colOff>
                    <xdr:row>27</xdr:row>
                    <xdr:rowOff>0</xdr:rowOff>
                  </from>
                  <to>
                    <xdr:col>18</xdr:col>
                    <xdr:colOff>133350</xdr:colOff>
                    <xdr:row>28</xdr:row>
                    <xdr:rowOff>28575</xdr:rowOff>
                  </to>
                </anchor>
              </controlPr>
            </control>
          </mc:Choice>
        </mc:AlternateContent>
        <mc:AlternateContent xmlns:mc="http://schemas.openxmlformats.org/markup-compatibility/2006">
          <mc:Choice Requires="x14">
            <control shapeId="241712" r:id="rId41" name="Check Box 48">
              <controlPr defaultSize="0" autoFill="0" autoLine="0" autoPict="0">
                <anchor moveWithCells="1">
                  <from>
                    <xdr:col>18</xdr:col>
                    <xdr:colOff>0</xdr:colOff>
                    <xdr:row>6</xdr:row>
                    <xdr:rowOff>0</xdr:rowOff>
                  </from>
                  <to>
                    <xdr:col>21</xdr:col>
                    <xdr:colOff>123825</xdr:colOff>
                    <xdr:row>7</xdr:row>
                    <xdr:rowOff>0</xdr:rowOff>
                  </to>
                </anchor>
              </controlPr>
            </control>
          </mc:Choice>
        </mc:AlternateContent>
        <mc:AlternateContent xmlns:mc="http://schemas.openxmlformats.org/markup-compatibility/2006">
          <mc:Choice Requires="x14">
            <control shapeId="241713" r:id="rId42" name="Check Box 49">
              <controlPr defaultSize="0" autoFill="0" autoLine="0" autoPict="0">
                <anchor moveWithCells="1">
                  <from>
                    <xdr:col>22</xdr:col>
                    <xdr:colOff>47625</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41719" r:id="rId43" name="Check Box 55">
              <controlPr defaultSize="0" autoFill="0" autoLine="0" autoPict="0">
                <anchor moveWithCells="1">
                  <from>
                    <xdr:col>18</xdr:col>
                    <xdr:colOff>57150</xdr:colOff>
                    <xdr:row>12</xdr:row>
                    <xdr:rowOff>9525</xdr:rowOff>
                  </from>
                  <to>
                    <xdr:col>21</xdr:col>
                    <xdr:colOff>104775</xdr:colOff>
                    <xdr:row>13</xdr:row>
                    <xdr:rowOff>47625</xdr:rowOff>
                  </to>
                </anchor>
              </controlPr>
            </control>
          </mc:Choice>
        </mc:AlternateContent>
        <mc:AlternateContent xmlns:mc="http://schemas.openxmlformats.org/markup-compatibility/2006">
          <mc:Choice Requires="x14">
            <control shapeId="241722" r:id="rId44" name="Check Box 58">
              <controlPr defaultSize="0" autoFill="0" autoLine="0" autoPict="0">
                <anchor moveWithCells="1">
                  <from>
                    <xdr:col>10</xdr:col>
                    <xdr:colOff>161925</xdr:colOff>
                    <xdr:row>19</xdr:row>
                    <xdr:rowOff>0</xdr:rowOff>
                  </from>
                  <to>
                    <xdr:col>14</xdr:col>
                    <xdr:colOff>9525</xdr:colOff>
                    <xdr:row>20</xdr:row>
                    <xdr:rowOff>9525</xdr:rowOff>
                  </to>
                </anchor>
              </controlPr>
            </control>
          </mc:Choice>
        </mc:AlternateContent>
        <mc:AlternateContent xmlns:mc="http://schemas.openxmlformats.org/markup-compatibility/2006">
          <mc:Choice Requires="x14">
            <control shapeId="241723" r:id="rId45" name="Check Box 59">
              <controlPr defaultSize="0" autoFill="0" autoLine="0" autoPict="0">
                <anchor moveWithCells="1">
                  <from>
                    <xdr:col>14</xdr:col>
                    <xdr:colOff>142875</xdr:colOff>
                    <xdr:row>19</xdr:row>
                    <xdr:rowOff>0</xdr:rowOff>
                  </from>
                  <to>
                    <xdr:col>18</xdr:col>
                    <xdr:colOff>142875</xdr:colOff>
                    <xdr:row>20</xdr:row>
                    <xdr:rowOff>28575</xdr:rowOff>
                  </to>
                </anchor>
              </controlPr>
            </control>
          </mc:Choice>
        </mc:AlternateContent>
        <mc:AlternateContent xmlns:mc="http://schemas.openxmlformats.org/markup-compatibility/2006">
          <mc:Choice Requires="x14">
            <control shapeId="241724" r:id="rId46" name="Check Box 60">
              <controlPr defaultSize="0" autoFill="0" autoLine="0" autoPict="0">
                <anchor moveWithCells="1">
                  <from>
                    <xdr:col>20</xdr:col>
                    <xdr:colOff>95250</xdr:colOff>
                    <xdr:row>19</xdr:row>
                    <xdr:rowOff>38100</xdr:rowOff>
                  </from>
                  <to>
                    <xdr:col>24</xdr:col>
                    <xdr:colOff>104775</xdr:colOff>
                    <xdr:row>20</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5"/>
  <sheetViews>
    <sheetView showGridLines="0" topLeftCell="B1" zoomScaleNormal="100" zoomScaleSheetLayoutView="115" workbookViewId="0">
      <selection activeCell="AI17" sqref="AI17"/>
    </sheetView>
  </sheetViews>
  <sheetFormatPr defaultColWidth="8" defaultRowHeight="12" x14ac:dyDescent="0.15"/>
  <cols>
    <col min="1" max="1" width="1.5" style="17" customWidth="1"/>
    <col min="2" max="2" width="1.625" style="17" customWidth="1"/>
    <col min="3" max="39" width="2.375" style="17" customWidth="1"/>
    <col min="40" max="57" width="2.625" style="17" customWidth="1"/>
    <col min="58" max="16384" width="8" style="17"/>
  </cols>
  <sheetData>
    <row r="1" spans="1:39" ht="14.1" customHeight="1" x14ac:dyDescent="0.15">
      <c r="B1" s="3101" t="s">
        <v>1861</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39" ht="5.0999999999999996" customHeight="1" thickBot="1" x14ac:dyDescent="0.2"/>
    <row r="3" spans="1:39" ht="14.1" customHeight="1" x14ac:dyDescent="0.15">
      <c r="B3" s="3102" t="s">
        <v>691</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4609" t="s">
        <v>186</v>
      </c>
      <c r="AB3" s="5837"/>
      <c r="AC3" s="5837"/>
      <c r="AD3" s="5837"/>
      <c r="AE3" s="5837"/>
      <c r="AF3" s="5837"/>
      <c r="AG3" s="5837"/>
      <c r="AH3" s="5837"/>
      <c r="AI3" s="5837"/>
      <c r="AJ3" s="5837"/>
      <c r="AK3" s="5837"/>
      <c r="AL3" s="5837"/>
      <c r="AM3" s="87"/>
    </row>
    <row r="4" spans="1:39" ht="6.95" customHeight="1" x14ac:dyDescent="0.15">
      <c r="B4" s="366"/>
      <c r="C4" s="267"/>
      <c r="D4" s="267"/>
      <c r="E4" s="267"/>
      <c r="F4" s="267"/>
      <c r="G4" s="267"/>
      <c r="H4" s="267"/>
      <c r="I4" s="267"/>
      <c r="J4" s="267"/>
      <c r="K4" s="267"/>
      <c r="L4" s="267"/>
      <c r="M4" s="267"/>
      <c r="N4" s="267"/>
      <c r="O4" s="267"/>
      <c r="P4" s="267"/>
      <c r="Q4" s="267"/>
      <c r="R4" s="267"/>
      <c r="S4" s="267"/>
      <c r="T4" s="267"/>
      <c r="U4" s="267"/>
      <c r="V4" s="267"/>
      <c r="W4" s="267"/>
      <c r="X4" s="267"/>
      <c r="Y4" s="267"/>
      <c r="Z4" s="367"/>
      <c r="AA4" s="88"/>
      <c r="AB4" s="88"/>
      <c r="AC4" s="88"/>
      <c r="AD4" s="88"/>
      <c r="AE4" s="88"/>
      <c r="AF4" s="88"/>
      <c r="AG4" s="88"/>
      <c r="AH4" s="88"/>
      <c r="AI4" s="88"/>
      <c r="AJ4" s="88"/>
      <c r="AK4" s="88"/>
      <c r="AL4" s="172"/>
      <c r="AM4" s="87"/>
    </row>
    <row r="5" spans="1:39" ht="14.1" customHeight="1" x14ac:dyDescent="0.15">
      <c r="A5" s="1265"/>
      <c r="B5" s="3"/>
      <c r="C5" s="34" t="s">
        <v>1675</v>
      </c>
      <c r="D5" s="19"/>
      <c r="E5" s="128"/>
      <c r="F5" s="19"/>
      <c r="G5" s="19"/>
      <c r="H5" s="32"/>
      <c r="I5" s="32"/>
      <c r="J5" s="1265"/>
      <c r="K5" s="1265"/>
      <c r="L5" s="1265"/>
      <c r="M5" s="1265"/>
      <c r="N5" s="1265"/>
      <c r="O5" s="1265"/>
      <c r="P5" s="1265"/>
      <c r="Q5" s="1265"/>
      <c r="R5" s="1265"/>
      <c r="S5" s="1436"/>
      <c r="T5" s="1436"/>
      <c r="U5" s="5"/>
      <c r="V5" s="1430"/>
      <c r="W5" s="1430"/>
      <c r="X5" s="1265"/>
      <c r="Y5" s="1265"/>
      <c r="Z5" s="1307"/>
      <c r="AA5" s="1323"/>
      <c r="AB5" s="1434"/>
      <c r="AC5" s="1265"/>
      <c r="AD5" s="1265"/>
      <c r="AE5" s="1265"/>
      <c r="AF5" s="1265"/>
      <c r="AG5" s="1265"/>
      <c r="AH5" s="1265"/>
      <c r="AI5" s="1265"/>
      <c r="AJ5" s="1265"/>
      <c r="AK5" s="1265"/>
      <c r="AL5" s="4"/>
      <c r="AM5" s="87"/>
    </row>
    <row r="6" spans="1:39" ht="14.1" customHeight="1" x14ac:dyDescent="0.15">
      <c r="A6" s="1265"/>
      <c r="B6" s="3"/>
      <c r="C6" s="34"/>
      <c r="D6" s="19"/>
      <c r="E6" s="128"/>
      <c r="F6" s="19"/>
      <c r="G6" s="19"/>
      <c r="H6" s="32"/>
      <c r="I6" s="32"/>
      <c r="J6" s="1265"/>
      <c r="K6" s="1265"/>
      <c r="L6" s="1265"/>
      <c r="M6" s="1265"/>
      <c r="N6" s="1265"/>
      <c r="O6" s="1265"/>
      <c r="P6" s="1265"/>
      <c r="Q6" s="1265"/>
      <c r="R6" s="1265"/>
      <c r="S6" s="1436"/>
      <c r="T6" s="1436"/>
      <c r="U6" s="5"/>
      <c r="V6" s="1430"/>
      <c r="W6" s="1430"/>
      <c r="X6" s="1265"/>
      <c r="Y6" s="1265"/>
      <c r="Z6" s="1307"/>
      <c r="AA6" s="5842" t="s">
        <v>1889</v>
      </c>
      <c r="AB6" s="5843"/>
      <c r="AC6" s="5843"/>
      <c r="AD6" s="5843"/>
      <c r="AE6" s="5843"/>
      <c r="AF6" s="5843"/>
      <c r="AG6" s="5843"/>
      <c r="AH6" s="5843"/>
      <c r="AI6" s="5843"/>
      <c r="AJ6" s="5843"/>
      <c r="AK6" s="5843"/>
      <c r="AL6" s="5844"/>
      <c r="AM6" s="87"/>
    </row>
    <row r="7" spans="1:39" ht="14.1" customHeight="1" x14ac:dyDescent="0.15">
      <c r="A7" s="1265"/>
      <c r="B7" s="3"/>
      <c r="C7" s="1265" t="s">
        <v>697</v>
      </c>
      <c r="D7" s="1265"/>
      <c r="E7" s="34"/>
      <c r="F7" s="1265"/>
      <c r="G7" s="1265"/>
      <c r="H7" s="1265"/>
      <c r="I7" s="1265"/>
      <c r="J7" s="1265"/>
      <c r="K7" s="1265"/>
      <c r="L7" s="1265"/>
      <c r="M7" s="1265"/>
      <c r="N7" s="1265"/>
      <c r="O7" s="1265"/>
      <c r="P7" s="1265"/>
      <c r="Q7" s="1265"/>
      <c r="R7" s="1454"/>
      <c r="S7" s="31"/>
      <c r="T7" s="13"/>
      <c r="U7" s="13"/>
      <c r="V7" s="31"/>
      <c r="W7" s="13"/>
      <c r="X7" s="13"/>
      <c r="Y7" s="13"/>
      <c r="Z7" s="1307"/>
      <c r="AA7" s="1751" t="s">
        <v>16</v>
      </c>
      <c r="AB7" s="1752" t="s">
        <v>767</v>
      </c>
      <c r="AC7" s="1750"/>
      <c r="AD7" s="1750"/>
      <c r="AE7" s="1750"/>
      <c r="AF7" s="1750"/>
      <c r="AG7" s="1750"/>
      <c r="AH7" s="1750"/>
      <c r="AI7" s="1265"/>
      <c r="AJ7" s="1265"/>
      <c r="AK7" s="1265"/>
      <c r="AL7" s="4"/>
      <c r="AM7" s="87"/>
    </row>
    <row r="8" spans="1:39" ht="14.1" customHeight="1" x14ac:dyDescent="0.15">
      <c r="A8" s="1265"/>
      <c r="B8" s="3"/>
      <c r="C8" s="1265"/>
      <c r="D8" s="34"/>
      <c r="E8" s="34"/>
      <c r="F8" s="1265"/>
      <c r="G8" s="1265"/>
      <c r="H8" s="1265"/>
      <c r="I8" s="1265"/>
      <c r="J8" s="1265"/>
      <c r="K8" s="1265"/>
      <c r="L8" s="1265"/>
      <c r="M8" s="1265"/>
      <c r="N8" s="1265"/>
      <c r="O8" s="1265"/>
      <c r="P8" s="1265"/>
      <c r="Q8" s="1265"/>
      <c r="R8" s="1265"/>
      <c r="S8" s="1436"/>
      <c r="T8" s="1436"/>
      <c r="U8" s="5"/>
      <c r="V8" s="1430"/>
      <c r="W8" s="1430"/>
      <c r="X8" s="1265"/>
      <c r="Y8" s="1265"/>
      <c r="Z8" s="1307"/>
      <c r="AA8" s="152"/>
      <c r="AB8" s="1265"/>
      <c r="AC8" s="1265"/>
      <c r="AD8" s="1265"/>
      <c r="AE8" s="1265"/>
      <c r="AF8" s="1265"/>
      <c r="AG8" s="1265"/>
      <c r="AH8" s="1265"/>
      <c r="AI8" s="1265"/>
      <c r="AJ8" s="1265"/>
      <c r="AK8" s="1265"/>
      <c r="AL8" s="4"/>
      <c r="AM8" s="87"/>
    </row>
    <row r="9" spans="1:39" ht="14.1" customHeight="1" x14ac:dyDescent="0.15">
      <c r="A9" s="1265"/>
      <c r="B9" s="3"/>
      <c r="C9" s="1265" t="s">
        <v>1676</v>
      </c>
      <c r="D9" s="34"/>
      <c r="E9" s="1265"/>
      <c r="F9" s="1265"/>
      <c r="G9" s="181"/>
      <c r="H9" s="1273"/>
      <c r="I9" s="1273"/>
      <c r="J9" s="31"/>
      <c r="K9" s="33"/>
      <c r="L9" s="181"/>
      <c r="M9" s="1265"/>
      <c r="N9" s="1265"/>
      <c r="O9" s="1265"/>
      <c r="P9" s="1265"/>
      <c r="Q9" s="1265"/>
      <c r="R9" s="1265"/>
      <c r="S9" s="1265"/>
      <c r="T9" s="1265"/>
      <c r="U9" s="1265"/>
      <c r="V9" s="1265"/>
      <c r="W9" s="1265"/>
      <c r="X9" s="26"/>
      <c r="Y9" s="26"/>
      <c r="Z9" s="183"/>
      <c r="AA9" s="1323"/>
      <c r="AB9" s="1434"/>
      <c r="AC9" s="1434"/>
      <c r="AD9" s="1434"/>
      <c r="AE9" s="1434"/>
      <c r="AF9" s="1434"/>
      <c r="AG9" s="1434"/>
      <c r="AH9" s="1434"/>
      <c r="AI9" s="1434"/>
      <c r="AJ9" s="1434"/>
      <c r="AK9" s="1434"/>
      <c r="AL9" s="62"/>
      <c r="AM9" s="87"/>
    </row>
    <row r="10" spans="1:39" ht="14.1" customHeight="1" x14ac:dyDescent="0.15">
      <c r="A10" s="1265"/>
      <c r="B10" s="3"/>
      <c r="C10" s="1265"/>
      <c r="D10" s="1265"/>
      <c r="E10" s="34"/>
      <c r="F10" s="34"/>
      <c r="G10" s="34"/>
      <c r="H10" s="1273"/>
      <c r="I10" s="1273"/>
      <c r="J10" s="31"/>
      <c r="K10" s="33"/>
      <c r="L10" s="181"/>
      <c r="M10" s="1265"/>
      <c r="N10" s="1265"/>
      <c r="O10" s="1265"/>
      <c r="P10" s="1265"/>
      <c r="Q10" s="1265"/>
      <c r="R10" s="1436"/>
      <c r="S10" s="1436"/>
      <c r="T10" s="5"/>
      <c r="U10" s="1430"/>
      <c r="V10" s="1430"/>
      <c r="W10" s="1265"/>
      <c r="X10" s="1265"/>
      <c r="Y10" s="1265"/>
      <c r="Z10" s="183"/>
      <c r="AA10" s="158"/>
      <c r="AB10" s="67"/>
      <c r="AC10" s="1434"/>
      <c r="AD10" s="1434"/>
      <c r="AE10" s="1434"/>
      <c r="AF10" s="1434"/>
      <c r="AG10" s="1434"/>
      <c r="AH10" s="1434"/>
      <c r="AI10" s="1434"/>
      <c r="AJ10" s="1434"/>
      <c r="AK10" s="1434"/>
      <c r="AL10" s="62"/>
      <c r="AM10" s="87"/>
    </row>
    <row r="11" spans="1:39" ht="14.1" customHeight="1" x14ac:dyDescent="0.15">
      <c r="A11" s="1265"/>
      <c r="B11" s="3"/>
      <c r="C11" s="1317" t="s">
        <v>266</v>
      </c>
      <c r="D11" s="1454" t="s">
        <v>471</v>
      </c>
      <c r="E11" s="34"/>
      <c r="F11" s="34"/>
      <c r="G11" s="34"/>
      <c r="H11" s="1273"/>
      <c r="I11" s="1273"/>
      <c r="J11" s="31"/>
      <c r="K11" s="33"/>
      <c r="L11" s="181"/>
      <c r="M11" s="1265"/>
      <c r="N11" s="1265"/>
      <c r="O11" s="1265"/>
      <c r="P11" s="1265"/>
      <c r="Q11" s="1265"/>
      <c r="R11" s="1436"/>
      <c r="S11" s="1436"/>
      <c r="T11" s="5"/>
      <c r="U11" s="1430"/>
      <c r="V11" s="1430"/>
      <c r="W11" s="1265"/>
      <c r="X11" s="1265"/>
      <c r="Y11" s="1265"/>
      <c r="Z11" s="183"/>
      <c r="AA11" s="158"/>
      <c r="AB11" s="67"/>
      <c r="AC11" s="1434"/>
      <c r="AD11" s="1434"/>
      <c r="AE11" s="1434"/>
      <c r="AF11" s="1434"/>
      <c r="AG11" s="1434"/>
      <c r="AH11" s="1434"/>
      <c r="AI11" s="1434"/>
      <c r="AJ11" s="1434"/>
      <c r="AK11" s="1434"/>
      <c r="AL11" s="62"/>
      <c r="AM11" s="87"/>
    </row>
    <row r="12" spans="1:39" ht="15.75" customHeight="1" x14ac:dyDescent="0.15">
      <c r="A12" s="1265"/>
      <c r="B12" s="3"/>
      <c r="C12" s="1317"/>
      <c r="D12" s="1454"/>
      <c r="E12" s="34"/>
      <c r="F12" s="34"/>
      <c r="G12" s="34"/>
      <c r="H12" s="1273"/>
      <c r="I12" s="1273"/>
      <c r="J12" s="31"/>
      <c r="K12" s="33"/>
      <c r="L12" s="181"/>
      <c r="M12" s="1265"/>
      <c r="N12" s="1265"/>
      <c r="O12" s="1265"/>
      <c r="P12" s="1265"/>
      <c r="Q12" s="1265"/>
      <c r="R12" s="1436"/>
      <c r="S12" s="1436"/>
      <c r="T12" s="5"/>
      <c r="U12" s="1430"/>
      <c r="V12" s="1430"/>
      <c r="W12" s="1265"/>
      <c r="X12" s="1265"/>
      <c r="Y12" s="1265"/>
      <c r="Z12" s="183"/>
      <c r="AA12" s="158"/>
      <c r="AB12" s="67"/>
      <c r="AC12" s="1434"/>
      <c r="AD12" s="1434"/>
      <c r="AE12" s="1434"/>
      <c r="AF12" s="1434"/>
      <c r="AG12" s="1434"/>
      <c r="AH12" s="1434"/>
      <c r="AI12" s="1434"/>
      <c r="AJ12" s="1434"/>
      <c r="AK12" s="1434"/>
      <c r="AL12" s="62"/>
      <c r="AM12" s="87"/>
    </row>
    <row r="13" spans="1:39" ht="15.75" customHeight="1" x14ac:dyDescent="0.15">
      <c r="A13" s="1265"/>
      <c r="B13" s="3"/>
      <c r="C13" s="1317"/>
      <c r="D13" s="1454"/>
      <c r="E13" s="34"/>
      <c r="F13" s="34"/>
      <c r="G13" s="34"/>
      <c r="H13" s="1273"/>
      <c r="I13" s="1273"/>
      <c r="J13" s="31"/>
      <c r="K13" s="33"/>
      <c r="L13" s="181"/>
      <c r="M13" s="1265"/>
      <c r="N13" s="1265"/>
      <c r="O13" s="1265"/>
      <c r="P13" s="1265"/>
      <c r="Q13" s="1265"/>
      <c r="R13" s="1436"/>
      <c r="S13" s="1436"/>
      <c r="T13" s="5"/>
      <c r="U13" s="1430"/>
      <c r="V13" s="1430"/>
      <c r="W13" s="1265"/>
      <c r="X13" s="1265"/>
      <c r="Y13" s="1265"/>
      <c r="Z13" s="183"/>
      <c r="AA13" s="158"/>
      <c r="AB13" s="67"/>
      <c r="AC13" s="1434"/>
      <c r="AD13" s="1434"/>
      <c r="AE13" s="1434"/>
      <c r="AF13" s="1434"/>
      <c r="AG13" s="1434"/>
      <c r="AH13" s="1434"/>
      <c r="AI13" s="1434"/>
      <c r="AJ13" s="1434"/>
      <c r="AK13" s="1434"/>
      <c r="AL13" s="62"/>
      <c r="AM13" s="87"/>
    </row>
    <row r="14" spans="1:39" ht="15.75" customHeight="1" x14ac:dyDescent="0.15">
      <c r="A14" s="1265"/>
      <c r="B14" s="3"/>
      <c r="C14" s="1317"/>
      <c r="D14" s="1454"/>
      <c r="E14" s="34"/>
      <c r="F14" s="34"/>
      <c r="G14" s="34"/>
      <c r="H14" s="1273"/>
      <c r="I14" s="1273"/>
      <c r="J14" s="31"/>
      <c r="K14" s="33"/>
      <c r="L14" s="181"/>
      <c r="M14" s="1265"/>
      <c r="N14" s="1265"/>
      <c r="O14" s="1265"/>
      <c r="P14" s="1265"/>
      <c r="Q14" s="1265"/>
      <c r="R14" s="1436"/>
      <c r="S14" s="1436"/>
      <c r="T14" s="5"/>
      <c r="U14" s="1430"/>
      <c r="V14" s="1430"/>
      <c r="W14" s="1265"/>
      <c r="X14" s="1265"/>
      <c r="Y14" s="1265"/>
      <c r="Z14" s="183"/>
      <c r="AA14" s="158"/>
      <c r="AB14" s="67"/>
      <c r="AC14" s="1434"/>
      <c r="AD14" s="1434"/>
      <c r="AE14" s="1434"/>
      <c r="AF14" s="1434"/>
      <c r="AG14" s="1434"/>
      <c r="AH14" s="1434"/>
      <c r="AI14" s="1434"/>
      <c r="AJ14" s="1434"/>
      <c r="AK14" s="1434"/>
      <c r="AL14" s="62"/>
      <c r="AM14" s="87"/>
    </row>
    <row r="15" spans="1:39" ht="15.75" customHeight="1" x14ac:dyDescent="0.15">
      <c r="A15" s="1265"/>
      <c r="B15" s="3"/>
      <c r="C15" s="1317"/>
      <c r="D15" s="1454"/>
      <c r="E15" s="34"/>
      <c r="F15" s="34"/>
      <c r="G15" s="34"/>
      <c r="H15" s="1273"/>
      <c r="I15" s="1273"/>
      <c r="J15" s="31"/>
      <c r="K15" s="33"/>
      <c r="L15" s="181"/>
      <c r="M15" s="1265"/>
      <c r="N15" s="1265"/>
      <c r="O15" s="1265"/>
      <c r="P15" s="1265"/>
      <c r="Q15" s="1265"/>
      <c r="R15" s="1436"/>
      <c r="S15" s="1436"/>
      <c r="T15" s="5"/>
      <c r="U15" s="1430"/>
      <c r="V15" s="1430"/>
      <c r="W15" s="1265"/>
      <c r="X15" s="1265"/>
      <c r="Y15" s="1265"/>
      <c r="Z15" s="183"/>
      <c r="AA15" s="158"/>
      <c r="AB15" s="67"/>
      <c r="AC15" s="1434"/>
      <c r="AD15" s="1434"/>
      <c r="AE15" s="1434"/>
      <c r="AF15" s="1434"/>
      <c r="AG15" s="1434"/>
      <c r="AH15" s="1434"/>
      <c r="AI15" s="1434"/>
      <c r="AJ15" s="1434"/>
      <c r="AK15" s="1434"/>
      <c r="AL15" s="62"/>
      <c r="AM15" s="87"/>
    </row>
    <row r="16" spans="1:39" ht="15.75" customHeight="1" x14ac:dyDescent="0.15">
      <c r="A16" s="1265"/>
      <c r="B16" s="3"/>
      <c r="C16" s="1265"/>
      <c r="D16" s="1445"/>
      <c r="E16" s="1445"/>
      <c r="F16" s="1445"/>
      <c r="G16" s="1445"/>
      <c r="H16" s="1454"/>
      <c r="I16" s="1454"/>
      <c r="J16" s="1454"/>
      <c r="K16" s="1454"/>
      <c r="L16" s="1454"/>
      <c r="M16" s="1454"/>
      <c r="N16" s="1454"/>
      <c r="O16" s="1454"/>
      <c r="P16" s="1454"/>
      <c r="Q16" s="1454"/>
      <c r="R16" s="1429"/>
      <c r="S16" s="1429"/>
      <c r="T16" s="1272"/>
      <c r="U16" s="1273"/>
      <c r="V16" s="1273"/>
      <c r="W16" s="31"/>
      <c r="X16" s="1265"/>
      <c r="Y16" s="1265"/>
      <c r="Z16" s="183"/>
      <c r="AA16" s="510"/>
      <c r="AB16" s="1454"/>
      <c r="AC16" s="1454"/>
      <c r="AD16" s="1454"/>
      <c r="AE16" s="320"/>
      <c r="AF16" s="320"/>
      <c r="AG16" s="320"/>
      <c r="AH16" s="320"/>
      <c r="AI16" s="320"/>
      <c r="AJ16" s="320"/>
      <c r="AK16" s="320"/>
      <c r="AL16" s="64"/>
      <c r="AM16" s="87"/>
    </row>
    <row r="17" spans="1:61" ht="15.75" customHeight="1" x14ac:dyDescent="0.15">
      <c r="A17" s="1265"/>
      <c r="B17" s="3"/>
      <c r="C17" s="1265"/>
      <c r="D17" s="1454"/>
      <c r="E17" s="1445"/>
      <c r="F17" s="1445"/>
      <c r="G17" s="1445"/>
      <c r="H17" s="41"/>
      <c r="I17" s="5838"/>
      <c r="J17" s="5838"/>
      <c r="K17" s="5838"/>
      <c r="L17" s="5838"/>
      <c r="M17" s="5838"/>
      <c r="N17" s="5838"/>
      <c r="O17" s="5838"/>
      <c r="P17" s="5838"/>
      <c r="Q17" s="5838"/>
      <c r="R17" s="5838"/>
      <c r="S17" s="5838"/>
      <c r="T17" s="5838"/>
      <c r="U17" s="5838"/>
      <c r="V17" s="5838"/>
      <c r="W17" s="5838"/>
      <c r="X17" s="5838"/>
      <c r="Y17" s="5838"/>
      <c r="Z17" s="183"/>
      <c r="AA17" s="154"/>
      <c r="AB17" s="34"/>
      <c r="AC17" s="34"/>
      <c r="AD17" s="34"/>
      <c r="AE17" s="34"/>
      <c r="AF17" s="34"/>
      <c r="AG17" s="34"/>
      <c r="AH17" s="34"/>
      <c r="AI17" s="34"/>
      <c r="AJ17" s="34"/>
      <c r="AK17" s="34"/>
      <c r="AL17" s="62"/>
      <c r="AM17" s="87"/>
    </row>
    <row r="18" spans="1:61" ht="15.75" customHeight="1" x14ac:dyDescent="0.15">
      <c r="A18" s="1265"/>
      <c r="B18" s="3"/>
      <c r="C18" s="34"/>
      <c r="D18" s="34"/>
      <c r="E18" s="34"/>
      <c r="F18" s="34"/>
      <c r="G18" s="34"/>
      <c r="H18" s="330"/>
      <c r="I18" s="5838"/>
      <c r="J18" s="5838"/>
      <c r="K18" s="5838"/>
      <c r="L18" s="5838"/>
      <c r="M18" s="5838"/>
      <c r="N18" s="5838"/>
      <c r="O18" s="5838"/>
      <c r="P18" s="5838"/>
      <c r="Q18" s="5838"/>
      <c r="R18" s="5838"/>
      <c r="S18" s="5838"/>
      <c r="T18" s="5838"/>
      <c r="U18" s="5838"/>
      <c r="V18" s="5838"/>
      <c r="W18" s="5838"/>
      <c r="X18" s="5838"/>
      <c r="Y18" s="5838"/>
      <c r="Z18" s="277"/>
      <c r="AA18" s="184"/>
      <c r="AB18" s="1306"/>
      <c r="AC18" s="384"/>
      <c r="AD18" s="1302"/>
      <c r="AE18" s="1302"/>
      <c r="AF18" s="1302"/>
      <c r="AG18" s="1302"/>
      <c r="AH18" s="1302"/>
      <c r="AI18" s="1302"/>
      <c r="AJ18" s="1302"/>
      <c r="AK18" s="1302"/>
      <c r="AL18" s="62"/>
      <c r="AM18" s="87"/>
    </row>
    <row r="19" spans="1:61" ht="14.1" customHeight="1" x14ac:dyDescent="0.15">
      <c r="A19" s="1265"/>
      <c r="B19" s="3"/>
      <c r="C19" s="34"/>
      <c r="D19" s="34"/>
      <c r="E19" s="34"/>
      <c r="F19" s="34"/>
      <c r="G19" s="34"/>
      <c r="H19" s="385"/>
      <c r="I19" s="385"/>
      <c r="J19" s="385"/>
      <c r="K19" s="385"/>
      <c r="L19" s="385"/>
      <c r="M19" s="385"/>
      <c r="N19" s="385"/>
      <c r="O19" s="385"/>
      <c r="P19" s="385"/>
      <c r="Q19" s="385"/>
      <c r="R19" s="385"/>
      <c r="S19" s="385"/>
      <c r="T19" s="385"/>
      <c r="U19" s="385"/>
      <c r="V19" s="385"/>
      <c r="W19" s="385"/>
      <c r="X19" s="385"/>
      <c r="Y19" s="385"/>
      <c r="Z19" s="277"/>
      <c r="AA19" s="184"/>
      <c r="AB19" s="1306"/>
      <c r="AC19" s="384"/>
      <c r="AD19" s="1302"/>
      <c r="AE19" s="1302"/>
      <c r="AF19" s="1302"/>
      <c r="AG19" s="1302"/>
      <c r="AH19" s="1302"/>
      <c r="AI19" s="1302"/>
      <c r="AJ19" s="1302"/>
      <c r="AK19" s="1302"/>
      <c r="AL19" s="62"/>
      <c r="AM19" s="87"/>
    </row>
    <row r="20" spans="1:61" ht="14.1" customHeight="1" x14ac:dyDescent="0.15">
      <c r="A20" s="1265"/>
      <c r="B20" s="3"/>
      <c r="C20" s="1265" t="s">
        <v>1677</v>
      </c>
      <c r="D20" s="34"/>
      <c r="E20" s="1454"/>
      <c r="F20" s="1454"/>
      <c r="G20" s="1454"/>
      <c r="H20" s="1454"/>
      <c r="I20" s="1454"/>
      <c r="J20" s="1454"/>
      <c r="K20" s="1454"/>
      <c r="L20" s="1454"/>
      <c r="M20" s="1454"/>
      <c r="N20" s="1454"/>
      <c r="O20" s="1454"/>
      <c r="P20" s="1454"/>
      <c r="Q20" s="1454"/>
      <c r="R20" s="1265"/>
      <c r="S20" s="31"/>
      <c r="T20" s="31"/>
      <c r="U20" s="1265"/>
      <c r="V20" s="1273"/>
      <c r="W20" s="1273"/>
      <c r="X20" s="1265"/>
      <c r="Y20" s="1265"/>
      <c r="Z20" s="183"/>
      <c r="AA20" s="234"/>
      <c r="AB20" s="1254"/>
      <c r="AC20" s="1254"/>
      <c r="AD20" s="1254"/>
      <c r="AE20" s="1254"/>
      <c r="AF20" s="1254"/>
      <c r="AG20" s="1254"/>
      <c r="AH20" s="1254"/>
      <c r="AI20" s="1254"/>
      <c r="AJ20" s="1254"/>
      <c r="AK20" s="1254"/>
      <c r="AL20" s="62"/>
      <c r="AM20" s="87"/>
    </row>
    <row r="21" spans="1:61" ht="14.1" customHeight="1" x14ac:dyDescent="0.15">
      <c r="A21" s="1265"/>
      <c r="B21" s="3"/>
      <c r="C21" s="1265"/>
      <c r="D21" s="34"/>
      <c r="E21" s="1454"/>
      <c r="F21" s="1454"/>
      <c r="G21" s="1454"/>
      <c r="H21" s="1454"/>
      <c r="I21" s="1454"/>
      <c r="J21" s="1454"/>
      <c r="K21" s="1454"/>
      <c r="L21" s="1454"/>
      <c r="M21" s="1454"/>
      <c r="N21" s="1454"/>
      <c r="O21" s="1454"/>
      <c r="P21" s="1454"/>
      <c r="Q21" s="1454"/>
      <c r="R21" s="1436"/>
      <c r="S21" s="1436"/>
      <c r="T21" s="5"/>
      <c r="U21" s="1430"/>
      <c r="V21" s="1430"/>
      <c r="W21" s="1265"/>
      <c r="X21" s="1265"/>
      <c r="Y21" s="1265"/>
      <c r="Z21" s="183"/>
      <c r="AA21" s="234"/>
      <c r="AB21" s="1254"/>
      <c r="AC21" s="1254"/>
      <c r="AD21" s="1254"/>
      <c r="AE21" s="1254"/>
      <c r="AF21" s="1254"/>
      <c r="AG21" s="1254"/>
      <c r="AH21" s="1254"/>
      <c r="AI21" s="1254"/>
      <c r="AJ21" s="1254"/>
      <c r="AK21" s="1254"/>
      <c r="AL21" s="62"/>
      <c r="AM21" s="87"/>
    </row>
    <row r="22" spans="1:61" ht="14.1" customHeight="1" x14ac:dyDescent="0.15">
      <c r="A22" s="1265"/>
      <c r="B22" s="3"/>
      <c r="C22" s="1265"/>
      <c r="D22" s="34"/>
      <c r="E22" s="1454"/>
      <c r="F22" s="1454"/>
      <c r="G22" s="1454"/>
      <c r="H22" s="1454"/>
      <c r="I22" s="1454"/>
      <c r="J22" s="1454"/>
      <c r="K22" s="1454"/>
      <c r="L22" s="1454"/>
      <c r="M22" s="1454"/>
      <c r="N22" s="1454"/>
      <c r="O22" s="1454"/>
      <c r="P22" s="1454"/>
      <c r="Q22" s="1454"/>
      <c r="R22" s="1436"/>
      <c r="S22" s="1436"/>
      <c r="T22" s="5"/>
      <c r="U22" s="1430"/>
      <c r="V22" s="1430"/>
      <c r="W22" s="1265"/>
      <c r="X22" s="1265"/>
      <c r="Y22" s="1265"/>
      <c r="Z22" s="183"/>
      <c r="AA22" s="234"/>
      <c r="AB22" s="1254"/>
      <c r="AC22" s="1254"/>
      <c r="AD22" s="1254"/>
      <c r="AE22" s="1254"/>
      <c r="AF22" s="1254"/>
      <c r="AG22" s="1254"/>
      <c r="AH22" s="1254"/>
      <c r="AI22" s="1254"/>
      <c r="AJ22" s="1254"/>
      <c r="AK22" s="1254"/>
      <c r="AL22" s="62"/>
      <c r="AM22" s="87"/>
    </row>
    <row r="23" spans="1:61" ht="14.1" customHeight="1" x14ac:dyDescent="0.15">
      <c r="A23" s="1265"/>
      <c r="B23" s="3"/>
      <c r="C23" s="56" t="s">
        <v>1467</v>
      </c>
      <c r="D23" s="1265"/>
      <c r="E23" s="1265"/>
      <c r="F23" s="1265"/>
      <c r="G23" s="1265"/>
      <c r="H23" s="1265"/>
      <c r="I23" s="1265"/>
      <c r="J23" s="1265"/>
      <c r="K23" s="1265"/>
      <c r="L23" s="1265"/>
      <c r="M23" s="1272"/>
      <c r="N23" s="1272"/>
      <c r="O23" s="1454"/>
      <c r="P23" s="1454"/>
      <c r="Q23" s="1454"/>
      <c r="R23" s="34"/>
      <c r="S23" s="34"/>
      <c r="T23" s="1445"/>
      <c r="U23" s="1445"/>
      <c r="V23" s="1445"/>
      <c r="W23" s="1445"/>
      <c r="X23" s="1445"/>
      <c r="Y23" s="1445"/>
      <c r="Z23" s="326"/>
      <c r="AA23" s="228"/>
      <c r="AB23" s="41"/>
      <c r="AC23" s="41"/>
      <c r="AD23" s="41"/>
      <c r="AE23" s="41"/>
      <c r="AF23" s="41"/>
      <c r="AG23" s="41"/>
      <c r="AH23" s="41"/>
      <c r="AI23" s="41"/>
      <c r="AJ23" s="41"/>
      <c r="AK23" s="41"/>
      <c r="AL23" s="79"/>
      <c r="AM23" s="87"/>
    </row>
    <row r="24" spans="1:61" ht="14.1" customHeight="1" x14ac:dyDescent="0.15">
      <c r="A24" s="1265"/>
      <c r="B24" s="3"/>
      <c r="C24" s="34"/>
      <c r="D24" s="4696" t="s">
        <v>1468</v>
      </c>
      <c r="E24" s="5841"/>
      <c r="F24" s="5841"/>
      <c r="G24" s="5841"/>
      <c r="H24" s="5841"/>
      <c r="I24" s="5841"/>
      <c r="J24" s="5841"/>
      <c r="K24" s="5841"/>
      <c r="L24" s="5841"/>
      <c r="M24" s="5841"/>
      <c r="N24" s="5841"/>
      <c r="O24" s="5841"/>
      <c r="P24" s="5841"/>
      <c r="Q24" s="5841"/>
      <c r="R24" s="5841"/>
      <c r="S24" s="5841"/>
      <c r="T24" s="5841"/>
      <c r="U24" s="5841"/>
      <c r="V24" s="5841"/>
      <c r="W24" s="5841"/>
      <c r="X24" s="5841"/>
      <c r="Y24" s="13"/>
      <c r="Z24" s="1307"/>
      <c r="AA24" s="184"/>
      <c r="AB24" s="41"/>
      <c r="AC24" s="41"/>
      <c r="AD24" s="41"/>
      <c r="AE24" s="41"/>
      <c r="AF24" s="41"/>
      <c r="AG24" s="41"/>
      <c r="AH24" s="41"/>
      <c r="AI24" s="41"/>
      <c r="AJ24" s="41"/>
      <c r="AK24" s="41"/>
      <c r="AL24" s="79"/>
      <c r="AM24" s="87"/>
    </row>
    <row r="25" spans="1:61" ht="14.1" customHeight="1" x14ac:dyDescent="0.15">
      <c r="A25" s="1265"/>
      <c r="B25" s="3"/>
      <c r="C25" s="1265" t="s">
        <v>472</v>
      </c>
      <c r="E25" s="56"/>
      <c r="F25" s="1265"/>
      <c r="G25" s="1265"/>
      <c r="H25" s="1265"/>
      <c r="I25" s="1265"/>
      <c r="J25" s="1265"/>
      <c r="K25" s="1265"/>
      <c r="L25" s="1265"/>
      <c r="M25" s="1265"/>
      <c r="N25" s="1265"/>
      <c r="O25" s="1265"/>
      <c r="P25" s="1265"/>
      <c r="Q25" s="1265"/>
      <c r="R25" s="1265"/>
      <c r="S25" s="1265"/>
      <c r="T25" s="1429"/>
      <c r="U25" s="1429"/>
      <c r="V25" s="1265"/>
      <c r="W25" s="1429"/>
      <c r="X25" s="1429"/>
      <c r="Y25" s="1265"/>
      <c r="Z25" s="1307"/>
      <c r="AA25" s="154"/>
      <c r="AB25" s="1454"/>
      <c r="AC25" s="1265"/>
      <c r="AD25" s="1265"/>
      <c r="AE25" s="1265"/>
      <c r="AF25" s="1265"/>
      <c r="AG25" s="1265"/>
      <c r="AH25" s="1265"/>
      <c r="AI25" s="1265"/>
      <c r="AJ25" s="1265"/>
      <c r="AK25" s="1265"/>
      <c r="AL25" s="79"/>
      <c r="AM25" s="87"/>
    </row>
    <row r="26" spans="1:61" ht="14.1" customHeight="1" x14ac:dyDescent="0.15">
      <c r="A26" s="1265"/>
      <c r="B26" s="3"/>
      <c r="C26" s="1265"/>
      <c r="D26" s="5675" t="s">
        <v>473</v>
      </c>
      <c r="E26" s="5676"/>
      <c r="F26" s="5676"/>
      <c r="G26" s="5677"/>
      <c r="H26" s="513"/>
      <c r="I26" s="1227"/>
      <c r="J26" s="1227"/>
      <c r="K26" s="1227"/>
      <c r="L26" s="1227"/>
      <c r="M26" s="1227"/>
      <c r="N26" s="1227"/>
      <c r="O26" s="1227"/>
      <c r="P26" s="1227"/>
      <c r="Q26" s="1227"/>
      <c r="R26" s="1227"/>
      <c r="S26" s="1227"/>
      <c r="T26" s="1227"/>
      <c r="U26" s="1443"/>
      <c r="V26" s="1227"/>
      <c r="W26" s="1227"/>
      <c r="X26" s="1227"/>
      <c r="Y26" s="214"/>
      <c r="Z26" s="1254"/>
      <c r="AA26" s="234"/>
      <c r="AB26" s="209"/>
      <c r="AC26" s="460"/>
      <c r="AD26" s="460"/>
      <c r="AE26" s="460"/>
      <c r="AF26" s="460"/>
      <c r="AG26" s="460"/>
      <c r="AH26" s="460"/>
      <c r="AI26" s="460"/>
      <c r="AJ26" s="460"/>
      <c r="AK26" s="460"/>
      <c r="AL26" s="79"/>
      <c r="AM26" s="87"/>
    </row>
    <row r="27" spans="1:61" ht="14.1" customHeight="1" x14ac:dyDescent="0.15">
      <c r="A27" s="1265"/>
      <c r="B27" s="3"/>
      <c r="C27" s="1265"/>
      <c r="D27" s="5839"/>
      <c r="E27" s="3208"/>
      <c r="F27" s="3208"/>
      <c r="G27" s="5840"/>
      <c r="H27" s="10"/>
      <c r="I27" s="1265"/>
      <c r="J27" s="1265"/>
      <c r="K27" s="1265"/>
      <c r="L27" s="4474"/>
      <c r="M27" s="4474"/>
      <c r="N27" s="4474"/>
      <c r="O27" s="4474"/>
      <c r="P27" s="4474"/>
      <c r="Q27" s="4474"/>
      <c r="R27" s="4474"/>
      <c r="S27" s="4474"/>
      <c r="T27" s="4474"/>
      <c r="U27" s="4474"/>
      <c r="V27" s="4474"/>
      <c r="W27" s="4474"/>
      <c r="X27" s="4474"/>
      <c r="Y27" s="146"/>
      <c r="Z27" s="383"/>
      <c r="AA27" s="386"/>
      <c r="AB27" s="460"/>
      <c r="AC27" s="460"/>
      <c r="AD27" s="460"/>
      <c r="AE27" s="460"/>
      <c r="AF27" s="460"/>
      <c r="AG27" s="460"/>
      <c r="AH27" s="460"/>
      <c r="AI27" s="460"/>
      <c r="AJ27" s="460"/>
      <c r="AK27" s="460"/>
      <c r="AL27" s="79"/>
      <c r="AM27" s="87"/>
      <c r="AT27" s="206"/>
      <c r="AU27" s="206"/>
      <c r="AV27" s="206"/>
      <c r="AW27" s="206"/>
      <c r="AX27" s="206"/>
      <c r="AY27" s="206"/>
      <c r="AZ27" s="206"/>
      <c r="BA27" s="206"/>
      <c r="BB27" s="206"/>
      <c r="BC27" s="206"/>
      <c r="BD27" s="206"/>
      <c r="BE27" s="206"/>
      <c r="BF27" s="206"/>
      <c r="BG27" s="206"/>
      <c r="BH27" s="206"/>
      <c r="BI27" s="206"/>
    </row>
    <row r="28" spans="1:61" ht="14.1" customHeight="1" x14ac:dyDescent="0.15">
      <c r="A28" s="1265"/>
      <c r="B28" s="3"/>
      <c r="C28" s="1265"/>
      <c r="D28" s="4683"/>
      <c r="E28" s="4684"/>
      <c r="F28" s="4684"/>
      <c r="G28" s="4685"/>
      <c r="H28" s="207"/>
      <c r="I28" s="142"/>
      <c r="J28" s="142"/>
      <c r="K28" s="142"/>
      <c r="L28" s="3038"/>
      <c r="M28" s="3038"/>
      <c r="N28" s="3038"/>
      <c r="O28" s="3038"/>
      <c r="P28" s="3038"/>
      <c r="Q28" s="3038"/>
      <c r="R28" s="3038"/>
      <c r="S28" s="3038"/>
      <c r="T28" s="3038"/>
      <c r="U28" s="3038"/>
      <c r="V28" s="3038"/>
      <c r="W28" s="3038"/>
      <c r="X28" s="3038"/>
      <c r="Y28" s="182"/>
      <c r="Z28" s="1254"/>
      <c r="AA28" s="386"/>
      <c r="AB28" s="460"/>
      <c r="AC28" s="460"/>
      <c r="AD28" s="460"/>
      <c r="AE28" s="460"/>
      <c r="AF28" s="460"/>
      <c r="AG28" s="460"/>
      <c r="AH28" s="460"/>
      <c r="AI28" s="460"/>
      <c r="AJ28" s="460"/>
      <c r="AK28" s="460"/>
      <c r="AL28" s="79"/>
      <c r="AM28" s="87"/>
      <c r="AT28" s="206"/>
      <c r="AU28" s="206"/>
      <c r="AV28" s="206"/>
      <c r="AW28" s="206"/>
      <c r="AX28" s="206"/>
      <c r="AY28" s="206"/>
      <c r="AZ28" s="206"/>
      <c r="BA28" s="206"/>
      <c r="BB28" s="206"/>
      <c r="BC28" s="206"/>
      <c r="BD28" s="206"/>
      <c r="BE28" s="206"/>
      <c r="BF28" s="206"/>
      <c r="BG28" s="206"/>
      <c r="BH28" s="206"/>
      <c r="BI28" s="206"/>
    </row>
    <row r="29" spans="1:61" ht="14.1" customHeight="1" x14ac:dyDescent="0.15">
      <c r="A29" s="1265"/>
      <c r="B29" s="3"/>
      <c r="C29" s="1265"/>
      <c r="D29" s="5675" t="s">
        <v>474</v>
      </c>
      <c r="E29" s="5676"/>
      <c r="F29" s="5676"/>
      <c r="G29" s="5677"/>
      <c r="H29" s="513"/>
      <c r="I29" s="1227"/>
      <c r="J29" s="1227"/>
      <c r="K29" s="1227"/>
      <c r="L29" s="1227"/>
      <c r="M29" s="1227"/>
      <c r="N29" s="1227"/>
      <c r="O29" s="1227"/>
      <c r="P29" s="1227"/>
      <c r="Q29" s="1227"/>
      <c r="R29" s="1227"/>
      <c r="S29" s="1227"/>
      <c r="T29" s="1227"/>
      <c r="U29" s="1443"/>
      <c r="V29" s="1227"/>
      <c r="W29" s="1227"/>
      <c r="X29" s="1227"/>
      <c r="Y29" s="214"/>
      <c r="Z29" s="1254"/>
      <c r="AA29" s="386"/>
      <c r="AB29" s="460"/>
      <c r="AC29" s="460"/>
      <c r="AD29" s="460"/>
      <c r="AE29" s="460"/>
      <c r="AF29" s="460"/>
      <c r="AG29" s="460"/>
      <c r="AH29" s="460"/>
      <c r="AI29" s="460"/>
      <c r="AJ29" s="460"/>
      <c r="AK29" s="460"/>
      <c r="AL29" s="79"/>
      <c r="AM29" s="87"/>
      <c r="AT29" s="206"/>
      <c r="AU29" s="206"/>
      <c r="AV29" s="206"/>
      <c r="AW29" s="206"/>
      <c r="AX29" s="206"/>
      <c r="AY29" s="206"/>
      <c r="AZ29" s="206"/>
      <c r="BA29" s="206"/>
      <c r="BB29" s="206"/>
      <c r="BC29" s="206"/>
      <c r="BD29" s="206"/>
      <c r="BE29" s="206"/>
      <c r="BF29" s="206"/>
      <c r="BG29" s="206"/>
      <c r="BH29" s="206"/>
      <c r="BI29" s="206"/>
    </row>
    <row r="30" spans="1:61" ht="14.1" customHeight="1" x14ac:dyDescent="0.15">
      <c r="A30" s="1265"/>
      <c r="B30" s="3"/>
      <c r="C30" s="1265"/>
      <c r="D30" s="5839"/>
      <c r="E30" s="3208"/>
      <c r="F30" s="3208"/>
      <c r="G30" s="5840"/>
      <c r="H30" s="10"/>
      <c r="I30" s="1265"/>
      <c r="J30" s="1265"/>
      <c r="K30" s="1265"/>
      <c r="L30" s="4474"/>
      <c r="M30" s="4474"/>
      <c r="N30" s="4474"/>
      <c r="O30" s="4474"/>
      <c r="P30" s="4474"/>
      <c r="Q30" s="4474"/>
      <c r="R30" s="4474"/>
      <c r="S30" s="4474"/>
      <c r="T30" s="4474"/>
      <c r="U30" s="4474"/>
      <c r="V30" s="4474"/>
      <c r="W30" s="4474"/>
      <c r="X30" s="4474"/>
      <c r="Y30" s="146"/>
      <c r="Z30" s="383"/>
      <c r="AA30" s="386"/>
      <c r="AB30" s="460"/>
      <c r="AC30" s="460"/>
      <c r="AD30" s="460"/>
      <c r="AE30" s="460"/>
      <c r="AF30" s="460"/>
      <c r="AG30" s="460"/>
      <c r="AH30" s="460"/>
      <c r="AI30" s="460"/>
      <c r="AJ30" s="460"/>
      <c r="AK30" s="460"/>
      <c r="AL30" s="79"/>
      <c r="AM30" s="87"/>
      <c r="AT30" s="206"/>
      <c r="AU30" s="206"/>
      <c r="AV30" s="206"/>
      <c r="AW30" s="206"/>
      <c r="AX30" s="206"/>
      <c r="AY30" s="206"/>
      <c r="AZ30" s="206"/>
      <c r="BA30" s="206"/>
      <c r="BB30" s="206"/>
      <c r="BC30" s="206"/>
      <c r="BD30" s="206"/>
      <c r="BE30" s="206"/>
      <c r="BF30" s="206"/>
      <c r="BG30" s="206"/>
      <c r="BH30" s="206"/>
      <c r="BI30" s="206"/>
    </row>
    <row r="31" spans="1:61" ht="14.1" customHeight="1" x14ac:dyDescent="0.15">
      <c r="A31" s="1265"/>
      <c r="B31" s="3"/>
      <c r="C31" s="1265"/>
      <c r="D31" s="4683"/>
      <c r="E31" s="4684"/>
      <c r="F31" s="4684"/>
      <c r="G31" s="4685"/>
      <c r="H31" s="207"/>
      <c r="I31" s="142"/>
      <c r="J31" s="142"/>
      <c r="K31" s="142"/>
      <c r="L31" s="3038"/>
      <c r="M31" s="3038"/>
      <c r="N31" s="3038"/>
      <c r="O31" s="3038"/>
      <c r="P31" s="3038"/>
      <c r="Q31" s="3038"/>
      <c r="R31" s="3038"/>
      <c r="S31" s="3038"/>
      <c r="T31" s="3038"/>
      <c r="U31" s="3038"/>
      <c r="V31" s="3038"/>
      <c r="W31" s="3038"/>
      <c r="X31" s="3038"/>
      <c r="Y31" s="182"/>
      <c r="Z31" s="1254"/>
      <c r="AA31" s="386"/>
      <c r="AB31" s="460"/>
      <c r="AC31" s="460"/>
      <c r="AD31" s="460"/>
      <c r="AE31" s="460"/>
      <c r="AF31" s="460"/>
      <c r="AG31" s="460"/>
      <c r="AH31" s="460"/>
      <c r="AI31" s="460"/>
      <c r="AJ31" s="460"/>
      <c r="AK31" s="460"/>
      <c r="AL31" s="79"/>
      <c r="AM31" s="87"/>
      <c r="AT31" s="206"/>
      <c r="AU31" s="206"/>
      <c r="AV31" s="206"/>
      <c r="AW31" s="206"/>
      <c r="AX31" s="206"/>
      <c r="AY31" s="206"/>
      <c r="AZ31" s="206"/>
      <c r="BA31" s="206"/>
      <c r="BB31" s="206"/>
      <c r="BC31" s="206"/>
      <c r="BD31" s="206"/>
      <c r="BE31" s="206"/>
      <c r="BF31" s="206"/>
      <c r="BG31" s="206"/>
      <c r="BH31" s="206"/>
      <c r="BI31" s="206"/>
    </row>
    <row r="32" spans="1:61" ht="14.1" customHeight="1" x14ac:dyDescent="0.15">
      <c r="A32" s="1265"/>
      <c r="B32" s="3"/>
      <c r="C32" s="1265"/>
      <c r="D32" s="5675" t="s">
        <v>475</v>
      </c>
      <c r="E32" s="5676"/>
      <c r="F32" s="5676"/>
      <c r="G32" s="5677"/>
      <c r="H32" s="513"/>
      <c r="I32" s="1227"/>
      <c r="J32" s="1227"/>
      <c r="K32" s="1227"/>
      <c r="L32" s="1227"/>
      <c r="M32" s="1227"/>
      <c r="N32" s="1227"/>
      <c r="O32" s="1227"/>
      <c r="P32" s="1227"/>
      <c r="Q32" s="1227"/>
      <c r="R32" s="1227"/>
      <c r="S32" s="1227"/>
      <c r="T32" s="1227"/>
      <c r="U32" s="1443"/>
      <c r="V32" s="1227"/>
      <c r="W32" s="1227"/>
      <c r="X32" s="1227"/>
      <c r="Y32" s="214"/>
      <c r="Z32" s="1254"/>
      <c r="AA32" s="386"/>
      <c r="AB32" s="460"/>
      <c r="AC32" s="460"/>
      <c r="AD32" s="460"/>
      <c r="AE32" s="460"/>
      <c r="AF32" s="460"/>
      <c r="AG32" s="460"/>
      <c r="AH32" s="460"/>
      <c r="AI32" s="460"/>
      <c r="AJ32" s="460"/>
      <c r="AK32" s="460"/>
      <c r="AL32" s="79"/>
      <c r="AM32" s="87"/>
      <c r="AT32" s="206"/>
      <c r="AU32" s="206"/>
      <c r="AV32" s="206"/>
      <c r="AW32" s="206"/>
      <c r="AX32" s="206"/>
      <c r="AY32" s="206"/>
      <c r="AZ32" s="206"/>
      <c r="BA32" s="206"/>
      <c r="BB32" s="206"/>
      <c r="BC32" s="206"/>
      <c r="BD32" s="206"/>
      <c r="BE32" s="206"/>
      <c r="BF32" s="206"/>
      <c r="BG32" s="206"/>
      <c r="BH32" s="206"/>
      <c r="BI32" s="206"/>
    </row>
    <row r="33" spans="1:63" ht="14.1" customHeight="1" x14ac:dyDescent="0.15">
      <c r="A33" s="1265"/>
      <c r="B33" s="3"/>
      <c r="C33" s="1265"/>
      <c r="D33" s="5839"/>
      <c r="E33" s="3208"/>
      <c r="F33" s="3208"/>
      <c r="G33" s="5840"/>
      <c r="H33" s="10"/>
      <c r="I33" s="1265"/>
      <c r="J33" s="1265"/>
      <c r="K33" s="1265"/>
      <c r="L33" s="4474"/>
      <c r="M33" s="4474"/>
      <c r="N33" s="4474"/>
      <c r="O33" s="4474"/>
      <c r="P33" s="4474"/>
      <c r="Q33" s="4474"/>
      <c r="R33" s="4474"/>
      <c r="S33" s="4474"/>
      <c r="T33" s="4474"/>
      <c r="U33" s="4474"/>
      <c r="V33" s="4474"/>
      <c r="W33" s="4474"/>
      <c r="X33" s="4474"/>
      <c r="Y33" s="146"/>
      <c r="Z33" s="383"/>
      <c r="AA33" s="386"/>
      <c r="AB33" s="460"/>
      <c r="AC33" s="460"/>
      <c r="AD33" s="460"/>
      <c r="AE33" s="460"/>
      <c r="AF33" s="460"/>
      <c r="AG33" s="460"/>
      <c r="AH33" s="460"/>
      <c r="AI33" s="460"/>
      <c r="AJ33" s="460"/>
      <c r="AK33" s="460"/>
      <c r="AL33" s="79"/>
      <c r="AM33" s="87"/>
      <c r="AN33" s="1272"/>
      <c r="AO33" s="1272"/>
      <c r="AP33" s="1272"/>
      <c r="AQ33" s="1272"/>
      <c r="AR33" s="1265"/>
      <c r="AS33" s="1265"/>
      <c r="AT33" s="1306"/>
      <c r="AU33" s="1306"/>
      <c r="AV33" s="1306"/>
      <c r="AW33" s="1306"/>
      <c r="AX33" s="1306"/>
      <c r="AY33" s="1306"/>
      <c r="AZ33" s="1306"/>
      <c r="BA33" s="1306"/>
      <c r="BB33" s="1306"/>
      <c r="BC33" s="1306"/>
      <c r="BD33" s="1306"/>
      <c r="BE33" s="41"/>
      <c r="BF33" s="1306"/>
      <c r="BG33" s="1306"/>
      <c r="BH33" s="1306"/>
      <c r="BI33" s="41"/>
      <c r="BJ33" s="1445"/>
      <c r="BK33" s="1445"/>
    </row>
    <row r="34" spans="1:63" ht="14.1" customHeight="1" x14ac:dyDescent="0.15">
      <c r="A34" s="1265"/>
      <c r="B34" s="3"/>
      <c r="C34" s="1265"/>
      <c r="D34" s="4683"/>
      <c r="E34" s="4684"/>
      <c r="F34" s="4684"/>
      <c r="G34" s="4685"/>
      <c r="H34" s="207"/>
      <c r="I34" s="142"/>
      <c r="J34" s="142"/>
      <c r="K34" s="142"/>
      <c r="L34" s="3038"/>
      <c r="M34" s="3038"/>
      <c r="N34" s="3038"/>
      <c r="O34" s="3038"/>
      <c r="P34" s="3038"/>
      <c r="Q34" s="3038"/>
      <c r="R34" s="3038"/>
      <c r="S34" s="3038"/>
      <c r="T34" s="3038"/>
      <c r="U34" s="3038"/>
      <c r="V34" s="3038"/>
      <c r="W34" s="3038"/>
      <c r="X34" s="3038"/>
      <c r="Y34" s="182"/>
      <c r="Z34" s="1254"/>
      <c r="AA34" s="386"/>
      <c r="AB34" s="460"/>
      <c r="AC34" s="460"/>
      <c r="AD34" s="460"/>
      <c r="AE34" s="460"/>
      <c r="AF34" s="460"/>
      <c r="AG34" s="460"/>
      <c r="AH34" s="460"/>
      <c r="AI34" s="460"/>
      <c r="AJ34" s="460"/>
      <c r="AK34" s="460"/>
      <c r="AL34" s="79"/>
      <c r="AM34" s="87"/>
      <c r="AN34" s="1272"/>
      <c r="AO34" s="1272"/>
      <c r="AP34" s="1272"/>
      <c r="AQ34" s="1272"/>
      <c r="AR34" s="1265"/>
      <c r="AS34" s="1265"/>
      <c r="AT34" s="1306"/>
      <c r="AU34" s="1306"/>
      <c r="AV34" s="1431"/>
      <c r="AW34" s="1431"/>
      <c r="AX34" s="1431"/>
      <c r="AY34" s="1431"/>
      <c r="AZ34" s="1431"/>
      <c r="BA34" s="1431"/>
      <c r="BB34" s="1431"/>
      <c r="BC34" s="1431"/>
      <c r="BD34" s="1431"/>
      <c r="BE34" s="1431"/>
      <c r="BF34" s="1431"/>
      <c r="BG34" s="1431"/>
      <c r="BH34" s="1431"/>
      <c r="BI34" s="41"/>
      <c r="BJ34" s="1445"/>
      <c r="BK34" s="1445"/>
    </row>
    <row r="35" spans="1:63" ht="14.1" customHeight="1" x14ac:dyDescent="0.15">
      <c r="A35" s="1265"/>
      <c r="B35" s="3"/>
      <c r="C35" s="1265"/>
      <c r="D35" s="1272"/>
      <c r="E35" s="1272"/>
      <c r="F35" s="1272"/>
      <c r="G35" s="1272"/>
      <c r="H35" s="1265"/>
      <c r="I35" s="1265"/>
      <c r="J35" s="1265"/>
      <c r="K35" s="1306"/>
      <c r="L35" s="1431"/>
      <c r="M35" s="1431"/>
      <c r="N35" s="1431"/>
      <c r="O35" s="1431"/>
      <c r="P35" s="1431"/>
      <c r="Q35" s="1431"/>
      <c r="R35" s="1431"/>
      <c r="S35" s="1431"/>
      <c r="T35" s="1431"/>
      <c r="U35" s="1431"/>
      <c r="V35" s="1431"/>
      <c r="W35" s="1431"/>
      <c r="X35" s="1431"/>
      <c r="Y35" s="209"/>
      <c r="Z35" s="387"/>
      <c r="AA35" s="386"/>
      <c r="AB35" s="460"/>
      <c r="AC35" s="460"/>
      <c r="AD35" s="460"/>
      <c r="AE35" s="460"/>
      <c r="AF35" s="460"/>
      <c r="AG35" s="460"/>
      <c r="AH35" s="460"/>
      <c r="AI35" s="460"/>
      <c r="AJ35" s="460"/>
      <c r="AK35" s="460"/>
      <c r="AL35" s="79"/>
      <c r="AM35" s="87"/>
      <c r="AN35" s="1272"/>
      <c r="AO35" s="1272"/>
      <c r="AP35" s="1272"/>
      <c r="AQ35" s="1272"/>
      <c r="AR35" s="1265"/>
      <c r="AS35" s="1265"/>
      <c r="AT35" s="1306"/>
      <c r="AU35" s="1306"/>
      <c r="AV35" s="1306"/>
      <c r="AW35" s="1306"/>
      <c r="AX35" s="1306"/>
      <c r="AY35" s="1306"/>
      <c r="AZ35" s="1306"/>
      <c r="BA35" s="1306"/>
      <c r="BB35" s="1306"/>
      <c r="BC35" s="1306"/>
      <c r="BD35" s="1306"/>
      <c r="BE35" s="41"/>
      <c r="BF35" s="1306"/>
      <c r="BG35" s="1306"/>
      <c r="BH35" s="1306"/>
      <c r="BI35" s="41"/>
      <c r="BJ35" s="1445"/>
      <c r="BK35" s="1445"/>
    </row>
    <row r="36" spans="1:63" ht="14.1" customHeight="1" x14ac:dyDescent="0.15">
      <c r="A36" s="1265"/>
      <c r="B36" s="3"/>
      <c r="C36" s="1265" t="s">
        <v>476</v>
      </c>
      <c r="D36" s="1265"/>
      <c r="E36" s="34"/>
      <c r="F36" s="56"/>
      <c r="G36" s="1265"/>
      <c r="H36" s="1265"/>
      <c r="I36" s="1265"/>
      <c r="J36" s="1265"/>
      <c r="K36" s="1265"/>
      <c r="L36" s="1265"/>
      <c r="M36" s="1265"/>
      <c r="N36" s="1265"/>
      <c r="O36" s="1265"/>
      <c r="P36" s="1265"/>
      <c r="Q36" s="1265"/>
      <c r="R36" s="1265"/>
      <c r="S36" s="1265"/>
      <c r="T36" s="34"/>
      <c r="U36" s="1265"/>
      <c r="V36" s="1265"/>
      <c r="W36" s="1265"/>
      <c r="X36" s="460"/>
      <c r="Y36" s="460"/>
      <c r="Z36" s="388"/>
      <c r="AA36" s="386"/>
      <c r="AB36" s="460"/>
      <c r="AC36" s="460"/>
      <c r="AD36" s="460"/>
      <c r="AE36" s="460"/>
      <c r="AF36" s="460"/>
      <c r="AG36" s="460"/>
      <c r="AH36" s="460"/>
      <c r="AI36" s="460"/>
      <c r="AJ36" s="460"/>
      <c r="AK36" s="460"/>
      <c r="AL36" s="79"/>
      <c r="AM36" s="87"/>
      <c r="AN36" s="1272"/>
      <c r="AO36" s="1272"/>
      <c r="AP36" s="1272"/>
      <c r="AQ36" s="1272"/>
      <c r="AR36" s="1265"/>
      <c r="AS36" s="1265"/>
      <c r="AT36" s="1306"/>
      <c r="AU36" s="1306"/>
      <c r="AV36" s="1431"/>
      <c r="AW36" s="1431"/>
      <c r="AX36" s="1431"/>
      <c r="AY36" s="1431"/>
      <c r="AZ36" s="1431"/>
      <c r="BA36" s="1431"/>
      <c r="BB36" s="1431"/>
      <c r="BC36" s="1431"/>
      <c r="BD36" s="1431"/>
      <c r="BE36" s="1431"/>
      <c r="BF36" s="1431"/>
      <c r="BG36" s="1431"/>
      <c r="BH36" s="1431"/>
      <c r="BI36" s="41"/>
      <c r="BJ36" s="1445"/>
      <c r="BK36" s="1445"/>
    </row>
    <row r="37" spans="1:63" ht="15.75" customHeight="1" x14ac:dyDescent="0.15">
      <c r="A37" s="1265"/>
      <c r="B37" s="3"/>
      <c r="C37" s="1265"/>
      <c r="D37" s="2509" t="s">
        <v>477</v>
      </c>
      <c r="E37" s="4669"/>
      <c r="F37" s="4669"/>
      <c r="G37" s="4669"/>
      <c r="H37" s="2510"/>
      <c r="I37" s="1226"/>
      <c r="J37" s="1226"/>
      <c r="K37" s="1226"/>
      <c r="L37" s="1226"/>
      <c r="M37" s="1226"/>
      <c r="N37" s="1226"/>
      <c r="O37" s="1226"/>
      <c r="P37" s="1226"/>
      <c r="Q37" s="2814"/>
      <c r="R37" s="2814"/>
      <c r="S37" s="2517" t="s">
        <v>478</v>
      </c>
      <c r="T37" s="2517"/>
      <c r="U37" s="2517"/>
      <c r="V37" s="1441"/>
      <c r="W37" s="1226"/>
      <c r="X37" s="1449"/>
      <c r="Y37" s="389"/>
      <c r="Z37" s="390"/>
      <c r="AA37" s="386"/>
      <c r="AB37" s="460"/>
      <c r="AC37" s="460"/>
      <c r="AD37" s="460"/>
      <c r="AE37" s="460"/>
      <c r="AF37" s="460"/>
      <c r="AG37" s="460"/>
      <c r="AH37" s="460"/>
      <c r="AI37" s="460"/>
      <c r="AJ37" s="460"/>
      <c r="AK37" s="460"/>
      <c r="AL37" s="79"/>
      <c r="AM37" s="87"/>
      <c r="AT37" s="206"/>
      <c r="AU37" s="206"/>
      <c r="AV37" s="206"/>
      <c r="AW37" s="206"/>
      <c r="AX37" s="206"/>
      <c r="AY37" s="206"/>
      <c r="AZ37" s="206"/>
      <c r="BA37" s="206"/>
      <c r="BB37" s="206"/>
      <c r="BC37" s="206"/>
      <c r="BD37" s="206"/>
      <c r="BE37" s="206"/>
      <c r="BF37" s="206"/>
      <c r="BG37" s="206"/>
      <c r="BH37" s="206"/>
      <c r="BI37" s="206"/>
    </row>
    <row r="38" spans="1:63" ht="15.75" customHeight="1" x14ac:dyDescent="0.15">
      <c r="A38" s="1265"/>
      <c r="B38" s="3"/>
      <c r="C38" s="1265"/>
      <c r="D38" s="2509" t="s">
        <v>479</v>
      </c>
      <c r="E38" s="4669"/>
      <c r="F38" s="4669"/>
      <c r="G38" s="4669"/>
      <c r="H38" s="2510"/>
      <c r="I38" s="1226"/>
      <c r="J38" s="1226"/>
      <c r="K38" s="1226"/>
      <c r="L38" s="1226"/>
      <c r="M38" s="1226"/>
      <c r="N38" s="1226"/>
      <c r="O38" s="1226"/>
      <c r="P38" s="1226"/>
      <c r="Q38" s="2814"/>
      <c r="R38" s="2814"/>
      <c r="S38" s="2517" t="s">
        <v>478</v>
      </c>
      <c r="T38" s="2517"/>
      <c r="U38" s="2517"/>
      <c r="V38" s="1441"/>
      <c r="W38" s="1226"/>
      <c r="X38" s="1449"/>
      <c r="Y38" s="389"/>
      <c r="Z38" s="390"/>
      <c r="AA38" s="386"/>
      <c r="AB38" s="460"/>
      <c r="AC38" s="460"/>
      <c r="AD38" s="460"/>
      <c r="AE38" s="460"/>
      <c r="AF38" s="460"/>
      <c r="AG38" s="460"/>
      <c r="AH38" s="460"/>
      <c r="AI38" s="460"/>
      <c r="AJ38" s="460"/>
      <c r="AK38" s="460"/>
      <c r="AL38" s="79"/>
      <c r="AM38" s="87"/>
      <c r="AT38" s="206"/>
      <c r="AU38" s="206"/>
      <c r="AV38" s="206"/>
      <c r="AW38" s="206"/>
      <c r="AX38" s="206"/>
      <c r="AY38" s="206"/>
      <c r="AZ38" s="206"/>
      <c r="BA38" s="206"/>
      <c r="BB38" s="206"/>
      <c r="BC38" s="206"/>
      <c r="BD38" s="206"/>
      <c r="BE38" s="206"/>
      <c r="BF38" s="206"/>
      <c r="BG38" s="206"/>
      <c r="BH38" s="206"/>
      <c r="BI38" s="206"/>
    </row>
    <row r="39" spans="1:63" ht="14.1" customHeight="1" x14ac:dyDescent="0.15">
      <c r="A39" s="1265"/>
      <c r="B39" s="3"/>
      <c r="C39" s="1265"/>
      <c r="D39" s="1230"/>
      <c r="E39" s="1230"/>
      <c r="F39" s="1230"/>
      <c r="G39" s="1230"/>
      <c r="H39" s="1230"/>
      <c r="I39" s="1306"/>
      <c r="J39" s="1306"/>
      <c r="K39" s="1306"/>
      <c r="L39" s="1306"/>
      <c r="M39" s="1306"/>
      <c r="N39" s="1306"/>
      <c r="O39" s="1306"/>
      <c r="P39" s="1306"/>
      <c r="Q39" s="1230"/>
      <c r="R39" s="1230"/>
      <c r="S39" s="1302"/>
      <c r="T39" s="1302"/>
      <c r="U39" s="1302"/>
      <c r="V39" s="1433"/>
      <c r="W39" s="1306"/>
      <c r="X39" s="460"/>
      <c r="Y39" s="460"/>
      <c r="Z39" s="388"/>
      <c r="AA39" s="386"/>
      <c r="AB39" s="460"/>
      <c r="AC39" s="460"/>
      <c r="AD39" s="460"/>
      <c r="AE39" s="460"/>
      <c r="AF39" s="460"/>
      <c r="AG39" s="460"/>
      <c r="AH39" s="460"/>
      <c r="AI39" s="460"/>
      <c r="AJ39" s="460"/>
      <c r="AK39" s="460"/>
      <c r="AL39" s="79"/>
      <c r="AM39" s="87"/>
      <c r="AT39" s="206"/>
      <c r="AU39" s="206"/>
      <c r="AV39" s="206"/>
      <c r="AW39" s="206"/>
      <c r="AX39" s="206"/>
      <c r="AY39" s="206"/>
      <c r="AZ39" s="206"/>
      <c r="BA39" s="206"/>
      <c r="BB39" s="206"/>
      <c r="BC39" s="206"/>
      <c r="BD39" s="206"/>
      <c r="BE39" s="206"/>
      <c r="BF39" s="206"/>
      <c r="BG39" s="206"/>
      <c r="BH39" s="206"/>
      <c r="BI39" s="206"/>
    </row>
    <row r="40" spans="1:63" ht="14.1" customHeight="1" x14ac:dyDescent="0.15">
      <c r="A40" s="1265"/>
      <c r="B40" s="3"/>
      <c r="C40" s="1265" t="s">
        <v>698</v>
      </c>
      <c r="D40" s="34"/>
      <c r="E40" s="1272"/>
      <c r="F40" s="1272"/>
      <c r="G40" s="1272"/>
      <c r="H40" s="1272"/>
      <c r="I40" s="1265"/>
      <c r="J40" s="1265"/>
      <c r="K40" s="1265"/>
      <c r="L40" s="1265"/>
      <c r="M40" s="1265"/>
      <c r="N40" s="1265"/>
      <c r="O40" s="1265"/>
      <c r="P40" s="1265"/>
      <c r="Q40" s="1230"/>
      <c r="R40" s="1230"/>
      <c r="S40" s="1272"/>
      <c r="T40" s="1272"/>
      <c r="U40" s="1272"/>
      <c r="V40" s="1317"/>
      <c r="W40" s="1265"/>
      <c r="X40" s="1254"/>
      <c r="Y40" s="1254"/>
      <c r="Z40" s="388"/>
      <c r="AA40" s="386"/>
      <c r="AB40" s="460"/>
      <c r="AC40" s="460"/>
      <c r="AD40" s="460"/>
      <c r="AE40" s="460"/>
      <c r="AF40" s="460"/>
      <c r="AG40" s="460"/>
      <c r="AH40" s="460"/>
      <c r="AI40" s="460"/>
      <c r="AJ40" s="460"/>
      <c r="AK40" s="460"/>
      <c r="AL40" s="79"/>
      <c r="AM40" s="87"/>
      <c r="AT40" s="206"/>
      <c r="AU40" s="206"/>
      <c r="AV40" s="206"/>
      <c r="AW40" s="206"/>
      <c r="AX40" s="206"/>
      <c r="AY40" s="206"/>
      <c r="AZ40" s="206"/>
      <c r="BA40" s="206"/>
      <c r="BB40" s="206"/>
      <c r="BC40" s="206"/>
      <c r="BD40" s="206"/>
      <c r="BE40" s="206"/>
      <c r="BF40" s="206"/>
      <c r="BG40" s="206"/>
      <c r="BH40" s="206"/>
      <c r="BI40" s="206"/>
    </row>
    <row r="41" spans="1:63" ht="15.75" customHeight="1" x14ac:dyDescent="0.15">
      <c r="A41" s="1265"/>
      <c r="B41" s="3"/>
      <c r="C41" s="1265"/>
      <c r="D41" s="2509" t="s">
        <v>480</v>
      </c>
      <c r="E41" s="4669"/>
      <c r="F41" s="4669"/>
      <c r="G41" s="4669"/>
      <c r="H41" s="2510"/>
      <c r="I41" s="1226"/>
      <c r="J41" s="1226"/>
      <c r="K41" s="1226"/>
      <c r="L41" s="1226"/>
      <c r="M41" s="1226"/>
      <c r="N41" s="1226"/>
      <c r="O41" s="1226"/>
      <c r="P41" s="1226"/>
      <c r="Q41" s="2814"/>
      <c r="R41" s="2814"/>
      <c r="S41" s="2517" t="s">
        <v>481</v>
      </c>
      <c r="T41" s="2517"/>
      <c r="U41" s="2517"/>
      <c r="V41" s="1441"/>
      <c r="W41" s="1226"/>
      <c r="X41" s="1449"/>
      <c r="Y41" s="389"/>
      <c r="Z41" s="388"/>
      <c r="AA41" s="386"/>
      <c r="AB41" s="460"/>
      <c r="AC41" s="460"/>
      <c r="AD41" s="460"/>
      <c r="AE41" s="460"/>
      <c r="AF41" s="460"/>
      <c r="AG41" s="460"/>
      <c r="AH41" s="460"/>
      <c r="AI41" s="460"/>
      <c r="AJ41" s="460"/>
      <c r="AK41" s="460"/>
      <c r="AL41" s="79"/>
      <c r="AM41" s="87"/>
      <c r="AT41" s="206"/>
      <c r="AU41" s="206"/>
      <c r="AV41" s="206"/>
      <c r="AW41" s="206"/>
      <c r="AX41" s="206"/>
      <c r="AY41" s="206"/>
      <c r="AZ41" s="206"/>
      <c r="BA41" s="206"/>
      <c r="BB41" s="206"/>
      <c r="BC41" s="206"/>
      <c r="BD41" s="206"/>
      <c r="BE41" s="206"/>
      <c r="BF41" s="206"/>
      <c r="BG41" s="206"/>
      <c r="BH41" s="206"/>
      <c r="BI41" s="206"/>
    </row>
    <row r="42" spans="1:63" ht="15.75" customHeight="1" x14ac:dyDescent="0.15">
      <c r="A42" s="1265"/>
      <c r="B42" s="3"/>
      <c r="D42" s="2509" t="s">
        <v>482</v>
      </c>
      <c r="E42" s="4669"/>
      <c r="F42" s="4669"/>
      <c r="G42" s="4669"/>
      <c r="H42" s="2510"/>
      <c r="I42" s="1226"/>
      <c r="J42" s="1226"/>
      <c r="K42" s="1226"/>
      <c r="L42" s="1226"/>
      <c r="M42" s="1226"/>
      <c r="N42" s="1226"/>
      <c r="O42" s="1226"/>
      <c r="P42" s="1226"/>
      <c r="Q42" s="2814"/>
      <c r="R42" s="2814"/>
      <c r="S42" s="2517" t="s">
        <v>481</v>
      </c>
      <c r="T42" s="2517"/>
      <c r="U42" s="2517"/>
      <c r="V42" s="1441"/>
      <c r="W42" s="1226"/>
      <c r="X42" s="1449"/>
      <c r="Y42" s="389"/>
      <c r="Z42" s="388"/>
      <c r="AA42" s="386"/>
      <c r="AB42" s="460"/>
      <c r="AC42" s="460"/>
      <c r="AD42" s="460"/>
      <c r="AE42" s="460"/>
      <c r="AF42" s="460"/>
      <c r="AG42" s="460"/>
      <c r="AH42" s="460"/>
      <c r="AI42" s="460"/>
      <c r="AJ42" s="460"/>
      <c r="AK42" s="460"/>
      <c r="AL42" s="79"/>
      <c r="AM42" s="87"/>
      <c r="AT42" s="206"/>
      <c r="AU42" s="206"/>
      <c r="AV42" s="206"/>
      <c r="AW42" s="206"/>
      <c r="AX42" s="206"/>
      <c r="AY42" s="206"/>
      <c r="AZ42" s="206"/>
      <c r="BA42" s="206"/>
      <c r="BB42" s="206"/>
      <c r="BC42" s="206"/>
      <c r="BD42" s="206"/>
      <c r="BE42" s="206"/>
      <c r="BF42" s="206"/>
      <c r="BG42" s="206"/>
      <c r="BH42" s="206"/>
      <c r="BI42" s="206"/>
    </row>
    <row r="43" spans="1:63" ht="14.1" customHeight="1" x14ac:dyDescent="0.15">
      <c r="A43" s="1265"/>
      <c r="B43" s="3"/>
      <c r="C43" s="1265"/>
      <c r="D43" s="1272"/>
      <c r="E43" s="1272"/>
      <c r="F43" s="1272"/>
      <c r="G43" s="1272"/>
      <c r="H43" s="1272"/>
      <c r="I43" s="1265"/>
      <c r="J43" s="1265"/>
      <c r="K43" s="1265"/>
      <c r="L43" s="1265"/>
      <c r="M43" s="1265"/>
      <c r="N43" s="1265"/>
      <c r="O43" s="1265"/>
      <c r="P43" s="1265"/>
      <c r="Q43" s="1230"/>
      <c r="R43" s="1230"/>
      <c r="S43" s="1272"/>
      <c r="T43" s="1272"/>
      <c r="U43" s="1272"/>
      <c r="V43" s="1317"/>
      <c r="W43" s="1265"/>
      <c r="X43" s="1254"/>
      <c r="Y43" s="1254"/>
      <c r="Z43" s="391"/>
      <c r="AA43" s="234"/>
      <c r="AB43" s="1254"/>
      <c r="AC43" s="460"/>
      <c r="AD43" s="460"/>
      <c r="AE43" s="460"/>
      <c r="AF43" s="460"/>
      <c r="AG43" s="460"/>
      <c r="AH43" s="460"/>
      <c r="AI43" s="460"/>
      <c r="AJ43" s="460"/>
      <c r="AK43" s="460"/>
      <c r="AL43" s="79"/>
      <c r="AM43" s="87"/>
      <c r="AT43" s="206"/>
      <c r="AU43" s="206"/>
      <c r="AV43" s="206"/>
      <c r="AW43" s="206"/>
      <c r="AX43" s="206"/>
      <c r="AY43" s="206"/>
      <c r="AZ43" s="206"/>
      <c r="BA43" s="206"/>
      <c r="BB43" s="206"/>
      <c r="BC43" s="206"/>
      <c r="BD43" s="206"/>
      <c r="BE43" s="206"/>
      <c r="BF43" s="206"/>
      <c r="BG43" s="206"/>
      <c r="BH43" s="206"/>
      <c r="BI43" s="206"/>
    </row>
    <row r="44" spans="1:63" ht="14.1" customHeight="1" x14ac:dyDescent="0.15">
      <c r="A44" s="1265"/>
      <c r="B44" s="3"/>
      <c r="C44" s="1265" t="s">
        <v>483</v>
      </c>
      <c r="D44" s="1454"/>
      <c r="E44" s="1454"/>
      <c r="F44" s="1454"/>
      <c r="G44" s="1454"/>
      <c r="H44" s="1454"/>
      <c r="I44" s="1454"/>
      <c r="J44" s="1454"/>
      <c r="K44" s="1454"/>
      <c r="L44" s="1454"/>
      <c r="M44" s="1454"/>
      <c r="N44" s="1454"/>
      <c r="O44" s="1454"/>
      <c r="P44" s="1265"/>
      <c r="Q44" s="1265"/>
      <c r="R44" s="1265"/>
      <c r="S44" s="31"/>
      <c r="T44" s="31"/>
      <c r="U44" s="1265"/>
      <c r="V44" s="1273"/>
      <c r="W44" s="1273"/>
      <c r="X44" s="1265"/>
      <c r="Y44" s="1265"/>
      <c r="Z44" s="183"/>
      <c r="AA44" s="272" t="s">
        <v>16</v>
      </c>
      <c r="AB44" s="3203" t="s">
        <v>832</v>
      </c>
      <c r="AC44" s="3203"/>
      <c r="AD44" s="3203"/>
      <c r="AE44" s="3203"/>
      <c r="AF44" s="3203"/>
      <c r="AG44" s="3203"/>
      <c r="AH44" s="3203"/>
      <c r="AI44" s="3203"/>
      <c r="AJ44" s="3203"/>
      <c r="AK44" s="3203"/>
      <c r="AL44" s="3204"/>
      <c r="AM44" s="87"/>
      <c r="AT44" s="206"/>
      <c r="AU44" s="206"/>
      <c r="AV44" s="206"/>
      <c r="AW44" s="206"/>
      <c r="AX44" s="206"/>
      <c r="AY44" s="206"/>
      <c r="AZ44" s="206"/>
      <c r="BA44" s="206"/>
      <c r="BB44" s="206"/>
      <c r="BC44" s="206"/>
      <c r="BD44" s="206"/>
      <c r="BE44" s="206"/>
      <c r="BF44" s="206"/>
      <c r="BG44" s="206"/>
      <c r="BH44" s="206"/>
      <c r="BI44" s="206"/>
    </row>
    <row r="45" spans="1:63" ht="14.1" customHeight="1" x14ac:dyDescent="0.15">
      <c r="A45" s="1265"/>
      <c r="B45" s="3"/>
      <c r="C45" s="1265" t="s">
        <v>484</v>
      </c>
      <c r="D45" s="1454"/>
      <c r="E45" s="1454"/>
      <c r="F45" s="1454"/>
      <c r="G45" s="1454"/>
      <c r="H45" s="1454"/>
      <c r="I45" s="1454"/>
      <c r="J45" s="1454"/>
      <c r="K45" s="1454"/>
      <c r="L45" s="1454"/>
      <c r="M45" s="1265"/>
      <c r="N45" s="1265"/>
      <c r="O45" s="1265"/>
      <c r="P45" s="1265"/>
      <c r="Q45" s="1436"/>
      <c r="R45" s="1436"/>
      <c r="S45" s="5"/>
      <c r="T45" s="1430"/>
      <c r="U45" s="1430"/>
      <c r="V45" s="1265"/>
      <c r="W45" s="1265"/>
      <c r="X45" s="1265"/>
      <c r="Y45" s="34"/>
      <c r="Z45" s="183"/>
      <c r="AA45" s="510"/>
      <c r="AB45" s="3203"/>
      <c r="AC45" s="3203"/>
      <c r="AD45" s="3203"/>
      <c r="AE45" s="3203"/>
      <c r="AF45" s="3203"/>
      <c r="AG45" s="3203"/>
      <c r="AH45" s="3203"/>
      <c r="AI45" s="3203"/>
      <c r="AJ45" s="3203"/>
      <c r="AK45" s="3203"/>
      <c r="AL45" s="3204"/>
      <c r="AM45" s="87"/>
      <c r="AT45" s="206"/>
      <c r="AU45" s="206"/>
      <c r="AV45" s="206"/>
      <c r="AW45" s="206"/>
      <c r="AX45" s="206"/>
      <c r="AY45" s="206"/>
      <c r="AZ45" s="206"/>
      <c r="BA45" s="206"/>
      <c r="BB45" s="206"/>
      <c r="BC45" s="206"/>
      <c r="BD45" s="206"/>
      <c r="BE45" s="206"/>
      <c r="BF45" s="206"/>
      <c r="BG45" s="206"/>
      <c r="BH45" s="206"/>
      <c r="BI45" s="206"/>
    </row>
    <row r="46" spans="1:63" ht="14.1" customHeight="1" x14ac:dyDescent="0.15">
      <c r="A46" s="1265"/>
      <c r="B46" s="3"/>
      <c r="C46" s="1265"/>
      <c r="D46" s="1454" t="s">
        <v>485</v>
      </c>
      <c r="E46" s="1454"/>
      <c r="F46" s="1454"/>
      <c r="G46" s="1454"/>
      <c r="H46" s="1454"/>
      <c r="I46" s="1454"/>
      <c r="J46" s="1454"/>
      <c r="K46" s="1454"/>
      <c r="L46" s="1454"/>
      <c r="M46" s="1265"/>
      <c r="N46" s="1265"/>
      <c r="O46" s="1265"/>
      <c r="P46" s="1454"/>
      <c r="Q46" s="31"/>
      <c r="R46" s="13"/>
      <c r="S46" s="13"/>
      <c r="T46" s="31"/>
      <c r="U46" s="13"/>
      <c r="V46" s="13"/>
      <c r="W46" s="13"/>
      <c r="X46" s="1265"/>
      <c r="Y46" s="34"/>
      <c r="Z46" s="183"/>
      <c r="AA46" s="510"/>
      <c r="AB46" s="1434"/>
      <c r="AC46" s="1434"/>
      <c r="AD46" s="1434"/>
      <c r="AE46" s="1434"/>
      <c r="AF46" s="1434"/>
      <c r="AG46" s="1434"/>
      <c r="AH46" s="1434"/>
      <c r="AI46" s="1434"/>
      <c r="AJ46" s="1434"/>
      <c r="AK46" s="1434"/>
      <c r="AL46" s="79"/>
      <c r="AM46" s="87"/>
      <c r="AT46" s="206"/>
      <c r="AU46" s="206"/>
      <c r="AV46" s="206"/>
      <c r="AW46" s="206"/>
      <c r="AX46" s="206"/>
      <c r="AY46" s="206"/>
      <c r="AZ46" s="206"/>
      <c r="BA46" s="206"/>
      <c r="BB46" s="206"/>
      <c r="BC46" s="206"/>
      <c r="BD46" s="206"/>
      <c r="BE46" s="206"/>
      <c r="BF46" s="206"/>
      <c r="BG46" s="206"/>
      <c r="BH46" s="206"/>
      <c r="BI46" s="206"/>
    </row>
    <row r="47" spans="1:63" ht="14.1" customHeight="1" x14ac:dyDescent="0.15">
      <c r="A47" s="1265"/>
      <c r="B47" s="3"/>
      <c r="C47" s="1265"/>
      <c r="D47" s="209"/>
      <c r="E47" s="1306"/>
      <c r="F47" s="209"/>
      <c r="G47" s="1306"/>
      <c r="H47" s="1306"/>
      <c r="I47" s="1306"/>
      <c r="J47" s="1306"/>
      <c r="K47" s="41"/>
      <c r="L47" s="41"/>
      <c r="M47" s="41"/>
      <c r="N47" s="1433"/>
      <c r="O47" s="1433"/>
      <c r="P47" s="1306"/>
      <c r="Q47" s="1230"/>
      <c r="R47" s="1230"/>
      <c r="S47" s="5847"/>
      <c r="T47" s="5847"/>
      <c r="U47" s="41"/>
      <c r="V47" s="41"/>
      <c r="W47" s="1230"/>
      <c r="X47" s="1230"/>
      <c r="Y47" s="1306"/>
      <c r="Z47" s="227"/>
      <c r="AA47" s="184"/>
      <c r="AB47" s="209"/>
      <c r="AC47" s="1306"/>
      <c r="AD47" s="1306"/>
      <c r="AE47" s="1306"/>
      <c r="AF47" s="1306"/>
      <c r="AG47" s="1306"/>
      <c r="AH47" s="1306"/>
      <c r="AI47" s="1306"/>
      <c r="AJ47" s="1306"/>
      <c r="AK47" s="1306"/>
      <c r="AL47" s="79"/>
      <c r="AM47" s="87"/>
    </row>
    <row r="48" spans="1:63" ht="14.1" customHeight="1" x14ac:dyDescent="0.15">
      <c r="A48" s="1929"/>
      <c r="B48" s="3"/>
      <c r="C48" s="1929"/>
      <c r="D48" s="209"/>
      <c r="E48" s="1927"/>
      <c r="F48" s="209"/>
      <c r="G48" s="1927"/>
      <c r="H48" s="1927"/>
      <c r="I48" s="1927"/>
      <c r="J48" s="1927"/>
      <c r="K48" s="1937"/>
      <c r="L48" s="1937"/>
      <c r="M48" s="1937"/>
      <c r="N48" s="1933"/>
      <c r="O48" s="1933"/>
      <c r="P48" s="1927"/>
      <c r="Q48" s="1926"/>
      <c r="R48" s="1926"/>
      <c r="S48" s="1933"/>
      <c r="T48" s="1933"/>
      <c r="U48" s="1937"/>
      <c r="V48" s="1937"/>
      <c r="W48" s="1926"/>
      <c r="X48" s="1926"/>
      <c r="Y48" s="1927"/>
      <c r="Z48" s="227"/>
      <c r="AA48" s="184"/>
      <c r="AB48" s="209"/>
      <c r="AC48" s="1927"/>
      <c r="AD48" s="1927"/>
      <c r="AE48" s="1927"/>
      <c r="AF48" s="1927"/>
      <c r="AG48" s="1927"/>
      <c r="AH48" s="1927"/>
      <c r="AI48" s="1927"/>
      <c r="AJ48" s="1927"/>
      <c r="AK48" s="1927"/>
      <c r="AL48" s="79"/>
      <c r="AM48" s="87"/>
    </row>
    <row r="49" spans="1:39" ht="14.1" customHeight="1" x14ac:dyDescent="0.15">
      <c r="A49" s="1265"/>
      <c r="B49" s="3"/>
      <c r="C49" s="1265" t="s">
        <v>1240</v>
      </c>
      <c r="D49" s="209"/>
      <c r="E49" s="1306"/>
      <c r="F49" s="209"/>
      <c r="G49" s="1306"/>
      <c r="H49" s="1306"/>
      <c r="I49" s="1306"/>
      <c r="J49" s="1306"/>
      <c r="K49" s="41"/>
      <c r="L49" s="41"/>
      <c r="M49" s="41"/>
      <c r="N49" s="1433"/>
      <c r="O49" s="1433"/>
      <c r="P49" s="1306"/>
      <c r="Q49" s="1230"/>
      <c r="R49" s="1230"/>
      <c r="S49" s="1433"/>
      <c r="T49" s="1433"/>
      <c r="U49" s="41"/>
      <c r="V49" s="41"/>
      <c r="W49" s="1230"/>
      <c r="X49" s="1230"/>
      <c r="Y49" s="1306"/>
      <c r="Z49" s="227"/>
      <c r="AA49" s="184"/>
      <c r="AB49" s="209"/>
      <c r="AC49" s="1306"/>
      <c r="AD49" s="1306"/>
      <c r="AE49" s="1306"/>
      <c r="AF49" s="1306"/>
      <c r="AG49" s="1306"/>
      <c r="AH49" s="1306"/>
      <c r="AI49" s="1306"/>
      <c r="AJ49" s="1306"/>
      <c r="AK49" s="1306"/>
      <c r="AL49" s="79"/>
      <c r="AM49" s="87"/>
    </row>
    <row r="50" spans="1:39" ht="14.1" customHeight="1" x14ac:dyDescent="0.15">
      <c r="A50" s="1265"/>
      <c r="B50" s="3"/>
      <c r="C50" s="1265"/>
      <c r="D50" s="209"/>
      <c r="E50" s="1306"/>
      <c r="F50" s="209"/>
      <c r="G50" s="1306"/>
      <c r="H50" s="1306"/>
      <c r="I50" s="1306"/>
      <c r="J50" s="1306"/>
      <c r="K50" s="41"/>
      <c r="L50" s="41"/>
      <c r="M50" s="41"/>
      <c r="N50" s="1433"/>
      <c r="O50" s="1433"/>
      <c r="P50" s="1306"/>
      <c r="Q50" s="1230"/>
      <c r="R50" s="1230"/>
      <c r="S50" s="1433"/>
      <c r="T50" s="1433"/>
      <c r="U50" s="41"/>
      <c r="V50" s="41"/>
      <c r="W50" s="1230"/>
      <c r="X50" s="1230"/>
      <c r="Y50" s="1306"/>
      <c r="Z50" s="227"/>
      <c r="AA50" s="5845" t="s">
        <v>1718</v>
      </c>
      <c r="AB50" s="2925"/>
      <c r="AC50" s="2925"/>
      <c r="AD50" s="2925"/>
      <c r="AE50" s="2925"/>
      <c r="AF50" s="2925"/>
      <c r="AG50" s="2925"/>
      <c r="AH50" s="2925"/>
      <c r="AI50" s="2925"/>
      <c r="AJ50" s="2925"/>
      <c r="AK50" s="2925"/>
      <c r="AL50" s="5846"/>
      <c r="AM50" s="87"/>
    </row>
    <row r="51" spans="1:39" ht="14.1" customHeight="1" x14ac:dyDescent="0.15">
      <c r="A51" s="1265"/>
      <c r="B51" s="3"/>
      <c r="D51" s="209"/>
      <c r="E51" s="1306"/>
      <c r="F51" s="209"/>
      <c r="G51" s="1306"/>
      <c r="H51" s="1306"/>
      <c r="I51" s="41"/>
      <c r="J51" s="209"/>
      <c r="K51" s="1306"/>
      <c r="L51" s="41"/>
      <c r="M51" s="41"/>
      <c r="N51" s="1433"/>
      <c r="O51" s="1433"/>
      <c r="P51" s="1306"/>
      <c r="Q51" s="1230"/>
      <c r="R51" s="1230"/>
      <c r="S51" s="1433"/>
      <c r="T51" s="1433"/>
      <c r="U51" s="41"/>
      <c r="V51" s="41"/>
      <c r="W51" s="1230"/>
      <c r="X51" s="1230"/>
      <c r="Y51" s="1306"/>
      <c r="Z51" s="298"/>
      <c r="AA51" s="184"/>
      <c r="AB51" s="1306"/>
      <c r="AC51" s="1306"/>
      <c r="AD51" s="1306"/>
      <c r="AE51" s="1306"/>
      <c r="AF51" s="1306"/>
      <c r="AG51" s="1306"/>
      <c r="AH51" s="1306"/>
      <c r="AI51" s="1306"/>
      <c r="AJ51" s="1306"/>
      <c r="AK51" s="1306"/>
      <c r="AL51" s="79"/>
      <c r="AM51" s="87"/>
    </row>
    <row r="52" spans="1:39" ht="14.1" customHeight="1" x14ac:dyDescent="0.15">
      <c r="A52" s="1265"/>
      <c r="B52" s="3"/>
      <c r="C52" s="1265"/>
      <c r="D52" s="209"/>
      <c r="E52" s="1306"/>
      <c r="F52" s="209"/>
      <c r="G52" s="1306"/>
      <c r="H52" s="1306"/>
      <c r="I52" s="41"/>
      <c r="J52" s="209"/>
      <c r="K52" s="1306"/>
      <c r="L52" s="41"/>
      <c r="M52" s="41"/>
      <c r="N52" s="1433"/>
      <c r="O52" s="1433"/>
      <c r="P52" s="1306"/>
      <c r="Q52" s="1230"/>
      <c r="R52" s="1230"/>
      <c r="S52" s="1433"/>
      <c r="T52" s="1433"/>
      <c r="U52" s="41"/>
      <c r="V52" s="41"/>
      <c r="W52" s="1230"/>
      <c r="X52" s="1230"/>
      <c r="Y52" s="1306"/>
      <c r="Z52" s="298"/>
      <c r="AA52" s="228"/>
      <c r="AB52" s="209"/>
      <c r="AC52" s="209"/>
      <c r="AD52" s="209"/>
      <c r="AE52" s="209"/>
      <c r="AF52" s="209"/>
      <c r="AG52" s="209"/>
      <c r="AH52" s="209"/>
      <c r="AI52" s="209"/>
      <c r="AJ52" s="209"/>
      <c r="AK52" s="209"/>
      <c r="AL52" s="79"/>
      <c r="AM52" s="87"/>
    </row>
    <row r="53" spans="1:39" ht="14.1" customHeight="1" x14ac:dyDescent="0.15">
      <c r="A53" s="1929"/>
      <c r="B53" s="3"/>
      <c r="C53" s="1929"/>
      <c r="D53" s="209"/>
      <c r="E53" s="1927"/>
      <c r="F53" s="209"/>
      <c r="G53" s="1927"/>
      <c r="H53" s="1927"/>
      <c r="I53" s="1937"/>
      <c r="J53" s="209"/>
      <c r="K53" s="1927"/>
      <c r="L53" s="1937"/>
      <c r="M53" s="1937"/>
      <c r="N53" s="1933"/>
      <c r="O53" s="1933"/>
      <c r="P53" s="1927"/>
      <c r="Q53" s="1926"/>
      <c r="R53" s="1926"/>
      <c r="S53" s="1933"/>
      <c r="T53" s="1933"/>
      <c r="U53" s="1937"/>
      <c r="V53" s="1937"/>
      <c r="W53" s="1926"/>
      <c r="X53" s="1926"/>
      <c r="Y53" s="1927"/>
      <c r="Z53" s="298"/>
      <c r="AA53" s="228"/>
      <c r="AB53" s="209"/>
      <c r="AC53" s="209"/>
      <c r="AD53" s="209"/>
      <c r="AE53" s="209"/>
      <c r="AF53" s="209"/>
      <c r="AG53" s="209"/>
      <c r="AH53" s="209"/>
      <c r="AI53" s="209"/>
      <c r="AJ53" s="209"/>
      <c r="AK53" s="209"/>
      <c r="AL53" s="79"/>
      <c r="AM53" s="87"/>
    </row>
    <row r="54" spans="1:39" ht="14.1" customHeight="1" x14ac:dyDescent="0.15">
      <c r="A54" s="1265"/>
      <c r="B54" s="3"/>
      <c r="C54" s="1265" t="s">
        <v>603</v>
      </c>
      <c r="D54" s="209"/>
      <c r="E54" s="1306"/>
      <c r="F54" s="209"/>
      <c r="G54" s="1306"/>
      <c r="H54" s="1306"/>
      <c r="I54" s="41"/>
      <c r="J54" s="209"/>
      <c r="K54" s="1306"/>
      <c r="L54" s="41"/>
      <c r="M54" s="41"/>
      <c r="N54" s="1433"/>
      <c r="O54" s="1433"/>
      <c r="P54" s="1306"/>
      <c r="Q54" s="1230"/>
      <c r="R54" s="1230"/>
      <c r="S54" s="1433"/>
      <c r="T54" s="1433"/>
      <c r="U54" s="41"/>
      <c r="V54" s="41"/>
      <c r="W54" s="1230"/>
      <c r="X54" s="1230"/>
      <c r="Y54" s="1306"/>
      <c r="Z54" s="298"/>
      <c r="AA54" s="184"/>
      <c r="AB54" s="1306"/>
      <c r="AC54" s="1306"/>
      <c r="AD54" s="1306"/>
      <c r="AE54" s="1306"/>
      <c r="AF54" s="1306"/>
      <c r="AG54" s="1306"/>
      <c r="AH54" s="1306"/>
      <c r="AI54" s="1306"/>
      <c r="AJ54" s="41"/>
      <c r="AK54" s="42"/>
      <c r="AL54" s="79"/>
      <c r="AM54" s="87"/>
    </row>
    <row r="55" spans="1:39" ht="14.1" customHeight="1" x14ac:dyDescent="0.15">
      <c r="A55" s="1265"/>
      <c r="B55" s="3"/>
      <c r="C55" s="1265" t="s">
        <v>1241</v>
      </c>
      <c r="D55" s="209"/>
      <c r="E55" s="1306"/>
      <c r="F55" s="209"/>
      <c r="G55" s="1306"/>
      <c r="H55" s="1306"/>
      <c r="I55" s="41"/>
      <c r="J55" s="209"/>
      <c r="K55" s="1306"/>
      <c r="L55" s="41"/>
      <c r="M55" s="41"/>
      <c r="N55" s="1433"/>
      <c r="O55" s="1433"/>
      <c r="P55" s="1306"/>
      <c r="Q55" s="1230"/>
      <c r="R55" s="1230"/>
      <c r="S55" s="1433"/>
      <c r="T55" s="1433"/>
      <c r="U55" s="41"/>
      <c r="V55" s="41"/>
      <c r="W55" s="1230"/>
      <c r="X55" s="1230"/>
      <c r="Y55" s="1306"/>
      <c r="Z55" s="298"/>
      <c r="AA55" s="184"/>
      <c r="AB55" s="1306"/>
      <c r="AC55" s="1306"/>
      <c r="AD55" s="1306"/>
      <c r="AE55" s="1306"/>
      <c r="AF55" s="1306"/>
      <c r="AG55" s="1306"/>
      <c r="AH55" s="1306"/>
      <c r="AI55" s="1306"/>
      <c r="AJ55" s="41"/>
      <c r="AK55" s="42"/>
      <c r="AL55" s="79"/>
      <c r="AM55" s="87"/>
    </row>
    <row r="56" spans="1:39" ht="14.1" customHeight="1" x14ac:dyDescent="0.15">
      <c r="A56" s="1265"/>
      <c r="B56" s="3"/>
      <c r="D56" s="209"/>
      <c r="E56" s="209"/>
      <c r="F56" s="209"/>
      <c r="G56" s="209"/>
      <c r="H56" s="209"/>
      <c r="I56" s="209"/>
      <c r="J56" s="209"/>
      <c r="K56" s="209"/>
      <c r="L56" s="209"/>
      <c r="M56" s="209"/>
      <c r="N56" s="209"/>
      <c r="O56" s="209"/>
      <c r="P56" s="209"/>
      <c r="Q56" s="209"/>
      <c r="R56" s="209"/>
      <c r="S56" s="41"/>
      <c r="T56" s="41"/>
      <c r="U56" s="41"/>
      <c r="V56" s="41"/>
      <c r="W56" s="41"/>
      <c r="X56" s="41"/>
      <c r="Y56" s="41"/>
      <c r="Z56" s="298"/>
      <c r="AA56" s="184"/>
      <c r="AB56" s="1306"/>
      <c r="AC56" s="1306"/>
      <c r="AD56" s="1306"/>
      <c r="AE56" s="1306"/>
      <c r="AF56" s="1306"/>
      <c r="AG56" s="1306"/>
      <c r="AH56" s="1306"/>
      <c r="AI56" s="1306"/>
      <c r="AJ56" s="41"/>
      <c r="AK56" s="42"/>
      <c r="AL56" s="79"/>
      <c r="AM56" s="87"/>
    </row>
    <row r="57" spans="1:39" ht="14.1" customHeight="1" x14ac:dyDescent="0.15">
      <c r="A57" s="1265"/>
      <c r="B57" s="3"/>
      <c r="C57" s="1265"/>
      <c r="D57" s="41"/>
      <c r="E57" s="41"/>
      <c r="F57" s="41"/>
      <c r="G57" s="41"/>
      <c r="H57" s="41"/>
      <c r="I57" s="41"/>
      <c r="J57" s="41"/>
      <c r="K57" s="41"/>
      <c r="L57" s="41"/>
      <c r="M57" s="41"/>
      <c r="N57" s="41"/>
      <c r="O57" s="41"/>
      <c r="P57" s="41"/>
      <c r="Q57" s="41"/>
      <c r="R57" s="1306"/>
      <c r="S57" s="48"/>
      <c r="T57" s="48"/>
      <c r="U57" s="1306"/>
      <c r="V57" s="1436"/>
      <c r="W57" s="1436"/>
      <c r="X57" s="1306"/>
      <c r="Y57" s="1306"/>
      <c r="Z57" s="227"/>
      <c r="AA57" s="234"/>
      <c r="AB57" s="1254"/>
      <c r="AC57" s="1254"/>
      <c r="AD57" s="1254"/>
      <c r="AE57" s="1254"/>
      <c r="AF57" s="1254"/>
      <c r="AG57" s="1254"/>
      <c r="AH57" s="1254"/>
      <c r="AI57" s="1254"/>
      <c r="AJ57" s="1254"/>
      <c r="AK57" s="1254"/>
      <c r="AL57" s="79"/>
      <c r="AM57" s="87"/>
    </row>
    <row r="58" spans="1:39" ht="14.1" customHeight="1" x14ac:dyDescent="0.15">
      <c r="A58" s="1265"/>
      <c r="B58" s="3"/>
      <c r="C58" s="1265"/>
      <c r="D58" s="41"/>
      <c r="E58" s="41"/>
      <c r="F58" s="41"/>
      <c r="G58" s="41"/>
      <c r="H58" s="41"/>
      <c r="I58" s="41"/>
      <c r="J58" s="41"/>
      <c r="K58" s="41"/>
      <c r="L58" s="41"/>
      <c r="M58" s="41"/>
      <c r="N58" s="41"/>
      <c r="O58" s="41"/>
      <c r="P58" s="41"/>
      <c r="Q58" s="41"/>
      <c r="R58" s="1306"/>
      <c r="S58" s="48"/>
      <c r="T58" s="48"/>
      <c r="U58" s="1306"/>
      <c r="V58" s="1436"/>
      <c r="W58" s="1436"/>
      <c r="X58" s="1306"/>
      <c r="Y58" s="1306"/>
      <c r="Z58" s="227"/>
      <c r="AA58" s="234"/>
      <c r="AB58" s="1254"/>
      <c r="AC58" s="1254"/>
      <c r="AD58" s="1254"/>
      <c r="AE58" s="1254"/>
      <c r="AF58" s="1254"/>
      <c r="AG58" s="1254"/>
      <c r="AH58" s="1254"/>
      <c r="AI58" s="1254"/>
      <c r="AJ58" s="1254"/>
      <c r="AK58" s="1254"/>
      <c r="AL58" s="79"/>
      <c r="AM58" s="87"/>
    </row>
    <row r="59" spans="1:39" ht="14.1" customHeight="1" x14ac:dyDescent="0.15">
      <c r="B59" s="87"/>
      <c r="C59" s="34"/>
      <c r="D59" s="34"/>
      <c r="E59" s="34"/>
      <c r="F59" s="34"/>
      <c r="G59" s="34"/>
      <c r="H59" s="34"/>
      <c r="I59" s="34"/>
      <c r="J59" s="34"/>
      <c r="K59" s="34"/>
      <c r="L59" s="34"/>
      <c r="M59" s="34"/>
      <c r="N59" s="34"/>
      <c r="O59" s="34"/>
      <c r="P59" s="34"/>
      <c r="Q59" s="34"/>
      <c r="R59" s="34"/>
      <c r="S59" s="34"/>
      <c r="T59" s="34"/>
      <c r="U59" s="34"/>
      <c r="V59" s="34"/>
      <c r="W59" s="34"/>
      <c r="X59" s="34"/>
      <c r="Y59" s="34"/>
      <c r="Z59" s="183"/>
      <c r="AA59" s="154"/>
      <c r="AB59" s="34"/>
      <c r="AC59" s="34"/>
      <c r="AD59" s="34"/>
      <c r="AE59" s="34"/>
      <c r="AF59" s="34"/>
      <c r="AG59" s="34"/>
      <c r="AH59" s="34"/>
      <c r="AI59" s="34"/>
      <c r="AJ59" s="34"/>
      <c r="AK59" s="34"/>
      <c r="AL59" s="137"/>
      <c r="AM59" s="87"/>
    </row>
    <row r="60" spans="1:39" ht="14.1" customHeight="1" x14ac:dyDescent="0.15">
      <c r="B60" s="87"/>
      <c r="C60" s="34"/>
      <c r="D60" s="34"/>
      <c r="E60" s="34"/>
      <c r="F60" s="34"/>
      <c r="G60" s="34"/>
      <c r="H60" s="34"/>
      <c r="I60" s="34"/>
      <c r="J60" s="34"/>
      <c r="K60" s="34"/>
      <c r="L60" s="34"/>
      <c r="M60" s="34"/>
      <c r="N60" s="34"/>
      <c r="O60" s="34"/>
      <c r="P60" s="34"/>
      <c r="Q60" s="34"/>
      <c r="R60" s="34"/>
      <c r="S60" s="34"/>
      <c r="T60" s="34"/>
      <c r="U60" s="34"/>
      <c r="V60" s="34"/>
      <c r="W60" s="34"/>
      <c r="X60" s="34"/>
      <c r="Y60" s="34"/>
      <c r="Z60" s="183"/>
      <c r="AA60" s="154"/>
      <c r="AB60" s="34"/>
      <c r="AC60" s="34"/>
      <c r="AD60" s="34"/>
      <c r="AE60" s="34"/>
      <c r="AF60" s="34"/>
      <c r="AG60" s="34"/>
      <c r="AH60" s="34"/>
      <c r="AI60" s="34"/>
      <c r="AJ60" s="34"/>
      <c r="AK60" s="34"/>
      <c r="AL60" s="137"/>
      <c r="AM60" s="87"/>
    </row>
    <row r="61" spans="1:39" ht="14.1" customHeight="1" thickBot="1" x14ac:dyDescent="0.2">
      <c r="B61" s="173"/>
      <c r="C61" s="77"/>
      <c r="D61" s="77"/>
      <c r="E61" s="77"/>
      <c r="F61" s="77"/>
      <c r="G61" s="77"/>
      <c r="H61" s="77"/>
      <c r="I61" s="77"/>
      <c r="J61" s="77"/>
      <c r="K61" s="77"/>
      <c r="L61" s="77"/>
      <c r="M61" s="77"/>
      <c r="N61" s="77"/>
      <c r="O61" s="77"/>
      <c r="P61" s="77"/>
      <c r="Q61" s="77"/>
      <c r="R61" s="77"/>
      <c r="S61" s="77"/>
      <c r="T61" s="77"/>
      <c r="U61" s="77"/>
      <c r="V61" s="77"/>
      <c r="W61" s="77"/>
      <c r="X61" s="77"/>
      <c r="Y61" s="77"/>
      <c r="Z61" s="283"/>
      <c r="AA61" s="174"/>
      <c r="AB61" s="77"/>
      <c r="AC61" s="77"/>
      <c r="AD61" s="77"/>
      <c r="AE61" s="77"/>
      <c r="AF61" s="77"/>
      <c r="AG61" s="77"/>
      <c r="AH61" s="77"/>
      <c r="AI61" s="77"/>
      <c r="AJ61" s="77"/>
      <c r="AK61" s="77"/>
      <c r="AL61" s="280"/>
      <c r="AM61" s="87"/>
    </row>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row r="105" ht="14.1" customHeight="1" x14ac:dyDescent="0.15"/>
  </sheetData>
  <mergeCells count="27">
    <mergeCell ref="AA50:AL50"/>
    <mergeCell ref="AB44:AL45"/>
    <mergeCell ref="D42:H42"/>
    <mergeCell ref="Q42:R42"/>
    <mergeCell ref="S42:U42"/>
    <mergeCell ref="S47:T47"/>
    <mergeCell ref="D38:H38"/>
    <mergeCell ref="Q38:R38"/>
    <mergeCell ref="S38:U38"/>
    <mergeCell ref="D41:H41"/>
    <mergeCell ref="Q41:R41"/>
    <mergeCell ref="S41:U41"/>
    <mergeCell ref="D29:G31"/>
    <mergeCell ref="L30:X31"/>
    <mergeCell ref="D32:G34"/>
    <mergeCell ref="L33:X34"/>
    <mergeCell ref="D37:H37"/>
    <mergeCell ref="Q37:R37"/>
    <mergeCell ref="S37:U37"/>
    <mergeCell ref="B1:AL1"/>
    <mergeCell ref="B3:Z3"/>
    <mergeCell ref="AA3:AL3"/>
    <mergeCell ref="I17:Y18"/>
    <mergeCell ref="D26:G28"/>
    <mergeCell ref="L27:X28"/>
    <mergeCell ref="D24:X24"/>
    <mergeCell ref="AA6:AL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152400</xdr:colOff>
                    <xdr:row>6</xdr:row>
                    <xdr:rowOff>123825</xdr:rowOff>
                  </from>
                  <to>
                    <xdr:col>21</xdr:col>
                    <xdr:colOff>152400</xdr:colOff>
                    <xdr:row>7</xdr:row>
                    <xdr:rowOff>133350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21</xdr:col>
                    <xdr:colOff>171450</xdr:colOff>
                    <xdr:row>6</xdr:row>
                    <xdr:rowOff>123825</xdr:rowOff>
                  </from>
                  <to>
                    <xdr:col>26</xdr:col>
                    <xdr:colOff>0</xdr:colOff>
                    <xdr:row>7</xdr:row>
                    <xdr:rowOff>133350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9</xdr:row>
                    <xdr:rowOff>38100</xdr:rowOff>
                  </from>
                  <to>
                    <xdr:col>21</xdr:col>
                    <xdr:colOff>133350</xdr:colOff>
                    <xdr:row>10</xdr:row>
                    <xdr:rowOff>76200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21</xdr:col>
                    <xdr:colOff>171450</xdr:colOff>
                    <xdr:row>9</xdr:row>
                    <xdr:rowOff>28575</xdr:rowOff>
                  </from>
                  <to>
                    <xdr:col>26</xdr:col>
                    <xdr:colOff>0</xdr:colOff>
                    <xdr:row>10</xdr:row>
                    <xdr:rowOff>66675</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57150</xdr:rowOff>
                  </from>
                  <to>
                    <xdr:col>22</xdr:col>
                    <xdr:colOff>0</xdr:colOff>
                    <xdr:row>21</xdr:row>
                    <xdr:rowOff>66675</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28575</xdr:colOff>
                    <xdr:row>20</xdr:row>
                    <xdr:rowOff>76200</xdr:rowOff>
                  </from>
                  <to>
                    <xdr:col>26</xdr:col>
                    <xdr:colOff>38100</xdr:colOff>
                    <xdr:row>21</xdr:row>
                    <xdr:rowOff>85725</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152400</xdr:rowOff>
                  </from>
                  <to>
                    <xdr:col>10</xdr:col>
                    <xdr:colOff>142875</xdr:colOff>
                    <xdr:row>37</xdr:row>
                    <xdr:rowOff>0</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95250</xdr:colOff>
                    <xdr:row>36</xdr:row>
                    <xdr:rowOff>190500</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38100</xdr:colOff>
                    <xdr:row>36</xdr:row>
                    <xdr:rowOff>190500</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142875</xdr:colOff>
                    <xdr:row>36</xdr:row>
                    <xdr:rowOff>190500</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171450</xdr:rowOff>
                  </from>
                  <to>
                    <xdr:col>10</xdr:col>
                    <xdr:colOff>142875</xdr:colOff>
                    <xdr:row>37</xdr:row>
                    <xdr:rowOff>190500</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180975</xdr:rowOff>
                  </from>
                  <to>
                    <xdr:col>13</xdr:col>
                    <xdr:colOff>95250</xdr:colOff>
                    <xdr:row>37</xdr:row>
                    <xdr:rowOff>190500</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180975</xdr:rowOff>
                  </from>
                  <to>
                    <xdr:col>16</xdr:col>
                    <xdr:colOff>38100</xdr:colOff>
                    <xdr:row>37</xdr:row>
                    <xdr:rowOff>190500</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171450</xdr:rowOff>
                  </from>
                  <to>
                    <xdr:col>24</xdr:col>
                    <xdr:colOff>142875</xdr:colOff>
                    <xdr:row>37</xdr:row>
                    <xdr:rowOff>190500</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142875</xdr:colOff>
                    <xdr:row>40</xdr:row>
                    <xdr:rowOff>190500</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95250</xdr:colOff>
                    <xdr:row>40</xdr:row>
                    <xdr:rowOff>190500</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38100</xdr:colOff>
                    <xdr:row>40</xdr:row>
                    <xdr:rowOff>190500</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142875</xdr:colOff>
                    <xdr:row>40</xdr:row>
                    <xdr:rowOff>190500</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171450</xdr:rowOff>
                  </from>
                  <to>
                    <xdr:col>10</xdr:col>
                    <xdr:colOff>142875</xdr:colOff>
                    <xdr:row>41</xdr:row>
                    <xdr:rowOff>190500</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180975</xdr:rowOff>
                  </from>
                  <to>
                    <xdr:col>13</xdr:col>
                    <xdr:colOff>95250</xdr:colOff>
                    <xdr:row>41</xdr:row>
                    <xdr:rowOff>190500</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180975</xdr:rowOff>
                  </from>
                  <to>
                    <xdr:col>16</xdr:col>
                    <xdr:colOff>38100</xdr:colOff>
                    <xdr:row>41</xdr:row>
                    <xdr:rowOff>190500</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171450</xdr:rowOff>
                  </from>
                  <to>
                    <xdr:col>24</xdr:col>
                    <xdr:colOff>142875</xdr:colOff>
                    <xdr:row>41</xdr:row>
                    <xdr:rowOff>190500</xdr:rowOff>
                  </to>
                </anchor>
              </controlPr>
            </control>
          </mc:Choice>
        </mc:AlternateContent>
        <mc:AlternateContent xmlns:mc="http://schemas.openxmlformats.org/markup-compatibility/2006">
          <mc:Choice Requires="x14">
            <control shapeId="242711" r:id="rId26" name="Check Box 23">
              <controlPr defaultSize="0" autoFill="0" autoLine="0" autoPict="0">
                <anchor moveWithCells="1">
                  <from>
                    <xdr:col>17</xdr:col>
                    <xdr:colOff>133350</xdr:colOff>
                    <xdr:row>46</xdr:row>
                    <xdr:rowOff>0</xdr:rowOff>
                  </from>
                  <to>
                    <xdr:col>21</xdr:col>
                    <xdr:colOff>133350</xdr:colOff>
                    <xdr:row>47</xdr:row>
                    <xdr:rowOff>9525</xdr:rowOff>
                  </to>
                </anchor>
              </controlPr>
            </control>
          </mc:Choice>
        </mc:AlternateContent>
        <mc:AlternateContent xmlns:mc="http://schemas.openxmlformats.org/markup-compatibility/2006">
          <mc:Choice Requires="x14">
            <control shapeId="242712" r:id="rId27" name="Check Box 24">
              <controlPr defaultSize="0" autoFill="0" autoLine="0" autoPict="0">
                <anchor moveWithCells="1">
                  <from>
                    <xdr:col>22</xdr:col>
                    <xdr:colOff>0</xdr:colOff>
                    <xdr:row>46</xdr:row>
                    <xdr:rowOff>0</xdr:rowOff>
                  </from>
                  <to>
                    <xdr:col>26</xdr:col>
                    <xdr:colOff>9525</xdr:colOff>
                    <xdr:row>47</xdr:row>
                    <xdr:rowOff>9525</xdr:rowOff>
                  </to>
                </anchor>
              </controlPr>
            </control>
          </mc:Choice>
        </mc:AlternateContent>
        <mc:AlternateContent xmlns:mc="http://schemas.openxmlformats.org/markup-compatibility/2006">
          <mc:Choice Requires="x14">
            <control shapeId="242717" r:id="rId28" name="Check Box 29">
              <controlPr defaultSize="0" autoFill="0" autoLine="0" autoPict="0">
                <anchor moveWithCells="1">
                  <from>
                    <xdr:col>6</xdr:col>
                    <xdr:colOff>171450</xdr:colOff>
                    <xdr:row>24</xdr:row>
                    <xdr:rowOff>152400</xdr:rowOff>
                  </from>
                  <to>
                    <xdr:col>11</xdr:col>
                    <xdr:colOff>171450</xdr:colOff>
                    <xdr:row>26</xdr:row>
                    <xdr:rowOff>28575</xdr:rowOff>
                  </to>
                </anchor>
              </controlPr>
            </control>
          </mc:Choice>
        </mc:AlternateContent>
        <mc:AlternateContent xmlns:mc="http://schemas.openxmlformats.org/markup-compatibility/2006">
          <mc:Choice Requires="x14">
            <control shapeId="242718" r:id="rId29" name="Check Box 30">
              <controlPr defaultSize="0" autoFill="0" autoLine="0" autoPict="0">
                <anchor moveWithCells="1">
                  <from>
                    <xdr:col>11</xdr:col>
                    <xdr:colOff>114300</xdr:colOff>
                    <xdr:row>24</xdr:row>
                    <xdr:rowOff>152400</xdr:rowOff>
                  </from>
                  <to>
                    <xdr:col>16</xdr:col>
                    <xdr:colOff>114300</xdr:colOff>
                    <xdr:row>26</xdr:row>
                    <xdr:rowOff>28575</xdr:rowOff>
                  </to>
                </anchor>
              </controlPr>
            </control>
          </mc:Choice>
        </mc:AlternateContent>
        <mc:AlternateContent xmlns:mc="http://schemas.openxmlformats.org/markup-compatibility/2006">
          <mc:Choice Requires="x14">
            <control shapeId="242719" r:id="rId30" name="Check Box 31">
              <controlPr defaultSize="0" autoFill="0" autoLine="0" autoPict="0">
                <anchor moveWithCells="1">
                  <from>
                    <xdr:col>16</xdr:col>
                    <xdr:colOff>0</xdr:colOff>
                    <xdr:row>24</xdr:row>
                    <xdr:rowOff>152400</xdr:rowOff>
                  </from>
                  <to>
                    <xdr:col>21</xdr:col>
                    <xdr:colOff>0</xdr:colOff>
                    <xdr:row>26</xdr:row>
                    <xdr:rowOff>28575</xdr:rowOff>
                  </to>
                </anchor>
              </controlPr>
            </control>
          </mc:Choice>
        </mc:AlternateContent>
        <mc:AlternateContent xmlns:mc="http://schemas.openxmlformats.org/markup-compatibility/2006">
          <mc:Choice Requires="x14">
            <control shapeId="242720" r:id="rId31" name="Check Box 32">
              <controlPr defaultSize="0" autoFill="0" autoLine="0" autoPict="0">
                <anchor moveWithCells="1">
                  <from>
                    <xdr:col>19</xdr:col>
                    <xdr:colOff>152400</xdr:colOff>
                    <xdr:row>24</xdr:row>
                    <xdr:rowOff>152400</xdr:rowOff>
                  </from>
                  <to>
                    <xdr:col>24</xdr:col>
                    <xdr:colOff>66675</xdr:colOff>
                    <xdr:row>26</xdr:row>
                    <xdr:rowOff>28575</xdr:rowOff>
                  </to>
                </anchor>
              </controlPr>
            </control>
          </mc:Choice>
        </mc:AlternateContent>
        <mc:AlternateContent xmlns:mc="http://schemas.openxmlformats.org/markup-compatibility/2006">
          <mc:Choice Requires="x14">
            <control shapeId="242721" r:id="rId32" name="Check Box 33">
              <controlPr defaultSize="0" autoFill="0" autoLine="0" autoPict="0" altText="その他">
                <anchor moveWithCells="1">
                  <from>
                    <xdr:col>6</xdr:col>
                    <xdr:colOff>171450</xdr:colOff>
                    <xdr:row>26</xdr:row>
                    <xdr:rowOff>57150</xdr:rowOff>
                  </from>
                  <to>
                    <xdr:col>11</xdr:col>
                    <xdr:colOff>57150</xdr:colOff>
                    <xdr:row>27</xdr:row>
                    <xdr:rowOff>114300</xdr:rowOff>
                  </to>
                </anchor>
              </controlPr>
            </control>
          </mc:Choice>
        </mc:AlternateContent>
        <mc:AlternateContent xmlns:mc="http://schemas.openxmlformats.org/markup-compatibility/2006">
          <mc:Choice Requires="x14">
            <control shapeId="242722" r:id="rId33" name="Check Box 34">
              <controlPr defaultSize="0" autoFill="0" autoLine="0" autoPict="0">
                <anchor moveWithCells="1">
                  <from>
                    <xdr:col>4</xdr:col>
                    <xdr:colOff>0</xdr:colOff>
                    <xdr:row>11</xdr:row>
                    <xdr:rowOff>9525</xdr:rowOff>
                  </from>
                  <to>
                    <xdr:col>12</xdr:col>
                    <xdr:colOff>123825</xdr:colOff>
                    <xdr:row>12</xdr:row>
                    <xdr:rowOff>38100</xdr:rowOff>
                  </to>
                </anchor>
              </controlPr>
            </control>
          </mc:Choice>
        </mc:AlternateContent>
        <mc:AlternateContent xmlns:mc="http://schemas.openxmlformats.org/markup-compatibility/2006">
          <mc:Choice Requires="x14">
            <control shapeId="242723" r:id="rId34" name="Check Box 35">
              <controlPr defaultSize="0" autoFill="0" autoLine="0" autoPict="0">
                <anchor moveWithCells="1">
                  <from>
                    <xdr:col>4</xdr:col>
                    <xdr:colOff>0</xdr:colOff>
                    <xdr:row>12</xdr:row>
                    <xdr:rowOff>0</xdr:rowOff>
                  </from>
                  <to>
                    <xdr:col>12</xdr:col>
                    <xdr:colOff>123825</xdr:colOff>
                    <xdr:row>13</xdr:row>
                    <xdr:rowOff>28575</xdr:rowOff>
                  </to>
                </anchor>
              </controlPr>
            </control>
          </mc:Choice>
        </mc:AlternateContent>
        <mc:AlternateContent xmlns:mc="http://schemas.openxmlformats.org/markup-compatibility/2006">
          <mc:Choice Requires="x14">
            <control shapeId="242724" r:id="rId35" name="Check Box 36">
              <controlPr defaultSize="0" autoFill="0" autoLine="0" autoPict="0">
                <anchor moveWithCells="1">
                  <from>
                    <xdr:col>4</xdr:col>
                    <xdr:colOff>9525</xdr:colOff>
                    <xdr:row>14</xdr:row>
                    <xdr:rowOff>0</xdr:rowOff>
                  </from>
                  <to>
                    <xdr:col>14</xdr:col>
                    <xdr:colOff>9525</xdr:colOff>
                    <xdr:row>15</xdr:row>
                    <xdr:rowOff>28575</xdr:rowOff>
                  </to>
                </anchor>
              </controlPr>
            </control>
          </mc:Choice>
        </mc:AlternateContent>
        <mc:AlternateContent xmlns:mc="http://schemas.openxmlformats.org/markup-compatibility/2006">
          <mc:Choice Requires="x14">
            <control shapeId="242725" r:id="rId36" name="Check Box 37">
              <controlPr defaultSize="0" autoFill="0" autoLine="0" autoPict="0">
                <anchor moveWithCells="1">
                  <from>
                    <xdr:col>4</xdr:col>
                    <xdr:colOff>0</xdr:colOff>
                    <xdr:row>15</xdr:row>
                    <xdr:rowOff>0</xdr:rowOff>
                  </from>
                  <to>
                    <xdr:col>12</xdr:col>
                    <xdr:colOff>123825</xdr:colOff>
                    <xdr:row>16</xdr:row>
                    <xdr:rowOff>28575</xdr:rowOff>
                  </to>
                </anchor>
              </controlPr>
            </control>
          </mc:Choice>
        </mc:AlternateContent>
        <mc:AlternateContent xmlns:mc="http://schemas.openxmlformats.org/markup-compatibility/2006">
          <mc:Choice Requires="x14">
            <control shapeId="242726" r:id="rId37" name="Check Box 38">
              <controlPr defaultSize="0" autoFill="0" autoLine="0" autoPict="0">
                <anchor moveWithCells="1">
                  <from>
                    <xdr:col>4</xdr:col>
                    <xdr:colOff>0</xdr:colOff>
                    <xdr:row>16</xdr:row>
                    <xdr:rowOff>0</xdr:rowOff>
                  </from>
                  <to>
                    <xdr:col>8</xdr:col>
                    <xdr:colOff>28575</xdr:colOff>
                    <xdr:row>17</xdr:row>
                    <xdr:rowOff>28575</xdr:rowOff>
                  </to>
                </anchor>
              </controlPr>
            </control>
          </mc:Choice>
        </mc:AlternateContent>
        <mc:AlternateContent xmlns:mc="http://schemas.openxmlformats.org/markup-compatibility/2006">
          <mc:Choice Requires="x14">
            <control shapeId="242727" r:id="rId38" name="Check Box 39">
              <controlPr defaultSize="0" autoFill="0" autoLine="0" autoPict="0">
                <anchor moveWithCells="1">
                  <from>
                    <xdr:col>4</xdr:col>
                    <xdr:colOff>0</xdr:colOff>
                    <xdr:row>13</xdr:row>
                    <xdr:rowOff>0</xdr:rowOff>
                  </from>
                  <to>
                    <xdr:col>12</xdr:col>
                    <xdr:colOff>123825</xdr:colOff>
                    <xdr:row>14</xdr:row>
                    <xdr:rowOff>28575</xdr:rowOff>
                  </to>
                </anchor>
              </controlPr>
            </control>
          </mc:Choice>
        </mc:AlternateContent>
        <mc:AlternateContent xmlns:mc="http://schemas.openxmlformats.org/markup-compatibility/2006">
          <mc:Choice Requires="x14">
            <control shapeId="242728" r:id="rId39" name="Check Box 40">
              <controlPr defaultSize="0" autoFill="0" autoLine="0" autoPict="0">
                <anchor moveWithCells="1">
                  <from>
                    <xdr:col>6</xdr:col>
                    <xdr:colOff>171450</xdr:colOff>
                    <xdr:row>27</xdr:row>
                    <xdr:rowOff>152400</xdr:rowOff>
                  </from>
                  <to>
                    <xdr:col>11</xdr:col>
                    <xdr:colOff>171450</xdr:colOff>
                    <xdr:row>29</xdr:row>
                    <xdr:rowOff>28575</xdr:rowOff>
                  </to>
                </anchor>
              </controlPr>
            </control>
          </mc:Choice>
        </mc:AlternateContent>
        <mc:AlternateContent xmlns:mc="http://schemas.openxmlformats.org/markup-compatibility/2006">
          <mc:Choice Requires="x14">
            <control shapeId="242729" r:id="rId40" name="Check Box 41">
              <controlPr defaultSize="0" autoFill="0" autoLine="0" autoPict="0">
                <anchor moveWithCells="1">
                  <from>
                    <xdr:col>11</xdr:col>
                    <xdr:colOff>114300</xdr:colOff>
                    <xdr:row>27</xdr:row>
                    <xdr:rowOff>152400</xdr:rowOff>
                  </from>
                  <to>
                    <xdr:col>16</xdr:col>
                    <xdr:colOff>114300</xdr:colOff>
                    <xdr:row>29</xdr:row>
                    <xdr:rowOff>28575</xdr:rowOff>
                  </to>
                </anchor>
              </controlPr>
            </control>
          </mc:Choice>
        </mc:AlternateContent>
        <mc:AlternateContent xmlns:mc="http://schemas.openxmlformats.org/markup-compatibility/2006">
          <mc:Choice Requires="x14">
            <control shapeId="242730" r:id="rId41" name="Check Box 42">
              <controlPr defaultSize="0" autoFill="0" autoLine="0" autoPict="0">
                <anchor moveWithCells="1">
                  <from>
                    <xdr:col>16</xdr:col>
                    <xdr:colOff>0</xdr:colOff>
                    <xdr:row>27</xdr:row>
                    <xdr:rowOff>152400</xdr:rowOff>
                  </from>
                  <to>
                    <xdr:col>21</xdr:col>
                    <xdr:colOff>0</xdr:colOff>
                    <xdr:row>29</xdr:row>
                    <xdr:rowOff>28575</xdr:rowOff>
                  </to>
                </anchor>
              </controlPr>
            </control>
          </mc:Choice>
        </mc:AlternateContent>
        <mc:AlternateContent xmlns:mc="http://schemas.openxmlformats.org/markup-compatibility/2006">
          <mc:Choice Requires="x14">
            <control shapeId="242731" r:id="rId42" name="Check Box 43">
              <controlPr defaultSize="0" autoFill="0" autoLine="0" autoPict="0">
                <anchor moveWithCells="1">
                  <from>
                    <xdr:col>19</xdr:col>
                    <xdr:colOff>152400</xdr:colOff>
                    <xdr:row>27</xdr:row>
                    <xdr:rowOff>152400</xdr:rowOff>
                  </from>
                  <to>
                    <xdr:col>24</xdr:col>
                    <xdr:colOff>66675</xdr:colOff>
                    <xdr:row>29</xdr:row>
                    <xdr:rowOff>28575</xdr:rowOff>
                  </to>
                </anchor>
              </controlPr>
            </control>
          </mc:Choice>
        </mc:AlternateContent>
        <mc:AlternateContent xmlns:mc="http://schemas.openxmlformats.org/markup-compatibility/2006">
          <mc:Choice Requires="x14">
            <control shapeId="242732" r:id="rId43" name="Check Box 44">
              <controlPr defaultSize="0" autoFill="0" autoLine="0" autoPict="0" altText="その他">
                <anchor moveWithCells="1">
                  <from>
                    <xdr:col>6</xdr:col>
                    <xdr:colOff>171450</xdr:colOff>
                    <xdr:row>29</xdr:row>
                    <xdr:rowOff>57150</xdr:rowOff>
                  </from>
                  <to>
                    <xdr:col>11</xdr:col>
                    <xdr:colOff>57150</xdr:colOff>
                    <xdr:row>30</xdr:row>
                    <xdr:rowOff>114300</xdr:rowOff>
                  </to>
                </anchor>
              </controlPr>
            </control>
          </mc:Choice>
        </mc:AlternateContent>
        <mc:AlternateContent xmlns:mc="http://schemas.openxmlformats.org/markup-compatibility/2006">
          <mc:Choice Requires="x14">
            <control shapeId="242733" r:id="rId44" name="Check Box 45">
              <controlPr defaultSize="0" autoFill="0" autoLine="0" autoPict="0">
                <anchor moveWithCells="1">
                  <from>
                    <xdr:col>6</xdr:col>
                    <xdr:colOff>171450</xdr:colOff>
                    <xdr:row>30</xdr:row>
                    <xdr:rowOff>152400</xdr:rowOff>
                  </from>
                  <to>
                    <xdr:col>11</xdr:col>
                    <xdr:colOff>171450</xdr:colOff>
                    <xdr:row>32</xdr:row>
                    <xdr:rowOff>28575</xdr:rowOff>
                  </to>
                </anchor>
              </controlPr>
            </control>
          </mc:Choice>
        </mc:AlternateContent>
        <mc:AlternateContent xmlns:mc="http://schemas.openxmlformats.org/markup-compatibility/2006">
          <mc:Choice Requires="x14">
            <control shapeId="242734" r:id="rId45" name="Check Box 46">
              <controlPr defaultSize="0" autoFill="0" autoLine="0" autoPict="0">
                <anchor moveWithCells="1">
                  <from>
                    <xdr:col>11</xdr:col>
                    <xdr:colOff>114300</xdr:colOff>
                    <xdr:row>30</xdr:row>
                    <xdr:rowOff>152400</xdr:rowOff>
                  </from>
                  <to>
                    <xdr:col>16</xdr:col>
                    <xdr:colOff>114300</xdr:colOff>
                    <xdr:row>32</xdr:row>
                    <xdr:rowOff>28575</xdr:rowOff>
                  </to>
                </anchor>
              </controlPr>
            </control>
          </mc:Choice>
        </mc:AlternateContent>
        <mc:AlternateContent xmlns:mc="http://schemas.openxmlformats.org/markup-compatibility/2006">
          <mc:Choice Requires="x14">
            <control shapeId="242735" r:id="rId46" name="Check Box 47">
              <controlPr defaultSize="0" autoFill="0" autoLine="0" autoPict="0">
                <anchor moveWithCells="1">
                  <from>
                    <xdr:col>16</xdr:col>
                    <xdr:colOff>0</xdr:colOff>
                    <xdr:row>30</xdr:row>
                    <xdr:rowOff>152400</xdr:rowOff>
                  </from>
                  <to>
                    <xdr:col>21</xdr:col>
                    <xdr:colOff>0</xdr:colOff>
                    <xdr:row>32</xdr:row>
                    <xdr:rowOff>28575</xdr:rowOff>
                  </to>
                </anchor>
              </controlPr>
            </control>
          </mc:Choice>
        </mc:AlternateContent>
        <mc:AlternateContent xmlns:mc="http://schemas.openxmlformats.org/markup-compatibility/2006">
          <mc:Choice Requires="x14">
            <control shapeId="242736" r:id="rId47" name="Check Box 48">
              <controlPr defaultSize="0" autoFill="0" autoLine="0" autoPict="0">
                <anchor moveWithCells="1">
                  <from>
                    <xdr:col>19</xdr:col>
                    <xdr:colOff>152400</xdr:colOff>
                    <xdr:row>30</xdr:row>
                    <xdr:rowOff>152400</xdr:rowOff>
                  </from>
                  <to>
                    <xdr:col>24</xdr:col>
                    <xdr:colOff>66675</xdr:colOff>
                    <xdr:row>32</xdr:row>
                    <xdr:rowOff>28575</xdr:rowOff>
                  </to>
                </anchor>
              </controlPr>
            </control>
          </mc:Choice>
        </mc:AlternateContent>
        <mc:AlternateContent xmlns:mc="http://schemas.openxmlformats.org/markup-compatibility/2006">
          <mc:Choice Requires="x14">
            <control shapeId="242737" r:id="rId48" name="Check Box 49">
              <controlPr defaultSize="0" autoFill="0" autoLine="0" autoPict="0" altText="その他">
                <anchor moveWithCells="1">
                  <from>
                    <xdr:col>6</xdr:col>
                    <xdr:colOff>171450</xdr:colOff>
                    <xdr:row>32</xdr:row>
                    <xdr:rowOff>57150</xdr:rowOff>
                  </from>
                  <to>
                    <xdr:col>11</xdr:col>
                    <xdr:colOff>57150</xdr:colOff>
                    <xdr:row>33</xdr:row>
                    <xdr:rowOff>114300</xdr:rowOff>
                  </to>
                </anchor>
              </controlPr>
            </control>
          </mc:Choice>
        </mc:AlternateContent>
        <mc:AlternateContent xmlns:mc="http://schemas.openxmlformats.org/markup-compatibility/2006">
          <mc:Choice Requires="x14">
            <control shapeId="242770" r:id="rId49" name="Check Box 82">
              <controlPr defaultSize="0" autoFill="0" autoLine="0" autoPict="0">
                <anchor moveWithCells="1">
                  <from>
                    <xdr:col>4</xdr:col>
                    <xdr:colOff>9525</xdr:colOff>
                    <xdr:row>55</xdr:row>
                    <xdr:rowOff>0</xdr:rowOff>
                  </from>
                  <to>
                    <xdr:col>10</xdr:col>
                    <xdr:colOff>0</xdr:colOff>
                    <xdr:row>56</xdr:row>
                    <xdr:rowOff>47625</xdr:rowOff>
                  </to>
                </anchor>
              </controlPr>
            </control>
          </mc:Choice>
        </mc:AlternateContent>
        <mc:AlternateContent xmlns:mc="http://schemas.openxmlformats.org/markup-compatibility/2006">
          <mc:Choice Requires="x14">
            <control shapeId="242771" r:id="rId50" name="Check Box 83">
              <controlPr defaultSize="0" autoFill="0" autoLine="0" autoPict="0">
                <anchor moveWithCells="1">
                  <from>
                    <xdr:col>4</xdr:col>
                    <xdr:colOff>9525</xdr:colOff>
                    <xdr:row>55</xdr:row>
                    <xdr:rowOff>142875</xdr:rowOff>
                  </from>
                  <to>
                    <xdr:col>13</xdr:col>
                    <xdr:colOff>104775</xdr:colOff>
                    <xdr:row>57</xdr:row>
                    <xdr:rowOff>19050</xdr:rowOff>
                  </to>
                </anchor>
              </controlPr>
            </control>
          </mc:Choice>
        </mc:AlternateContent>
        <mc:AlternateContent xmlns:mc="http://schemas.openxmlformats.org/markup-compatibility/2006">
          <mc:Choice Requires="x14">
            <control shapeId="242772" r:id="rId51" name="Check Box 84">
              <controlPr defaultSize="0" autoFill="0" autoLine="0" autoPict="0">
                <anchor moveWithCells="1">
                  <from>
                    <xdr:col>4</xdr:col>
                    <xdr:colOff>0</xdr:colOff>
                    <xdr:row>49</xdr:row>
                    <xdr:rowOff>0</xdr:rowOff>
                  </from>
                  <to>
                    <xdr:col>7</xdr:col>
                    <xdr:colOff>123825</xdr:colOff>
                    <xdr:row>50</xdr:row>
                    <xdr:rowOff>57150</xdr:rowOff>
                  </to>
                </anchor>
              </controlPr>
            </control>
          </mc:Choice>
        </mc:AlternateContent>
        <mc:AlternateContent xmlns:mc="http://schemas.openxmlformats.org/markup-compatibility/2006">
          <mc:Choice Requires="x14">
            <control shapeId="242773" r:id="rId52" name="Check Box 85">
              <controlPr defaultSize="0" autoFill="0" autoLine="0" autoPict="0">
                <anchor moveWithCells="1">
                  <from>
                    <xdr:col>6</xdr:col>
                    <xdr:colOff>9525</xdr:colOff>
                    <xdr:row>50</xdr:row>
                    <xdr:rowOff>28575</xdr:rowOff>
                  </from>
                  <to>
                    <xdr:col>15</xdr:col>
                    <xdr:colOff>133350</xdr:colOff>
                    <xdr:row>51</xdr:row>
                    <xdr:rowOff>133350</xdr:rowOff>
                  </to>
                </anchor>
              </controlPr>
            </control>
          </mc:Choice>
        </mc:AlternateContent>
        <mc:AlternateContent xmlns:mc="http://schemas.openxmlformats.org/markup-compatibility/2006">
          <mc:Choice Requires="x14">
            <control shapeId="242774" r:id="rId53" name="Check Box 86">
              <controlPr defaultSize="0" autoFill="0" autoLine="0" autoPict="0">
                <anchor moveWithCells="1">
                  <from>
                    <xdr:col>6</xdr:col>
                    <xdr:colOff>9525</xdr:colOff>
                    <xdr:row>51</xdr:row>
                    <xdr:rowOff>85725</xdr:rowOff>
                  </from>
                  <to>
                    <xdr:col>15</xdr:col>
                    <xdr:colOff>133350</xdr:colOff>
                    <xdr:row>53</xdr:row>
                    <xdr:rowOff>19050</xdr:rowOff>
                  </to>
                </anchor>
              </controlPr>
            </control>
          </mc:Choice>
        </mc:AlternateContent>
        <mc:AlternateContent xmlns:mc="http://schemas.openxmlformats.org/markup-compatibility/2006">
          <mc:Choice Requires="x14">
            <control shapeId="242775" r:id="rId54" name="Check Box 87">
              <controlPr defaultSize="0" autoFill="0" autoLine="0" autoPict="0">
                <anchor moveWithCells="1">
                  <from>
                    <xdr:col>15</xdr:col>
                    <xdr:colOff>47625</xdr:colOff>
                    <xdr:row>49</xdr:row>
                    <xdr:rowOff>0</xdr:rowOff>
                  </from>
                  <to>
                    <xdr:col>19</xdr:col>
                    <xdr:colOff>0</xdr:colOff>
                    <xdr:row>50</xdr:row>
                    <xdr:rowOff>57150</xdr:rowOff>
                  </to>
                </anchor>
              </controlPr>
            </control>
          </mc:Choice>
        </mc:AlternateContent>
        <mc:AlternateContent xmlns:mc="http://schemas.openxmlformats.org/markup-compatibility/2006">
          <mc:Choice Requires="x14">
            <control shapeId="242776" r:id="rId55" name="Check Box 88">
              <controlPr defaultSize="0" autoFill="0" autoLine="0" autoPict="0">
                <anchor moveWithCells="1">
                  <from>
                    <xdr:col>20</xdr:col>
                    <xdr:colOff>47625</xdr:colOff>
                    <xdr:row>49</xdr:row>
                    <xdr:rowOff>0</xdr:rowOff>
                  </from>
                  <to>
                    <xdr:col>24</xdr:col>
                    <xdr:colOff>0</xdr:colOff>
                    <xdr:row>50</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80"/>
  <sheetViews>
    <sheetView showGridLines="0" zoomScaleNormal="100" workbookViewId="0">
      <selection activeCell="B3" sqref="B3:Z3"/>
    </sheetView>
  </sheetViews>
  <sheetFormatPr defaultColWidth="8" defaultRowHeight="12" x14ac:dyDescent="0.15"/>
  <cols>
    <col min="1" max="2" width="1.5" style="17" customWidth="1"/>
    <col min="3" max="26" width="2.375" style="17" customWidth="1"/>
    <col min="27" max="27" width="2.375" style="446" customWidth="1"/>
    <col min="28" max="72" width="2.375" style="17" customWidth="1"/>
    <col min="73" max="16384" width="8" style="17"/>
  </cols>
  <sheetData>
    <row r="1" spans="1:61" ht="14.1" customHeight="1" x14ac:dyDescent="0.15">
      <c r="B1" s="3101" t="s">
        <v>1862</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61" ht="5.0999999999999996" customHeight="1" thickBot="1" x14ac:dyDescent="0.2"/>
    <row r="3" spans="1:61" ht="14.1" customHeight="1" x14ac:dyDescent="0.15">
      <c r="B3" s="3102" t="s">
        <v>699</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5854" t="s">
        <v>186</v>
      </c>
      <c r="AB3" s="5855"/>
      <c r="AC3" s="5855"/>
      <c r="AD3" s="5855"/>
      <c r="AE3" s="5855"/>
      <c r="AF3" s="5855"/>
      <c r="AG3" s="5855"/>
      <c r="AH3" s="5855"/>
      <c r="AI3" s="5855"/>
      <c r="AJ3" s="5855"/>
      <c r="AK3" s="5855"/>
      <c r="AL3" s="5856"/>
    </row>
    <row r="4" spans="1:61" ht="6.95" customHeight="1" x14ac:dyDescent="0.15">
      <c r="A4" s="1265"/>
      <c r="B4" s="35"/>
      <c r="C4" s="1265"/>
      <c r="D4" s="1265"/>
      <c r="E4" s="1265"/>
      <c r="F4" s="1265"/>
      <c r="G4" s="1265"/>
      <c r="H4" s="1265"/>
      <c r="I4" s="1265"/>
      <c r="J4" s="1265"/>
      <c r="K4" s="1265"/>
      <c r="L4" s="1265"/>
      <c r="M4" s="1265"/>
      <c r="N4" s="1265"/>
      <c r="O4" s="1265"/>
      <c r="P4" s="1265"/>
      <c r="Q4" s="1265"/>
      <c r="R4" s="1265"/>
      <c r="S4" s="1265"/>
      <c r="T4" s="1265"/>
      <c r="U4" s="498"/>
      <c r="V4" s="498"/>
      <c r="W4" s="1265"/>
      <c r="X4" s="498"/>
      <c r="Y4" s="498"/>
      <c r="Z4" s="1265"/>
      <c r="AA4" s="166"/>
      <c r="AB4" s="78"/>
      <c r="AC4" s="78"/>
      <c r="AD4" s="78"/>
      <c r="AE4" s="78"/>
      <c r="AF4" s="78"/>
      <c r="AG4" s="78"/>
      <c r="AH4" s="78"/>
      <c r="AI4" s="78"/>
      <c r="AJ4" s="78"/>
      <c r="AK4" s="78"/>
      <c r="AL4" s="79"/>
    </row>
    <row r="5" spans="1:61" ht="14.1" customHeight="1" x14ac:dyDescent="0.15">
      <c r="A5" s="1265"/>
      <c r="B5" s="124" t="s">
        <v>607</v>
      </c>
      <c r="C5" s="34"/>
      <c r="D5" s="34"/>
      <c r="E5" s="56"/>
      <c r="F5" s="1454"/>
      <c r="G5" s="1454"/>
      <c r="H5" s="1454"/>
      <c r="I5" s="1454"/>
      <c r="J5" s="1454"/>
      <c r="K5" s="1454"/>
      <c r="L5" s="1454"/>
      <c r="M5" s="1454"/>
      <c r="N5" s="1454"/>
      <c r="O5" s="1454"/>
      <c r="P5" s="1454"/>
      <c r="Q5" s="1454"/>
      <c r="R5" s="1454"/>
      <c r="S5" s="1454"/>
      <c r="T5" s="1454"/>
      <c r="U5" s="31"/>
      <c r="V5" s="31"/>
      <c r="W5" s="1814"/>
      <c r="X5" s="58"/>
      <c r="Y5" s="58"/>
      <c r="Z5" s="1814"/>
      <c r="AA5" s="166"/>
      <c r="AB5" s="78"/>
      <c r="AC5" s="78"/>
      <c r="AD5" s="78"/>
      <c r="AE5" s="78"/>
      <c r="AF5" s="78"/>
      <c r="AG5" s="78"/>
      <c r="AH5" s="78"/>
      <c r="AI5" s="78"/>
      <c r="AJ5" s="78"/>
      <c r="AK5" s="78"/>
      <c r="AL5" s="79"/>
    </row>
    <row r="6" spans="1:61" ht="14.1" customHeight="1" x14ac:dyDescent="0.15">
      <c r="A6" s="1265"/>
      <c r="B6" s="3"/>
      <c r="C6" s="1814" t="s">
        <v>486</v>
      </c>
      <c r="D6" s="1814"/>
      <c r="E6" s="1814"/>
      <c r="F6" s="56"/>
      <c r="G6" s="1814"/>
      <c r="H6" s="1814"/>
      <c r="I6" s="1814"/>
      <c r="J6" s="1814"/>
      <c r="K6" s="1814"/>
      <c r="L6" s="1814"/>
      <c r="M6" s="1814"/>
      <c r="N6" s="1814"/>
      <c r="O6" s="1814"/>
      <c r="P6" s="1814"/>
      <c r="Q6" s="1814"/>
      <c r="R6" s="1814"/>
      <c r="S6" s="1814"/>
      <c r="T6" s="1814"/>
      <c r="U6" s="31"/>
      <c r="V6" s="31"/>
      <c r="W6" s="1814"/>
      <c r="X6" s="31"/>
      <c r="Y6" s="31"/>
      <c r="Z6" s="1814"/>
      <c r="AA6" s="166"/>
      <c r="AB6" s="78"/>
      <c r="AC6" s="78"/>
      <c r="AD6" s="78"/>
      <c r="AE6" s="78"/>
      <c r="AF6" s="78"/>
      <c r="AG6" s="78"/>
      <c r="AH6" s="78"/>
      <c r="AI6" s="78"/>
      <c r="AJ6" s="78"/>
      <c r="AK6" s="78"/>
      <c r="AL6" s="79"/>
    </row>
    <row r="7" spans="1:61" ht="14.1" customHeight="1" x14ac:dyDescent="0.15">
      <c r="A7" s="1265"/>
      <c r="B7" s="3"/>
      <c r="C7" s="78" t="s">
        <v>2000</v>
      </c>
      <c r="D7" s="78"/>
      <c r="X7" s="31"/>
      <c r="Y7" s="31"/>
      <c r="Z7" s="1814"/>
      <c r="AA7" s="166"/>
      <c r="AB7" s="78"/>
      <c r="AC7" s="78"/>
      <c r="AD7" s="78"/>
      <c r="AE7" s="78"/>
      <c r="AF7" s="78"/>
      <c r="AG7" s="78"/>
      <c r="AH7" s="78"/>
      <c r="AI7" s="78"/>
      <c r="AJ7" s="78"/>
      <c r="AK7" s="78"/>
      <c r="AL7" s="79"/>
      <c r="AQ7" s="1265"/>
      <c r="AR7" s="1445"/>
      <c r="AS7" s="1265"/>
      <c r="AT7" s="1265"/>
      <c r="AU7" s="1265"/>
      <c r="AV7" s="1265"/>
      <c r="AW7" s="1265"/>
      <c r="AX7" s="1265"/>
      <c r="AY7" s="1265"/>
      <c r="AZ7" s="1265"/>
      <c r="BA7" s="1265"/>
      <c r="BB7" s="1265"/>
      <c r="BC7" s="1265"/>
      <c r="BD7" s="1265"/>
      <c r="BE7" s="1265"/>
      <c r="BF7" s="1265"/>
      <c r="BG7" s="1454"/>
      <c r="BH7" s="1454"/>
      <c r="BI7" s="1265"/>
    </row>
    <row r="8" spans="1:61" ht="14.1" customHeight="1" x14ac:dyDescent="0.15">
      <c r="A8" s="1265"/>
      <c r="B8" s="3"/>
      <c r="D8" s="218"/>
      <c r="E8" s="202"/>
      <c r="F8" s="202"/>
      <c r="G8" s="217"/>
      <c r="H8" s="2501" t="s">
        <v>487</v>
      </c>
      <c r="I8" s="4184"/>
      <c r="J8" s="4184"/>
      <c r="K8" s="4184"/>
      <c r="L8" s="4184"/>
      <c r="M8" s="4184"/>
      <c r="N8" s="4184"/>
      <c r="O8" s="4184"/>
      <c r="P8" s="4184"/>
      <c r="Q8" s="4184"/>
      <c r="R8" s="2502"/>
      <c r="S8" s="2501" t="s">
        <v>488</v>
      </c>
      <c r="T8" s="4184"/>
      <c r="U8" s="4184"/>
      <c r="V8" s="4184"/>
      <c r="W8" s="4184"/>
      <c r="X8" s="4184"/>
      <c r="Y8" s="4184"/>
      <c r="Z8" s="4184"/>
      <c r="AA8" s="4184"/>
      <c r="AB8" s="4184"/>
      <c r="AC8" s="2502"/>
      <c r="AE8" s="78"/>
      <c r="AF8" s="78"/>
      <c r="AG8" s="78"/>
      <c r="AH8" s="78"/>
      <c r="AI8" s="78"/>
      <c r="AJ8" s="78"/>
      <c r="AK8" s="78"/>
      <c r="AL8" s="79"/>
      <c r="AQ8" s="1272"/>
      <c r="AR8" s="1272"/>
      <c r="AS8" s="1272"/>
      <c r="AT8" s="1272"/>
      <c r="AU8" s="1265"/>
      <c r="AV8" s="392"/>
      <c r="AW8" s="392"/>
      <c r="AX8" s="1272"/>
      <c r="AY8" s="393"/>
      <c r="AZ8" s="393"/>
      <c r="BA8" s="1272"/>
      <c r="BB8" s="1265"/>
      <c r="BC8" s="394"/>
      <c r="BD8" s="1316"/>
      <c r="BE8" s="1272"/>
      <c r="BF8" s="282"/>
      <c r="BG8" s="282"/>
      <c r="BH8" s="58"/>
      <c r="BI8" s="40"/>
    </row>
    <row r="9" spans="1:61" ht="14.1" customHeight="1" x14ac:dyDescent="0.15">
      <c r="A9" s="1265"/>
      <c r="B9" s="3"/>
      <c r="D9" s="2509" t="s">
        <v>20</v>
      </c>
      <c r="E9" s="4669"/>
      <c r="F9" s="4669"/>
      <c r="G9" s="2510"/>
      <c r="H9" s="5851"/>
      <c r="I9" s="5848"/>
      <c r="J9" s="1817" t="s">
        <v>10</v>
      </c>
      <c r="K9" s="5849"/>
      <c r="L9" s="5849"/>
      <c r="M9" s="1817" t="s">
        <v>11</v>
      </c>
      <c r="N9" s="5848"/>
      <c r="O9" s="5848"/>
      <c r="P9" s="1817" t="s">
        <v>10</v>
      </c>
      <c r="Q9" s="5849"/>
      <c r="R9" s="5850"/>
      <c r="S9" s="5851"/>
      <c r="T9" s="5848"/>
      <c r="U9" s="1817" t="s">
        <v>10</v>
      </c>
      <c r="V9" s="5849"/>
      <c r="W9" s="5849"/>
      <c r="X9" s="1817" t="s">
        <v>11</v>
      </c>
      <c r="Y9" s="5848"/>
      <c r="Z9" s="5848"/>
      <c r="AA9" s="1817" t="s">
        <v>10</v>
      </c>
      <c r="AB9" s="5849"/>
      <c r="AC9" s="5850"/>
      <c r="AE9" s="78"/>
      <c r="AF9" s="78"/>
      <c r="AG9" s="78"/>
      <c r="AH9" s="78"/>
      <c r="AI9" s="78"/>
      <c r="AJ9" s="78"/>
      <c r="AK9" s="66"/>
      <c r="AL9" s="79"/>
      <c r="AQ9" s="1272"/>
      <c r="AR9" s="1272"/>
      <c r="AS9" s="1272"/>
      <c r="AT9" s="1272"/>
      <c r="AU9" s="1265"/>
      <c r="AV9" s="392"/>
      <c r="AW9" s="392"/>
      <c r="AX9" s="1272"/>
      <c r="AY9" s="393"/>
      <c r="AZ9" s="393"/>
      <c r="BA9" s="1272"/>
      <c r="BB9" s="1265"/>
      <c r="BC9" s="394"/>
      <c r="BD9" s="1316"/>
      <c r="BE9" s="1272"/>
      <c r="BF9" s="282"/>
      <c r="BG9" s="282"/>
      <c r="BH9" s="58"/>
      <c r="BI9" s="40"/>
    </row>
    <row r="10" spans="1:61" ht="14.1" customHeight="1" x14ac:dyDescent="0.15">
      <c r="A10" s="1265"/>
      <c r="B10" s="3"/>
      <c r="D10" s="2509" t="s">
        <v>116</v>
      </c>
      <c r="E10" s="4669"/>
      <c r="F10" s="4669"/>
      <c r="G10" s="2510"/>
      <c r="H10" s="5851"/>
      <c r="I10" s="5848"/>
      <c r="J10" s="1817" t="s">
        <v>10</v>
      </c>
      <c r="K10" s="5849"/>
      <c r="L10" s="5849"/>
      <c r="M10" s="1817" t="s">
        <v>11</v>
      </c>
      <c r="N10" s="5848"/>
      <c r="O10" s="5848"/>
      <c r="P10" s="1817" t="s">
        <v>10</v>
      </c>
      <c r="Q10" s="5849"/>
      <c r="R10" s="5850"/>
      <c r="S10" s="5851"/>
      <c r="T10" s="5848"/>
      <c r="U10" s="1817" t="s">
        <v>10</v>
      </c>
      <c r="V10" s="5849"/>
      <c r="W10" s="5849"/>
      <c r="X10" s="1817" t="s">
        <v>11</v>
      </c>
      <c r="Y10" s="5848"/>
      <c r="Z10" s="5848"/>
      <c r="AA10" s="1817" t="s">
        <v>10</v>
      </c>
      <c r="AB10" s="5849"/>
      <c r="AC10" s="5850"/>
      <c r="AE10" s="78"/>
      <c r="AF10" s="78"/>
      <c r="AG10" s="78"/>
      <c r="AH10" s="78"/>
      <c r="AI10" s="78"/>
      <c r="AJ10" s="78"/>
      <c r="AK10" s="78"/>
      <c r="AL10" s="79"/>
      <c r="AQ10" s="1299"/>
      <c r="AR10" s="1299"/>
      <c r="AS10" s="1299"/>
      <c r="AT10" s="1299"/>
      <c r="AU10" s="1265"/>
      <c r="AV10" s="392"/>
      <c r="AW10" s="392"/>
      <c r="AX10" s="1272"/>
      <c r="AY10" s="393"/>
      <c r="AZ10" s="393"/>
      <c r="BA10" s="1272"/>
      <c r="BB10" s="1265"/>
      <c r="BC10" s="394"/>
      <c r="BD10" s="1316"/>
      <c r="BE10" s="1272"/>
      <c r="BF10" s="282"/>
      <c r="BG10" s="282"/>
      <c r="BH10" s="58"/>
      <c r="BI10" s="40"/>
    </row>
    <row r="11" spans="1:61" ht="14.1" customHeight="1" x14ac:dyDescent="0.15">
      <c r="A11" s="1265"/>
      <c r="B11" s="3"/>
      <c r="D11" s="2501" t="s">
        <v>20</v>
      </c>
      <c r="E11" s="4184"/>
      <c r="F11" s="4184"/>
      <c r="G11" s="2502"/>
      <c r="H11" s="5851"/>
      <c r="I11" s="5848"/>
      <c r="J11" s="1817" t="s">
        <v>10</v>
      </c>
      <c r="K11" s="5849"/>
      <c r="L11" s="5849"/>
      <c r="M11" s="1817" t="s">
        <v>11</v>
      </c>
      <c r="N11" s="5848"/>
      <c r="O11" s="5848"/>
      <c r="P11" s="1817" t="s">
        <v>10</v>
      </c>
      <c r="Q11" s="5849"/>
      <c r="R11" s="5850"/>
      <c r="S11" s="5851"/>
      <c r="T11" s="5848"/>
      <c r="U11" s="1817" t="s">
        <v>10</v>
      </c>
      <c r="V11" s="5849"/>
      <c r="W11" s="5849"/>
      <c r="X11" s="1817" t="s">
        <v>11</v>
      </c>
      <c r="Y11" s="5848"/>
      <c r="Z11" s="5848"/>
      <c r="AA11" s="1817" t="s">
        <v>10</v>
      </c>
      <c r="AB11" s="5849"/>
      <c r="AC11" s="5850"/>
      <c r="AE11" s="78"/>
      <c r="AF11" s="78"/>
      <c r="AG11" s="78"/>
      <c r="AH11" s="78"/>
      <c r="AI11" s="78"/>
      <c r="AJ11" s="78"/>
      <c r="AK11" s="78"/>
      <c r="AL11" s="79"/>
      <c r="AQ11" s="5843"/>
      <c r="AR11" s="5843"/>
      <c r="AS11" s="5843"/>
      <c r="AT11" s="5843"/>
      <c r="AU11" s="5843"/>
      <c r="AV11" s="5843"/>
      <c r="AW11" s="5843"/>
      <c r="AX11" s="5843"/>
      <c r="AY11" s="5843"/>
      <c r="AZ11" s="5843"/>
      <c r="BA11" s="5843"/>
      <c r="BB11" s="5843"/>
      <c r="BC11" s="1454"/>
      <c r="BD11" s="1454"/>
      <c r="BE11" s="1265"/>
      <c r="BF11" s="41"/>
      <c r="BG11" s="31"/>
      <c r="BH11" s="31"/>
      <c r="BI11" s="40"/>
    </row>
    <row r="12" spans="1:61" ht="14.1" customHeight="1" x14ac:dyDescent="0.15">
      <c r="A12" s="1265"/>
      <c r="B12" s="3"/>
      <c r="X12" s="58"/>
      <c r="Y12" s="58"/>
      <c r="Z12" s="1802"/>
      <c r="AA12" s="5857" t="s">
        <v>16</v>
      </c>
      <c r="AB12" s="5852" t="s">
        <v>1941</v>
      </c>
      <c r="AC12" s="5852"/>
      <c r="AD12" s="5852"/>
      <c r="AE12" s="5852"/>
      <c r="AF12" s="5852"/>
      <c r="AG12" s="5852"/>
      <c r="AH12" s="5852"/>
      <c r="AI12" s="5852"/>
      <c r="AJ12" s="5852"/>
      <c r="AK12" s="5852"/>
      <c r="AL12" s="5853"/>
      <c r="AQ12" s="1297"/>
      <c r="AR12" s="3203"/>
      <c r="AS12" s="3203"/>
      <c r="AT12" s="3203"/>
      <c r="AU12" s="3203"/>
      <c r="AV12" s="3203"/>
      <c r="AW12" s="3203"/>
      <c r="AX12" s="3203"/>
      <c r="AY12" s="3203"/>
      <c r="AZ12" s="3203"/>
      <c r="BA12" s="3203"/>
      <c r="BB12" s="3203"/>
      <c r="BC12" s="1265"/>
      <c r="BD12" s="1265"/>
      <c r="BE12" s="1265"/>
      <c r="BF12" s="1265"/>
      <c r="BG12" s="31"/>
      <c r="BH12" s="31"/>
      <c r="BI12" s="1265"/>
    </row>
    <row r="13" spans="1:61" ht="14.1" customHeight="1" x14ac:dyDescent="0.15">
      <c r="A13" s="1265"/>
      <c r="B13" s="3"/>
      <c r="C13" s="34"/>
      <c r="D13" s="34"/>
      <c r="E13" s="1814"/>
      <c r="F13" s="1454"/>
      <c r="G13" s="1454"/>
      <c r="H13" s="1454"/>
      <c r="I13" s="1454"/>
      <c r="J13" s="1454"/>
      <c r="K13" s="1454"/>
      <c r="L13" s="1454"/>
      <c r="M13" s="1454"/>
      <c r="N13" s="1454"/>
      <c r="O13" s="1454"/>
      <c r="P13" s="1454"/>
      <c r="Q13" s="1454"/>
      <c r="R13" s="1454"/>
      <c r="S13" s="1454"/>
      <c r="T13" s="1454"/>
      <c r="U13" s="1867"/>
      <c r="V13" s="1867"/>
      <c r="W13" s="1814"/>
      <c r="X13" s="1867"/>
      <c r="Y13" s="1867"/>
      <c r="Z13" s="1814"/>
      <c r="AA13" s="5858"/>
      <c r="AB13" s="5852"/>
      <c r="AC13" s="5852"/>
      <c r="AD13" s="5852"/>
      <c r="AE13" s="5852"/>
      <c r="AF13" s="5852"/>
      <c r="AG13" s="5852"/>
      <c r="AH13" s="5852"/>
      <c r="AI13" s="5852"/>
      <c r="AJ13" s="5852"/>
      <c r="AK13" s="5852"/>
      <c r="AL13" s="5853"/>
      <c r="AM13" s="34"/>
      <c r="AQ13" s="34"/>
      <c r="AR13" s="3203"/>
      <c r="AS13" s="3203"/>
      <c r="AT13" s="3203"/>
      <c r="AU13" s="3203"/>
      <c r="AV13" s="3203"/>
      <c r="AW13" s="3203"/>
      <c r="AX13" s="3203"/>
      <c r="AY13" s="3203"/>
      <c r="AZ13" s="3203"/>
      <c r="BA13" s="3203"/>
      <c r="BB13" s="3203"/>
      <c r="BC13" s="394"/>
      <c r="BD13" s="1316"/>
      <c r="BE13" s="1272"/>
      <c r="BF13" s="282"/>
      <c r="BG13" s="282"/>
      <c r="BH13" s="58"/>
      <c r="BI13" s="40"/>
    </row>
    <row r="14" spans="1:61" ht="14.1" customHeight="1" x14ac:dyDescent="0.15">
      <c r="A14" s="1265"/>
      <c r="B14" s="3"/>
      <c r="C14" s="34" t="s">
        <v>1942</v>
      </c>
      <c r="D14" s="1814"/>
      <c r="E14" s="56"/>
      <c r="F14" s="1454"/>
      <c r="G14" s="1814"/>
      <c r="H14" s="1814"/>
      <c r="I14" s="1814"/>
      <c r="J14" s="1814"/>
      <c r="K14" s="1814"/>
      <c r="L14" s="1814"/>
      <c r="M14" s="1814"/>
      <c r="N14" s="1814"/>
      <c r="O14" s="1814"/>
      <c r="P14" s="1454"/>
      <c r="Q14" s="1454"/>
      <c r="R14" s="1814"/>
      <c r="S14" s="1851"/>
      <c r="T14" s="1851"/>
      <c r="U14" s="5"/>
      <c r="V14" s="1843"/>
      <c r="W14" s="1843"/>
      <c r="X14" s="1814"/>
      <c r="Y14" s="1814"/>
      <c r="Z14" s="1814"/>
      <c r="AA14" s="1835"/>
      <c r="AB14" s="5852"/>
      <c r="AC14" s="5852"/>
      <c r="AD14" s="5852"/>
      <c r="AE14" s="5852"/>
      <c r="AF14" s="5852"/>
      <c r="AG14" s="5852"/>
      <c r="AH14" s="5852"/>
      <c r="AI14" s="5852"/>
      <c r="AJ14" s="5852"/>
      <c r="AK14" s="5852"/>
      <c r="AL14" s="5853"/>
      <c r="AP14" s="1297"/>
      <c r="AQ14" s="1272"/>
      <c r="AR14" s="1272"/>
      <c r="AS14" s="1272"/>
      <c r="AT14" s="1272"/>
      <c r="AU14" s="1265"/>
      <c r="AV14" s="394"/>
      <c r="AW14" s="1316"/>
      <c r="AX14" s="1272"/>
      <c r="AY14" s="282"/>
      <c r="AZ14" s="282"/>
      <c r="BA14" s="1272"/>
      <c r="BB14" s="1265"/>
      <c r="BC14" s="394"/>
      <c r="BD14" s="1316"/>
      <c r="BE14" s="1272"/>
      <c r="BF14" s="282"/>
      <c r="BG14" s="282"/>
      <c r="BH14" s="58"/>
      <c r="BI14" s="40"/>
    </row>
    <row r="15" spans="1:61" ht="14.1" customHeight="1" x14ac:dyDescent="0.15">
      <c r="A15" s="1265"/>
      <c r="B15" s="3"/>
      <c r="C15" s="3208"/>
      <c r="D15" s="3208"/>
      <c r="E15" s="3208"/>
      <c r="F15" s="3208"/>
      <c r="G15" s="3208"/>
      <c r="H15" s="3208"/>
      <c r="I15" s="3208"/>
      <c r="J15" s="3208"/>
      <c r="K15" s="3208"/>
      <c r="L15" s="1454"/>
      <c r="M15" s="3208"/>
      <c r="N15" s="3208"/>
      <c r="O15" s="1806"/>
      <c r="P15" s="3208"/>
      <c r="Q15" s="3208"/>
      <c r="R15" s="1454"/>
      <c r="S15" s="1806"/>
      <c r="T15" s="1806"/>
      <c r="U15" s="1806"/>
      <c r="V15" s="1806"/>
      <c r="W15" s="1806"/>
      <c r="X15" s="1454"/>
      <c r="Y15" s="1454"/>
      <c r="Z15" s="1806"/>
      <c r="AA15" s="154"/>
      <c r="AB15" s="5852"/>
      <c r="AC15" s="5852"/>
      <c r="AD15" s="5852"/>
      <c r="AE15" s="5852"/>
      <c r="AF15" s="5852"/>
      <c r="AG15" s="5852"/>
      <c r="AH15" s="5852"/>
      <c r="AI15" s="5852"/>
      <c r="AJ15" s="5852"/>
      <c r="AK15" s="5852"/>
      <c r="AL15" s="5853"/>
      <c r="AP15" s="1297"/>
      <c r="AQ15" s="1265"/>
      <c r="AR15" s="1265"/>
      <c r="AS15" s="1454"/>
      <c r="AT15" s="1265"/>
      <c r="AU15" s="1265"/>
      <c r="AV15" s="1265"/>
      <c r="AW15" s="1265"/>
      <c r="AX15" s="1265"/>
      <c r="AY15" s="1265"/>
      <c r="AZ15" s="1265"/>
      <c r="BA15" s="1454"/>
      <c r="BB15" s="1454"/>
      <c r="BC15" s="1454"/>
      <c r="BD15" s="1454"/>
      <c r="BE15" s="1454"/>
      <c r="BF15" s="1454"/>
      <c r="BG15" s="31"/>
      <c r="BH15" s="31"/>
      <c r="BI15" s="40"/>
    </row>
    <row r="16" spans="1:61" ht="14.1" customHeight="1" x14ac:dyDescent="0.15">
      <c r="A16" s="1265"/>
      <c r="B16" s="3"/>
      <c r="C16" s="1806"/>
      <c r="D16" s="1814"/>
      <c r="F16" s="1806"/>
      <c r="G16" s="1806"/>
      <c r="H16" s="1806"/>
      <c r="I16" s="1806"/>
      <c r="J16" s="1806"/>
      <c r="K16" s="1806"/>
      <c r="L16" s="1454"/>
      <c r="M16" s="1806"/>
      <c r="N16" s="1806"/>
      <c r="O16" s="1806"/>
      <c r="P16" s="1806"/>
      <c r="Q16" s="1806"/>
      <c r="R16" s="1454"/>
      <c r="S16" s="1806"/>
      <c r="T16" s="1806"/>
      <c r="U16" s="1806"/>
      <c r="V16" s="1806"/>
      <c r="W16" s="1806"/>
      <c r="X16" s="1454"/>
      <c r="Y16" s="1454"/>
      <c r="Z16" s="1806"/>
      <c r="AA16" s="169" t="s">
        <v>1943</v>
      </c>
      <c r="AB16" s="1858"/>
      <c r="AC16" s="1858"/>
      <c r="AD16" s="1858"/>
      <c r="AE16" s="1858"/>
      <c r="AF16" s="1858"/>
      <c r="AG16" s="1858"/>
      <c r="AH16" s="1858"/>
      <c r="AI16" s="1858"/>
      <c r="AJ16" s="1858"/>
      <c r="AK16" s="1858"/>
      <c r="AL16" s="1859"/>
      <c r="AP16" s="1297"/>
      <c r="AQ16" s="1265"/>
      <c r="AR16" s="1265"/>
      <c r="AS16" s="1454"/>
      <c r="AT16" s="1265"/>
      <c r="AU16" s="1265"/>
      <c r="AV16" s="1265"/>
      <c r="AW16" s="1265"/>
      <c r="AX16" s="1265"/>
      <c r="AY16" s="1265"/>
      <c r="AZ16" s="1265"/>
      <c r="BA16" s="1454"/>
      <c r="BB16" s="1454"/>
      <c r="BC16" s="1454"/>
      <c r="BD16" s="1454"/>
      <c r="BE16" s="1454"/>
      <c r="BF16" s="1454"/>
      <c r="BG16" s="31"/>
      <c r="BH16" s="31"/>
      <c r="BI16" s="40"/>
    </row>
    <row r="17" spans="1:57" ht="14.1" customHeight="1" x14ac:dyDescent="0.15">
      <c r="A17" s="1265"/>
      <c r="B17" s="3"/>
      <c r="C17" s="3208" t="s">
        <v>1712</v>
      </c>
      <c r="D17" s="3208"/>
      <c r="E17" s="3208"/>
      <c r="F17" s="3208"/>
      <c r="G17" s="3208"/>
      <c r="H17" s="4684" t="s">
        <v>1863</v>
      </c>
      <c r="I17" s="4684"/>
      <c r="J17" s="1857"/>
      <c r="K17" s="1857"/>
      <c r="L17" s="1857" t="s">
        <v>158</v>
      </c>
      <c r="M17" s="1857"/>
      <c r="N17" s="1857"/>
      <c r="O17" s="1820" t="s">
        <v>36</v>
      </c>
      <c r="P17" s="1857"/>
      <c r="Q17" s="1857"/>
      <c r="R17" s="1857" t="s">
        <v>46</v>
      </c>
      <c r="S17" s="1454"/>
      <c r="T17" s="1454"/>
      <c r="U17" s="5859"/>
      <c r="V17" s="5859"/>
      <c r="W17" s="40"/>
      <c r="X17" s="5810"/>
      <c r="Y17" s="5810"/>
      <c r="Z17" s="1814"/>
      <c r="AA17" s="5860" t="s">
        <v>1527</v>
      </c>
      <c r="AB17" s="3401"/>
      <c r="AC17" s="3401"/>
      <c r="AD17" s="3401"/>
      <c r="AE17" s="3401"/>
      <c r="AF17" s="3401"/>
      <c r="AG17" s="3401"/>
      <c r="AH17" s="3401"/>
      <c r="AI17" s="3401"/>
      <c r="AJ17" s="3401"/>
      <c r="AK17" s="3401"/>
      <c r="AL17" s="3402"/>
    </row>
    <row r="18" spans="1:57" ht="14.1" customHeight="1" x14ac:dyDescent="0.15">
      <c r="A18" s="1265"/>
      <c r="B18" s="3"/>
      <c r="C18" s="34"/>
      <c r="D18" s="34"/>
      <c r="E18" s="1814"/>
      <c r="F18" s="1454"/>
      <c r="G18" s="1454"/>
      <c r="H18" s="1454"/>
      <c r="I18" s="1454"/>
      <c r="J18" s="1454"/>
      <c r="K18" s="1454"/>
      <c r="L18" s="1454"/>
      <c r="M18" s="1454"/>
      <c r="N18" s="1454"/>
      <c r="O18" s="1454"/>
      <c r="P18" s="1454"/>
      <c r="Q18" s="1454"/>
      <c r="R18" s="1454"/>
      <c r="S18" s="1454"/>
      <c r="T18" s="1454"/>
      <c r="U18" s="1867"/>
      <c r="V18" s="1867"/>
      <c r="W18" s="1814"/>
      <c r="X18" s="1867"/>
      <c r="Y18" s="1867"/>
      <c r="Z18" s="1814"/>
      <c r="AA18" s="5860"/>
      <c r="AB18" s="3401"/>
      <c r="AC18" s="3401"/>
      <c r="AD18" s="3401"/>
      <c r="AE18" s="3401"/>
      <c r="AF18" s="3401"/>
      <c r="AG18" s="3401"/>
      <c r="AH18" s="3401"/>
      <c r="AI18" s="3401"/>
      <c r="AJ18" s="3401"/>
      <c r="AK18" s="3401"/>
      <c r="AL18" s="3402"/>
      <c r="AP18" s="1265"/>
      <c r="AQ18" s="1265"/>
      <c r="AR18" s="56"/>
      <c r="AS18" s="1265"/>
    </row>
    <row r="19" spans="1:57" ht="14.1" customHeight="1" x14ac:dyDescent="0.15">
      <c r="A19" s="1265"/>
      <c r="B19" s="3"/>
      <c r="C19" s="3208"/>
      <c r="D19" s="3208"/>
      <c r="E19" s="3208"/>
      <c r="F19" s="3208"/>
      <c r="G19" s="3208"/>
      <c r="H19" s="3208"/>
      <c r="I19" s="3208"/>
      <c r="J19" s="3208"/>
      <c r="K19" s="3208"/>
      <c r="L19" s="1454"/>
      <c r="M19" s="3208"/>
      <c r="N19" s="3208"/>
      <c r="O19" s="1806"/>
      <c r="P19" s="3208"/>
      <c r="Q19" s="3208"/>
      <c r="R19" s="1454"/>
      <c r="Y19" s="1454"/>
      <c r="Z19" s="1806"/>
      <c r="AA19" s="158" t="s">
        <v>1720</v>
      </c>
      <c r="AB19" s="3203" t="s">
        <v>1719</v>
      </c>
      <c r="AC19" s="4667"/>
      <c r="AD19" s="4667"/>
      <c r="AE19" s="4667"/>
      <c r="AF19" s="4667"/>
      <c r="AG19" s="4667"/>
      <c r="AH19" s="4667"/>
      <c r="AI19" s="4667"/>
      <c r="AJ19" s="4667"/>
      <c r="AK19" s="4667"/>
      <c r="AL19" s="4192"/>
      <c r="AN19" s="3203"/>
      <c r="AO19" s="4667"/>
      <c r="AP19" s="4667"/>
      <c r="AQ19" s="4667"/>
      <c r="AR19" s="4667"/>
      <c r="AS19" s="4667"/>
      <c r="AT19" s="4667"/>
      <c r="AU19" s="4667"/>
      <c r="AV19" s="4667"/>
      <c r="AW19" s="4667"/>
      <c r="AX19" s="4191"/>
      <c r="AY19" s="34"/>
    </row>
    <row r="20" spans="1:57" ht="14.1" customHeight="1" x14ac:dyDescent="0.15">
      <c r="A20" s="1265"/>
      <c r="B20" s="3"/>
      <c r="C20" s="1806"/>
      <c r="D20" s="1814"/>
      <c r="F20" s="1806"/>
      <c r="G20" s="1806"/>
      <c r="H20" s="1806"/>
      <c r="I20" s="1806"/>
      <c r="J20" s="1806"/>
      <c r="K20" s="1806"/>
      <c r="L20" s="1454"/>
      <c r="M20" s="1806"/>
      <c r="N20" s="1806"/>
      <c r="O20" s="1806"/>
      <c r="P20" s="1806"/>
      <c r="Q20" s="1806"/>
      <c r="R20" s="1454"/>
      <c r="Y20" s="1454"/>
      <c r="Z20" s="1806"/>
      <c r="AA20" s="158"/>
      <c r="AB20" s="4667"/>
      <c r="AC20" s="4667"/>
      <c r="AD20" s="4667"/>
      <c r="AE20" s="4667"/>
      <c r="AF20" s="4667"/>
      <c r="AG20" s="4667"/>
      <c r="AH20" s="4667"/>
      <c r="AI20" s="4667"/>
      <c r="AJ20" s="4667"/>
      <c r="AK20" s="4667"/>
      <c r="AL20" s="4192"/>
      <c r="AN20" s="4667"/>
      <c r="AO20" s="4667"/>
      <c r="AP20" s="4667"/>
      <c r="AQ20" s="4667"/>
      <c r="AR20" s="4667"/>
      <c r="AS20" s="4667"/>
      <c r="AT20" s="4667"/>
      <c r="AU20" s="4667"/>
      <c r="AV20" s="4667"/>
      <c r="AW20" s="4667"/>
      <c r="AX20" s="4191"/>
      <c r="AY20" s="34"/>
    </row>
    <row r="21" spans="1:57" ht="14.1" customHeight="1" x14ac:dyDescent="0.15">
      <c r="A21" s="1265"/>
      <c r="B21" s="3"/>
      <c r="C21" s="65" t="s">
        <v>1785</v>
      </c>
      <c r="D21" s="65"/>
      <c r="E21" s="34"/>
      <c r="F21" s="65"/>
      <c r="G21" s="65"/>
      <c r="H21" s="65"/>
      <c r="I21" s="1454"/>
      <c r="J21" s="1454"/>
      <c r="K21" s="1454"/>
      <c r="L21" s="1454"/>
      <c r="M21" s="1454"/>
      <c r="N21" s="1454"/>
      <c r="O21" s="1454"/>
      <c r="P21" s="1454"/>
      <c r="Q21" s="1454"/>
      <c r="R21" s="1454"/>
      <c r="S21" s="1454"/>
      <c r="T21" s="1454"/>
      <c r="U21" s="1851"/>
      <c r="V21" s="1851"/>
      <c r="W21" s="40"/>
      <c r="X21" s="1843"/>
      <c r="Y21" s="1843"/>
      <c r="Z21" s="1814"/>
      <c r="AA21" s="158"/>
      <c r="AB21" s="4667"/>
      <c r="AC21" s="4667"/>
      <c r="AD21" s="4667"/>
      <c r="AE21" s="4667"/>
      <c r="AF21" s="4667"/>
      <c r="AG21" s="4667"/>
      <c r="AH21" s="4667"/>
      <c r="AI21" s="4667"/>
      <c r="AJ21" s="4667"/>
      <c r="AK21" s="4667"/>
      <c r="AL21" s="4192"/>
      <c r="AN21" s="4667"/>
      <c r="AO21" s="4667"/>
      <c r="AP21" s="4667"/>
      <c r="AQ21" s="4667"/>
      <c r="AR21" s="4667"/>
      <c r="AS21" s="4667"/>
      <c r="AT21" s="4667"/>
      <c r="AU21" s="4667"/>
      <c r="AV21" s="4667"/>
      <c r="AW21" s="4667"/>
      <c r="AX21" s="4191"/>
      <c r="AY21" s="34"/>
    </row>
    <row r="22" spans="1:57" ht="14.1" customHeight="1" x14ac:dyDescent="0.15">
      <c r="A22" s="1265"/>
      <c r="B22" s="3"/>
      <c r="C22" s="212"/>
      <c r="D22" s="212"/>
      <c r="E22" s="34"/>
      <c r="F22" s="65"/>
      <c r="G22" s="65"/>
      <c r="H22" s="65"/>
      <c r="I22" s="1454"/>
      <c r="J22" s="1454"/>
      <c r="K22" s="1454"/>
      <c r="L22" s="1454"/>
      <c r="M22" s="1454"/>
      <c r="N22" s="1454"/>
      <c r="O22" s="1454"/>
      <c r="P22" s="1454"/>
      <c r="Q22" s="1454"/>
      <c r="R22" s="1454"/>
      <c r="S22" s="1454"/>
      <c r="T22" s="1454"/>
      <c r="U22" s="1851"/>
      <c r="V22" s="1851"/>
      <c r="W22" s="40"/>
      <c r="X22" s="1843"/>
      <c r="Y22" s="1843"/>
      <c r="Z22" s="1814"/>
      <c r="AA22" s="158"/>
      <c r="AB22" s="4667"/>
      <c r="AC22" s="4667"/>
      <c r="AD22" s="4667"/>
      <c r="AE22" s="4667"/>
      <c r="AF22" s="4667"/>
      <c r="AG22" s="4667"/>
      <c r="AH22" s="4667"/>
      <c r="AI22" s="4667"/>
      <c r="AJ22" s="4667"/>
      <c r="AK22" s="4667"/>
      <c r="AL22" s="4192"/>
      <c r="AN22" s="4667"/>
      <c r="AO22" s="4667"/>
      <c r="AP22" s="4667"/>
      <c r="AQ22" s="4667"/>
      <c r="AR22" s="4667"/>
      <c r="AS22" s="4667"/>
      <c r="AT22" s="4667"/>
      <c r="AU22" s="4667"/>
      <c r="AV22" s="4667"/>
      <c r="AW22" s="4667"/>
      <c r="AX22" s="4191"/>
      <c r="AY22" s="34"/>
    </row>
    <row r="23" spans="1:57" ht="14.1" customHeight="1" x14ac:dyDescent="0.15">
      <c r="A23" s="1265"/>
      <c r="B23" s="3"/>
      <c r="C23" s="212"/>
      <c r="D23" s="212"/>
      <c r="E23" s="34"/>
      <c r="F23" s="65"/>
      <c r="G23" s="65"/>
      <c r="H23" s="65"/>
      <c r="I23" s="1454"/>
      <c r="J23" s="1454"/>
      <c r="K23" s="1454"/>
      <c r="L23" s="1454"/>
      <c r="M23" s="1454"/>
      <c r="N23" s="1454"/>
      <c r="O23" s="1454"/>
      <c r="P23" s="1454"/>
      <c r="Q23" s="1454"/>
      <c r="R23" s="1454"/>
      <c r="S23" s="1454"/>
      <c r="T23" s="1454"/>
      <c r="U23" s="1851"/>
      <c r="V23" s="1851"/>
      <c r="W23" s="40"/>
      <c r="X23" s="1843"/>
      <c r="Y23" s="1843"/>
      <c r="Z23" s="1814"/>
      <c r="AA23" s="154"/>
      <c r="AB23" s="1609"/>
      <c r="AC23" s="1609"/>
      <c r="AD23" s="1609"/>
      <c r="AE23" s="1609"/>
      <c r="AF23" s="1609"/>
      <c r="AG23" s="1609"/>
      <c r="AH23" s="1609"/>
      <c r="AI23" s="1609"/>
      <c r="AJ23" s="1609"/>
      <c r="AK23" s="1609"/>
      <c r="AL23" s="1865"/>
      <c r="BB23" s="361"/>
      <c r="BC23" s="361"/>
      <c r="BD23" s="361"/>
      <c r="BE23" s="361"/>
    </row>
    <row r="24" spans="1:57" ht="14.1" customHeight="1" x14ac:dyDescent="0.15">
      <c r="A24" s="1265"/>
      <c r="B24" s="3"/>
      <c r="C24" s="65" t="s">
        <v>1864</v>
      </c>
      <c r="D24" s="65"/>
      <c r="E24" s="65"/>
      <c r="F24" s="65"/>
      <c r="G24" s="65"/>
      <c r="H24" s="65"/>
      <c r="I24" s="65"/>
      <c r="J24" s="65"/>
      <c r="K24" s="65"/>
      <c r="L24" s="65"/>
      <c r="M24" s="65"/>
      <c r="N24" s="65"/>
      <c r="O24" s="65"/>
      <c r="P24" s="1454"/>
      <c r="Q24" s="1454"/>
      <c r="R24" s="1814"/>
      <c r="S24" s="1851"/>
      <c r="T24" s="1851"/>
      <c r="U24" s="5"/>
      <c r="V24" s="1843"/>
      <c r="W24" s="1843"/>
      <c r="X24" s="1814"/>
      <c r="Y24" s="1814"/>
      <c r="Z24" s="1861"/>
      <c r="AA24" s="1835" t="s">
        <v>489</v>
      </c>
      <c r="AB24" s="3203" t="s">
        <v>490</v>
      </c>
      <c r="AC24" s="3203"/>
      <c r="AD24" s="3203"/>
      <c r="AE24" s="3203"/>
      <c r="AF24" s="3203"/>
      <c r="AG24" s="3203"/>
      <c r="AH24" s="3203"/>
      <c r="AI24" s="3203"/>
      <c r="AJ24" s="3203"/>
      <c r="AK24" s="3203"/>
      <c r="AL24" s="3204"/>
      <c r="BB24" s="361"/>
      <c r="BC24" s="361"/>
      <c r="BD24" s="361"/>
      <c r="BE24" s="361"/>
    </row>
    <row r="25" spans="1:57" ht="14.1" customHeight="1" x14ac:dyDescent="0.15">
      <c r="A25" s="1265"/>
      <c r="B25" s="3"/>
      <c r="C25" s="56" t="s">
        <v>491</v>
      </c>
      <c r="D25" s="56"/>
      <c r="F25" s="211"/>
      <c r="G25" s="65"/>
      <c r="H25" s="65"/>
      <c r="I25" s="65"/>
      <c r="J25" s="65"/>
      <c r="K25" s="65"/>
      <c r="L25" s="65"/>
      <c r="M25" s="65"/>
      <c r="N25" s="65"/>
      <c r="O25" s="65"/>
      <c r="P25" s="1454"/>
      <c r="Q25" s="1454"/>
      <c r="R25" s="1454"/>
      <c r="S25" s="31"/>
      <c r="T25" s="13"/>
      <c r="U25" s="13"/>
      <c r="V25" s="31"/>
      <c r="W25" s="13"/>
      <c r="X25" s="13"/>
      <c r="Y25" s="13"/>
      <c r="Z25" s="1861"/>
      <c r="AA25" s="1835"/>
      <c r="AB25" s="3203"/>
      <c r="AC25" s="3203"/>
      <c r="AD25" s="3203"/>
      <c r="AE25" s="3203"/>
      <c r="AF25" s="3203"/>
      <c r="AG25" s="3203"/>
      <c r="AH25" s="3203"/>
      <c r="AI25" s="3203"/>
      <c r="AJ25" s="3203"/>
      <c r="AK25" s="3203"/>
      <c r="AL25" s="3204"/>
      <c r="BB25" s="361"/>
      <c r="BC25" s="361"/>
      <c r="BD25" s="361"/>
      <c r="BE25" s="361"/>
    </row>
    <row r="26" spans="1:57" ht="14.1" customHeight="1" x14ac:dyDescent="0.15">
      <c r="A26" s="1265"/>
      <c r="B26" s="3"/>
      <c r="F26" s="2965"/>
      <c r="G26" s="2965"/>
      <c r="H26" s="2965"/>
      <c r="I26" s="2965"/>
      <c r="J26" s="2965"/>
      <c r="K26" s="2965"/>
      <c r="L26" s="2965"/>
      <c r="M26" s="2965"/>
      <c r="N26" s="2965"/>
      <c r="O26" s="2965"/>
      <c r="P26" s="2965"/>
      <c r="Q26" s="2965"/>
      <c r="R26" s="2965"/>
      <c r="S26" s="2965"/>
      <c r="T26" s="2965"/>
      <c r="U26" s="1854" t="s">
        <v>492</v>
      </c>
      <c r="V26" s="2715"/>
      <c r="W26" s="2715"/>
      <c r="X26" s="2715"/>
      <c r="Y26" s="2715"/>
      <c r="Z26" s="1861" t="s">
        <v>493</v>
      </c>
      <c r="AA26" s="1835"/>
      <c r="AB26" s="3203"/>
      <c r="AC26" s="3203"/>
      <c r="AD26" s="3203"/>
      <c r="AE26" s="3203"/>
      <c r="AF26" s="3203"/>
      <c r="AG26" s="3203"/>
      <c r="AH26" s="3203"/>
      <c r="AI26" s="3203"/>
      <c r="AJ26" s="3203"/>
      <c r="AK26" s="3203"/>
      <c r="AL26" s="3204"/>
    </row>
    <row r="27" spans="1:57" ht="14.1" customHeight="1" x14ac:dyDescent="0.15">
      <c r="A27" s="1265"/>
      <c r="B27" s="3"/>
      <c r="C27" s="212" t="s">
        <v>1989</v>
      </c>
      <c r="D27" s="212"/>
      <c r="F27" s="212"/>
      <c r="G27" s="211"/>
      <c r="H27" s="211"/>
      <c r="I27" s="1454"/>
      <c r="J27" s="1454"/>
      <c r="K27" s="1454"/>
      <c r="L27" s="1454"/>
      <c r="M27" s="1454"/>
      <c r="N27" s="1454"/>
      <c r="O27" s="1454"/>
      <c r="P27" s="1806"/>
      <c r="Q27" s="1799"/>
      <c r="R27" s="1454"/>
      <c r="S27" s="31"/>
      <c r="T27" s="13"/>
      <c r="U27" s="13"/>
      <c r="V27" s="31"/>
      <c r="W27" s="13"/>
      <c r="X27" s="13"/>
      <c r="Y27" s="13"/>
      <c r="Z27" s="1861"/>
      <c r="AA27" s="17"/>
      <c r="AB27" s="3203"/>
      <c r="AC27" s="3203"/>
      <c r="AD27" s="3203"/>
      <c r="AE27" s="3203"/>
      <c r="AF27" s="3203"/>
      <c r="AG27" s="3203"/>
      <c r="AH27" s="3203"/>
      <c r="AI27" s="3203"/>
      <c r="AJ27" s="3203"/>
      <c r="AK27" s="3203"/>
      <c r="AL27" s="3204"/>
      <c r="AM27" s="87"/>
    </row>
    <row r="28" spans="1:57" ht="14.1" customHeight="1" x14ac:dyDescent="0.15">
      <c r="A28" s="1265"/>
      <c r="B28" s="3"/>
      <c r="I28" s="1454"/>
      <c r="J28" s="1454"/>
      <c r="K28" s="1454"/>
      <c r="L28" s="1454"/>
      <c r="M28" s="1454"/>
      <c r="N28" s="1454"/>
      <c r="O28" s="1454"/>
      <c r="P28" s="1851"/>
      <c r="Q28" s="1851"/>
      <c r="R28" s="1851"/>
      <c r="S28" s="1851"/>
      <c r="T28" s="1851"/>
      <c r="U28" s="1851"/>
      <c r="V28" s="1851"/>
      <c r="W28" s="1851"/>
      <c r="X28" s="1851"/>
      <c r="Y28" s="1851"/>
      <c r="Z28" s="1608"/>
      <c r="AA28" s="154"/>
      <c r="AL28" s="137"/>
      <c r="AM28" s="87"/>
    </row>
    <row r="29" spans="1:57" ht="14.1" customHeight="1" x14ac:dyDescent="0.15">
      <c r="A29" s="1265"/>
      <c r="B29" s="35"/>
      <c r="C29" s="212" t="s">
        <v>494</v>
      </c>
      <c r="D29" s="212"/>
      <c r="F29" s="65"/>
      <c r="G29" s="65"/>
      <c r="H29" s="211"/>
      <c r="I29" s="1454"/>
      <c r="J29" s="1454"/>
      <c r="K29" s="1454"/>
      <c r="L29" s="1454"/>
      <c r="M29" s="1454"/>
      <c r="N29" s="1454"/>
      <c r="O29" s="1814"/>
      <c r="P29" s="1454"/>
      <c r="Q29" s="1799"/>
      <c r="R29" s="1799"/>
      <c r="S29" s="1799"/>
      <c r="T29" s="1814"/>
      <c r="U29" s="5859"/>
      <c r="V29" s="5859"/>
      <c r="W29" s="5859"/>
      <c r="X29" s="5859"/>
      <c r="Y29" s="5859"/>
      <c r="Z29" s="40"/>
      <c r="AA29" s="166"/>
      <c r="AB29" s="78"/>
      <c r="AC29" s="78"/>
      <c r="AD29" s="78"/>
      <c r="AE29" s="78"/>
      <c r="AF29" s="78"/>
      <c r="AG29" s="78"/>
      <c r="AH29" s="78"/>
      <c r="AI29" s="78"/>
      <c r="AJ29" s="78"/>
      <c r="AK29" s="78"/>
      <c r="AL29" s="79"/>
      <c r="AM29" s="87"/>
    </row>
    <row r="30" spans="1:57" ht="14.1" customHeight="1" x14ac:dyDescent="0.15">
      <c r="A30" s="1265"/>
      <c r="B30" s="35"/>
      <c r="C30" s="65"/>
      <c r="D30" s="65"/>
      <c r="F30" s="65"/>
      <c r="G30" s="65"/>
      <c r="H30" s="211"/>
      <c r="I30" s="1454"/>
      <c r="J30" s="1454"/>
      <c r="K30" s="1454"/>
      <c r="L30" s="1454"/>
      <c r="M30" s="1454"/>
      <c r="N30" s="1454"/>
      <c r="O30" s="1814"/>
      <c r="P30" s="1454"/>
      <c r="Q30" s="1799"/>
      <c r="R30" s="1799"/>
      <c r="S30" s="1799"/>
      <c r="T30" s="1814"/>
      <c r="U30" s="1851"/>
      <c r="V30" s="1851"/>
      <c r="W30" s="1851"/>
      <c r="X30" s="1851"/>
      <c r="Y30" s="1851"/>
      <c r="Z30" s="40"/>
      <c r="AA30" s="166"/>
      <c r="AB30" s="78"/>
      <c r="AC30" s="78"/>
      <c r="AD30" s="78"/>
      <c r="AE30" s="78"/>
      <c r="AF30" s="78"/>
      <c r="AG30" s="78"/>
      <c r="AH30" s="78"/>
      <c r="AI30" s="78"/>
      <c r="AJ30" s="78"/>
      <c r="AK30" s="78"/>
      <c r="AL30" s="79"/>
    </row>
    <row r="31" spans="1:57" ht="14.1" customHeight="1" x14ac:dyDescent="0.15">
      <c r="A31" s="1265"/>
      <c r="B31" s="35"/>
      <c r="C31" s="212" t="s">
        <v>2046</v>
      </c>
      <c r="D31" s="212"/>
      <c r="F31" s="65"/>
      <c r="G31" s="65"/>
      <c r="H31" s="211"/>
      <c r="I31" s="1454"/>
      <c r="J31" s="1454"/>
      <c r="K31" s="1454"/>
      <c r="L31" s="1454"/>
      <c r="M31" s="1454"/>
      <c r="N31" s="1454"/>
      <c r="O31" s="1814"/>
      <c r="P31" s="1454"/>
      <c r="Q31" s="1799"/>
      <c r="R31" s="1799"/>
      <c r="S31" s="1799"/>
      <c r="T31" s="1814"/>
      <c r="U31" s="1851"/>
      <c r="V31" s="1851"/>
      <c r="W31" s="1851"/>
      <c r="X31" s="1851"/>
      <c r="Y31" s="1851"/>
      <c r="Z31" s="201"/>
      <c r="AA31" s="166"/>
      <c r="AB31" s="78"/>
      <c r="AC31" s="78"/>
      <c r="AD31" s="78"/>
      <c r="AE31" s="78"/>
      <c r="AF31" s="78"/>
      <c r="AG31" s="78"/>
      <c r="AH31" s="78"/>
      <c r="AI31" s="78"/>
      <c r="AJ31" s="78"/>
      <c r="AK31" s="78"/>
      <c r="AL31" s="79"/>
    </row>
    <row r="32" spans="1:57" ht="14.1" customHeight="1" x14ac:dyDescent="0.15">
      <c r="A32" s="1265"/>
      <c r="B32" s="3"/>
      <c r="C32" s="1983"/>
      <c r="D32" s="1983" t="s">
        <v>2047</v>
      </c>
      <c r="G32" s="1814"/>
      <c r="H32" s="1814"/>
      <c r="I32" s="1814"/>
      <c r="J32" s="1814"/>
      <c r="K32" s="1814"/>
      <c r="L32" s="1814"/>
      <c r="M32" s="1814"/>
      <c r="N32" s="1814"/>
      <c r="O32" s="1814"/>
      <c r="P32" s="1814"/>
      <c r="Q32" s="1814"/>
      <c r="R32" s="1814"/>
      <c r="S32" s="1814"/>
      <c r="T32" s="1802"/>
      <c r="U32" s="31"/>
      <c r="V32" s="31"/>
      <c r="W32" s="1814"/>
      <c r="X32" s="31"/>
      <c r="Y32" s="31"/>
      <c r="Z32" s="1608"/>
      <c r="AA32" s="166"/>
      <c r="AB32" s="78"/>
      <c r="AC32" s="78"/>
      <c r="AD32" s="78"/>
      <c r="AE32" s="78"/>
      <c r="AF32" s="78"/>
      <c r="AG32" s="78"/>
      <c r="AH32" s="78"/>
      <c r="AI32" s="78"/>
      <c r="AJ32" s="78"/>
      <c r="AK32" s="78"/>
      <c r="AL32" s="79"/>
      <c r="AO32" s="1297"/>
      <c r="AP32" s="1434"/>
      <c r="AQ32" s="1434"/>
      <c r="AR32" s="1434"/>
      <c r="AS32" s="1434"/>
      <c r="AT32" s="1434"/>
      <c r="AU32" s="1434"/>
      <c r="AV32" s="1434"/>
      <c r="AW32" s="1434"/>
      <c r="AX32" s="1434"/>
      <c r="AY32" s="320"/>
      <c r="AZ32" s="320"/>
      <c r="BA32" s="105"/>
    </row>
    <row r="33" spans="1:53" ht="14.1" customHeight="1" x14ac:dyDescent="0.15">
      <c r="A33" s="2055"/>
      <c r="B33" s="3"/>
      <c r="C33" s="2055"/>
      <c r="D33" s="2055"/>
      <c r="G33" s="2055"/>
      <c r="H33" s="2055"/>
      <c r="I33" s="2055"/>
      <c r="J33" s="2055"/>
      <c r="K33" s="2055"/>
      <c r="L33" s="2055"/>
      <c r="M33" s="2055"/>
      <c r="N33" s="2055"/>
      <c r="O33" s="2055"/>
      <c r="P33" s="2055"/>
      <c r="Q33" s="2055"/>
      <c r="R33" s="2055"/>
      <c r="S33" s="2055"/>
      <c r="T33" s="2045"/>
      <c r="U33" s="31"/>
      <c r="V33" s="31"/>
      <c r="W33" s="2055"/>
      <c r="X33" s="31"/>
      <c r="Y33" s="31"/>
      <c r="Z33" s="1608"/>
      <c r="AA33" s="166"/>
      <c r="AB33" s="78"/>
      <c r="AC33" s="78"/>
      <c r="AD33" s="78"/>
      <c r="AE33" s="78"/>
      <c r="AF33" s="78"/>
      <c r="AG33" s="78"/>
      <c r="AH33" s="78"/>
      <c r="AI33" s="78"/>
      <c r="AJ33" s="78"/>
      <c r="AK33" s="78"/>
      <c r="AL33" s="79"/>
      <c r="AO33" s="2057"/>
      <c r="AP33" s="2068"/>
      <c r="AQ33" s="2068"/>
      <c r="AR33" s="2068"/>
      <c r="AS33" s="2068"/>
      <c r="AT33" s="2068"/>
      <c r="AU33" s="2068"/>
      <c r="AV33" s="2068"/>
      <c r="AW33" s="2068"/>
      <c r="AX33" s="2068"/>
      <c r="AY33" s="2071"/>
      <c r="AZ33" s="2071"/>
      <c r="BA33" s="105"/>
    </row>
    <row r="34" spans="1:53" ht="14.1" customHeight="1" x14ac:dyDescent="0.15">
      <c r="A34" s="2055"/>
      <c r="B34" s="773"/>
      <c r="C34" s="2119" t="s">
        <v>1944</v>
      </c>
      <c r="D34" s="2119"/>
      <c r="E34" s="2052"/>
      <c r="F34" s="2052"/>
      <c r="G34" s="2052"/>
      <c r="H34" s="2052"/>
      <c r="I34" s="2052"/>
      <c r="J34" s="2052"/>
      <c r="K34" s="2052"/>
      <c r="L34" s="2052"/>
      <c r="M34" s="2052"/>
      <c r="N34" s="2052"/>
      <c r="O34" s="2052"/>
      <c r="P34" s="2052"/>
      <c r="Q34" s="2052"/>
      <c r="R34" s="2052"/>
      <c r="S34" s="2052"/>
      <c r="T34" s="1521"/>
      <c r="U34" s="795"/>
      <c r="V34" s="795"/>
      <c r="W34" s="2052"/>
      <c r="X34" s="795"/>
      <c r="Y34" s="795"/>
      <c r="Z34" s="2271"/>
      <c r="AA34" s="395" t="s">
        <v>16</v>
      </c>
      <c r="AB34" s="3203" t="s">
        <v>495</v>
      </c>
      <c r="AC34" s="3203"/>
      <c r="AD34" s="3203"/>
      <c r="AE34" s="3203"/>
      <c r="AF34" s="3203"/>
      <c r="AG34" s="3203"/>
      <c r="AH34" s="3203"/>
      <c r="AI34" s="3203"/>
      <c r="AJ34" s="3203"/>
      <c r="AK34" s="3203"/>
      <c r="AL34" s="3204"/>
      <c r="AO34" s="2057"/>
      <c r="AP34" s="2068"/>
      <c r="AQ34" s="2068"/>
      <c r="AR34" s="2068"/>
      <c r="AS34" s="2068"/>
      <c r="AT34" s="2068"/>
      <c r="AU34" s="2068"/>
      <c r="AV34" s="2068"/>
      <c r="AW34" s="2068"/>
      <c r="AX34" s="2068"/>
      <c r="AY34" s="2071"/>
      <c r="AZ34" s="2071"/>
      <c r="BA34" s="105"/>
    </row>
    <row r="35" spans="1:53" ht="14.1" customHeight="1" x14ac:dyDescent="0.15">
      <c r="A35" s="2055"/>
      <c r="B35" s="791"/>
      <c r="C35" s="2272" t="s">
        <v>491</v>
      </c>
      <c r="D35" s="2272"/>
      <c r="E35" s="2273"/>
      <c r="F35" s="2119"/>
      <c r="G35" s="2119"/>
      <c r="H35" s="2119"/>
      <c r="I35" s="2119"/>
      <c r="J35" s="2119"/>
      <c r="K35" s="2119"/>
      <c r="L35" s="2119"/>
      <c r="M35" s="2119"/>
      <c r="N35" s="2119"/>
      <c r="O35" s="795"/>
      <c r="P35" s="795"/>
      <c r="Q35" s="795"/>
      <c r="R35" s="795"/>
      <c r="S35" s="775"/>
      <c r="T35" s="775"/>
      <c r="U35" s="795"/>
      <c r="V35" s="775"/>
      <c r="W35" s="775"/>
      <c r="X35" s="775"/>
      <c r="Y35" s="2052"/>
      <c r="Z35" s="2271"/>
      <c r="AA35" s="395"/>
      <c r="AB35" s="3203"/>
      <c r="AC35" s="3203"/>
      <c r="AD35" s="3203"/>
      <c r="AE35" s="3203"/>
      <c r="AF35" s="3203"/>
      <c r="AG35" s="3203"/>
      <c r="AH35" s="3203"/>
      <c r="AI35" s="3203"/>
      <c r="AJ35" s="3203"/>
      <c r="AK35" s="3203"/>
      <c r="AL35" s="3204"/>
      <c r="AO35" s="2057"/>
      <c r="AP35" s="2068"/>
      <c r="AQ35" s="2068"/>
      <c r="AR35" s="2068"/>
      <c r="AS35" s="2068"/>
      <c r="AT35" s="2068"/>
      <c r="AU35" s="2068"/>
      <c r="AV35" s="2068"/>
      <c r="AW35" s="2068"/>
      <c r="AX35" s="2068"/>
      <c r="AY35" s="2071"/>
      <c r="AZ35" s="2071"/>
      <c r="BA35" s="105"/>
    </row>
    <row r="36" spans="1:53" ht="14.1" customHeight="1" x14ac:dyDescent="0.15">
      <c r="A36" s="2055"/>
      <c r="B36" s="791"/>
      <c r="C36" s="778"/>
      <c r="D36" s="4042"/>
      <c r="E36" s="4042"/>
      <c r="F36" s="4042"/>
      <c r="G36" s="4042"/>
      <c r="H36" s="4042"/>
      <c r="I36" s="4042"/>
      <c r="J36" s="4042"/>
      <c r="K36" s="4042"/>
      <c r="L36" s="4042"/>
      <c r="M36" s="4042"/>
      <c r="N36" s="4042"/>
      <c r="O36" s="4042"/>
      <c r="P36" s="938" t="s">
        <v>100</v>
      </c>
      <c r="Q36" s="5861"/>
      <c r="R36" s="5861"/>
      <c r="S36" s="5861"/>
      <c r="T36" s="5861"/>
      <c r="U36" s="5861"/>
      <c r="V36" s="5861"/>
      <c r="W36" s="5861"/>
      <c r="X36" s="5861"/>
      <c r="Y36" s="5861"/>
      <c r="Z36" s="2274" t="s">
        <v>101</v>
      </c>
      <c r="AA36" s="395" t="s">
        <v>16</v>
      </c>
      <c r="AB36" s="78" t="s">
        <v>769</v>
      </c>
      <c r="AC36" s="78"/>
      <c r="AD36" s="78"/>
      <c r="AE36" s="78"/>
      <c r="AF36" s="78"/>
      <c r="AG36" s="78"/>
      <c r="AH36" s="78"/>
      <c r="AI36" s="78"/>
      <c r="AJ36" s="78"/>
      <c r="AK36" s="78"/>
      <c r="AL36" s="2047"/>
      <c r="AO36" s="2057"/>
      <c r="AP36" s="2068"/>
      <c r="AQ36" s="2068"/>
      <c r="AR36" s="2068"/>
      <c r="AS36" s="2068"/>
      <c r="AT36" s="2068"/>
      <c r="AU36" s="2068"/>
      <c r="AV36" s="2068"/>
      <c r="AW36" s="2068"/>
      <c r="AX36" s="2068"/>
      <c r="AY36" s="2071"/>
      <c r="AZ36" s="2071"/>
      <c r="BA36" s="105"/>
    </row>
    <row r="37" spans="1:53" ht="14.1" customHeight="1" x14ac:dyDescent="0.15">
      <c r="A37" s="2055"/>
      <c r="B37" s="791"/>
      <c r="C37" s="2275" t="s">
        <v>2158</v>
      </c>
      <c r="D37" s="2275"/>
      <c r="E37" s="2275"/>
      <c r="F37" s="2273"/>
      <c r="G37" s="2273"/>
      <c r="H37" s="795"/>
      <c r="I37" s="795"/>
      <c r="J37" s="795"/>
      <c r="K37" s="795"/>
      <c r="L37" s="795"/>
      <c r="M37" s="795"/>
      <c r="N37" s="795"/>
      <c r="O37" s="1201"/>
      <c r="P37" s="2116"/>
      <c r="Q37" s="795"/>
      <c r="R37" s="795"/>
      <c r="S37" s="775"/>
      <c r="T37" s="775"/>
      <c r="U37" s="795"/>
      <c r="V37" s="775"/>
      <c r="W37" s="775"/>
      <c r="X37" s="775"/>
      <c r="Y37" s="2052"/>
      <c r="Z37" s="803"/>
      <c r="AA37" s="395"/>
      <c r="AB37" s="78"/>
      <c r="AC37" s="78"/>
      <c r="AD37" s="78"/>
      <c r="AE37" s="78"/>
      <c r="AF37" s="78"/>
      <c r="AG37" s="78"/>
      <c r="AH37" s="78"/>
      <c r="AI37" s="78"/>
      <c r="AJ37" s="78"/>
      <c r="AK37" s="78"/>
      <c r="AL37" s="79"/>
      <c r="AO37" s="2057"/>
      <c r="AP37" s="2068"/>
      <c r="AQ37" s="2068"/>
      <c r="AR37" s="2068"/>
      <c r="AS37" s="2068"/>
      <c r="AT37" s="2068"/>
      <c r="AU37" s="2068"/>
      <c r="AV37" s="2068"/>
      <c r="AW37" s="2068"/>
      <c r="AX37" s="2068"/>
      <c r="AY37" s="2071"/>
      <c r="AZ37" s="2071"/>
      <c r="BA37" s="105"/>
    </row>
    <row r="38" spans="1:53" ht="14.1" customHeight="1" x14ac:dyDescent="0.15">
      <c r="A38" s="2055"/>
      <c r="B38" s="791"/>
      <c r="C38" s="778"/>
      <c r="D38" s="778"/>
      <c r="E38" s="778"/>
      <c r="F38" s="778"/>
      <c r="G38" s="778"/>
      <c r="H38" s="795"/>
      <c r="I38" s="795"/>
      <c r="J38" s="795"/>
      <c r="K38" s="795"/>
      <c r="L38" s="795"/>
      <c r="M38" s="795"/>
      <c r="N38" s="795"/>
      <c r="O38" s="2116"/>
      <c r="P38" s="2116"/>
      <c r="Q38" s="2116"/>
      <c r="R38" s="2116"/>
      <c r="S38" s="2116"/>
      <c r="T38" s="2116"/>
      <c r="U38" s="2116"/>
      <c r="V38" s="2116"/>
      <c r="W38" s="2116"/>
      <c r="X38" s="2116"/>
      <c r="Y38" s="1521"/>
      <c r="Z38" s="803"/>
      <c r="AA38" s="263"/>
      <c r="AL38" s="137"/>
      <c r="AO38" s="2057"/>
      <c r="AP38" s="2068"/>
      <c r="AQ38" s="2068"/>
      <c r="AR38" s="2068"/>
      <c r="AS38" s="2068"/>
      <c r="AT38" s="2068"/>
      <c r="AU38" s="2068"/>
      <c r="AV38" s="2068"/>
      <c r="AW38" s="2068"/>
      <c r="AX38" s="2068"/>
      <c r="AY38" s="2071"/>
      <c r="AZ38" s="2071"/>
      <c r="BA38" s="105"/>
    </row>
    <row r="39" spans="1:53" ht="14.1" customHeight="1" x14ac:dyDescent="0.15">
      <c r="A39" s="1265"/>
      <c r="B39" s="791"/>
      <c r="C39" s="5862" t="s">
        <v>2159</v>
      </c>
      <c r="D39" s="5862"/>
      <c r="E39" s="5862"/>
      <c r="F39" s="5862"/>
      <c r="G39" s="5862"/>
      <c r="H39" s="5862"/>
      <c r="I39" s="5862"/>
      <c r="J39" s="5862"/>
      <c r="K39" s="5862"/>
      <c r="L39" s="5862"/>
      <c r="M39" s="5862"/>
      <c r="N39" s="5862"/>
      <c r="O39" s="5862"/>
      <c r="P39" s="5862"/>
      <c r="Q39" s="5862"/>
      <c r="R39" s="5862"/>
      <c r="S39" s="5862"/>
      <c r="T39" s="5862"/>
      <c r="U39" s="5862"/>
      <c r="V39" s="5862"/>
      <c r="W39" s="5862"/>
      <c r="X39" s="5862"/>
      <c r="Y39" s="5862"/>
      <c r="Z39" s="5863"/>
      <c r="AA39" s="145"/>
      <c r="AL39" s="137"/>
      <c r="AO39" s="1297"/>
      <c r="AP39" s="1434"/>
      <c r="AQ39" s="1434"/>
      <c r="AR39" s="1434"/>
      <c r="AS39" s="1434"/>
      <c r="AT39" s="1434"/>
      <c r="AU39" s="1434"/>
      <c r="AV39" s="1434"/>
      <c r="AW39" s="1434"/>
      <c r="AX39" s="1434"/>
      <c r="AY39" s="320"/>
      <c r="AZ39" s="320"/>
      <c r="BA39" s="105"/>
    </row>
    <row r="40" spans="1:53" ht="14.1" customHeight="1" x14ac:dyDescent="0.15">
      <c r="A40" s="2055"/>
      <c r="B40" s="791"/>
      <c r="C40" s="2275"/>
      <c r="D40" s="2275"/>
      <c r="E40" s="2119"/>
      <c r="F40" s="2119"/>
      <c r="G40" s="2273"/>
      <c r="H40" s="795"/>
      <c r="I40" s="795"/>
      <c r="J40" s="795"/>
      <c r="K40" s="795"/>
      <c r="L40" s="795"/>
      <c r="M40" s="795"/>
      <c r="N40" s="2052"/>
      <c r="O40" s="795"/>
      <c r="P40" s="2116"/>
      <c r="Q40" s="2116"/>
      <c r="R40" s="2116"/>
      <c r="S40" s="2052"/>
      <c r="T40" s="2116"/>
      <c r="U40" s="2116"/>
      <c r="V40" s="2116"/>
      <c r="W40" s="2116"/>
      <c r="X40" s="2116"/>
      <c r="Y40" s="766"/>
      <c r="Z40" s="803"/>
      <c r="AA40" s="145"/>
      <c r="AL40" s="137"/>
      <c r="AO40" s="2057"/>
      <c r="AP40" s="2068"/>
      <c r="AQ40" s="2068"/>
      <c r="AR40" s="2068"/>
      <c r="AS40" s="2068"/>
      <c r="AT40" s="2068"/>
      <c r="AU40" s="2068"/>
      <c r="AV40" s="2068"/>
      <c r="AW40" s="2068"/>
      <c r="AX40" s="2068"/>
      <c r="AY40" s="2071"/>
      <c r="AZ40" s="2071"/>
      <c r="BA40" s="105"/>
    </row>
    <row r="41" spans="1:53" ht="14.1" customHeight="1" x14ac:dyDescent="0.15">
      <c r="A41" s="2055"/>
      <c r="B41" s="791"/>
      <c r="C41" s="2119"/>
      <c r="D41" s="2119"/>
      <c r="E41" s="2119"/>
      <c r="F41" s="2119"/>
      <c r="G41" s="2273"/>
      <c r="H41" s="795"/>
      <c r="I41" s="795"/>
      <c r="J41" s="795"/>
      <c r="K41" s="795"/>
      <c r="L41" s="795"/>
      <c r="M41" s="795"/>
      <c r="N41" s="2052"/>
      <c r="O41" s="795"/>
      <c r="P41" s="2116"/>
      <c r="Q41" s="2116"/>
      <c r="R41" s="2116"/>
      <c r="S41" s="2052"/>
      <c r="T41" s="2116"/>
      <c r="U41" s="2116"/>
      <c r="V41" s="2116"/>
      <c r="W41" s="2116"/>
      <c r="X41" s="2116"/>
      <c r="Y41" s="766"/>
      <c r="Z41" s="778"/>
      <c r="AA41" s="395"/>
      <c r="AB41" s="2046"/>
      <c r="AC41" s="2046"/>
      <c r="AD41" s="2046"/>
      <c r="AE41" s="2046"/>
      <c r="AF41" s="2046"/>
      <c r="AG41" s="2046"/>
      <c r="AH41" s="2046"/>
      <c r="AI41" s="2046"/>
      <c r="AJ41" s="2046"/>
      <c r="AK41" s="2046"/>
      <c r="AL41" s="2047"/>
      <c r="AO41" s="2057"/>
      <c r="AP41" s="2068"/>
      <c r="AQ41" s="2068"/>
      <c r="AR41" s="2068"/>
      <c r="AS41" s="2068"/>
      <c r="AT41" s="2068"/>
      <c r="AU41" s="2068"/>
      <c r="AV41" s="2068"/>
      <c r="AW41" s="2068"/>
      <c r="AX41" s="2068"/>
      <c r="AY41" s="2071"/>
      <c r="AZ41" s="2071"/>
      <c r="BA41" s="105"/>
    </row>
    <row r="42" spans="1:53" ht="14.1" customHeight="1" x14ac:dyDescent="0.15">
      <c r="A42" s="2055"/>
      <c r="B42" s="791"/>
      <c r="C42" s="5862" t="s">
        <v>2160</v>
      </c>
      <c r="D42" s="5862"/>
      <c r="E42" s="5862"/>
      <c r="F42" s="5862"/>
      <c r="G42" s="5862"/>
      <c r="H42" s="5862"/>
      <c r="I42" s="5862"/>
      <c r="J42" s="5862"/>
      <c r="K42" s="5862"/>
      <c r="L42" s="5862"/>
      <c r="M42" s="5862"/>
      <c r="N42" s="5862"/>
      <c r="O42" s="5862"/>
      <c r="P42" s="5862"/>
      <c r="Q42" s="5862"/>
      <c r="R42" s="5862"/>
      <c r="S42" s="5862"/>
      <c r="T42" s="5862"/>
      <c r="U42" s="5862"/>
      <c r="V42" s="5862"/>
      <c r="W42" s="5862"/>
      <c r="X42" s="5862"/>
      <c r="Y42" s="5862"/>
      <c r="Z42" s="5863"/>
      <c r="AA42" s="395"/>
      <c r="AB42" s="2046"/>
      <c r="AC42" s="2046"/>
      <c r="AD42" s="2046"/>
      <c r="AE42" s="2046"/>
      <c r="AF42" s="2046"/>
      <c r="AG42" s="2046"/>
      <c r="AH42" s="2046"/>
      <c r="AI42" s="2046"/>
      <c r="AJ42" s="2046"/>
      <c r="AK42" s="2046"/>
      <c r="AL42" s="2047"/>
      <c r="AO42" s="2057"/>
      <c r="AP42" s="2068"/>
      <c r="AQ42" s="2068"/>
      <c r="AR42" s="2068"/>
      <c r="AS42" s="2068"/>
      <c r="AT42" s="2068"/>
      <c r="AU42" s="2068"/>
      <c r="AV42" s="2068"/>
      <c r="AW42" s="2068"/>
      <c r="AX42" s="2068"/>
      <c r="AY42" s="2071"/>
      <c r="AZ42" s="2071"/>
      <c r="BA42" s="105"/>
    </row>
    <row r="43" spans="1:53" ht="14.1" customHeight="1" x14ac:dyDescent="0.15">
      <c r="A43" s="2055"/>
      <c r="B43" s="791"/>
      <c r="C43" s="2052"/>
      <c r="D43" s="2052" t="s">
        <v>2048</v>
      </c>
      <c r="E43" s="2052"/>
      <c r="F43" s="2052"/>
      <c r="G43" s="2052"/>
      <c r="H43" s="2052"/>
      <c r="I43" s="2052"/>
      <c r="J43" s="2052"/>
      <c r="K43" s="2052"/>
      <c r="L43" s="2052"/>
      <c r="M43" s="2052"/>
      <c r="N43" s="2052"/>
      <c r="O43" s="2052"/>
      <c r="P43" s="2052"/>
      <c r="Q43" s="2052"/>
      <c r="R43" s="2052"/>
      <c r="S43" s="1521"/>
      <c r="T43" s="795"/>
      <c r="U43" s="795"/>
      <c r="V43" s="2052"/>
      <c r="W43" s="795"/>
      <c r="X43" s="795"/>
      <c r="Y43" s="1521"/>
      <c r="Z43" s="778"/>
      <c r="AA43" s="395"/>
      <c r="AB43" s="2046"/>
      <c r="AC43" s="2046"/>
      <c r="AD43" s="2046"/>
      <c r="AE43" s="2046"/>
      <c r="AF43" s="2046"/>
      <c r="AG43" s="2046"/>
      <c r="AH43" s="2046"/>
      <c r="AI43" s="2046"/>
      <c r="AJ43" s="2046"/>
      <c r="AK43" s="2046"/>
      <c r="AL43" s="2047"/>
      <c r="AO43" s="2057"/>
      <c r="AP43" s="2068"/>
      <c r="AQ43" s="2068"/>
      <c r="AR43" s="2068"/>
      <c r="AS43" s="2068"/>
      <c r="AT43" s="2068"/>
      <c r="AU43" s="2068"/>
      <c r="AV43" s="2068"/>
      <c r="AW43" s="2068"/>
      <c r="AX43" s="2068"/>
      <c r="AY43" s="2071"/>
      <c r="AZ43" s="2071"/>
      <c r="BA43" s="105"/>
    </row>
    <row r="44" spans="1:53" ht="14.1" customHeight="1" x14ac:dyDescent="0.15">
      <c r="A44" s="2055"/>
      <c r="B44" s="791"/>
      <c r="C44" s="778"/>
      <c r="D44" s="778"/>
      <c r="E44" s="778"/>
      <c r="F44" s="2275"/>
      <c r="G44" s="2275"/>
      <c r="H44" s="2275"/>
      <c r="I44" s="795"/>
      <c r="J44" s="795"/>
      <c r="K44" s="795"/>
      <c r="L44" s="2052"/>
      <c r="M44" s="795"/>
      <c r="N44" s="795"/>
      <c r="O44" s="795"/>
      <c r="P44" s="2052"/>
      <c r="Q44" s="795"/>
      <c r="R44" s="795"/>
      <c r="S44" s="795"/>
      <c r="T44" s="938"/>
      <c r="U44" s="1053"/>
      <c r="V44" s="1053"/>
      <c r="W44" s="2272"/>
      <c r="X44" s="1053"/>
      <c r="Y44" s="1521"/>
      <c r="Z44" s="2276"/>
      <c r="AA44" s="395"/>
      <c r="AB44" s="2046"/>
      <c r="AC44" s="2046"/>
      <c r="AD44" s="2046"/>
      <c r="AE44" s="2046"/>
      <c r="AF44" s="2046"/>
      <c r="AG44" s="2046"/>
      <c r="AH44" s="2046"/>
      <c r="AI44" s="2046"/>
      <c r="AJ44" s="2046"/>
      <c r="AK44" s="2046"/>
      <c r="AL44" s="2047"/>
      <c r="AO44" s="2057"/>
      <c r="AP44" s="2068"/>
      <c r="AQ44" s="2068"/>
      <c r="AR44" s="2068"/>
      <c r="AS44" s="2068"/>
      <c r="AT44" s="2068"/>
      <c r="AU44" s="2068"/>
      <c r="AV44" s="2068"/>
      <c r="AW44" s="2068"/>
      <c r="AX44" s="2068"/>
      <c r="AY44" s="2071"/>
      <c r="AZ44" s="2071"/>
      <c r="BA44" s="105"/>
    </row>
    <row r="45" spans="1:53" ht="14.1" customHeight="1" x14ac:dyDescent="0.15">
      <c r="A45" s="2055"/>
      <c r="B45" s="791"/>
      <c r="C45" s="3555" t="s">
        <v>2161</v>
      </c>
      <c r="D45" s="3555"/>
      <c r="E45" s="3555"/>
      <c r="F45" s="3555"/>
      <c r="G45" s="3555"/>
      <c r="H45" s="3555"/>
      <c r="I45" s="3555"/>
      <c r="J45" s="3555"/>
      <c r="K45" s="3555"/>
      <c r="L45" s="3555"/>
      <c r="M45" s="3555"/>
      <c r="N45" s="3555"/>
      <c r="O45" s="3555"/>
      <c r="P45" s="3555"/>
      <c r="Q45" s="3555"/>
      <c r="R45" s="3555"/>
      <c r="S45" s="3555"/>
      <c r="T45" s="3555"/>
      <c r="U45" s="3555"/>
      <c r="V45" s="3555"/>
      <c r="W45" s="3555"/>
      <c r="X45" s="3555"/>
      <c r="Y45" s="3555"/>
      <c r="Z45" s="3556"/>
      <c r="AA45" s="396" t="s">
        <v>39</v>
      </c>
      <c r="AB45" s="4605" t="s">
        <v>497</v>
      </c>
      <c r="AC45" s="5865"/>
      <c r="AD45" s="5865"/>
      <c r="AE45" s="5865"/>
      <c r="AF45" s="5865"/>
      <c r="AG45" s="5865"/>
      <c r="AH45" s="5865"/>
      <c r="AI45" s="5865"/>
      <c r="AJ45" s="5865"/>
      <c r="AK45" s="5865"/>
      <c r="AL45" s="5866"/>
      <c r="AO45" s="2057"/>
      <c r="AP45" s="2068"/>
      <c r="AQ45" s="2068"/>
      <c r="AR45" s="2068"/>
      <c r="AS45" s="2068"/>
      <c r="AT45" s="2068"/>
      <c r="AU45" s="2068"/>
      <c r="AV45" s="2068"/>
      <c r="AW45" s="2068"/>
      <c r="AX45" s="2068"/>
      <c r="AY45" s="2071"/>
      <c r="AZ45" s="2071"/>
      <c r="BA45" s="105"/>
    </row>
    <row r="46" spans="1:53" ht="14.1" customHeight="1" x14ac:dyDescent="0.15">
      <c r="A46" s="2055"/>
      <c r="B46" s="791"/>
      <c r="C46" s="3270" t="s">
        <v>2179</v>
      </c>
      <c r="D46" s="3270"/>
      <c r="E46" s="3270"/>
      <c r="F46" s="3270"/>
      <c r="G46" s="3270"/>
      <c r="H46" s="3270"/>
      <c r="I46" s="3270"/>
      <c r="J46" s="3270"/>
      <c r="K46" s="3270"/>
      <c r="L46" s="3270"/>
      <c r="M46" s="3270"/>
      <c r="N46" s="3270"/>
      <c r="O46" s="3270"/>
      <c r="P46" s="3270"/>
      <c r="Q46" s="3270"/>
      <c r="R46" s="3270"/>
      <c r="S46" s="3270"/>
      <c r="T46" s="3270"/>
      <c r="U46" s="3270"/>
      <c r="V46" s="3270"/>
      <c r="W46" s="3270"/>
      <c r="X46" s="3270"/>
      <c r="Y46" s="3270"/>
      <c r="Z46" s="3407"/>
      <c r="AA46" s="396"/>
      <c r="AB46" s="5865"/>
      <c r="AC46" s="5865"/>
      <c r="AD46" s="5865"/>
      <c r="AE46" s="5865"/>
      <c r="AF46" s="5865"/>
      <c r="AG46" s="5865"/>
      <c r="AH46" s="5865"/>
      <c r="AI46" s="5865"/>
      <c r="AJ46" s="5865"/>
      <c r="AK46" s="5865"/>
      <c r="AL46" s="5866"/>
      <c r="AO46" s="2057"/>
      <c r="AP46" s="2068"/>
      <c r="AQ46" s="2068"/>
      <c r="AR46" s="2068"/>
      <c r="AS46" s="2068"/>
      <c r="AT46" s="2068"/>
      <c r="AU46" s="2068"/>
      <c r="AV46" s="2068"/>
      <c r="AW46" s="2068"/>
      <c r="AX46" s="2068"/>
      <c r="AY46" s="2071"/>
      <c r="AZ46" s="2071"/>
      <c r="BA46" s="105"/>
    </row>
    <row r="47" spans="1:53" ht="14.1" customHeight="1" x14ac:dyDescent="0.15">
      <c r="A47" s="2055"/>
      <c r="B47" s="791"/>
      <c r="C47" s="778"/>
      <c r="D47" s="778"/>
      <c r="E47" s="778"/>
      <c r="F47" s="778"/>
      <c r="G47" s="778"/>
      <c r="H47" s="778"/>
      <c r="I47" s="778"/>
      <c r="J47" s="778"/>
      <c r="K47" s="778"/>
      <c r="L47" s="778"/>
      <c r="M47" s="778"/>
      <c r="N47" s="778"/>
      <c r="O47" s="778"/>
      <c r="P47" s="778"/>
      <c r="Q47" s="778"/>
      <c r="R47" s="778"/>
      <c r="S47" s="778"/>
      <c r="T47" s="778"/>
      <c r="U47" s="778"/>
      <c r="V47" s="778"/>
      <c r="W47" s="778"/>
      <c r="X47" s="778"/>
      <c r="Y47" s="778"/>
      <c r="Z47" s="803"/>
      <c r="AA47" s="396" t="s">
        <v>39</v>
      </c>
      <c r="AB47" s="4605" t="s">
        <v>499</v>
      </c>
      <c r="AC47" s="5865"/>
      <c r="AD47" s="5865"/>
      <c r="AE47" s="5865"/>
      <c r="AF47" s="5865"/>
      <c r="AG47" s="5865"/>
      <c r="AH47" s="5865"/>
      <c r="AI47" s="5865"/>
      <c r="AJ47" s="5865"/>
      <c r="AK47" s="5865"/>
      <c r="AL47" s="5866"/>
      <c r="AO47" s="2057"/>
      <c r="AP47" s="2068"/>
      <c r="AQ47" s="2068"/>
      <c r="AR47" s="2068"/>
      <c r="AS47" s="2068"/>
      <c r="AT47" s="2068"/>
      <c r="AU47" s="2068"/>
      <c r="AV47" s="2068"/>
      <c r="AW47" s="2068"/>
      <c r="AX47" s="2068"/>
      <c r="AY47" s="2071"/>
      <c r="AZ47" s="2071"/>
      <c r="BA47" s="105"/>
    </row>
    <row r="48" spans="1:53" ht="14.1" customHeight="1" x14ac:dyDescent="0.15">
      <c r="A48" s="2055"/>
      <c r="B48" s="773"/>
      <c r="C48" s="778"/>
      <c r="D48" s="778"/>
      <c r="E48" s="778"/>
      <c r="F48" s="778"/>
      <c r="G48" s="778"/>
      <c r="H48" s="778"/>
      <c r="I48" s="778"/>
      <c r="J48" s="778"/>
      <c r="K48" s="778"/>
      <c r="L48" s="778"/>
      <c r="M48" s="778"/>
      <c r="N48" s="778"/>
      <c r="O48" s="778"/>
      <c r="P48" s="778"/>
      <c r="Q48" s="778"/>
      <c r="R48" s="778"/>
      <c r="S48" s="778"/>
      <c r="T48" s="778"/>
      <c r="U48" s="778"/>
      <c r="V48" s="778"/>
      <c r="W48" s="778"/>
      <c r="X48" s="778"/>
      <c r="Y48" s="778"/>
      <c r="Z48" s="778"/>
      <c r="AA48" s="215"/>
      <c r="AB48" s="5865"/>
      <c r="AC48" s="5865"/>
      <c r="AD48" s="5865"/>
      <c r="AE48" s="5865"/>
      <c r="AF48" s="5865"/>
      <c r="AG48" s="5865"/>
      <c r="AH48" s="5865"/>
      <c r="AI48" s="5865"/>
      <c r="AJ48" s="5865"/>
      <c r="AK48" s="5865"/>
      <c r="AL48" s="5866"/>
      <c r="AO48" s="2057"/>
      <c r="AP48" s="2068"/>
      <c r="AQ48" s="2068"/>
      <c r="AR48" s="2068"/>
      <c r="AS48" s="2068"/>
      <c r="AT48" s="2068"/>
      <c r="AU48" s="2068"/>
      <c r="AV48" s="2068"/>
      <c r="AW48" s="2068"/>
      <c r="AX48" s="2068"/>
      <c r="AY48" s="2071"/>
      <c r="AZ48" s="2071"/>
      <c r="BA48" s="105"/>
    </row>
    <row r="49" spans="1:53" ht="14.1" customHeight="1" x14ac:dyDescent="0.15">
      <c r="A49" s="2055"/>
      <c r="B49" s="773"/>
      <c r="C49" s="4173" t="s">
        <v>2162</v>
      </c>
      <c r="D49" s="4173"/>
      <c r="E49" s="4173"/>
      <c r="F49" s="4173"/>
      <c r="G49" s="4173"/>
      <c r="H49" s="4173"/>
      <c r="I49" s="4173"/>
      <c r="J49" s="4173"/>
      <c r="K49" s="4173"/>
      <c r="L49" s="4173"/>
      <c r="M49" s="4173"/>
      <c r="N49" s="4173"/>
      <c r="O49" s="4173"/>
      <c r="P49" s="4173"/>
      <c r="Q49" s="4173"/>
      <c r="R49" s="4173"/>
      <c r="S49" s="4173"/>
      <c r="T49" s="4173"/>
      <c r="U49" s="4173"/>
      <c r="V49" s="4173"/>
      <c r="W49" s="4173"/>
      <c r="X49" s="4173"/>
      <c r="Y49" s="4173"/>
      <c r="Z49" s="5864"/>
      <c r="AA49" s="166"/>
      <c r="AB49" s="78"/>
      <c r="AC49" s="78"/>
      <c r="AD49" s="78"/>
      <c r="AE49" s="78"/>
      <c r="AF49" s="78"/>
      <c r="AG49" s="78"/>
      <c r="AH49" s="78"/>
      <c r="AI49" s="78"/>
      <c r="AJ49" s="78"/>
      <c r="AK49" s="78"/>
      <c r="AL49" s="79"/>
      <c r="AO49" s="2057"/>
      <c r="AP49" s="2068"/>
      <c r="AQ49" s="2068"/>
      <c r="AR49" s="2068"/>
      <c r="AS49" s="2068"/>
      <c r="AT49" s="2068"/>
      <c r="AU49" s="2068"/>
      <c r="AV49" s="2068"/>
      <c r="AW49" s="2068"/>
      <c r="AX49" s="2068"/>
      <c r="AY49" s="2071"/>
      <c r="AZ49" s="2071"/>
      <c r="BA49" s="105"/>
    </row>
    <row r="50" spans="1:53" ht="14.1" customHeight="1" x14ac:dyDescent="0.15">
      <c r="A50" s="2055"/>
      <c r="B50" s="773"/>
      <c r="C50" s="2273"/>
      <c r="D50" s="778" t="s">
        <v>2163</v>
      </c>
      <c r="E50" s="778"/>
      <c r="F50" s="2273"/>
      <c r="G50" s="2273"/>
      <c r="H50" s="2273"/>
      <c r="I50" s="795"/>
      <c r="J50" s="795"/>
      <c r="K50" s="795"/>
      <c r="L50" s="795"/>
      <c r="M50" s="795"/>
      <c r="N50" s="795"/>
      <c r="O50" s="795"/>
      <c r="P50" s="795"/>
      <c r="Q50" s="795"/>
      <c r="R50" s="795"/>
      <c r="S50" s="795"/>
      <c r="T50" s="775"/>
      <c r="U50" s="775"/>
      <c r="V50" s="795"/>
      <c r="W50" s="775"/>
      <c r="X50" s="775"/>
      <c r="Y50" s="775"/>
      <c r="Z50" s="2053"/>
      <c r="AA50" s="166"/>
      <c r="AB50" s="78"/>
      <c r="AC50" s="78"/>
      <c r="AD50" s="78"/>
      <c r="AE50" s="78"/>
      <c r="AF50" s="78"/>
      <c r="AG50" s="78"/>
      <c r="AH50" s="78"/>
      <c r="AI50" s="78"/>
      <c r="AJ50" s="78"/>
      <c r="AK50" s="78"/>
      <c r="AL50" s="79"/>
      <c r="AO50" s="2057"/>
      <c r="AP50" s="2068"/>
      <c r="AQ50" s="2068"/>
      <c r="AR50" s="2068"/>
      <c r="AS50" s="2068"/>
      <c r="AT50" s="2068"/>
      <c r="AU50" s="2068"/>
      <c r="AV50" s="2068"/>
      <c r="AW50" s="2068"/>
      <c r="AX50" s="2068"/>
      <c r="AY50" s="2071"/>
      <c r="AZ50" s="2071"/>
      <c r="BA50" s="105"/>
    </row>
    <row r="51" spans="1:53" ht="14.1" customHeight="1" x14ac:dyDescent="0.15">
      <c r="A51" s="2055"/>
      <c r="B51" s="3"/>
      <c r="C51" s="56"/>
      <c r="D51" s="56"/>
      <c r="E51" s="2055"/>
      <c r="Z51" s="183"/>
      <c r="AA51" s="166"/>
      <c r="AB51" s="78"/>
      <c r="AC51" s="78"/>
      <c r="AD51" s="78"/>
      <c r="AE51" s="78"/>
      <c r="AF51" s="78"/>
      <c r="AG51" s="78"/>
      <c r="AH51" s="78"/>
      <c r="AI51" s="78"/>
      <c r="AJ51" s="78"/>
      <c r="AK51" s="78"/>
      <c r="AL51" s="79"/>
      <c r="AO51" s="2057"/>
      <c r="AP51" s="2068"/>
      <c r="AQ51" s="2068"/>
      <c r="AR51" s="2068"/>
      <c r="AS51" s="2068"/>
      <c r="AT51" s="2068"/>
      <c r="AU51" s="2068"/>
      <c r="AV51" s="2068"/>
      <c r="AW51" s="2068"/>
      <c r="AX51" s="2068"/>
      <c r="AY51" s="2071"/>
      <c r="AZ51" s="2071"/>
      <c r="BA51" s="105"/>
    </row>
    <row r="52" spans="1:53" ht="14.1" customHeight="1" x14ac:dyDescent="0.15">
      <c r="A52" s="1265"/>
      <c r="B52" s="3"/>
      <c r="C52" s="1454" t="s">
        <v>1679</v>
      </c>
      <c r="F52" s="1814"/>
      <c r="H52" s="1454"/>
      <c r="I52" s="1814"/>
      <c r="J52" s="1454"/>
      <c r="K52" s="1454"/>
      <c r="L52" s="1814"/>
      <c r="M52" s="1814"/>
      <c r="N52" s="1814"/>
      <c r="O52" s="1814"/>
      <c r="P52" s="1814"/>
      <c r="Q52" s="1814"/>
      <c r="R52" s="1814"/>
      <c r="S52" s="1814"/>
      <c r="T52" s="1814"/>
      <c r="U52" s="1799"/>
      <c r="V52" s="1799"/>
      <c r="W52" s="1806"/>
      <c r="X52" s="1799"/>
      <c r="Y52" s="1799"/>
      <c r="Z52" s="1814"/>
      <c r="AA52" s="215"/>
      <c r="AB52" s="5865"/>
      <c r="AC52" s="5865"/>
      <c r="AD52" s="5865"/>
      <c r="AE52" s="5865"/>
      <c r="AF52" s="5865"/>
      <c r="AG52" s="5865"/>
      <c r="AH52" s="5865"/>
      <c r="AI52" s="5865"/>
      <c r="AJ52" s="5865"/>
      <c r="AK52" s="5865"/>
      <c r="AL52" s="5866"/>
    </row>
    <row r="53" spans="1:53" ht="14.1" customHeight="1" x14ac:dyDescent="0.15">
      <c r="A53" s="1265"/>
      <c r="B53" s="3"/>
      <c r="C53" s="211"/>
      <c r="D53" s="2509" t="s">
        <v>124</v>
      </c>
      <c r="E53" s="4669"/>
      <c r="F53" s="4669"/>
      <c r="G53" s="4669"/>
      <c r="H53" s="4669"/>
      <c r="I53" s="2510"/>
      <c r="J53" s="5867" t="s">
        <v>63</v>
      </c>
      <c r="K53" s="5867"/>
      <c r="L53" s="5868"/>
      <c r="M53" s="4669" t="s">
        <v>500</v>
      </c>
      <c r="N53" s="2510"/>
      <c r="O53" s="2509" t="s">
        <v>105</v>
      </c>
      <c r="P53" s="4669"/>
      <c r="Q53" s="2509" t="s">
        <v>106</v>
      </c>
      <c r="R53" s="4669"/>
      <c r="S53" s="2509" t="s">
        <v>107</v>
      </c>
      <c r="T53" s="4669"/>
      <c r="U53" s="2509" t="s">
        <v>108</v>
      </c>
      <c r="V53" s="4669"/>
      <c r="W53" s="2509" t="s">
        <v>109</v>
      </c>
      <c r="X53" s="2510"/>
      <c r="Y53" s="2509" t="s">
        <v>115</v>
      </c>
      <c r="Z53" s="2510"/>
      <c r="AA53" s="2509" t="s">
        <v>110</v>
      </c>
      <c r="AB53" s="2510"/>
      <c r="AC53" s="2509" t="s">
        <v>111</v>
      </c>
      <c r="AD53" s="2510"/>
      <c r="AE53" s="2509" t="s">
        <v>112</v>
      </c>
      <c r="AF53" s="2510"/>
      <c r="AG53" s="2509" t="s">
        <v>113</v>
      </c>
      <c r="AH53" s="2510"/>
      <c r="AI53" s="2509" t="s">
        <v>114</v>
      </c>
      <c r="AJ53" s="2510"/>
      <c r="AK53" s="1806"/>
      <c r="AL53" s="4"/>
    </row>
    <row r="54" spans="1:53" ht="14.1" customHeight="1" x14ac:dyDescent="0.15">
      <c r="A54" s="1265"/>
      <c r="B54" s="3"/>
      <c r="C54" s="1814"/>
      <c r="D54" s="2509"/>
      <c r="E54" s="4669"/>
      <c r="F54" s="4669"/>
      <c r="G54" s="4669"/>
      <c r="H54" s="4669"/>
      <c r="I54" s="2510"/>
      <c r="J54" s="5871"/>
      <c r="K54" s="5871"/>
      <c r="L54" s="5872"/>
      <c r="M54" s="5873"/>
      <c r="N54" s="5870"/>
      <c r="O54" s="5869"/>
      <c r="P54" s="5870"/>
      <c r="Q54" s="5869"/>
      <c r="R54" s="5870"/>
      <c r="S54" s="5869"/>
      <c r="T54" s="5870"/>
      <c r="U54" s="5869"/>
      <c r="V54" s="5870"/>
      <c r="W54" s="5869"/>
      <c r="X54" s="5870"/>
      <c r="Y54" s="5869"/>
      <c r="Z54" s="5870"/>
      <c r="AA54" s="5869"/>
      <c r="AB54" s="5870"/>
      <c r="AC54" s="5869"/>
      <c r="AD54" s="5870"/>
      <c r="AE54" s="5869"/>
      <c r="AF54" s="5870"/>
      <c r="AG54" s="5869"/>
      <c r="AH54" s="5870"/>
      <c r="AI54" s="5869"/>
      <c r="AJ54" s="5870"/>
      <c r="AK54" s="1454"/>
      <c r="AL54" s="4"/>
    </row>
    <row r="55" spans="1:53" ht="14.1" customHeight="1" x14ac:dyDescent="0.15">
      <c r="A55" s="1265"/>
      <c r="B55" s="3"/>
      <c r="C55" s="1814"/>
      <c r="D55" s="2509"/>
      <c r="E55" s="4669"/>
      <c r="F55" s="4669"/>
      <c r="G55" s="4669"/>
      <c r="H55" s="4669"/>
      <c r="I55" s="2510"/>
      <c r="J55" s="5871"/>
      <c r="K55" s="5871"/>
      <c r="L55" s="5872"/>
      <c r="M55" s="5873"/>
      <c r="N55" s="5870"/>
      <c r="O55" s="5869"/>
      <c r="P55" s="5870"/>
      <c r="Q55" s="5869"/>
      <c r="R55" s="5870"/>
      <c r="S55" s="5869"/>
      <c r="T55" s="5870"/>
      <c r="U55" s="5869"/>
      <c r="V55" s="5870"/>
      <c r="W55" s="5869"/>
      <c r="X55" s="5870"/>
      <c r="Y55" s="5869"/>
      <c r="Z55" s="5870"/>
      <c r="AA55" s="5869"/>
      <c r="AB55" s="5870"/>
      <c r="AC55" s="5869"/>
      <c r="AD55" s="5870"/>
      <c r="AE55" s="5869"/>
      <c r="AF55" s="5870"/>
      <c r="AG55" s="5869"/>
      <c r="AH55" s="5870"/>
      <c r="AI55" s="5869"/>
      <c r="AJ55" s="5870"/>
      <c r="AK55" s="1454"/>
      <c r="AL55" s="4"/>
    </row>
    <row r="56" spans="1:53" ht="14.1" customHeight="1" x14ac:dyDescent="0.15">
      <c r="A56" s="1265"/>
      <c r="B56" s="3"/>
      <c r="C56" s="1814"/>
      <c r="D56" s="2509"/>
      <c r="E56" s="4669"/>
      <c r="F56" s="4669"/>
      <c r="G56" s="4669"/>
      <c r="H56" s="4669"/>
      <c r="I56" s="2510"/>
      <c r="J56" s="5871"/>
      <c r="K56" s="5871"/>
      <c r="L56" s="5872"/>
      <c r="M56" s="5873"/>
      <c r="N56" s="5870"/>
      <c r="O56" s="5869"/>
      <c r="P56" s="5870"/>
      <c r="Q56" s="5869"/>
      <c r="R56" s="5870"/>
      <c r="S56" s="5869"/>
      <c r="T56" s="5870"/>
      <c r="U56" s="5869"/>
      <c r="V56" s="5870"/>
      <c r="W56" s="5869"/>
      <c r="X56" s="5870"/>
      <c r="Y56" s="5869"/>
      <c r="Z56" s="5870"/>
      <c r="AA56" s="5869"/>
      <c r="AB56" s="5870"/>
      <c r="AC56" s="5869"/>
      <c r="AD56" s="5870"/>
      <c r="AE56" s="5869"/>
      <c r="AF56" s="5870"/>
      <c r="AG56" s="5869"/>
      <c r="AH56" s="5870"/>
      <c r="AI56" s="5869"/>
      <c r="AJ56" s="5870"/>
      <c r="AK56" s="1454"/>
      <c r="AL56" s="4"/>
    </row>
    <row r="57" spans="1:53" ht="14.1" customHeight="1" x14ac:dyDescent="0.15">
      <c r="A57" s="1265"/>
      <c r="B57" s="3"/>
      <c r="C57" s="1814"/>
      <c r="D57" s="2509"/>
      <c r="E57" s="4669"/>
      <c r="F57" s="4669"/>
      <c r="G57" s="4669"/>
      <c r="H57" s="4669"/>
      <c r="I57" s="2510"/>
      <c r="J57" s="5871"/>
      <c r="K57" s="5871"/>
      <c r="L57" s="5872"/>
      <c r="M57" s="5873"/>
      <c r="N57" s="5870"/>
      <c r="O57" s="5869"/>
      <c r="P57" s="5870"/>
      <c r="Q57" s="5869"/>
      <c r="R57" s="5870"/>
      <c r="S57" s="5869"/>
      <c r="T57" s="5870"/>
      <c r="U57" s="5869"/>
      <c r="V57" s="5870"/>
      <c r="W57" s="5869"/>
      <c r="X57" s="5870"/>
      <c r="Y57" s="5869"/>
      <c r="Z57" s="5870"/>
      <c r="AA57" s="5869"/>
      <c r="AB57" s="5870"/>
      <c r="AC57" s="5869"/>
      <c r="AD57" s="5870"/>
      <c r="AE57" s="5869"/>
      <c r="AF57" s="5870"/>
      <c r="AG57" s="5869"/>
      <c r="AH57" s="5870"/>
      <c r="AI57" s="5869"/>
      <c r="AJ57" s="5870"/>
      <c r="AK57" s="1454"/>
      <c r="AL57" s="4"/>
    </row>
    <row r="58" spans="1:53" ht="14.1" customHeight="1" x14ac:dyDescent="0.15">
      <c r="A58" s="1265"/>
      <c r="B58" s="3"/>
      <c r="C58" s="1814"/>
      <c r="D58" s="2509"/>
      <c r="E58" s="4669"/>
      <c r="F58" s="4669"/>
      <c r="G58" s="4669"/>
      <c r="H58" s="4669"/>
      <c r="I58" s="2510"/>
      <c r="J58" s="5871"/>
      <c r="K58" s="5871"/>
      <c r="L58" s="5872"/>
      <c r="M58" s="5873"/>
      <c r="N58" s="5870"/>
      <c r="O58" s="5869"/>
      <c r="P58" s="5870"/>
      <c r="Q58" s="5869"/>
      <c r="R58" s="5870"/>
      <c r="S58" s="5869"/>
      <c r="T58" s="5870"/>
      <c r="U58" s="5869"/>
      <c r="V58" s="5870"/>
      <c r="W58" s="5869"/>
      <c r="X58" s="5870"/>
      <c r="Y58" s="5869"/>
      <c r="Z58" s="5870"/>
      <c r="AA58" s="5869"/>
      <c r="AB58" s="5870"/>
      <c r="AC58" s="5869"/>
      <c r="AD58" s="5870"/>
      <c r="AE58" s="5869"/>
      <c r="AF58" s="5870"/>
      <c r="AG58" s="5869"/>
      <c r="AH58" s="5870"/>
      <c r="AI58" s="5869"/>
      <c r="AJ58" s="5870"/>
      <c r="AK58" s="1454"/>
      <c r="AL58" s="4"/>
    </row>
    <row r="59" spans="1:53" ht="14.1" customHeight="1" x14ac:dyDescent="0.15">
      <c r="A59" s="1265"/>
      <c r="B59" s="3"/>
      <c r="C59" s="1814"/>
      <c r="D59" s="2509"/>
      <c r="E59" s="4669"/>
      <c r="F59" s="4669"/>
      <c r="G59" s="4669"/>
      <c r="H59" s="4669"/>
      <c r="I59" s="2510"/>
      <c r="J59" s="5871"/>
      <c r="K59" s="5871"/>
      <c r="L59" s="5872"/>
      <c r="M59" s="5873"/>
      <c r="N59" s="5870"/>
      <c r="O59" s="5869"/>
      <c r="P59" s="5870"/>
      <c r="Q59" s="5869"/>
      <c r="R59" s="5870"/>
      <c r="S59" s="5869"/>
      <c r="T59" s="5870"/>
      <c r="U59" s="5869"/>
      <c r="V59" s="5870"/>
      <c r="W59" s="5869"/>
      <c r="X59" s="5870"/>
      <c r="Y59" s="5869"/>
      <c r="Z59" s="5870"/>
      <c r="AA59" s="5869"/>
      <c r="AB59" s="5870"/>
      <c r="AC59" s="5869"/>
      <c r="AD59" s="5870"/>
      <c r="AE59" s="5869"/>
      <c r="AF59" s="5870"/>
      <c r="AG59" s="5869"/>
      <c r="AH59" s="5870"/>
      <c r="AI59" s="5869"/>
      <c r="AJ59" s="5870"/>
      <c r="AK59" s="1454"/>
      <c r="AL59" s="4"/>
    </row>
    <row r="60" spans="1:53" ht="14.1" customHeight="1" x14ac:dyDescent="0.15">
      <c r="A60" s="1265"/>
      <c r="B60" s="3"/>
      <c r="C60" s="1814"/>
      <c r="D60" s="2509"/>
      <c r="E60" s="4669"/>
      <c r="F60" s="4669"/>
      <c r="G60" s="4669"/>
      <c r="H60" s="4669"/>
      <c r="I60" s="2510"/>
      <c r="J60" s="5871"/>
      <c r="K60" s="5871"/>
      <c r="L60" s="5872"/>
      <c r="M60" s="5873"/>
      <c r="N60" s="5870"/>
      <c r="O60" s="5869"/>
      <c r="P60" s="5870"/>
      <c r="Q60" s="5869"/>
      <c r="R60" s="5870"/>
      <c r="S60" s="5869"/>
      <c r="T60" s="5870"/>
      <c r="U60" s="5869"/>
      <c r="V60" s="5870"/>
      <c r="W60" s="5869"/>
      <c r="X60" s="5870"/>
      <c r="Y60" s="5869"/>
      <c r="Z60" s="5870"/>
      <c r="AA60" s="5869"/>
      <c r="AB60" s="5870"/>
      <c r="AC60" s="5869"/>
      <c r="AD60" s="5870"/>
      <c r="AE60" s="5869"/>
      <c r="AF60" s="5870"/>
      <c r="AG60" s="5869"/>
      <c r="AH60" s="5870"/>
      <c r="AI60" s="5869"/>
      <c r="AJ60" s="5870"/>
      <c r="AK60" s="1454"/>
      <c r="AL60" s="4"/>
    </row>
    <row r="61" spans="1:53" ht="14.1" customHeight="1" x14ac:dyDescent="0.15">
      <c r="A61" s="1265"/>
      <c r="B61" s="3"/>
      <c r="C61" s="1814"/>
      <c r="D61" s="2509"/>
      <c r="E61" s="4669"/>
      <c r="F61" s="4669"/>
      <c r="G61" s="4669"/>
      <c r="H61" s="4669"/>
      <c r="I61" s="2510"/>
      <c r="J61" s="5871"/>
      <c r="K61" s="5871"/>
      <c r="L61" s="5872"/>
      <c r="M61" s="5873"/>
      <c r="N61" s="5870"/>
      <c r="O61" s="5869"/>
      <c r="P61" s="5870"/>
      <c r="Q61" s="5869"/>
      <c r="R61" s="5870"/>
      <c r="S61" s="5869"/>
      <c r="T61" s="5870"/>
      <c r="U61" s="5869"/>
      <c r="V61" s="5870"/>
      <c r="W61" s="5869"/>
      <c r="X61" s="5870"/>
      <c r="Y61" s="5869"/>
      <c r="Z61" s="5870"/>
      <c r="AA61" s="5869"/>
      <c r="AB61" s="5870"/>
      <c r="AC61" s="5869"/>
      <c r="AD61" s="5870"/>
      <c r="AE61" s="5869"/>
      <c r="AF61" s="5870"/>
      <c r="AG61" s="5869"/>
      <c r="AH61" s="5870"/>
      <c r="AI61" s="5869"/>
      <c r="AJ61" s="5870"/>
      <c r="AK61" s="1454"/>
      <c r="AL61" s="4"/>
    </row>
    <row r="62" spans="1:53" ht="14.1" customHeight="1" x14ac:dyDescent="0.15">
      <c r="A62" s="1265"/>
      <c r="B62" s="3"/>
      <c r="C62" s="1845"/>
      <c r="D62" s="2509"/>
      <c r="E62" s="4669"/>
      <c r="F62" s="4669"/>
      <c r="G62" s="4669"/>
      <c r="H62" s="4669"/>
      <c r="I62" s="2510"/>
      <c r="J62" s="5871"/>
      <c r="K62" s="5871"/>
      <c r="L62" s="5872"/>
      <c r="M62" s="5873"/>
      <c r="N62" s="5870"/>
      <c r="O62" s="5869"/>
      <c r="P62" s="5870"/>
      <c r="Q62" s="5869"/>
      <c r="R62" s="5870"/>
      <c r="S62" s="5869"/>
      <c r="T62" s="5870"/>
      <c r="U62" s="5869"/>
      <c r="V62" s="5870"/>
      <c r="W62" s="5869"/>
      <c r="X62" s="5870"/>
      <c r="Y62" s="5869"/>
      <c r="Z62" s="5870"/>
      <c r="AA62" s="5869"/>
      <c r="AB62" s="5870"/>
      <c r="AC62" s="5869"/>
      <c r="AD62" s="5870"/>
      <c r="AE62" s="5869"/>
      <c r="AF62" s="5870"/>
      <c r="AG62" s="5869"/>
      <c r="AH62" s="5870"/>
      <c r="AI62" s="5869"/>
      <c r="AJ62" s="5870"/>
      <c r="AK62" s="1454"/>
      <c r="AL62" s="4"/>
    </row>
    <row r="63" spans="1:53" ht="14.1" customHeight="1" x14ac:dyDescent="0.15">
      <c r="A63" s="1265"/>
      <c r="B63" s="3"/>
      <c r="D63" s="2509"/>
      <c r="E63" s="4669"/>
      <c r="F63" s="4669"/>
      <c r="G63" s="4669"/>
      <c r="H63" s="4669"/>
      <c r="I63" s="2510"/>
      <c r="J63" s="5871"/>
      <c r="K63" s="5871"/>
      <c r="L63" s="5872"/>
      <c r="M63" s="5873"/>
      <c r="N63" s="5870"/>
      <c r="O63" s="5869"/>
      <c r="P63" s="5870"/>
      <c r="Q63" s="5869"/>
      <c r="R63" s="5870"/>
      <c r="S63" s="5869"/>
      <c r="T63" s="5870"/>
      <c r="U63" s="5869"/>
      <c r="V63" s="5870"/>
      <c r="W63" s="5869"/>
      <c r="X63" s="5870"/>
      <c r="Y63" s="5869"/>
      <c r="Z63" s="5870"/>
      <c r="AA63" s="5869"/>
      <c r="AB63" s="5870"/>
      <c r="AC63" s="5869"/>
      <c r="AD63" s="5870"/>
      <c r="AE63" s="5869"/>
      <c r="AF63" s="5870"/>
      <c r="AG63" s="5869"/>
      <c r="AH63" s="5870"/>
      <c r="AI63" s="5869"/>
      <c r="AJ63" s="5870"/>
      <c r="AK63" s="1454"/>
      <c r="AL63" s="4"/>
    </row>
    <row r="64" spans="1:53" ht="14.1" customHeight="1" x14ac:dyDescent="0.15">
      <c r="A64" s="1265"/>
      <c r="B64" s="3"/>
      <c r="C64" s="1814"/>
      <c r="D64" s="2509"/>
      <c r="E64" s="4669"/>
      <c r="F64" s="4669"/>
      <c r="G64" s="4669"/>
      <c r="H64" s="4669"/>
      <c r="I64" s="2510"/>
      <c r="J64" s="5871"/>
      <c r="K64" s="5871"/>
      <c r="L64" s="5872"/>
      <c r="M64" s="5873"/>
      <c r="N64" s="5870"/>
      <c r="O64" s="5869"/>
      <c r="P64" s="5870"/>
      <c r="Q64" s="5869"/>
      <c r="R64" s="5870"/>
      <c r="S64" s="5869"/>
      <c r="T64" s="5870"/>
      <c r="U64" s="5869"/>
      <c r="V64" s="5870"/>
      <c r="W64" s="5869"/>
      <c r="X64" s="5870"/>
      <c r="Y64" s="5869"/>
      <c r="Z64" s="5870"/>
      <c r="AA64" s="5869"/>
      <c r="AB64" s="5870"/>
      <c r="AC64" s="5869"/>
      <c r="AD64" s="5870"/>
      <c r="AE64" s="5869"/>
      <c r="AF64" s="5870"/>
      <c r="AG64" s="5869"/>
      <c r="AH64" s="5870"/>
      <c r="AI64" s="5869"/>
      <c r="AJ64" s="5870"/>
      <c r="AK64" s="1454"/>
      <c r="AL64" s="4"/>
    </row>
    <row r="65" spans="1:84" ht="14.1" customHeight="1" x14ac:dyDescent="0.15">
      <c r="A65" s="1265"/>
      <c r="B65" s="3"/>
      <c r="C65" s="1814"/>
      <c r="D65" s="1814" t="s">
        <v>1678</v>
      </c>
      <c r="E65" s="1819"/>
      <c r="F65" s="1819"/>
      <c r="G65" s="1819"/>
      <c r="H65" s="1819"/>
      <c r="I65" s="1819"/>
      <c r="J65" s="1821"/>
      <c r="K65" s="1821"/>
      <c r="L65" s="1821"/>
      <c r="M65" s="459"/>
      <c r="N65" s="459"/>
      <c r="O65" s="459"/>
      <c r="P65" s="459"/>
      <c r="Q65" s="459"/>
      <c r="R65" s="459"/>
      <c r="S65" s="459"/>
      <c r="T65" s="459"/>
      <c r="U65" s="459"/>
      <c r="V65" s="459"/>
      <c r="W65" s="459"/>
      <c r="X65" s="459"/>
      <c r="Y65" s="459"/>
      <c r="Z65" s="459"/>
      <c r="AA65" s="459"/>
      <c r="AB65" s="459"/>
      <c r="AC65" s="459"/>
      <c r="AD65" s="459"/>
      <c r="AE65" s="459"/>
      <c r="AF65" s="459"/>
      <c r="AG65" s="459"/>
      <c r="AH65" s="459"/>
      <c r="AI65" s="459"/>
      <c r="AJ65" s="459"/>
      <c r="AK65" s="1454"/>
      <c r="AL65" s="4"/>
    </row>
    <row r="66" spans="1:84" ht="9.75" customHeight="1" thickBot="1" x14ac:dyDescent="0.2">
      <c r="A66" s="1265"/>
      <c r="B66" s="8"/>
      <c r="C66" s="7"/>
      <c r="D66" s="7"/>
      <c r="E66" s="7"/>
      <c r="F66" s="7"/>
      <c r="G66" s="7"/>
      <c r="H66" s="7"/>
      <c r="I66" s="7"/>
      <c r="J66" s="7"/>
      <c r="K66" s="7"/>
      <c r="L66" s="23"/>
      <c r="M66" s="81"/>
      <c r="N66" s="7"/>
      <c r="O66" s="7"/>
      <c r="P66" s="7"/>
      <c r="Q66" s="7"/>
      <c r="R66" s="7"/>
      <c r="S66" s="7"/>
      <c r="T66" s="7"/>
      <c r="U66" s="73"/>
      <c r="V66" s="73"/>
      <c r="W66" s="23"/>
      <c r="X66" s="23"/>
      <c r="Y66" s="73"/>
      <c r="Z66" s="157"/>
      <c r="AA66" s="397"/>
      <c r="AB66" s="7"/>
      <c r="AC66" s="7"/>
      <c r="AD66" s="7"/>
      <c r="AE66" s="7"/>
      <c r="AF66" s="7"/>
      <c r="AG66" s="7"/>
      <c r="AH66" s="7"/>
      <c r="AI66" s="7"/>
      <c r="AJ66" s="7"/>
      <c r="AK66" s="7"/>
      <c r="AL66" s="9"/>
    </row>
    <row r="67" spans="1:84" ht="14.1" customHeight="1" x14ac:dyDescent="0.15"/>
    <row r="68" spans="1:84" ht="14.1" customHeight="1" x14ac:dyDescent="0.15"/>
    <row r="69" spans="1:84" ht="14.1" customHeight="1" x14ac:dyDescent="0.15"/>
    <row r="70" spans="1:84" ht="14.1" customHeight="1" x14ac:dyDescent="0.15"/>
    <row r="71" spans="1:84" ht="14.1" customHeight="1" x14ac:dyDescent="0.15"/>
    <row r="72" spans="1:84" ht="14.1" customHeight="1" x14ac:dyDescent="0.15">
      <c r="A72" s="1265"/>
      <c r="AA72" s="17"/>
    </row>
    <row r="73" spans="1:84" ht="14.1" customHeight="1" x14ac:dyDescent="0.15">
      <c r="A73" s="1265"/>
      <c r="AA73" s="17"/>
      <c r="BU73" s="78"/>
      <c r="BV73" s="78"/>
      <c r="BW73" s="78"/>
      <c r="BX73" s="78"/>
      <c r="BY73" s="78"/>
      <c r="BZ73" s="78"/>
      <c r="CA73" s="78"/>
      <c r="CB73" s="78"/>
      <c r="CC73" s="78"/>
      <c r="CD73" s="78"/>
      <c r="CE73" s="398"/>
      <c r="CF73" s="34"/>
    </row>
    <row r="74" spans="1:84" ht="14.1" customHeight="1" x14ac:dyDescent="0.15">
      <c r="A74" s="1265"/>
      <c r="AA74" s="17"/>
      <c r="BU74" s="78"/>
      <c r="BV74" s="78"/>
      <c r="BW74" s="78"/>
      <c r="BX74" s="78"/>
      <c r="BY74" s="78"/>
      <c r="BZ74" s="78"/>
      <c r="CA74" s="78"/>
      <c r="CB74" s="78"/>
      <c r="CC74" s="78"/>
      <c r="CD74" s="78"/>
      <c r="CE74" s="398"/>
      <c r="CF74" s="34"/>
    </row>
    <row r="75" spans="1:84" ht="14.1" customHeight="1" x14ac:dyDescent="0.15">
      <c r="A75" s="1265"/>
      <c r="AA75" s="17"/>
      <c r="BU75" s="78"/>
      <c r="BV75" s="78"/>
      <c r="BW75" s="78"/>
      <c r="BX75" s="78"/>
      <c r="BY75" s="78"/>
      <c r="BZ75" s="78"/>
      <c r="CA75" s="78"/>
      <c r="CB75" s="78"/>
      <c r="CC75" s="78"/>
      <c r="CD75" s="78"/>
      <c r="CE75" s="398"/>
      <c r="CF75" s="34"/>
    </row>
    <row r="76" spans="1:84" ht="14.1" customHeight="1" x14ac:dyDescent="0.15">
      <c r="A76" s="1265"/>
      <c r="AA76" s="17"/>
      <c r="BU76" s="78"/>
      <c r="BV76" s="78"/>
      <c r="BW76" s="78"/>
      <c r="BX76" s="78"/>
      <c r="BY76" s="78"/>
      <c r="BZ76" s="78"/>
      <c r="CA76" s="78"/>
      <c r="CB76" s="78"/>
      <c r="CC76" s="66"/>
      <c r="CD76" s="66"/>
      <c r="CE76" s="398"/>
      <c r="CF76" s="34"/>
    </row>
    <row r="77" spans="1:84" ht="14.1" customHeight="1" x14ac:dyDescent="0.15">
      <c r="A77" s="1265"/>
      <c r="AA77" s="17"/>
      <c r="BU77" s="78"/>
      <c r="BV77" s="78"/>
      <c r="BW77" s="78"/>
      <c r="BX77" s="78"/>
      <c r="BY77" s="78"/>
      <c r="BZ77" s="78"/>
      <c r="CA77" s="78"/>
      <c r="CB77" s="78"/>
      <c r="CC77" s="78"/>
      <c r="CD77" s="78"/>
      <c r="CE77" s="398"/>
      <c r="CF77" s="34"/>
    </row>
    <row r="78" spans="1:84" ht="14.1" customHeight="1" x14ac:dyDescent="0.15">
      <c r="A78" s="1265"/>
      <c r="AA78" s="17"/>
      <c r="BU78" s="82"/>
      <c r="BV78" s="82"/>
      <c r="BW78" s="82"/>
      <c r="BX78" s="82"/>
      <c r="BY78" s="82"/>
      <c r="BZ78" s="82"/>
      <c r="CA78" s="82"/>
      <c r="CB78" s="82"/>
      <c r="CC78" s="78"/>
      <c r="CD78" s="78"/>
      <c r="CE78" s="398"/>
      <c r="CF78" s="34"/>
    </row>
    <row r="79" spans="1:84" ht="14.1" customHeight="1" x14ac:dyDescent="0.15">
      <c r="A79" s="1265"/>
      <c r="AA79" s="17"/>
      <c r="BU79" s="34"/>
      <c r="BV79" s="34"/>
      <c r="BW79" s="34"/>
      <c r="BX79" s="34"/>
      <c r="BY79" s="34"/>
      <c r="BZ79" s="34"/>
      <c r="CA79" s="34"/>
      <c r="CB79" s="34"/>
      <c r="CC79" s="34"/>
      <c r="CD79" s="34"/>
      <c r="CE79" s="34"/>
      <c r="CF79" s="34"/>
    </row>
    <row r="80" spans="1:84" x14ac:dyDescent="0.15">
      <c r="BU80" s="34"/>
      <c r="BV80" s="34"/>
      <c r="BW80" s="34"/>
      <c r="BX80" s="34"/>
      <c r="BY80" s="34"/>
      <c r="BZ80" s="34"/>
      <c r="CA80" s="34"/>
      <c r="CB80" s="34"/>
      <c r="CC80" s="34"/>
      <c r="CD80" s="34"/>
      <c r="CE80" s="34"/>
      <c r="CF80" s="34"/>
    </row>
  </sheetData>
  <mergeCells count="236">
    <mergeCell ref="AA64:AB64"/>
    <mergeCell ref="AC64:AD64"/>
    <mergeCell ref="AE64:AF64"/>
    <mergeCell ref="AG64:AH64"/>
    <mergeCell ref="AI64:AJ64"/>
    <mergeCell ref="D64:I64"/>
    <mergeCell ref="J64:L64"/>
    <mergeCell ref="M64:N64"/>
    <mergeCell ref="O64:P64"/>
    <mergeCell ref="Q64:R64"/>
    <mergeCell ref="S64:T64"/>
    <mergeCell ref="U64:V64"/>
    <mergeCell ref="W64:X64"/>
    <mergeCell ref="Y64:Z64"/>
    <mergeCell ref="AA63:AB63"/>
    <mergeCell ref="AC63:AD63"/>
    <mergeCell ref="AE63:AF63"/>
    <mergeCell ref="AG63:AH63"/>
    <mergeCell ref="AI63:AJ63"/>
    <mergeCell ref="D62:I62"/>
    <mergeCell ref="J62:L62"/>
    <mergeCell ref="M62:N62"/>
    <mergeCell ref="O62:P62"/>
    <mergeCell ref="Q62:R62"/>
    <mergeCell ref="D63:I63"/>
    <mergeCell ref="J63:L63"/>
    <mergeCell ref="M63:N63"/>
    <mergeCell ref="O63:P63"/>
    <mergeCell ref="Q63:R63"/>
    <mergeCell ref="S63:T63"/>
    <mergeCell ref="U63:V63"/>
    <mergeCell ref="W63:X63"/>
    <mergeCell ref="Y63:Z63"/>
    <mergeCell ref="S62:T62"/>
    <mergeCell ref="U62:V62"/>
    <mergeCell ref="W62:X62"/>
    <mergeCell ref="Y62:Z62"/>
    <mergeCell ref="AA61:AB61"/>
    <mergeCell ref="AC61:AD61"/>
    <mergeCell ref="AE61:AF61"/>
    <mergeCell ref="AG61:AH61"/>
    <mergeCell ref="AI61:AJ61"/>
    <mergeCell ref="AA62:AB62"/>
    <mergeCell ref="AC62:AD62"/>
    <mergeCell ref="AE62:AF62"/>
    <mergeCell ref="AG62:AH62"/>
    <mergeCell ref="AI62:AJ62"/>
    <mergeCell ref="D61:I61"/>
    <mergeCell ref="J61:L61"/>
    <mergeCell ref="M61:N61"/>
    <mergeCell ref="O61:P61"/>
    <mergeCell ref="Q61:R61"/>
    <mergeCell ref="S61:T61"/>
    <mergeCell ref="U61:V61"/>
    <mergeCell ref="W61:X61"/>
    <mergeCell ref="Y61:Z61"/>
    <mergeCell ref="AG59:AH59"/>
    <mergeCell ref="AI59:AJ59"/>
    <mergeCell ref="D60:I60"/>
    <mergeCell ref="J60:L60"/>
    <mergeCell ref="M60:N60"/>
    <mergeCell ref="O60:P60"/>
    <mergeCell ref="Q60:R60"/>
    <mergeCell ref="S60:T60"/>
    <mergeCell ref="U60:V60"/>
    <mergeCell ref="S59:T59"/>
    <mergeCell ref="U59:V59"/>
    <mergeCell ref="W59:X59"/>
    <mergeCell ref="Y59:Z59"/>
    <mergeCell ref="AA59:AB59"/>
    <mergeCell ref="AC59:AD59"/>
    <mergeCell ref="AI60:AJ60"/>
    <mergeCell ref="W60:X60"/>
    <mergeCell ref="Y60:Z60"/>
    <mergeCell ref="AA60:AB60"/>
    <mergeCell ref="AC60:AD60"/>
    <mergeCell ref="AE60:AF60"/>
    <mergeCell ref="AG60:AH60"/>
    <mergeCell ref="D57:I57"/>
    <mergeCell ref="J57:L57"/>
    <mergeCell ref="M57:N57"/>
    <mergeCell ref="D59:I59"/>
    <mergeCell ref="J59:L59"/>
    <mergeCell ref="M59:N59"/>
    <mergeCell ref="O59:P59"/>
    <mergeCell ref="Q59:R59"/>
    <mergeCell ref="AE59:AF59"/>
    <mergeCell ref="AI55:AJ55"/>
    <mergeCell ref="AG56:AH56"/>
    <mergeCell ref="AI56:AJ56"/>
    <mergeCell ref="AI57:AJ57"/>
    <mergeCell ref="W57:X57"/>
    <mergeCell ref="Y57:Z57"/>
    <mergeCell ref="D58:I58"/>
    <mergeCell ref="J58:L58"/>
    <mergeCell ref="M58:N58"/>
    <mergeCell ref="O58:P58"/>
    <mergeCell ref="Q58:R58"/>
    <mergeCell ref="S58:T58"/>
    <mergeCell ref="U58:V58"/>
    <mergeCell ref="W58:X58"/>
    <mergeCell ref="Y58:Z58"/>
    <mergeCell ref="AA57:AB57"/>
    <mergeCell ref="AC57:AD57"/>
    <mergeCell ref="AE57:AF57"/>
    <mergeCell ref="AG57:AH57"/>
    <mergeCell ref="AA58:AB58"/>
    <mergeCell ref="AC58:AD58"/>
    <mergeCell ref="AE58:AF58"/>
    <mergeCell ref="AG58:AH58"/>
    <mergeCell ref="AI58:AJ58"/>
    <mergeCell ref="U54:V54"/>
    <mergeCell ref="O57:P57"/>
    <mergeCell ref="Q57:R57"/>
    <mergeCell ref="S57:T57"/>
    <mergeCell ref="U57:V57"/>
    <mergeCell ref="S56:T56"/>
    <mergeCell ref="U56:V56"/>
    <mergeCell ref="AE55:AF55"/>
    <mergeCell ref="AG55:AH55"/>
    <mergeCell ref="D56:I56"/>
    <mergeCell ref="J56:L56"/>
    <mergeCell ref="M56:N56"/>
    <mergeCell ref="O56:P56"/>
    <mergeCell ref="Q56:R56"/>
    <mergeCell ref="AE56:AF56"/>
    <mergeCell ref="W56:X56"/>
    <mergeCell ref="Y56:Z56"/>
    <mergeCell ref="AA56:AB56"/>
    <mergeCell ref="AC56:AD56"/>
    <mergeCell ref="AI54:AJ54"/>
    <mergeCell ref="D55:I55"/>
    <mergeCell ref="J55:L55"/>
    <mergeCell ref="M55:N55"/>
    <mergeCell ref="O55:P55"/>
    <mergeCell ref="Q55:R55"/>
    <mergeCell ref="S55:T55"/>
    <mergeCell ref="U55:V55"/>
    <mergeCell ref="W55:X55"/>
    <mergeCell ref="Y55:Z55"/>
    <mergeCell ref="W54:X54"/>
    <mergeCell ref="Y54:Z54"/>
    <mergeCell ref="AA54:AB54"/>
    <mergeCell ref="AC54:AD54"/>
    <mergeCell ref="AE54:AF54"/>
    <mergeCell ref="AG54:AH54"/>
    <mergeCell ref="AA55:AB55"/>
    <mergeCell ref="AC55:AD55"/>
    <mergeCell ref="D54:I54"/>
    <mergeCell ref="J54:L54"/>
    <mergeCell ref="M54:N54"/>
    <mergeCell ref="O54:P54"/>
    <mergeCell ref="Q54:R54"/>
    <mergeCell ref="S54:T54"/>
    <mergeCell ref="AB52:AL52"/>
    <mergeCell ref="D53:I53"/>
    <mergeCell ref="J53:L53"/>
    <mergeCell ref="M53:N53"/>
    <mergeCell ref="O53:P53"/>
    <mergeCell ref="Q53:R53"/>
    <mergeCell ref="AE53:AF53"/>
    <mergeCell ref="AG53:AH53"/>
    <mergeCell ref="AI53:AJ53"/>
    <mergeCell ref="W53:X53"/>
    <mergeCell ref="Y53:Z53"/>
    <mergeCell ref="AA53:AB53"/>
    <mergeCell ref="AC53:AD53"/>
    <mergeCell ref="S53:T53"/>
    <mergeCell ref="U53:V53"/>
    <mergeCell ref="U29:Y29"/>
    <mergeCell ref="D36:O36"/>
    <mergeCell ref="Q36:Y36"/>
    <mergeCell ref="C39:Z39"/>
    <mergeCell ref="C42:Z42"/>
    <mergeCell ref="C45:Z45"/>
    <mergeCell ref="C46:Z46"/>
    <mergeCell ref="C49:Z49"/>
    <mergeCell ref="AB34:AL35"/>
    <mergeCell ref="AB45:AL46"/>
    <mergeCell ref="AB47:AL48"/>
    <mergeCell ref="AB24:AL27"/>
    <mergeCell ref="H19:I19"/>
    <mergeCell ref="C19:G19"/>
    <mergeCell ref="C17:G17"/>
    <mergeCell ref="H17:I17"/>
    <mergeCell ref="AA17:AL18"/>
    <mergeCell ref="AB19:AL22"/>
    <mergeCell ref="AN19:AX22"/>
    <mergeCell ref="F26:T26"/>
    <mergeCell ref="V26:Y26"/>
    <mergeCell ref="Y10:Z10"/>
    <mergeCell ref="AB10:AC10"/>
    <mergeCell ref="AA12:AA13"/>
    <mergeCell ref="H15:I15"/>
    <mergeCell ref="C15:G15"/>
    <mergeCell ref="U17:V17"/>
    <mergeCell ref="X17:Y17"/>
    <mergeCell ref="J19:K19"/>
    <mergeCell ref="M19:N19"/>
    <mergeCell ref="P19:Q19"/>
    <mergeCell ref="B1:AL1"/>
    <mergeCell ref="B3:Z3"/>
    <mergeCell ref="AA3:AL3"/>
    <mergeCell ref="H8:R8"/>
    <mergeCell ref="S8:AC8"/>
    <mergeCell ref="D9:G9"/>
    <mergeCell ref="H9:I9"/>
    <mergeCell ref="K9:L9"/>
    <mergeCell ref="N9:O9"/>
    <mergeCell ref="Q9:R9"/>
    <mergeCell ref="S9:T9"/>
    <mergeCell ref="V9:W9"/>
    <mergeCell ref="AQ11:BB11"/>
    <mergeCell ref="AR12:BB13"/>
    <mergeCell ref="Y9:Z9"/>
    <mergeCell ref="AB9:AC9"/>
    <mergeCell ref="D10:G10"/>
    <mergeCell ref="H10:I10"/>
    <mergeCell ref="K10:L10"/>
    <mergeCell ref="N10:O10"/>
    <mergeCell ref="Q10:R10"/>
    <mergeCell ref="S10:T10"/>
    <mergeCell ref="D11:G11"/>
    <mergeCell ref="H11:I11"/>
    <mergeCell ref="K11:L11"/>
    <mergeCell ref="N11:O11"/>
    <mergeCell ref="Q11:R11"/>
    <mergeCell ref="S11:T11"/>
    <mergeCell ref="V11:W11"/>
    <mergeCell ref="Y11:Z11"/>
    <mergeCell ref="AB11:AC11"/>
    <mergeCell ref="AB12:AL15"/>
    <mergeCell ref="J15:K15"/>
    <mergeCell ref="M15:N15"/>
    <mergeCell ref="P15:Q15"/>
    <mergeCell ref="V10:W10"/>
  </mergeCells>
  <phoneticPr fontId="3"/>
  <dataValidations count="1">
    <dataValidation type="list" allowBlank="1" showInputMessage="1" showErrorMessage="1" sqref="H19:I19 H15:I15">
      <formula1>"平成,令和"</formula1>
    </dataValidation>
  </dataValidations>
  <printOptions horizontalCentered="1"/>
  <pageMargins left="0.70866141732283472" right="0.31496062992125984" top="0.39370078740157483" bottom="0.39370078740157483" header="0.35433070866141736" footer="0.31496062992125984"/>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17</xdr:col>
                    <xdr:colOff>142875</xdr:colOff>
                    <xdr:row>14</xdr:row>
                    <xdr:rowOff>66675</xdr:rowOff>
                  </from>
                  <to>
                    <xdr:col>21</xdr:col>
                    <xdr:colOff>85725</xdr:colOff>
                    <xdr:row>15</xdr:row>
                    <xdr:rowOff>66675</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21</xdr:col>
                    <xdr:colOff>161925</xdr:colOff>
                    <xdr:row>14</xdr:row>
                    <xdr:rowOff>57150</xdr:rowOff>
                  </from>
                  <to>
                    <xdr:col>25</xdr:col>
                    <xdr:colOff>114300</xdr:colOff>
                    <xdr:row>15</xdr:row>
                    <xdr:rowOff>57150</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21</xdr:row>
                    <xdr:rowOff>57150</xdr:rowOff>
                  </from>
                  <to>
                    <xdr:col>10</xdr:col>
                    <xdr:colOff>57150</xdr:colOff>
                    <xdr:row>22</xdr:row>
                    <xdr:rowOff>95250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9</xdr:col>
                    <xdr:colOff>171450</xdr:colOff>
                    <xdr:row>21</xdr:row>
                    <xdr:rowOff>57150</xdr:rowOff>
                  </from>
                  <to>
                    <xdr:col>15</xdr:col>
                    <xdr:colOff>47625</xdr:colOff>
                    <xdr:row>22</xdr:row>
                    <xdr:rowOff>95250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28575</xdr:colOff>
                    <xdr:row>21</xdr:row>
                    <xdr:rowOff>66675</xdr:rowOff>
                  </from>
                  <to>
                    <xdr:col>26</xdr:col>
                    <xdr:colOff>76200</xdr:colOff>
                    <xdr:row>22</xdr:row>
                    <xdr:rowOff>104775</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18</xdr:col>
                    <xdr:colOff>9525</xdr:colOff>
                    <xdr:row>27</xdr:row>
                    <xdr:rowOff>0</xdr:rowOff>
                  </from>
                  <to>
                    <xdr:col>21</xdr:col>
                    <xdr:colOff>133350</xdr:colOff>
                    <xdr:row>28</xdr:row>
                    <xdr:rowOff>38100</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19050</xdr:colOff>
                    <xdr:row>27</xdr:row>
                    <xdr:rowOff>0</xdr:rowOff>
                  </from>
                  <to>
                    <xdr:col>25</xdr:col>
                    <xdr:colOff>152400</xdr:colOff>
                    <xdr:row>28</xdr:row>
                    <xdr:rowOff>38100</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18</xdr:col>
                    <xdr:colOff>0</xdr:colOff>
                    <xdr:row>28</xdr:row>
                    <xdr:rowOff>85725</xdr:rowOff>
                  </from>
                  <to>
                    <xdr:col>21</xdr:col>
                    <xdr:colOff>123825</xdr:colOff>
                    <xdr:row>29</xdr:row>
                    <xdr:rowOff>123825</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19050</xdr:colOff>
                    <xdr:row>28</xdr:row>
                    <xdr:rowOff>114300</xdr:rowOff>
                  </from>
                  <to>
                    <xdr:col>25</xdr:col>
                    <xdr:colOff>152400</xdr:colOff>
                    <xdr:row>29</xdr:row>
                    <xdr:rowOff>152400</xdr:rowOff>
                  </to>
                </anchor>
              </controlPr>
            </control>
          </mc:Choice>
        </mc:AlternateContent>
        <mc:AlternateContent xmlns:mc="http://schemas.openxmlformats.org/markup-compatibility/2006">
          <mc:Choice Requires="x14">
            <control shapeId="243739" r:id="rId15" name="Check Box 27">
              <controlPr defaultSize="0" autoFill="0" autoLine="0" autoPict="0">
                <anchor moveWithCells="1">
                  <from>
                    <xdr:col>18</xdr:col>
                    <xdr:colOff>9525</xdr:colOff>
                    <xdr:row>31</xdr:row>
                    <xdr:rowOff>57150</xdr:rowOff>
                  </from>
                  <to>
                    <xdr:col>21</xdr:col>
                    <xdr:colOff>133350</xdr:colOff>
                    <xdr:row>32</xdr:row>
                    <xdr:rowOff>95250</xdr:rowOff>
                  </to>
                </anchor>
              </controlPr>
            </control>
          </mc:Choice>
        </mc:AlternateContent>
        <mc:AlternateContent xmlns:mc="http://schemas.openxmlformats.org/markup-compatibility/2006">
          <mc:Choice Requires="x14">
            <control shapeId="243740" r:id="rId16" name="Check Box 28">
              <controlPr defaultSize="0" autoFill="0" autoLine="0" autoPict="0">
                <anchor moveWithCells="1">
                  <from>
                    <xdr:col>22</xdr:col>
                    <xdr:colOff>57150</xdr:colOff>
                    <xdr:row>31</xdr:row>
                    <xdr:rowOff>76200</xdr:rowOff>
                  </from>
                  <to>
                    <xdr:col>26</xdr:col>
                    <xdr:colOff>9525</xdr:colOff>
                    <xdr:row>32</xdr:row>
                    <xdr:rowOff>114300</xdr:rowOff>
                  </to>
                </anchor>
              </controlPr>
            </control>
          </mc:Choice>
        </mc:AlternateContent>
        <mc:AlternateContent xmlns:mc="http://schemas.openxmlformats.org/markup-compatibility/2006">
          <mc:Choice Requires="x14">
            <control shapeId="243742" r:id="rId17" name="Check Box 30">
              <controlPr defaultSize="0" autoFill="0" autoLine="0" autoPict="0">
                <anchor moveWithCells="1">
                  <from>
                    <xdr:col>18</xdr:col>
                    <xdr:colOff>0</xdr:colOff>
                    <xdr:row>36</xdr:row>
                    <xdr:rowOff>142875</xdr:rowOff>
                  </from>
                  <to>
                    <xdr:col>21</xdr:col>
                    <xdr:colOff>123825</xdr:colOff>
                    <xdr:row>38</xdr:row>
                    <xdr:rowOff>9525</xdr:rowOff>
                  </to>
                </anchor>
              </controlPr>
            </control>
          </mc:Choice>
        </mc:AlternateContent>
        <mc:AlternateContent xmlns:mc="http://schemas.openxmlformats.org/markup-compatibility/2006">
          <mc:Choice Requires="x14">
            <control shapeId="243743" r:id="rId18" name="Check Box 31">
              <controlPr defaultSize="0" autoFill="0" autoLine="0" autoPict="0">
                <anchor moveWithCells="1">
                  <from>
                    <xdr:col>22</xdr:col>
                    <xdr:colOff>47625</xdr:colOff>
                    <xdr:row>36</xdr:row>
                    <xdr:rowOff>142875</xdr:rowOff>
                  </from>
                  <to>
                    <xdr:col>26</xdr:col>
                    <xdr:colOff>0</xdr:colOff>
                    <xdr:row>38</xdr:row>
                    <xdr:rowOff>9525</xdr:rowOff>
                  </to>
                </anchor>
              </controlPr>
            </control>
          </mc:Choice>
        </mc:AlternateContent>
        <mc:AlternateContent xmlns:mc="http://schemas.openxmlformats.org/markup-compatibility/2006">
          <mc:Choice Requires="x14">
            <control shapeId="243744" r:id="rId19" name="Check Box 32">
              <controlPr defaultSize="0" autoFill="0" autoLine="0" autoPict="0">
                <anchor moveWithCells="1">
                  <from>
                    <xdr:col>18</xdr:col>
                    <xdr:colOff>0</xdr:colOff>
                    <xdr:row>42</xdr:row>
                    <xdr:rowOff>0</xdr:rowOff>
                  </from>
                  <to>
                    <xdr:col>21</xdr:col>
                    <xdr:colOff>123825</xdr:colOff>
                    <xdr:row>43</xdr:row>
                    <xdr:rowOff>0</xdr:rowOff>
                  </to>
                </anchor>
              </controlPr>
            </control>
          </mc:Choice>
        </mc:AlternateContent>
        <mc:AlternateContent xmlns:mc="http://schemas.openxmlformats.org/markup-compatibility/2006">
          <mc:Choice Requires="x14">
            <control shapeId="243745" r:id="rId20" name="Check Box 33">
              <controlPr defaultSize="0" autoFill="0" autoLine="0" autoPict="0">
                <anchor moveWithCells="1">
                  <from>
                    <xdr:col>22</xdr:col>
                    <xdr:colOff>47625</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243746" r:id="rId21" name="Check Box 34">
              <controlPr defaultSize="0" autoFill="0" autoLine="0" autoPict="0">
                <anchor moveWithCells="1">
                  <from>
                    <xdr:col>18</xdr:col>
                    <xdr:colOff>0</xdr:colOff>
                    <xdr:row>39</xdr:row>
                    <xdr:rowOff>0</xdr:rowOff>
                  </from>
                  <to>
                    <xdr:col>21</xdr:col>
                    <xdr:colOff>123825</xdr:colOff>
                    <xdr:row>40</xdr:row>
                    <xdr:rowOff>38100</xdr:rowOff>
                  </to>
                </anchor>
              </controlPr>
            </control>
          </mc:Choice>
        </mc:AlternateContent>
        <mc:AlternateContent xmlns:mc="http://schemas.openxmlformats.org/markup-compatibility/2006">
          <mc:Choice Requires="x14">
            <control shapeId="243747" r:id="rId22" name="Check Box 35">
              <controlPr defaultSize="0" autoFill="0" autoLine="0" autoPict="0">
                <anchor moveWithCells="1">
                  <from>
                    <xdr:col>22</xdr:col>
                    <xdr:colOff>47625</xdr:colOff>
                    <xdr:row>39</xdr:row>
                    <xdr:rowOff>0</xdr:rowOff>
                  </from>
                  <to>
                    <xdr:col>26</xdr:col>
                    <xdr:colOff>0</xdr:colOff>
                    <xdr:row>40</xdr:row>
                    <xdr:rowOff>38100</xdr:rowOff>
                  </to>
                </anchor>
              </controlPr>
            </control>
          </mc:Choice>
        </mc:AlternateContent>
        <mc:AlternateContent xmlns:mc="http://schemas.openxmlformats.org/markup-compatibility/2006">
          <mc:Choice Requires="x14">
            <control shapeId="243748" r:id="rId23" name="Check Box 36">
              <controlPr defaultSize="0" autoFill="0" autoLine="0" autoPict="0">
                <anchor moveWithCells="1">
                  <from>
                    <xdr:col>18</xdr:col>
                    <xdr:colOff>0</xdr:colOff>
                    <xdr:row>46</xdr:row>
                    <xdr:rowOff>0</xdr:rowOff>
                  </from>
                  <to>
                    <xdr:col>21</xdr:col>
                    <xdr:colOff>123825</xdr:colOff>
                    <xdr:row>47</xdr:row>
                    <xdr:rowOff>0</xdr:rowOff>
                  </to>
                </anchor>
              </controlPr>
            </control>
          </mc:Choice>
        </mc:AlternateContent>
        <mc:AlternateContent xmlns:mc="http://schemas.openxmlformats.org/markup-compatibility/2006">
          <mc:Choice Requires="x14">
            <control shapeId="243749" r:id="rId24" name="Check Box 37">
              <controlPr defaultSize="0" autoFill="0" autoLine="0" autoPict="0">
                <anchor moveWithCells="1">
                  <from>
                    <xdr:col>22</xdr:col>
                    <xdr:colOff>47625</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243750" r:id="rId25" name="Check Box 38">
              <controlPr defaultSize="0" autoFill="0" autoLine="0" autoPict="0">
                <anchor moveWithCells="1">
                  <from>
                    <xdr:col>17</xdr:col>
                    <xdr:colOff>76200</xdr:colOff>
                    <xdr:row>49</xdr:row>
                    <xdr:rowOff>19050</xdr:rowOff>
                  </from>
                  <to>
                    <xdr:col>21</xdr:col>
                    <xdr:colOff>19050</xdr:colOff>
                    <xdr:row>50</xdr:row>
                    <xdr:rowOff>19050</xdr:rowOff>
                  </to>
                </anchor>
              </controlPr>
            </control>
          </mc:Choice>
        </mc:AlternateContent>
        <mc:AlternateContent xmlns:mc="http://schemas.openxmlformats.org/markup-compatibility/2006">
          <mc:Choice Requires="x14">
            <control shapeId="243751" r:id="rId26" name="Check Box 39">
              <controlPr defaultSize="0" autoFill="0" autoLine="0" autoPict="0">
                <anchor moveWithCells="1">
                  <from>
                    <xdr:col>21</xdr:col>
                    <xdr:colOff>123825</xdr:colOff>
                    <xdr:row>49</xdr:row>
                    <xdr:rowOff>19050</xdr:rowOff>
                  </from>
                  <to>
                    <xdr:col>25</xdr:col>
                    <xdr:colOff>66675</xdr:colOff>
                    <xdr:row>50</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62"/>
  <sheetViews>
    <sheetView showGridLines="0" topLeftCell="B1" zoomScaleNormal="100" workbookViewId="0">
      <selection activeCell="B1" sqref="B1:AL1"/>
    </sheetView>
  </sheetViews>
  <sheetFormatPr defaultColWidth="8" defaultRowHeight="12" x14ac:dyDescent="0.15"/>
  <cols>
    <col min="1" max="2" width="1.5" style="206" customWidth="1"/>
    <col min="3" max="39" width="2.375" style="206" customWidth="1"/>
    <col min="40" max="58" width="2.375" style="203" customWidth="1"/>
    <col min="59" max="68" width="2.375" style="206" customWidth="1"/>
    <col min="69" max="16384" width="8" style="206"/>
  </cols>
  <sheetData>
    <row r="1" spans="1:55" ht="14.1" customHeight="1" x14ac:dyDescent="0.15">
      <c r="B1" s="2717" t="s">
        <v>1865</v>
      </c>
      <c r="C1" s="2718"/>
      <c r="D1" s="2718"/>
      <c r="E1" s="2718"/>
      <c r="F1" s="2718"/>
      <c r="G1" s="2718"/>
      <c r="H1" s="2718"/>
      <c r="I1" s="2718"/>
      <c r="J1" s="2718"/>
      <c r="K1" s="2718"/>
      <c r="L1" s="2718"/>
      <c r="M1" s="2718"/>
      <c r="N1" s="2718"/>
      <c r="O1" s="2718"/>
      <c r="P1" s="2718"/>
      <c r="Q1" s="2718"/>
      <c r="R1" s="2718"/>
      <c r="S1" s="2718"/>
      <c r="T1" s="2718"/>
      <c r="U1" s="2718"/>
      <c r="V1" s="2718"/>
      <c r="W1" s="2718"/>
      <c r="X1" s="2718"/>
      <c r="Y1" s="2718"/>
      <c r="Z1" s="2718"/>
      <c r="AA1" s="2718"/>
      <c r="AB1" s="2718"/>
      <c r="AC1" s="2718"/>
      <c r="AD1" s="2718"/>
      <c r="AE1" s="2718"/>
      <c r="AF1" s="2718"/>
      <c r="AG1" s="2718"/>
      <c r="AH1" s="2718"/>
      <c r="AI1" s="2718"/>
      <c r="AJ1" s="2718"/>
      <c r="AK1" s="2718"/>
      <c r="AL1" s="2718"/>
    </row>
    <row r="2" spans="1:55" ht="5.0999999999999996" customHeight="1" thickBot="1" x14ac:dyDescent="0.2"/>
    <row r="3" spans="1:55" ht="14.1" customHeight="1" x14ac:dyDescent="0.15">
      <c r="B3" s="2719" t="s">
        <v>700</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2" t="s">
        <v>186</v>
      </c>
      <c r="AA3" s="2723"/>
      <c r="AB3" s="2723"/>
      <c r="AC3" s="2723"/>
      <c r="AD3" s="2723"/>
      <c r="AE3" s="2723"/>
      <c r="AF3" s="2723"/>
      <c r="AG3" s="2723"/>
      <c r="AH3" s="2723"/>
      <c r="AI3" s="2723"/>
      <c r="AJ3" s="2723"/>
      <c r="AK3" s="2723"/>
      <c r="AL3" s="2724"/>
      <c r="AM3" s="230"/>
    </row>
    <row r="4" spans="1:55" ht="6.95" customHeight="1" x14ac:dyDescent="0.15">
      <c r="B4" s="1462"/>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490"/>
      <c r="AA4" s="1052"/>
      <c r="AB4" s="1052"/>
      <c r="AC4" s="1052"/>
      <c r="AD4" s="1052"/>
      <c r="AE4" s="1052"/>
      <c r="AF4" s="1052"/>
      <c r="AG4" s="1052"/>
      <c r="AH4" s="1052"/>
      <c r="AI4" s="1052"/>
      <c r="AJ4" s="1052"/>
      <c r="AK4" s="1052"/>
      <c r="AL4" s="1491"/>
      <c r="AM4" s="230"/>
    </row>
    <row r="5" spans="1:55" ht="14.1" customHeight="1" x14ac:dyDescent="0.15">
      <c r="B5" s="226"/>
      <c r="C5" s="209" t="s">
        <v>2049</v>
      </c>
      <c r="D5" s="2320"/>
      <c r="E5" s="2320"/>
      <c r="F5" s="2320"/>
      <c r="G5" s="2320"/>
      <c r="H5" s="2320"/>
      <c r="I5" s="2320"/>
      <c r="J5" s="2320"/>
      <c r="K5" s="2320"/>
      <c r="L5" s="2320"/>
      <c r="M5" s="2320"/>
      <c r="N5" s="2320"/>
      <c r="O5" s="2320"/>
      <c r="P5" s="2320"/>
      <c r="Q5" s="2320"/>
      <c r="R5" s="2320"/>
      <c r="S5" s="2320"/>
      <c r="T5" s="48"/>
      <c r="U5" s="48"/>
      <c r="V5" s="2320"/>
      <c r="W5" s="48"/>
      <c r="X5" s="48"/>
      <c r="Y5" s="2320"/>
      <c r="Z5" s="231" t="s">
        <v>448</v>
      </c>
      <c r="AA5" s="4474" t="s">
        <v>502</v>
      </c>
      <c r="AB5" s="4474"/>
      <c r="AC5" s="4474"/>
      <c r="AD5" s="4474"/>
      <c r="AE5" s="4474"/>
      <c r="AF5" s="4474"/>
      <c r="AG5" s="4474"/>
      <c r="AH5" s="4474"/>
      <c r="AI5" s="4474"/>
      <c r="AJ5" s="4474"/>
      <c r="AK5" s="4474"/>
      <c r="AL5" s="4475"/>
      <c r="AM5" s="230"/>
      <c r="AN5" s="5879" t="s">
        <v>667</v>
      </c>
      <c r="AO5" s="5880"/>
      <c r="AP5" s="5880"/>
      <c r="AQ5" s="5880"/>
      <c r="AR5" s="5880"/>
      <c r="AS5" s="5880"/>
      <c r="AT5" s="5880"/>
      <c r="AU5" s="5880"/>
      <c r="AV5" s="5880"/>
      <c r="AW5" s="5880"/>
      <c r="AX5" s="5880"/>
      <c r="AY5" s="5880"/>
      <c r="AZ5" s="5880"/>
      <c r="BA5" s="5880"/>
      <c r="BB5" s="5880"/>
      <c r="BC5" s="5881"/>
    </row>
    <row r="6" spans="1:55" ht="14.1" customHeight="1" x14ac:dyDescent="0.15">
      <c r="B6" s="226"/>
      <c r="C6" s="209"/>
      <c r="D6" s="2320" t="s">
        <v>2050</v>
      </c>
      <c r="E6" s="2341"/>
      <c r="F6" s="2341"/>
      <c r="G6" s="2341"/>
      <c r="H6" s="2341"/>
      <c r="I6" s="2341"/>
      <c r="J6" s="2341"/>
      <c r="K6" s="2341"/>
      <c r="L6" s="2341"/>
      <c r="M6" s="2341"/>
      <c r="N6" s="2341"/>
      <c r="O6" s="2341"/>
      <c r="P6" s="2341"/>
      <c r="Q6" s="2341"/>
      <c r="R6" s="2341"/>
      <c r="S6" s="2341"/>
      <c r="T6" s="48"/>
      <c r="U6" s="48"/>
      <c r="V6" s="2320"/>
      <c r="W6" s="48"/>
      <c r="X6" s="48"/>
      <c r="Y6" s="2341"/>
      <c r="Z6" s="2330"/>
      <c r="AA6" s="4474"/>
      <c r="AB6" s="4474"/>
      <c r="AC6" s="4474"/>
      <c r="AD6" s="4474"/>
      <c r="AE6" s="4474"/>
      <c r="AF6" s="4474"/>
      <c r="AG6" s="4474"/>
      <c r="AH6" s="4474"/>
      <c r="AI6" s="4474"/>
      <c r="AJ6" s="4474"/>
      <c r="AK6" s="4474"/>
      <c r="AL6" s="4475"/>
      <c r="AM6" s="230"/>
      <c r="AN6" s="5882"/>
      <c r="AO6" s="5883"/>
      <c r="AP6" s="5883"/>
      <c r="AQ6" s="5883"/>
      <c r="AR6" s="5883"/>
      <c r="AS6" s="5883"/>
      <c r="AT6" s="5883"/>
      <c r="AU6" s="5883"/>
      <c r="AV6" s="5883"/>
      <c r="AW6" s="5883"/>
      <c r="AX6" s="5883"/>
      <c r="AY6" s="5883"/>
      <c r="AZ6" s="5883"/>
      <c r="BA6" s="5883"/>
      <c r="BB6" s="5883"/>
      <c r="BC6" s="5884"/>
    </row>
    <row r="7" spans="1:55" ht="14.1" customHeight="1" x14ac:dyDescent="0.15">
      <c r="B7" s="226"/>
      <c r="C7" s="2320"/>
      <c r="D7" s="2341"/>
      <c r="E7" s="2341"/>
      <c r="F7" s="2341"/>
      <c r="G7" s="2341"/>
      <c r="H7" s="2341"/>
      <c r="I7" s="2341"/>
      <c r="J7" s="209"/>
      <c r="K7" s="209"/>
      <c r="L7" s="209"/>
      <c r="M7" s="209"/>
      <c r="N7" s="209"/>
      <c r="O7" s="209"/>
      <c r="P7" s="209"/>
      <c r="Q7" s="209"/>
      <c r="R7" s="209"/>
      <c r="S7" s="209"/>
      <c r="T7" s="209"/>
      <c r="U7" s="209"/>
      <c r="V7" s="209"/>
      <c r="W7" s="209"/>
      <c r="X7" s="51"/>
      <c r="Y7" s="2341"/>
      <c r="Z7" s="1522"/>
      <c r="AA7" s="1052"/>
      <c r="AB7" s="1052"/>
      <c r="AC7" s="1052"/>
      <c r="AD7" s="1052"/>
      <c r="AE7" s="1052"/>
      <c r="AF7" s="1052"/>
      <c r="AG7" s="1052"/>
      <c r="AH7" s="1052"/>
      <c r="AI7" s="1052"/>
      <c r="AJ7" s="1052"/>
      <c r="AK7" s="1052"/>
      <c r="AL7" s="1491"/>
      <c r="AM7" s="230"/>
      <c r="AN7" s="5882"/>
      <c r="AO7" s="5883"/>
      <c r="AP7" s="5883"/>
      <c r="AQ7" s="5883"/>
      <c r="AR7" s="5883"/>
      <c r="AS7" s="5883"/>
      <c r="AT7" s="5883"/>
      <c r="AU7" s="5883"/>
      <c r="AV7" s="5883"/>
      <c r="AW7" s="5883"/>
      <c r="AX7" s="5883"/>
      <c r="AY7" s="5883"/>
      <c r="AZ7" s="5883"/>
      <c r="BA7" s="5883"/>
      <c r="BB7" s="5883"/>
      <c r="BC7" s="5884"/>
    </row>
    <row r="8" spans="1:55" ht="14.1" customHeight="1" x14ac:dyDescent="0.15">
      <c r="B8" s="226"/>
      <c r="C8" s="2320"/>
      <c r="D8" s="178"/>
      <c r="E8" s="178"/>
      <c r="F8" s="178"/>
      <c r="G8" s="178"/>
      <c r="H8" s="178"/>
      <c r="I8" s="178"/>
      <c r="J8" s="178"/>
      <c r="K8" s="178"/>
      <c r="L8" s="178"/>
      <c r="M8" s="178"/>
      <c r="N8" s="178"/>
      <c r="O8" s="178"/>
      <c r="P8" s="178"/>
      <c r="Q8" s="178"/>
      <c r="R8" s="178"/>
      <c r="S8" s="178"/>
      <c r="T8" s="178"/>
      <c r="U8" s="178"/>
      <c r="V8" s="178"/>
      <c r="W8" s="178"/>
      <c r="X8" s="51"/>
      <c r="Y8" s="2320"/>
      <c r="Z8" s="1522"/>
      <c r="AA8" s="1052"/>
      <c r="AB8" s="1052"/>
      <c r="AC8" s="1052"/>
      <c r="AD8" s="1052"/>
      <c r="AE8" s="1052"/>
      <c r="AF8" s="1052"/>
      <c r="AG8" s="1052"/>
      <c r="AH8" s="1052"/>
      <c r="AI8" s="1052"/>
      <c r="AJ8" s="1052"/>
      <c r="AK8" s="1052"/>
      <c r="AL8" s="1491"/>
      <c r="AM8" s="230"/>
      <c r="AN8" s="5882"/>
      <c r="AO8" s="5883"/>
      <c r="AP8" s="5883"/>
      <c r="AQ8" s="5883"/>
      <c r="AR8" s="5883"/>
      <c r="AS8" s="5883"/>
      <c r="AT8" s="5883"/>
      <c r="AU8" s="5883"/>
      <c r="AV8" s="5883"/>
      <c r="AW8" s="5883"/>
      <c r="AX8" s="5883"/>
      <c r="AY8" s="5883"/>
      <c r="AZ8" s="5883"/>
      <c r="BA8" s="5883"/>
      <c r="BB8" s="5883"/>
      <c r="BC8" s="5884"/>
    </row>
    <row r="9" spans="1:55" ht="14.1" customHeight="1" x14ac:dyDescent="0.15">
      <c r="B9" s="226"/>
      <c r="C9" s="2320"/>
      <c r="D9" s="2341"/>
      <c r="E9" s="2341"/>
      <c r="F9" s="2341"/>
      <c r="G9" s="2341"/>
      <c r="H9" s="2341"/>
      <c r="I9" s="2341"/>
      <c r="J9" s="2341"/>
      <c r="K9" s="55"/>
      <c r="L9" s="55"/>
      <c r="M9" s="55"/>
      <c r="N9" s="55"/>
      <c r="O9" s="55"/>
      <c r="P9" s="2341"/>
      <c r="Q9" s="2341"/>
      <c r="R9" s="2341"/>
      <c r="S9" s="2341"/>
      <c r="T9" s="2341"/>
      <c r="U9" s="2341"/>
      <c r="V9" s="2341"/>
      <c r="W9" s="51"/>
      <c r="X9" s="51"/>
      <c r="Y9" s="2320"/>
      <c r="Z9" s="1522"/>
      <c r="AA9" s="1052"/>
      <c r="AB9" s="1052"/>
      <c r="AC9" s="1052"/>
      <c r="AD9" s="1052"/>
      <c r="AE9" s="1052"/>
      <c r="AF9" s="1052"/>
      <c r="AG9" s="1052"/>
      <c r="AH9" s="1052"/>
      <c r="AI9" s="1052"/>
      <c r="AJ9" s="1052"/>
      <c r="AK9" s="1052"/>
      <c r="AL9" s="1491"/>
      <c r="AM9" s="230"/>
      <c r="AN9" s="5882"/>
      <c r="AO9" s="5883"/>
      <c r="AP9" s="5883"/>
      <c r="AQ9" s="5883"/>
      <c r="AR9" s="5883"/>
      <c r="AS9" s="5883"/>
      <c r="AT9" s="5883"/>
      <c r="AU9" s="5883"/>
      <c r="AV9" s="5883"/>
      <c r="AW9" s="5883"/>
      <c r="AX9" s="5883"/>
      <c r="AY9" s="5883"/>
      <c r="AZ9" s="5883"/>
      <c r="BA9" s="5883"/>
      <c r="BB9" s="5883"/>
      <c r="BC9" s="5884"/>
    </row>
    <row r="10" spans="1:55" ht="14.1" customHeight="1" x14ac:dyDescent="0.15">
      <c r="B10" s="226"/>
      <c r="C10" s="2320"/>
      <c r="D10" s="2319"/>
      <c r="E10" s="2319"/>
      <c r="F10" s="2319"/>
      <c r="G10" s="2319"/>
      <c r="H10" s="2319"/>
      <c r="I10" s="2319"/>
      <c r="J10" s="2341"/>
      <c r="K10" s="55"/>
      <c r="L10" s="55"/>
      <c r="M10" s="55"/>
      <c r="N10" s="55"/>
      <c r="O10" s="55"/>
      <c r="P10" s="2341"/>
      <c r="Q10" s="2341"/>
      <c r="R10" s="2341"/>
      <c r="S10" s="2341"/>
      <c r="T10" s="2341"/>
      <c r="U10" s="2341"/>
      <c r="V10" s="2341"/>
      <c r="W10" s="51"/>
      <c r="X10" s="51"/>
      <c r="Y10" s="2320"/>
      <c r="Z10" s="1522"/>
      <c r="AA10" s="1052"/>
      <c r="AB10" s="1052"/>
      <c r="AC10" s="1052"/>
      <c r="AD10" s="1052"/>
      <c r="AE10" s="1052"/>
      <c r="AF10" s="1052"/>
      <c r="AG10" s="1052"/>
      <c r="AH10" s="1052"/>
      <c r="AI10" s="1052"/>
      <c r="AJ10" s="1052"/>
      <c r="AK10" s="1052"/>
      <c r="AL10" s="1491"/>
      <c r="AM10" s="230"/>
      <c r="AN10" s="5882"/>
      <c r="AO10" s="5883"/>
      <c r="AP10" s="5883"/>
      <c r="AQ10" s="5883"/>
      <c r="AR10" s="5883"/>
      <c r="AS10" s="5883"/>
      <c r="AT10" s="5883"/>
      <c r="AU10" s="5883"/>
      <c r="AV10" s="5883"/>
      <c r="AW10" s="5883"/>
      <c r="AX10" s="5883"/>
      <c r="AY10" s="5883"/>
      <c r="AZ10" s="5883"/>
      <c r="BA10" s="5883"/>
      <c r="BB10" s="5883"/>
      <c r="BC10" s="5884"/>
    </row>
    <row r="11" spans="1:55" x14ac:dyDescent="0.15">
      <c r="B11" s="226"/>
      <c r="C11" s="2319"/>
      <c r="D11" s="2341"/>
      <c r="E11" s="2341"/>
      <c r="F11" s="2341"/>
      <c r="G11" s="2341"/>
      <c r="H11" s="2341"/>
      <c r="I11" s="2341"/>
      <c r="J11" s="2320"/>
      <c r="K11" s="48"/>
      <c r="L11" s="48"/>
      <c r="M11" s="48"/>
      <c r="N11" s="48"/>
      <c r="O11" s="48"/>
      <c r="P11" s="55"/>
      <c r="Q11" s="2341"/>
      <c r="R11" s="2341"/>
      <c r="S11" s="2341"/>
      <c r="T11" s="2341"/>
      <c r="U11" s="2341"/>
      <c r="V11" s="2341"/>
      <c r="W11" s="51"/>
      <c r="X11" s="51"/>
      <c r="Y11" s="2319"/>
      <c r="Z11" s="1522"/>
      <c r="AA11" s="1052"/>
      <c r="AB11" s="1052"/>
      <c r="AC11" s="1052"/>
      <c r="AD11" s="1052"/>
      <c r="AE11" s="1052"/>
      <c r="AF11" s="1052"/>
      <c r="AG11" s="1052"/>
      <c r="AH11" s="1052"/>
      <c r="AI11" s="1052"/>
      <c r="AJ11" s="1052"/>
      <c r="AK11" s="1052"/>
      <c r="AL11" s="1491"/>
      <c r="AM11" s="230"/>
      <c r="AN11" s="5882"/>
      <c r="AO11" s="5883"/>
      <c r="AP11" s="5883"/>
      <c r="AQ11" s="5883"/>
      <c r="AR11" s="5883"/>
      <c r="AS11" s="5883"/>
      <c r="AT11" s="5883"/>
      <c r="AU11" s="5883"/>
      <c r="AV11" s="5883"/>
      <c r="AW11" s="5883"/>
      <c r="AX11" s="5883"/>
      <c r="AY11" s="5883"/>
      <c r="AZ11" s="5883"/>
      <c r="BA11" s="5883"/>
      <c r="BB11" s="5883"/>
      <c r="BC11" s="5884"/>
    </row>
    <row r="12" spans="1:55" ht="14.1" customHeight="1" x14ac:dyDescent="0.15">
      <c r="B12" s="226"/>
      <c r="C12" s="209" t="s">
        <v>1934</v>
      </c>
      <c r="D12" s="1523"/>
      <c r="E12" s="1524"/>
      <c r="F12" s="1524"/>
      <c r="G12" s="1524"/>
      <c r="H12" s="2341"/>
      <c r="I12" s="2341"/>
      <c r="J12" s="2341"/>
      <c r="K12" s="2341"/>
      <c r="L12" s="2341"/>
      <c r="M12" s="2341"/>
      <c r="N12" s="2341"/>
      <c r="O12" s="2341"/>
      <c r="P12" s="2341"/>
      <c r="Q12" s="2341"/>
      <c r="R12" s="2341"/>
      <c r="S12" s="2341"/>
      <c r="T12" s="2710" t="s">
        <v>36</v>
      </c>
      <c r="U12" s="2710"/>
      <c r="V12" s="2715"/>
      <c r="W12" s="2715"/>
      <c r="X12" s="2336" t="s">
        <v>127</v>
      </c>
      <c r="Y12" s="5"/>
      <c r="Z12" s="2330" t="s">
        <v>501</v>
      </c>
      <c r="AA12" s="1525"/>
      <c r="AB12" s="1052"/>
      <c r="AC12" s="1052"/>
      <c r="AD12" s="1052"/>
      <c r="AE12" s="1052"/>
      <c r="AF12" s="1052"/>
      <c r="AG12" s="1052"/>
      <c r="AH12" s="1052"/>
      <c r="AI12" s="1052"/>
      <c r="AJ12" s="1052"/>
      <c r="AK12" s="1052"/>
      <c r="AL12" s="1491"/>
      <c r="AM12" s="230"/>
      <c r="AN12" s="5882"/>
      <c r="AO12" s="5883"/>
      <c r="AP12" s="5883"/>
      <c r="AQ12" s="5883"/>
      <c r="AR12" s="5883"/>
      <c r="AS12" s="5883"/>
      <c r="AT12" s="5883"/>
      <c r="AU12" s="5883"/>
      <c r="AV12" s="5883"/>
      <c r="AW12" s="5883"/>
      <c r="AX12" s="5883"/>
      <c r="AY12" s="5883"/>
      <c r="AZ12" s="5883"/>
      <c r="BA12" s="5883"/>
      <c r="BB12" s="5883"/>
      <c r="BC12" s="5884"/>
    </row>
    <row r="13" spans="1:55" ht="14.25" customHeight="1" x14ac:dyDescent="0.15">
      <c r="A13" s="1459"/>
      <c r="B13" s="1462"/>
      <c r="C13" s="1052"/>
      <c r="D13" s="1052"/>
      <c r="E13" s="1052"/>
      <c r="F13" s="1052"/>
      <c r="G13" s="1052"/>
      <c r="H13" s="1052"/>
      <c r="I13" s="1052"/>
      <c r="J13" s="1052"/>
      <c r="K13" s="1052"/>
      <c r="L13" s="1052"/>
      <c r="M13" s="1052"/>
      <c r="N13" s="1052"/>
      <c r="O13" s="1052"/>
      <c r="P13" s="1052"/>
      <c r="Q13" s="1052"/>
      <c r="R13" s="1052"/>
      <c r="S13" s="1052"/>
      <c r="T13" s="1052"/>
      <c r="U13" s="1052"/>
      <c r="V13" s="1052"/>
      <c r="W13" s="1052"/>
      <c r="X13" s="1052"/>
      <c r="Y13" s="1052"/>
      <c r="Z13" s="5891"/>
      <c r="AA13" s="2798"/>
      <c r="AB13" s="2798"/>
      <c r="AC13" s="2798"/>
      <c r="AD13" s="2798"/>
      <c r="AE13" s="2798"/>
      <c r="AF13" s="2798"/>
      <c r="AG13" s="2798"/>
      <c r="AH13" s="2798"/>
      <c r="AI13" s="2798"/>
      <c r="AJ13" s="2798"/>
      <c r="AK13" s="2798"/>
      <c r="AL13" s="5892"/>
      <c r="AM13" s="230"/>
      <c r="AN13" s="5882"/>
      <c r="AO13" s="5883"/>
      <c r="AP13" s="5883"/>
      <c r="AQ13" s="5883"/>
      <c r="AR13" s="5883"/>
      <c r="AS13" s="5883"/>
      <c r="AT13" s="5883"/>
      <c r="AU13" s="5883"/>
      <c r="AV13" s="5883"/>
      <c r="AW13" s="5883"/>
      <c r="AX13" s="5883"/>
      <c r="AY13" s="5883"/>
      <c r="AZ13" s="5883"/>
      <c r="BA13" s="5883"/>
      <c r="BB13" s="5883"/>
      <c r="BC13" s="5884"/>
    </row>
    <row r="14" spans="1:55" ht="14.1" customHeight="1" x14ac:dyDescent="0.15">
      <c r="A14" s="1459"/>
      <c r="B14" s="226"/>
      <c r="C14" s="209" t="s">
        <v>1935</v>
      </c>
      <c r="D14" s="299"/>
      <c r="E14" s="1526"/>
      <c r="F14" s="299"/>
      <c r="G14" s="299"/>
      <c r="H14" s="2320"/>
      <c r="I14" s="2320"/>
      <c r="J14" s="2320"/>
      <c r="K14" s="2320"/>
      <c r="L14" s="2320"/>
      <c r="M14" s="2320"/>
      <c r="N14" s="2320"/>
      <c r="O14" s="2320"/>
      <c r="P14" s="2320"/>
      <c r="Q14" s="2320"/>
      <c r="R14" s="2320"/>
      <c r="S14" s="2320"/>
      <c r="T14" s="2320"/>
      <c r="U14" s="2320"/>
      <c r="V14" s="2320"/>
      <c r="W14" s="2320"/>
      <c r="X14" s="2320"/>
      <c r="Y14" s="2320"/>
      <c r="Z14" s="5893"/>
      <c r="AA14" s="2798"/>
      <c r="AB14" s="2798"/>
      <c r="AC14" s="2798"/>
      <c r="AD14" s="2798"/>
      <c r="AE14" s="2798"/>
      <c r="AF14" s="2798"/>
      <c r="AG14" s="2798"/>
      <c r="AH14" s="2798"/>
      <c r="AI14" s="2798"/>
      <c r="AJ14" s="2798"/>
      <c r="AK14" s="2798"/>
      <c r="AL14" s="5892"/>
      <c r="AM14" s="230"/>
      <c r="AN14" s="5882"/>
      <c r="AO14" s="5883"/>
      <c r="AP14" s="5883"/>
      <c r="AQ14" s="5883"/>
      <c r="AR14" s="5883"/>
      <c r="AS14" s="5883"/>
      <c r="AT14" s="5883"/>
      <c r="AU14" s="5883"/>
      <c r="AV14" s="5883"/>
      <c r="AW14" s="5883"/>
      <c r="AX14" s="5883"/>
      <c r="AY14" s="5883"/>
      <c r="AZ14" s="5883"/>
      <c r="BA14" s="5883"/>
      <c r="BB14" s="5883"/>
      <c r="BC14" s="5884"/>
    </row>
    <row r="15" spans="1:55" x14ac:dyDescent="0.15">
      <c r="A15" s="1459"/>
      <c r="B15" s="226"/>
      <c r="C15" s="2320"/>
      <c r="D15" s="209"/>
      <c r="E15" s="2320"/>
      <c r="F15" s="2320"/>
      <c r="G15" s="2320"/>
      <c r="H15" s="2320" t="s">
        <v>503</v>
      </c>
      <c r="I15" s="2320" t="s">
        <v>503</v>
      </c>
      <c r="J15" s="2320" t="s">
        <v>503</v>
      </c>
      <c r="K15" s="2320"/>
      <c r="L15" s="2320"/>
      <c r="M15" s="2320"/>
      <c r="N15" s="2320"/>
      <c r="O15" s="2320"/>
      <c r="P15" s="2320"/>
      <c r="Q15" s="2320"/>
      <c r="R15" s="2320"/>
      <c r="S15" s="2320"/>
      <c r="T15" s="48"/>
      <c r="U15" s="2320"/>
      <c r="V15" s="48"/>
      <c r="W15" s="48"/>
      <c r="X15" s="48"/>
      <c r="Y15" s="380"/>
      <c r="Z15" s="5893"/>
      <c r="AA15" s="2798"/>
      <c r="AB15" s="2798"/>
      <c r="AC15" s="2798"/>
      <c r="AD15" s="2798"/>
      <c r="AE15" s="2798"/>
      <c r="AF15" s="2798"/>
      <c r="AG15" s="2798"/>
      <c r="AH15" s="2798"/>
      <c r="AI15" s="2798"/>
      <c r="AJ15" s="2798"/>
      <c r="AK15" s="2798"/>
      <c r="AL15" s="5892"/>
      <c r="AM15" s="230"/>
      <c r="AN15" s="5885"/>
      <c r="AO15" s="5886"/>
      <c r="AP15" s="5886"/>
      <c r="AQ15" s="5886"/>
      <c r="AR15" s="5886"/>
      <c r="AS15" s="5886"/>
      <c r="AT15" s="5886"/>
      <c r="AU15" s="5886"/>
      <c r="AV15" s="5886"/>
      <c r="AW15" s="5886"/>
      <c r="AX15" s="5886"/>
      <c r="AY15" s="5886"/>
      <c r="AZ15" s="5886"/>
      <c r="BA15" s="5886"/>
      <c r="BB15" s="5886"/>
      <c r="BC15" s="5887"/>
    </row>
    <row r="16" spans="1:55" ht="15.75" customHeight="1" x14ac:dyDescent="0.15">
      <c r="A16" s="1459"/>
      <c r="B16" s="226"/>
      <c r="C16" s="2341" t="s">
        <v>504</v>
      </c>
      <c r="D16" s="209"/>
      <c r="E16" s="209"/>
      <c r="F16" s="2341"/>
      <c r="G16" s="209"/>
      <c r="H16" s="209"/>
      <c r="I16" s="209"/>
      <c r="J16" s="209"/>
      <c r="K16" s="209"/>
      <c r="L16" s="209"/>
      <c r="M16" s="209"/>
      <c r="N16" s="209"/>
      <c r="O16" s="209"/>
      <c r="P16" s="209"/>
      <c r="Q16" s="209"/>
      <c r="R16" s="209"/>
      <c r="S16" s="209"/>
      <c r="T16" s="209"/>
      <c r="U16" s="209"/>
      <c r="V16" s="209"/>
      <c r="W16" s="209"/>
      <c r="X16" s="209"/>
      <c r="Y16" s="83"/>
      <c r="Z16" s="5893"/>
      <c r="AA16" s="2798"/>
      <c r="AB16" s="2798"/>
      <c r="AC16" s="2798"/>
      <c r="AD16" s="2798"/>
      <c r="AE16" s="2798"/>
      <c r="AF16" s="2798"/>
      <c r="AG16" s="2798"/>
      <c r="AH16" s="2798"/>
      <c r="AI16" s="2798"/>
      <c r="AJ16" s="2798"/>
      <c r="AK16" s="2798"/>
      <c r="AL16" s="5892"/>
      <c r="AM16" s="230"/>
    </row>
    <row r="17" spans="1:64" x14ac:dyDescent="0.15">
      <c r="A17" s="1459"/>
      <c r="B17" s="226"/>
      <c r="C17" s="2320"/>
      <c r="D17" s="2320"/>
      <c r="E17" s="209"/>
      <c r="F17" s="2320"/>
      <c r="G17" s="2320"/>
      <c r="H17" s="2320"/>
      <c r="I17" s="2320"/>
      <c r="J17" s="2320"/>
      <c r="K17" s="2320"/>
      <c r="L17" s="179"/>
      <c r="M17" s="2320"/>
      <c r="N17" s="2320"/>
      <c r="O17" s="2320"/>
      <c r="P17" s="2320"/>
      <c r="Q17" s="179"/>
      <c r="R17" s="2320"/>
      <c r="S17" s="2320"/>
      <c r="T17" s="48"/>
      <c r="U17" s="179"/>
      <c r="V17" s="48"/>
      <c r="W17" s="48"/>
      <c r="X17" s="48"/>
      <c r="Y17" s="2320"/>
      <c r="Z17" s="2330"/>
      <c r="AA17" s="5888" t="s">
        <v>506</v>
      </c>
      <c r="AB17" s="5889"/>
      <c r="AC17" s="5889"/>
      <c r="AD17" s="5889"/>
      <c r="AE17" s="5889"/>
      <c r="AF17" s="5889"/>
      <c r="AG17" s="5889"/>
      <c r="AH17" s="5889"/>
      <c r="AI17" s="5889"/>
      <c r="AJ17" s="5889"/>
      <c r="AK17" s="5889"/>
      <c r="AL17" s="5889"/>
      <c r="AM17" s="230"/>
    </row>
    <row r="18" spans="1:64" ht="14.1" customHeight="1" x14ac:dyDescent="0.15">
      <c r="A18" s="1459"/>
      <c r="B18" s="226"/>
      <c r="C18" s="2320" t="s">
        <v>507</v>
      </c>
      <c r="D18" s="209"/>
      <c r="E18" s="209"/>
      <c r="F18" s="2320"/>
      <c r="G18" s="2320"/>
      <c r="H18" s="2320"/>
      <c r="I18" s="2320"/>
      <c r="J18" s="2317"/>
      <c r="K18" s="5890"/>
      <c r="L18" s="5890"/>
      <c r="M18" s="2317" t="s">
        <v>508</v>
      </c>
      <c r="N18" s="2320"/>
      <c r="O18" s="2320" t="s">
        <v>509</v>
      </c>
      <c r="P18" s="2320"/>
      <c r="Q18" s="2320"/>
      <c r="R18" s="2320"/>
      <c r="S18" s="2320"/>
      <c r="T18" s="2320"/>
      <c r="U18" s="2336"/>
      <c r="V18" s="5890"/>
      <c r="W18" s="5890"/>
      <c r="X18" s="2317" t="s">
        <v>508</v>
      </c>
      <c r="Y18" s="2320"/>
      <c r="Z18" s="2330"/>
      <c r="AA18" s="5888"/>
      <c r="AB18" s="5889"/>
      <c r="AC18" s="5889"/>
      <c r="AD18" s="5889"/>
      <c r="AE18" s="5889"/>
      <c r="AF18" s="5889"/>
      <c r="AG18" s="5889"/>
      <c r="AH18" s="5889"/>
      <c r="AI18" s="5889"/>
      <c r="AJ18" s="5889"/>
      <c r="AK18" s="5889"/>
      <c r="AL18" s="5889"/>
      <c r="AM18" s="230"/>
      <c r="AN18" s="1532"/>
    </row>
    <row r="19" spans="1:64" ht="14.1" customHeight="1" x14ac:dyDescent="0.15">
      <c r="A19" s="1459"/>
      <c r="B19" s="226"/>
      <c r="C19" s="2320"/>
      <c r="D19" s="209"/>
      <c r="E19" s="2320"/>
      <c r="F19" s="2320"/>
      <c r="G19" s="2320"/>
      <c r="H19" s="2320"/>
      <c r="I19" s="2320"/>
      <c r="J19" s="2320"/>
      <c r="K19" s="2320"/>
      <c r="L19" s="2320"/>
      <c r="M19" s="2320"/>
      <c r="N19" s="2320"/>
      <c r="O19" s="2320"/>
      <c r="P19" s="2320"/>
      <c r="Q19" s="2320"/>
      <c r="R19" s="2320"/>
      <c r="S19" s="2320"/>
      <c r="T19" s="209"/>
      <c r="U19" s="209"/>
      <c r="V19" s="209"/>
      <c r="W19" s="209"/>
      <c r="X19" s="209"/>
      <c r="Y19" s="2320"/>
      <c r="Z19" s="2330"/>
      <c r="AA19" s="2323" t="s">
        <v>510</v>
      </c>
      <c r="AB19" s="2323"/>
      <c r="AC19" s="2323"/>
      <c r="AD19" s="2323"/>
      <c r="AE19" s="2323"/>
      <c r="AF19" s="2323"/>
      <c r="AG19" s="2323"/>
      <c r="AH19" s="2323"/>
      <c r="AI19" s="2323"/>
      <c r="AJ19" s="2323"/>
      <c r="AK19" s="2323"/>
      <c r="AL19" s="373"/>
      <c r="AM19" s="230"/>
      <c r="AN19" s="1532"/>
    </row>
    <row r="20" spans="1:64" ht="14.1" customHeight="1" x14ac:dyDescent="0.15">
      <c r="A20" s="1459"/>
      <c r="B20" s="226"/>
      <c r="C20" s="2320" t="s">
        <v>1936</v>
      </c>
      <c r="D20" s="2320"/>
      <c r="E20" s="2320"/>
      <c r="F20" s="2320"/>
      <c r="G20" s="2320"/>
      <c r="H20" s="2320"/>
      <c r="I20" s="2320"/>
      <c r="J20" s="2320"/>
      <c r="K20" s="2320"/>
      <c r="L20" s="2320"/>
      <c r="M20" s="2320"/>
      <c r="N20" s="2320"/>
      <c r="O20" s="2320"/>
      <c r="P20" s="48"/>
      <c r="Q20" s="48"/>
      <c r="R20" s="48"/>
      <c r="S20" s="48"/>
      <c r="T20" s="48"/>
      <c r="U20" s="48"/>
      <c r="V20" s="5"/>
      <c r="W20" s="2334"/>
      <c r="X20" s="2334"/>
      <c r="Y20" s="2320"/>
      <c r="Z20" s="2330"/>
      <c r="AA20" s="2323" t="s">
        <v>511</v>
      </c>
      <c r="AB20" s="2323"/>
      <c r="AC20" s="2323"/>
      <c r="AD20" s="2323"/>
      <c r="AE20" s="2323"/>
      <c r="AF20" s="2323"/>
      <c r="AG20" s="2323"/>
      <c r="AH20" s="2323"/>
      <c r="AI20" s="2323"/>
      <c r="AJ20" s="2323"/>
      <c r="AK20" s="2323"/>
      <c r="AL20" s="373"/>
      <c r="AM20" s="230"/>
      <c r="AN20" s="1532"/>
    </row>
    <row r="21" spans="1:64" ht="14.25" x14ac:dyDescent="0.15">
      <c r="A21" s="1459"/>
      <c r="B21" s="226"/>
      <c r="C21" s="2320"/>
      <c r="D21" s="2320"/>
      <c r="E21" s="2320"/>
      <c r="F21" s="2320"/>
      <c r="G21" s="2320"/>
      <c r="H21" s="2320"/>
      <c r="I21" s="2320"/>
      <c r="J21" s="2320"/>
      <c r="K21" s="2320"/>
      <c r="L21" s="2320"/>
      <c r="M21" s="2320"/>
      <c r="N21" s="2320"/>
      <c r="O21" s="2320"/>
      <c r="P21" s="2320"/>
      <c r="Q21" s="2320"/>
      <c r="R21" s="2320"/>
      <c r="S21" s="5"/>
      <c r="T21" s="54"/>
      <c r="U21" s="179"/>
      <c r="V21" s="2320"/>
      <c r="W21" s="2320"/>
      <c r="X21" s="2320"/>
      <c r="Y21" s="2320"/>
      <c r="Z21" s="2330"/>
      <c r="AA21" s="2323" t="s">
        <v>512</v>
      </c>
      <c r="AB21" s="2323"/>
      <c r="AC21" s="2323"/>
      <c r="AD21" s="2323"/>
      <c r="AE21" s="2323"/>
      <c r="AF21" s="2323"/>
      <c r="AG21" s="2323"/>
      <c r="AH21" s="2323"/>
      <c r="AI21" s="2323"/>
      <c r="AJ21" s="2323"/>
      <c r="AK21" s="2323"/>
      <c r="AL21" s="373"/>
      <c r="AM21" s="230"/>
      <c r="AN21" s="1532"/>
    </row>
    <row r="22" spans="1:64" ht="14.1" customHeight="1" x14ac:dyDescent="0.15">
      <c r="A22" s="1459"/>
      <c r="B22" s="226"/>
      <c r="C22" s="2320" t="s">
        <v>513</v>
      </c>
      <c r="D22" s="209"/>
      <c r="E22" s="209"/>
      <c r="F22" s="2320"/>
      <c r="G22" s="2320"/>
      <c r="H22" s="2334"/>
      <c r="I22" s="2334"/>
      <c r="J22" s="179"/>
      <c r="K22" s="179"/>
      <c r="L22" s="2334"/>
      <c r="M22" s="2334"/>
      <c r="N22" s="179"/>
      <c r="O22" s="179"/>
      <c r="P22" s="2334"/>
      <c r="Q22" s="2334"/>
      <c r="R22" s="2341"/>
      <c r="S22" s="2334"/>
      <c r="T22" s="2334"/>
      <c r="U22" s="2334"/>
      <c r="V22" s="2334"/>
      <c r="W22" s="2334"/>
      <c r="X22" s="2334"/>
      <c r="Y22" s="296"/>
      <c r="Z22" s="2330"/>
      <c r="AA22" s="2323" t="s">
        <v>514</v>
      </c>
      <c r="AB22" s="2323"/>
      <c r="AC22" s="2323"/>
      <c r="AD22" s="2323"/>
      <c r="AE22" s="2323"/>
      <c r="AF22" s="2323"/>
      <c r="AG22" s="2323"/>
      <c r="AH22" s="2323"/>
      <c r="AI22" s="2323"/>
      <c r="AJ22" s="2323"/>
      <c r="AK22" s="2323"/>
      <c r="AL22" s="373"/>
      <c r="AM22" s="230"/>
      <c r="AN22" s="1532"/>
      <c r="AT22" s="1460"/>
      <c r="AU22" s="1460"/>
      <c r="AV22" s="179"/>
      <c r="AW22" s="179"/>
      <c r="AX22" s="1460"/>
      <c r="AY22" s="1460"/>
      <c r="AZ22" s="179"/>
      <c r="BA22" s="1460"/>
      <c r="BB22" s="1460"/>
      <c r="BC22" s="1460"/>
      <c r="BD22" s="1460"/>
      <c r="BE22" s="1460"/>
      <c r="BF22" s="48"/>
    </row>
    <row r="23" spans="1:64" ht="14.1" customHeight="1" x14ac:dyDescent="0.15">
      <c r="A23" s="1459"/>
      <c r="B23" s="226"/>
      <c r="C23" s="209"/>
      <c r="D23" s="209"/>
      <c r="E23" s="2320"/>
      <c r="F23" s="2320"/>
      <c r="G23" s="2320"/>
      <c r="H23" s="2320"/>
      <c r="I23" s="2320"/>
      <c r="J23" s="2320"/>
      <c r="K23" s="2320"/>
      <c r="L23" s="2965"/>
      <c r="M23" s="2965"/>
      <c r="N23" s="2965"/>
      <c r="O23" s="2965"/>
      <c r="P23" s="2965"/>
      <c r="Q23" s="2965"/>
      <c r="R23" s="2965"/>
      <c r="S23" s="2965"/>
      <c r="T23" s="2965"/>
      <c r="U23" s="2965"/>
      <c r="V23" s="2965"/>
      <c r="W23" s="2965"/>
      <c r="X23" s="2965"/>
      <c r="Y23" s="296" t="s">
        <v>515</v>
      </c>
      <c r="Z23" s="2330"/>
      <c r="AA23" s="2323" t="s">
        <v>516</v>
      </c>
      <c r="AB23" s="2323"/>
      <c r="AC23" s="2323"/>
      <c r="AD23" s="2323"/>
      <c r="AE23" s="2323"/>
      <c r="AF23" s="2323"/>
      <c r="AG23" s="2323"/>
      <c r="AH23" s="2323"/>
      <c r="AI23" s="2323"/>
      <c r="AJ23" s="2323"/>
      <c r="AK23" s="2323"/>
      <c r="AL23" s="373"/>
      <c r="AM23" s="230"/>
      <c r="AN23" s="1532"/>
      <c r="AT23" s="1460"/>
      <c r="AU23" s="1460"/>
      <c r="AV23" s="179"/>
      <c r="AW23" s="179"/>
      <c r="AX23" s="1460"/>
      <c r="AY23" s="1460"/>
      <c r="AZ23" s="179"/>
      <c r="BA23" s="1460"/>
      <c r="BB23" s="1460"/>
      <c r="BC23" s="1460"/>
      <c r="BD23" s="1460"/>
      <c r="BE23" s="1460"/>
      <c r="BF23" s="48"/>
    </row>
    <row r="24" spans="1:64" ht="14.25" x14ac:dyDescent="0.15">
      <c r="A24" s="1459"/>
      <c r="B24" s="226"/>
      <c r="C24" s="209"/>
      <c r="D24" s="209"/>
      <c r="E24" s="2320"/>
      <c r="F24" s="2320"/>
      <c r="G24" s="2320"/>
      <c r="H24" s="2320"/>
      <c r="I24" s="2320"/>
      <c r="J24" s="2320"/>
      <c r="K24" s="2320"/>
      <c r="L24" s="2320"/>
      <c r="M24" s="2320"/>
      <c r="N24" s="2320"/>
      <c r="O24" s="2320"/>
      <c r="P24" s="2320"/>
      <c r="Q24" s="2320"/>
      <c r="R24" s="2320"/>
      <c r="S24" s="2320"/>
      <c r="T24" s="2334"/>
      <c r="U24" s="2334"/>
      <c r="V24" s="5"/>
      <c r="W24" s="2334"/>
      <c r="X24" s="2334"/>
      <c r="Y24" s="2320"/>
      <c r="Z24" s="2330"/>
      <c r="AA24" s="2323"/>
      <c r="AB24" s="2323"/>
      <c r="AC24" s="2323"/>
      <c r="AD24" s="2323"/>
      <c r="AE24" s="2323"/>
      <c r="AF24" s="2323"/>
      <c r="AG24" s="2323"/>
      <c r="AH24" s="2323"/>
      <c r="AI24" s="2323"/>
      <c r="AJ24" s="2323"/>
      <c r="AK24" s="2323"/>
      <c r="AL24" s="373"/>
      <c r="AM24" s="230"/>
    </row>
    <row r="25" spans="1:64" ht="14.1" customHeight="1" x14ac:dyDescent="0.15">
      <c r="A25" s="1459"/>
      <c r="B25" s="226"/>
      <c r="C25" s="209" t="s">
        <v>517</v>
      </c>
      <c r="D25" s="209"/>
      <c r="E25" s="2320"/>
      <c r="F25" s="2320"/>
      <c r="G25" s="2320"/>
      <c r="H25" s="2318"/>
      <c r="I25" s="2318"/>
      <c r="J25" s="2318"/>
      <c r="K25" s="2318"/>
      <c r="L25" s="2318"/>
      <c r="M25" s="2318"/>
      <c r="N25" s="2318"/>
      <c r="O25" s="2318"/>
      <c r="P25" s="2318"/>
      <c r="Q25" s="2318"/>
      <c r="R25" s="381"/>
      <c r="S25" s="209"/>
      <c r="T25" s="209"/>
      <c r="U25" s="209"/>
      <c r="V25" s="209"/>
      <c r="W25" s="2320"/>
      <c r="X25" s="2320"/>
      <c r="Y25" s="2320"/>
      <c r="Z25" s="231"/>
      <c r="AA25" s="2569" t="s">
        <v>1721</v>
      </c>
      <c r="AB25" s="2569"/>
      <c r="AC25" s="2569"/>
      <c r="AD25" s="2569"/>
      <c r="AE25" s="2569"/>
      <c r="AF25" s="2569"/>
      <c r="AG25" s="2569"/>
      <c r="AH25" s="2569"/>
      <c r="AI25" s="2569"/>
      <c r="AJ25" s="2569"/>
      <c r="AK25" s="2569"/>
      <c r="AL25" s="3336"/>
      <c r="AM25" s="230"/>
    </row>
    <row r="26" spans="1:64" ht="14.1" customHeight="1" x14ac:dyDescent="0.15">
      <c r="A26" s="1459"/>
      <c r="B26" s="226"/>
      <c r="C26" s="2320"/>
      <c r="D26" s="209"/>
      <c r="E26" s="2320"/>
      <c r="F26" s="2320"/>
      <c r="G26" s="2320"/>
      <c r="H26" s="2318"/>
      <c r="I26" s="2318"/>
      <c r="J26" s="2318"/>
      <c r="K26" s="2318"/>
      <c r="L26" s="2318"/>
      <c r="M26" s="2318"/>
      <c r="N26" s="2318"/>
      <c r="O26" s="2318"/>
      <c r="P26" s="2318"/>
      <c r="Q26" s="2318"/>
      <c r="R26" s="381"/>
      <c r="S26" s="209"/>
      <c r="T26" s="209"/>
      <c r="U26" s="209"/>
      <c r="V26" s="209"/>
      <c r="W26" s="2320"/>
      <c r="X26" s="2320"/>
      <c r="Y26" s="380"/>
      <c r="Z26" s="2330"/>
      <c r="AA26" s="2569"/>
      <c r="AB26" s="2569"/>
      <c r="AC26" s="2569"/>
      <c r="AD26" s="2569"/>
      <c r="AE26" s="2569"/>
      <c r="AF26" s="2569"/>
      <c r="AG26" s="2569"/>
      <c r="AH26" s="2569"/>
      <c r="AI26" s="2569"/>
      <c r="AJ26" s="2569"/>
      <c r="AK26" s="2569"/>
      <c r="AL26" s="3336"/>
      <c r="AM26" s="230"/>
    </row>
    <row r="27" spans="1:64" ht="14.1" customHeight="1" x14ac:dyDescent="0.15">
      <c r="A27" s="1459"/>
      <c r="B27" s="226"/>
      <c r="C27" s="2320" t="s">
        <v>1937</v>
      </c>
      <c r="D27" s="209"/>
      <c r="E27" s="2320"/>
      <c r="F27" s="2320"/>
      <c r="G27" s="2320"/>
      <c r="H27" s="179"/>
      <c r="I27" s="2334"/>
      <c r="J27" s="2334"/>
      <c r="K27" s="48"/>
      <c r="L27" s="54"/>
      <c r="M27" s="179"/>
      <c r="N27" s="2320"/>
      <c r="O27" s="2320"/>
      <c r="P27" s="2320"/>
      <c r="Q27" s="2320"/>
      <c r="R27" s="2334"/>
      <c r="S27" s="2334"/>
      <c r="T27" s="5"/>
      <c r="U27" s="2329"/>
      <c r="V27" s="2329"/>
      <c r="W27" s="2320"/>
      <c r="X27" s="2320"/>
      <c r="Y27" s="1608"/>
      <c r="Z27" s="167"/>
      <c r="AA27" s="2569"/>
      <c r="AB27" s="2569"/>
      <c r="AC27" s="2569"/>
      <c r="AD27" s="2569"/>
      <c r="AE27" s="2569"/>
      <c r="AF27" s="2569"/>
      <c r="AG27" s="2569"/>
      <c r="AH27" s="2569"/>
      <c r="AI27" s="2569"/>
      <c r="AJ27" s="2569"/>
      <c r="AK27" s="2569"/>
      <c r="AL27" s="3336"/>
      <c r="AM27" s="230"/>
      <c r="AO27" s="206"/>
      <c r="AP27" s="206"/>
      <c r="AQ27" s="206"/>
      <c r="AR27" s="206"/>
      <c r="AS27" s="206"/>
      <c r="AT27" s="206"/>
      <c r="AU27" s="206"/>
      <c r="AV27" s="206"/>
      <c r="AW27" s="206"/>
      <c r="AX27" s="206"/>
      <c r="AY27" s="206"/>
      <c r="AZ27" s="206"/>
      <c r="BA27" s="206"/>
      <c r="BB27" s="206"/>
      <c r="BC27" s="206"/>
      <c r="BD27" s="206"/>
      <c r="BE27" s="206"/>
      <c r="BF27" s="206"/>
      <c r="BJ27" s="1527"/>
    </row>
    <row r="28" spans="1:64" ht="14.1" customHeight="1" x14ac:dyDescent="0.15">
      <c r="A28" s="1459"/>
      <c r="B28" s="226"/>
      <c r="C28" s="2320" t="s">
        <v>601</v>
      </c>
      <c r="D28" s="209"/>
      <c r="E28" s="209"/>
      <c r="F28" s="209"/>
      <c r="G28" s="209"/>
      <c r="H28" s="209"/>
      <c r="I28" s="209"/>
      <c r="J28" s="209"/>
      <c r="K28" s="209"/>
      <c r="L28" s="209"/>
      <c r="M28" s="209"/>
      <c r="N28" s="209"/>
      <c r="O28" s="209"/>
      <c r="P28" s="209"/>
      <c r="Q28" s="209"/>
      <c r="R28" s="209"/>
      <c r="S28" s="209"/>
      <c r="T28" s="209"/>
      <c r="U28" s="209"/>
      <c r="V28" s="209"/>
      <c r="W28" s="209"/>
      <c r="X28" s="209"/>
      <c r="Y28" s="1608"/>
      <c r="Z28" s="209"/>
      <c r="AA28" s="209"/>
      <c r="AB28" s="209"/>
      <c r="AC28" s="209"/>
      <c r="AD28" s="209"/>
      <c r="AE28" s="209"/>
      <c r="AF28" s="209"/>
      <c r="AG28" s="209"/>
      <c r="AH28" s="209"/>
      <c r="AI28" s="209"/>
      <c r="AJ28" s="209"/>
      <c r="AK28" s="209"/>
      <c r="AL28" s="229"/>
      <c r="AM28" s="230"/>
      <c r="AO28" s="206"/>
      <c r="AP28" s="206"/>
      <c r="AQ28" s="206"/>
      <c r="AR28" s="206"/>
      <c r="AS28" s="206"/>
      <c r="AT28" s="206"/>
      <c r="AU28" s="206"/>
      <c r="AV28" s="206"/>
      <c r="AW28" s="206"/>
      <c r="AX28" s="206"/>
      <c r="AY28" s="206"/>
      <c r="AZ28" s="206"/>
      <c r="BA28" s="206"/>
      <c r="BB28" s="206"/>
      <c r="BC28" s="206"/>
      <c r="BD28" s="206"/>
      <c r="BE28" s="206"/>
      <c r="BF28" s="206"/>
      <c r="BJ28" s="1527"/>
    </row>
    <row r="29" spans="1:64" s="759" customFormat="1" ht="14.1" customHeight="1" x14ac:dyDescent="0.15">
      <c r="A29" s="2240"/>
      <c r="B29" s="773"/>
      <c r="C29" s="778" t="s">
        <v>2139</v>
      </c>
      <c r="D29" s="2272"/>
      <c r="E29" s="2089"/>
      <c r="F29" s="2089"/>
      <c r="G29" s="2089"/>
      <c r="H29" s="2089"/>
      <c r="I29" s="2089"/>
      <c r="J29" s="2089"/>
      <c r="K29" s="2089"/>
      <c r="L29" s="2089"/>
      <c r="M29" s="2089"/>
      <c r="N29" s="2089"/>
      <c r="O29" s="2272"/>
      <c r="P29" s="2272"/>
      <c r="Q29" s="2272"/>
      <c r="R29" s="778"/>
      <c r="S29" s="778"/>
      <c r="T29" s="2272"/>
      <c r="U29" s="778"/>
      <c r="V29" s="778"/>
      <c r="W29" s="778"/>
      <c r="X29" s="778"/>
      <c r="Y29" s="803"/>
      <c r="Z29" s="778"/>
      <c r="AA29" s="778"/>
      <c r="AB29" s="778"/>
      <c r="AC29" s="778"/>
      <c r="AD29" s="778"/>
      <c r="AE29" s="778"/>
      <c r="AF29" s="778"/>
      <c r="AG29" s="778"/>
      <c r="AH29" s="778"/>
      <c r="AI29" s="778"/>
      <c r="AJ29" s="778"/>
      <c r="AK29" s="778"/>
      <c r="AL29" s="798"/>
      <c r="AM29" s="2241"/>
      <c r="AN29" s="2112"/>
      <c r="BL29" s="2242"/>
    </row>
    <row r="30" spans="1:64" s="759" customFormat="1" ht="14.1" customHeight="1" x14ac:dyDescent="0.15">
      <c r="A30" s="2240"/>
      <c r="B30" s="773"/>
      <c r="C30" s="2089"/>
      <c r="D30" s="5877"/>
      <c r="E30" s="5877"/>
      <c r="F30" s="5877"/>
      <c r="G30" s="5877"/>
      <c r="H30" s="5877"/>
      <c r="I30" s="5878" t="s">
        <v>122</v>
      </c>
      <c r="J30" s="5878"/>
      <c r="K30" s="5878"/>
      <c r="L30" s="5878"/>
      <c r="M30" s="5878"/>
      <c r="N30" s="3309" t="s">
        <v>123</v>
      </c>
      <c r="O30" s="3309"/>
      <c r="P30" s="3309"/>
      <c r="Q30" s="3309"/>
      <c r="R30" s="3309"/>
      <c r="S30" s="3309" t="s">
        <v>2140</v>
      </c>
      <c r="T30" s="3309"/>
      <c r="U30" s="3309"/>
      <c r="V30" s="3309"/>
      <c r="W30" s="3309"/>
      <c r="X30" s="3309"/>
      <c r="Y30" s="3309"/>
      <c r="Z30" s="3309"/>
      <c r="AA30" s="3309"/>
      <c r="AB30" s="3309"/>
      <c r="AC30" s="3309"/>
      <c r="AD30" s="3309" t="s">
        <v>2141</v>
      </c>
      <c r="AE30" s="3309"/>
      <c r="AF30" s="3309"/>
      <c r="AG30" s="3309"/>
      <c r="AH30" s="3309"/>
      <c r="AI30" s="3309"/>
      <c r="AJ30" s="778"/>
      <c r="AK30" s="778"/>
      <c r="AL30" s="798"/>
      <c r="AM30" s="2241"/>
      <c r="AN30" s="778"/>
      <c r="BJ30" s="2242"/>
    </row>
    <row r="31" spans="1:64" s="759" customFormat="1" ht="14.1" customHeight="1" x14ac:dyDescent="0.15">
      <c r="A31" s="2240"/>
      <c r="B31" s="773"/>
      <c r="C31" s="2272"/>
      <c r="D31" s="3522" t="s">
        <v>2142</v>
      </c>
      <c r="E31" s="3522"/>
      <c r="F31" s="3522"/>
      <c r="G31" s="3522"/>
      <c r="H31" s="3522"/>
      <c r="I31" s="3522"/>
      <c r="J31" s="3522"/>
      <c r="K31" s="3522"/>
      <c r="L31" s="3522"/>
      <c r="M31" s="3522"/>
      <c r="N31" s="3273"/>
      <c r="O31" s="3273"/>
      <c r="P31" s="3273"/>
      <c r="Q31" s="3273"/>
      <c r="R31" s="3273"/>
      <c r="S31" s="3273"/>
      <c r="T31" s="3273"/>
      <c r="U31" s="3273"/>
      <c r="V31" s="3273"/>
      <c r="W31" s="3273"/>
      <c r="X31" s="3273"/>
      <c r="Y31" s="3273"/>
      <c r="Z31" s="3273"/>
      <c r="AA31" s="3273"/>
      <c r="AB31" s="3273"/>
      <c r="AC31" s="3273"/>
      <c r="AD31" s="3309"/>
      <c r="AE31" s="3309"/>
      <c r="AF31" s="3309"/>
      <c r="AG31" s="3309"/>
      <c r="AH31" s="3309"/>
      <c r="AI31" s="3309"/>
      <c r="AJ31" s="1873"/>
      <c r="AK31" s="1873"/>
      <c r="AL31" s="798"/>
      <c r="AM31" s="2243"/>
      <c r="BJ31" s="2242"/>
    </row>
    <row r="32" spans="1:64" s="759" customFormat="1" ht="14.1" customHeight="1" x14ac:dyDescent="0.15">
      <c r="A32" s="2240"/>
      <c r="B32" s="773"/>
      <c r="C32" s="2272"/>
      <c r="D32" s="3522" t="s">
        <v>2143</v>
      </c>
      <c r="E32" s="3522"/>
      <c r="F32" s="3522"/>
      <c r="G32" s="3522"/>
      <c r="H32" s="3522"/>
      <c r="I32" s="3522"/>
      <c r="J32" s="3522"/>
      <c r="K32" s="3522"/>
      <c r="L32" s="3522"/>
      <c r="M32" s="3522"/>
      <c r="N32" s="3273"/>
      <c r="O32" s="3273"/>
      <c r="P32" s="3273"/>
      <c r="Q32" s="3273"/>
      <c r="R32" s="3273"/>
      <c r="S32" s="3273"/>
      <c r="T32" s="3273"/>
      <c r="U32" s="3273"/>
      <c r="V32" s="3273"/>
      <c r="W32" s="3273"/>
      <c r="X32" s="3273"/>
      <c r="Y32" s="3273"/>
      <c r="Z32" s="3273"/>
      <c r="AA32" s="3273"/>
      <c r="AB32" s="3273"/>
      <c r="AC32" s="3273"/>
      <c r="AD32" s="3309"/>
      <c r="AE32" s="3309"/>
      <c r="AF32" s="3309"/>
      <c r="AG32" s="3309"/>
      <c r="AH32" s="3309"/>
      <c r="AI32" s="3309"/>
      <c r="AJ32" s="778"/>
      <c r="AK32" s="778"/>
      <c r="AL32" s="798"/>
      <c r="AM32" s="791"/>
      <c r="BJ32" s="2242"/>
    </row>
    <row r="33" spans="1:68" s="759" customFormat="1" ht="14.1" customHeight="1" x14ac:dyDescent="0.15">
      <c r="A33" s="2240"/>
      <c r="B33" s="773"/>
      <c r="C33" s="2272"/>
      <c r="D33" s="3522" t="s">
        <v>2142</v>
      </c>
      <c r="E33" s="3522"/>
      <c r="F33" s="3522"/>
      <c r="G33" s="3522"/>
      <c r="H33" s="3522"/>
      <c r="I33" s="3522"/>
      <c r="J33" s="3522"/>
      <c r="K33" s="3522"/>
      <c r="L33" s="3522"/>
      <c r="M33" s="3522"/>
      <c r="N33" s="3273"/>
      <c r="O33" s="3273"/>
      <c r="P33" s="3273"/>
      <c r="Q33" s="3273"/>
      <c r="R33" s="3273"/>
      <c r="S33" s="3273"/>
      <c r="T33" s="3273"/>
      <c r="U33" s="3273"/>
      <c r="V33" s="3273"/>
      <c r="W33" s="3273"/>
      <c r="X33" s="3273"/>
      <c r="Y33" s="3273"/>
      <c r="Z33" s="3273"/>
      <c r="AA33" s="3273"/>
      <c r="AB33" s="3273"/>
      <c r="AC33" s="3273"/>
      <c r="AD33" s="3309"/>
      <c r="AE33" s="3309"/>
      <c r="AF33" s="3309"/>
      <c r="AG33" s="3309"/>
      <c r="AH33" s="3309"/>
      <c r="AI33" s="3309"/>
      <c r="AJ33" s="778"/>
      <c r="AK33" s="778"/>
      <c r="AL33" s="798"/>
      <c r="AM33" s="791"/>
      <c r="BJ33" s="2244"/>
    </row>
    <row r="34" spans="1:68" ht="14.1" customHeight="1" x14ac:dyDescent="0.15">
      <c r="A34" s="1459"/>
      <c r="B34" s="226"/>
      <c r="C34" s="209" t="s">
        <v>1469</v>
      </c>
      <c r="D34" s="2341"/>
      <c r="E34" s="2341"/>
      <c r="F34" s="2341"/>
      <c r="G34" s="2341"/>
      <c r="H34" s="2341"/>
      <c r="I34" s="2341"/>
      <c r="J34" s="2341"/>
      <c r="K34" s="2341"/>
      <c r="L34" s="2341"/>
      <c r="M34" s="2341"/>
      <c r="N34" s="2341"/>
      <c r="O34" s="2341"/>
      <c r="P34" s="2341"/>
      <c r="Q34" s="2320"/>
      <c r="R34" s="2334"/>
      <c r="S34" s="2334"/>
      <c r="T34" s="5"/>
      <c r="U34" s="2329"/>
      <c r="V34" s="2329"/>
      <c r="W34" s="2320"/>
      <c r="X34" s="2320"/>
      <c r="Y34" s="1608"/>
      <c r="Z34" s="231" t="s">
        <v>39</v>
      </c>
      <c r="AA34" s="2799" t="s">
        <v>518</v>
      </c>
      <c r="AB34" s="2799"/>
      <c r="AC34" s="2799"/>
      <c r="AD34" s="2799"/>
      <c r="AE34" s="2799"/>
      <c r="AF34" s="2799"/>
      <c r="AG34" s="2799"/>
      <c r="AH34" s="2799"/>
      <c r="AI34" s="2799"/>
      <c r="AJ34" s="2799"/>
      <c r="AK34" s="2799"/>
      <c r="AL34" s="2800"/>
      <c r="AM34" s="230"/>
      <c r="AO34" s="206"/>
      <c r="AP34" s="206"/>
      <c r="AQ34" s="206"/>
      <c r="AR34" s="206"/>
      <c r="AS34" s="206"/>
      <c r="AT34" s="206"/>
      <c r="AU34" s="206"/>
      <c r="AV34" s="206"/>
      <c r="AW34" s="206"/>
      <c r="AX34" s="206"/>
      <c r="AY34" s="206"/>
      <c r="AZ34" s="206"/>
      <c r="BA34" s="206"/>
      <c r="BB34" s="206"/>
      <c r="BC34" s="206"/>
      <c r="BD34" s="206"/>
      <c r="BE34" s="206"/>
      <c r="BF34" s="206"/>
      <c r="BJ34" s="209"/>
    </row>
    <row r="35" spans="1:68" ht="14.1" customHeight="1" x14ac:dyDescent="0.15">
      <c r="A35" s="1459"/>
      <c r="B35" s="226"/>
      <c r="C35" s="2320"/>
      <c r="D35" s="2341"/>
      <c r="E35" s="2341"/>
      <c r="F35" s="2341"/>
      <c r="G35" s="2341"/>
      <c r="H35" s="2341"/>
      <c r="I35" s="48"/>
      <c r="J35" s="2341"/>
      <c r="K35" s="209"/>
      <c r="L35" s="2320"/>
      <c r="M35" s="2320"/>
      <c r="N35" s="2320"/>
      <c r="O35" s="2320"/>
      <c r="P35" s="2320"/>
      <c r="Q35" s="2341"/>
      <c r="R35" s="48"/>
      <c r="S35" s="48"/>
      <c r="T35" s="48"/>
      <c r="U35" s="48"/>
      <c r="V35" s="48"/>
      <c r="W35" s="48"/>
      <c r="X35" s="48"/>
      <c r="Y35" s="1608"/>
      <c r="Z35" s="2330"/>
      <c r="AA35" s="2799"/>
      <c r="AB35" s="2799"/>
      <c r="AC35" s="2799"/>
      <c r="AD35" s="2799"/>
      <c r="AE35" s="2799"/>
      <c r="AF35" s="2799"/>
      <c r="AG35" s="2799"/>
      <c r="AH35" s="2799"/>
      <c r="AI35" s="2799"/>
      <c r="AJ35" s="2799"/>
      <c r="AK35" s="2799"/>
      <c r="AL35" s="2800"/>
      <c r="AM35" s="230"/>
    </row>
    <row r="36" spans="1:68" ht="14.1" customHeight="1" x14ac:dyDescent="0.15">
      <c r="A36" s="1459"/>
      <c r="B36" s="226"/>
      <c r="C36" s="2341" t="s">
        <v>1938</v>
      </c>
      <c r="D36" s="2341"/>
      <c r="E36" s="2341"/>
      <c r="F36" s="2341"/>
      <c r="G36" s="2341"/>
      <c r="H36" s="2341"/>
      <c r="I36" s="2341"/>
      <c r="J36" s="2341"/>
      <c r="K36" s="2341"/>
      <c r="L36" s="2341"/>
      <c r="M36" s="2341"/>
      <c r="N36" s="2341"/>
      <c r="O36" s="2341"/>
      <c r="P36" s="2341"/>
      <c r="Q36" s="2320"/>
      <c r="R36" s="2334"/>
      <c r="S36" s="2334"/>
      <c r="T36" s="5"/>
      <c r="U36" s="2329"/>
      <c r="V36" s="2329"/>
      <c r="W36" s="2320"/>
      <c r="X36" s="2320"/>
      <c r="Y36" s="1608"/>
      <c r="Z36" s="2330"/>
      <c r="AA36" s="2318"/>
      <c r="AB36" s="2318"/>
      <c r="AC36" s="2318"/>
      <c r="AD36" s="2318"/>
      <c r="AE36" s="2318"/>
      <c r="AF36" s="2318"/>
      <c r="AG36" s="2318"/>
      <c r="AH36" s="2318"/>
      <c r="AI36" s="2318"/>
      <c r="AJ36" s="2318"/>
      <c r="AK36" s="2318"/>
      <c r="AL36" s="373"/>
      <c r="AM36" s="230"/>
    </row>
    <row r="37" spans="1:68" x14ac:dyDescent="0.15">
      <c r="A37" s="1459"/>
      <c r="B37" s="226"/>
      <c r="C37" s="2320"/>
      <c r="D37" s="2341"/>
      <c r="E37" s="2341"/>
      <c r="F37" s="2341"/>
      <c r="G37" s="2341"/>
      <c r="H37" s="2341"/>
      <c r="I37" s="2341"/>
      <c r="J37" s="2341"/>
      <c r="K37" s="2341"/>
      <c r="L37" s="2341"/>
      <c r="M37" s="2319"/>
      <c r="N37" s="2319"/>
      <c r="O37" s="2319"/>
      <c r="P37" s="2319"/>
      <c r="Q37" s="2341"/>
      <c r="R37" s="48"/>
      <c r="S37" s="48"/>
      <c r="T37" s="48"/>
      <c r="U37" s="48"/>
      <c r="V37" s="48"/>
      <c r="W37" s="48"/>
      <c r="X37" s="48"/>
      <c r="Y37" s="1608"/>
      <c r="Z37" s="2330"/>
      <c r="AA37" s="2318"/>
      <c r="AB37" s="2318"/>
      <c r="AC37" s="2318"/>
      <c r="AD37" s="2318"/>
      <c r="AE37" s="2318"/>
      <c r="AF37" s="2318"/>
      <c r="AG37" s="2318"/>
      <c r="AH37" s="2318"/>
      <c r="AI37" s="2318"/>
      <c r="AJ37" s="2318"/>
      <c r="AK37" s="2318"/>
      <c r="AL37" s="373"/>
      <c r="AM37" s="230"/>
    </row>
    <row r="38" spans="1:68" x14ac:dyDescent="0.15">
      <c r="A38" s="1459"/>
      <c r="B38" s="226"/>
      <c r="C38" s="2341" t="s">
        <v>701</v>
      </c>
      <c r="D38" s="209"/>
      <c r="E38" s="209"/>
      <c r="F38" s="2320"/>
      <c r="G38" s="2320"/>
      <c r="H38" s="2320"/>
      <c r="I38" s="2320"/>
      <c r="J38" s="2320"/>
      <c r="K38" s="2341"/>
      <c r="L38" s="2320"/>
      <c r="M38" s="209"/>
      <c r="N38" s="209"/>
      <c r="O38" s="209"/>
      <c r="P38" s="209"/>
      <c r="Q38" s="209"/>
      <c r="R38" s="209"/>
      <c r="S38" s="209"/>
      <c r="T38" s="209"/>
      <c r="U38" s="209"/>
      <c r="V38" s="209"/>
      <c r="W38" s="209"/>
      <c r="X38" s="209"/>
      <c r="Y38" s="48"/>
      <c r="Z38" s="1529" t="s">
        <v>39</v>
      </c>
      <c r="AA38" s="4570" t="s">
        <v>1713</v>
      </c>
      <c r="AB38" s="5875"/>
      <c r="AC38" s="5875"/>
      <c r="AD38" s="5875"/>
      <c r="AE38" s="5875"/>
      <c r="AF38" s="5875"/>
      <c r="AG38" s="5875"/>
      <c r="AH38" s="5875"/>
      <c r="AI38" s="5875"/>
      <c r="AJ38" s="5875"/>
      <c r="AK38" s="5875"/>
      <c r="AL38" s="5875"/>
      <c r="AM38" s="230"/>
    </row>
    <row r="39" spans="1:68" ht="14.1" customHeight="1" x14ac:dyDescent="0.15">
      <c r="A39" s="1459"/>
      <c r="B39" s="226"/>
      <c r="C39" s="2320"/>
      <c r="D39" s="2341"/>
      <c r="E39" s="2320"/>
      <c r="F39" s="2320"/>
      <c r="G39" s="2320"/>
      <c r="H39" s="2320"/>
      <c r="I39" s="2320"/>
      <c r="J39" s="2320"/>
      <c r="K39" s="2341"/>
      <c r="L39" s="2341"/>
      <c r="M39" s="2725"/>
      <c r="N39" s="2725"/>
      <c r="O39" s="2725"/>
      <c r="P39" s="2725"/>
      <c r="Q39" s="2725"/>
      <c r="R39" s="2725"/>
      <c r="S39" s="2725"/>
      <c r="T39" s="2725"/>
      <c r="U39" s="2725"/>
      <c r="V39" s="2725"/>
      <c r="W39" s="2725"/>
      <c r="X39" s="2725"/>
      <c r="Y39" s="2341"/>
      <c r="Z39" s="1530"/>
      <c r="AA39" s="5876"/>
      <c r="AB39" s="5875"/>
      <c r="AC39" s="5875"/>
      <c r="AD39" s="5875"/>
      <c r="AE39" s="5875"/>
      <c r="AF39" s="5875"/>
      <c r="AG39" s="5875"/>
      <c r="AH39" s="5875"/>
      <c r="AI39" s="5875"/>
      <c r="AJ39" s="5875"/>
      <c r="AK39" s="5875"/>
      <c r="AL39" s="5875"/>
      <c r="AM39" s="230"/>
    </row>
    <row r="40" spans="1:68" ht="12" customHeight="1" x14ac:dyDescent="0.15">
      <c r="A40" s="1459"/>
      <c r="B40" s="226"/>
      <c r="C40" s="2341" t="s">
        <v>1939</v>
      </c>
      <c r="D40" s="209"/>
      <c r="E40" s="209"/>
      <c r="F40" s="2320"/>
      <c r="G40" s="2320"/>
      <c r="H40" s="2320"/>
      <c r="I40" s="2320"/>
      <c r="J40" s="2320"/>
      <c r="K40" s="2341"/>
      <c r="L40" s="2320"/>
      <c r="M40" s="179"/>
      <c r="N40" s="179"/>
      <c r="O40" s="179"/>
      <c r="P40" s="179"/>
      <c r="Q40" s="2319"/>
      <c r="R40" s="2319"/>
      <c r="S40" s="2319"/>
      <c r="T40" s="2319"/>
      <c r="U40" s="2319"/>
      <c r="V40" s="2319"/>
      <c r="W40" s="2319"/>
      <c r="X40" s="2319"/>
      <c r="Y40" s="55"/>
      <c r="Z40" s="231" t="s">
        <v>42</v>
      </c>
      <c r="AA40" s="2799" t="s">
        <v>519</v>
      </c>
      <c r="AB40" s="2799"/>
      <c r="AC40" s="2799"/>
      <c r="AD40" s="2799"/>
      <c r="AE40" s="2799"/>
      <c r="AF40" s="2799"/>
      <c r="AG40" s="2799"/>
      <c r="AH40" s="2799"/>
      <c r="AI40" s="2799"/>
      <c r="AJ40" s="2799"/>
      <c r="AK40" s="2799"/>
      <c r="AL40" s="2800"/>
      <c r="AM40" s="230"/>
      <c r="AP40" s="179"/>
      <c r="AQ40" s="179"/>
      <c r="AR40" s="179"/>
      <c r="AS40" s="48"/>
      <c r="AT40" s="1460"/>
      <c r="AU40" s="1460"/>
      <c r="AV40" s="1460"/>
      <c r="AW40" s="1460"/>
      <c r="AX40" s="1532"/>
      <c r="AY40" s="1460"/>
      <c r="AZ40" s="1460"/>
    </row>
    <row r="41" spans="1:68" ht="14.1" customHeight="1" x14ac:dyDescent="0.15">
      <c r="A41" s="1459"/>
      <c r="B41" s="226"/>
      <c r="C41" s="2320"/>
      <c r="D41" s="2341"/>
      <c r="E41" s="2320"/>
      <c r="F41" s="2341"/>
      <c r="G41" s="2341"/>
      <c r="H41" s="2341"/>
      <c r="I41" s="2341"/>
      <c r="J41" s="2341"/>
      <c r="K41" s="2341"/>
      <c r="L41" s="2341"/>
      <c r="M41" s="2319"/>
      <c r="N41" s="2319"/>
      <c r="O41" s="2319"/>
      <c r="P41" s="2319"/>
      <c r="Q41" s="179"/>
      <c r="R41" s="48"/>
      <c r="S41" s="48"/>
      <c r="T41" s="2334"/>
      <c r="U41" s="2334"/>
      <c r="V41" s="2334"/>
      <c r="W41" s="2334"/>
      <c r="X41" s="2334"/>
      <c r="Y41" s="2341"/>
      <c r="Z41" s="167"/>
      <c r="AA41" s="2799"/>
      <c r="AB41" s="2799"/>
      <c r="AC41" s="2799"/>
      <c r="AD41" s="2799"/>
      <c r="AE41" s="2799"/>
      <c r="AF41" s="2799"/>
      <c r="AG41" s="2799"/>
      <c r="AH41" s="2799"/>
      <c r="AI41" s="2799"/>
      <c r="AJ41" s="2799"/>
      <c r="AK41" s="2799"/>
      <c r="AL41" s="2800"/>
      <c r="AM41" s="230"/>
    </row>
    <row r="42" spans="1:68" ht="14.1" customHeight="1" x14ac:dyDescent="0.15">
      <c r="A42" s="1459"/>
      <c r="B42" s="226"/>
      <c r="C42" s="2320" t="s">
        <v>1940</v>
      </c>
      <c r="D42" s="209"/>
      <c r="E42" s="2341"/>
      <c r="F42" s="2341"/>
      <c r="G42" s="2341"/>
      <c r="H42" s="2341"/>
      <c r="I42" s="2341"/>
      <c r="J42" s="2341"/>
      <c r="K42" s="2341"/>
      <c r="L42" s="2320"/>
      <c r="M42" s="179"/>
      <c r="N42" s="179"/>
      <c r="O42" s="179"/>
      <c r="P42" s="179"/>
      <c r="Q42" s="2320"/>
      <c r="R42" s="2334"/>
      <c r="S42" s="2334"/>
      <c r="T42" s="5"/>
      <c r="U42" s="2329"/>
      <c r="V42" s="2329"/>
      <c r="W42" s="2320"/>
      <c r="X42" s="2320"/>
      <c r="Y42" s="2341"/>
      <c r="Z42" s="231"/>
      <c r="AA42" s="2799"/>
      <c r="AB42" s="2799"/>
      <c r="AC42" s="2799"/>
      <c r="AD42" s="2799"/>
      <c r="AE42" s="2799"/>
      <c r="AF42" s="2799"/>
      <c r="AG42" s="2799"/>
      <c r="AH42" s="2799"/>
      <c r="AI42" s="2799"/>
      <c r="AJ42" s="2799"/>
      <c r="AK42" s="2799"/>
      <c r="AL42" s="2800"/>
      <c r="AM42" s="230"/>
    </row>
    <row r="43" spans="1:68" ht="14.1" customHeight="1" x14ac:dyDescent="0.15">
      <c r="A43" s="1459"/>
      <c r="B43" s="226"/>
      <c r="C43" s="209"/>
      <c r="D43" s="209"/>
      <c r="E43" s="2341"/>
      <c r="F43" s="2320"/>
      <c r="G43" s="2320"/>
      <c r="H43" s="2320"/>
      <c r="I43" s="2320"/>
      <c r="J43" s="2320"/>
      <c r="K43" s="2341"/>
      <c r="L43" s="2725"/>
      <c r="M43" s="2725"/>
      <c r="N43" s="2725"/>
      <c r="O43" s="2725"/>
      <c r="P43" s="2725"/>
      <c r="Q43" s="2725"/>
      <c r="R43" s="2725"/>
      <c r="S43" s="2725"/>
      <c r="T43" s="2725"/>
      <c r="U43" s="2725"/>
      <c r="V43" s="2725"/>
      <c r="W43" s="2725"/>
      <c r="X43" s="2725"/>
      <c r="Y43" s="2320"/>
      <c r="Z43" s="231" t="s">
        <v>16</v>
      </c>
      <c r="AA43" s="4474" t="s">
        <v>841</v>
      </c>
      <c r="AB43" s="4474"/>
      <c r="AC43" s="4474"/>
      <c r="AD43" s="4474"/>
      <c r="AE43" s="4474"/>
      <c r="AF43" s="4474"/>
      <c r="AG43" s="4474"/>
      <c r="AH43" s="4474"/>
      <c r="AI43" s="4474"/>
      <c r="AJ43" s="4474"/>
      <c r="AK43" s="4474"/>
      <c r="AL43" s="4475"/>
      <c r="AM43" s="230"/>
    </row>
    <row r="44" spans="1:68" ht="14.1" customHeight="1" x14ac:dyDescent="0.15">
      <c r="A44" s="1459"/>
      <c r="B44" s="226"/>
      <c r="C44" s="2320"/>
      <c r="D44" s="209"/>
      <c r="E44" s="209"/>
      <c r="F44" s="2341"/>
      <c r="G44" s="2341"/>
      <c r="H44" s="2341"/>
      <c r="I44" s="2341"/>
      <c r="J44" s="2341"/>
      <c r="K44" s="2341"/>
      <c r="L44" s="2341"/>
      <c r="M44" s="2341"/>
      <c r="N44" s="2341"/>
      <c r="O44" s="2341"/>
      <c r="P44" s="2341"/>
      <c r="Q44" s="209"/>
      <c r="R44" s="209"/>
      <c r="S44" s="209"/>
      <c r="T44" s="209"/>
      <c r="U44" s="209"/>
      <c r="V44" s="209"/>
      <c r="W44" s="209"/>
      <c r="X44" s="209"/>
      <c r="Y44" s="1608"/>
      <c r="Z44" s="231"/>
      <c r="AA44" s="4474"/>
      <c r="AB44" s="4474"/>
      <c r="AC44" s="4474"/>
      <c r="AD44" s="4474"/>
      <c r="AE44" s="4474"/>
      <c r="AF44" s="4474"/>
      <c r="AG44" s="4474"/>
      <c r="AH44" s="4474"/>
      <c r="AI44" s="4474"/>
      <c r="AJ44" s="4474"/>
      <c r="AK44" s="4474"/>
      <c r="AL44" s="4475"/>
      <c r="AM44" s="230"/>
    </row>
    <row r="45" spans="1:68" ht="14.1" customHeight="1" x14ac:dyDescent="0.15">
      <c r="A45" s="1459"/>
      <c r="B45" s="226"/>
      <c r="C45" s="2320"/>
      <c r="D45" s="2320"/>
      <c r="E45" s="2320"/>
      <c r="F45" s="209"/>
      <c r="G45" s="2320"/>
      <c r="H45" s="2320"/>
      <c r="I45" s="2320"/>
      <c r="J45" s="2320"/>
      <c r="K45" s="2320"/>
      <c r="L45" s="2320"/>
      <c r="M45" s="2320"/>
      <c r="N45" s="2320"/>
      <c r="O45" s="2320"/>
      <c r="P45" s="2320"/>
      <c r="Q45" s="2341"/>
      <c r="R45" s="48"/>
      <c r="S45" s="48"/>
      <c r="T45" s="48"/>
      <c r="U45" s="48"/>
      <c r="V45" s="48"/>
      <c r="W45" s="48"/>
      <c r="X45" s="48"/>
      <c r="Y45" s="1608"/>
      <c r="Z45" s="167"/>
      <c r="AA45" s="4474"/>
      <c r="AB45" s="4474"/>
      <c r="AC45" s="4474"/>
      <c r="AD45" s="4474"/>
      <c r="AE45" s="4474"/>
      <c r="AF45" s="4474"/>
      <c r="AG45" s="4474"/>
      <c r="AH45" s="4474"/>
      <c r="AI45" s="4474"/>
      <c r="AJ45" s="4474"/>
      <c r="AK45" s="4474"/>
      <c r="AL45" s="4475"/>
      <c r="AM45" s="230"/>
    </row>
    <row r="46" spans="1:68" ht="14.1" customHeight="1" x14ac:dyDescent="0.15">
      <c r="A46" s="1459"/>
      <c r="B46" s="226"/>
      <c r="C46" s="2341"/>
      <c r="D46" s="2341"/>
      <c r="E46" s="2341"/>
      <c r="F46" s="2320"/>
      <c r="G46" s="2320"/>
      <c r="H46" s="2341"/>
      <c r="I46" s="2341"/>
      <c r="J46" s="2341"/>
      <c r="K46" s="2341"/>
      <c r="L46" s="2341"/>
      <c r="M46" s="2341"/>
      <c r="N46" s="2341"/>
      <c r="O46" s="209"/>
      <c r="P46" s="2341"/>
      <c r="Q46" s="2341"/>
      <c r="R46" s="2341"/>
      <c r="S46" s="2341"/>
      <c r="T46" s="2341"/>
      <c r="U46" s="2341"/>
      <c r="V46" s="48"/>
      <c r="W46" s="2341"/>
      <c r="X46" s="2341"/>
      <c r="Y46" s="2341"/>
      <c r="Z46" s="231" t="s">
        <v>842</v>
      </c>
      <c r="AA46" s="2799" t="s">
        <v>843</v>
      </c>
      <c r="AB46" s="2799"/>
      <c r="AC46" s="2799"/>
      <c r="AD46" s="2799"/>
      <c r="AE46" s="2799"/>
      <c r="AF46" s="2799"/>
      <c r="AG46" s="2799"/>
      <c r="AH46" s="2799"/>
      <c r="AI46" s="2799"/>
      <c r="AJ46" s="2799"/>
      <c r="AK46" s="2799"/>
      <c r="AL46" s="2800"/>
      <c r="AM46" s="230"/>
    </row>
    <row r="47" spans="1:68" ht="14.1" customHeight="1" x14ac:dyDescent="0.15">
      <c r="A47" s="1459"/>
      <c r="B47" s="226"/>
      <c r="C47" s="2341"/>
      <c r="D47" s="2341"/>
      <c r="E47" s="209"/>
      <c r="F47" s="2320"/>
      <c r="G47" s="2341"/>
      <c r="H47" s="2341"/>
      <c r="I47" s="2341"/>
      <c r="J47" s="2341"/>
      <c r="K47" s="2341"/>
      <c r="L47" s="2341"/>
      <c r="M47" s="2341"/>
      <c r="N47" s="2341"/>
      <c r="O47" s="2341"/>
      <c r="P47" s="209"/>
      <c r="Q47" s="209"/>
      <c r="R47" s="2341"/>
      <c r="S47" s="2341"/>
      <c r="T47" s="48"/>
      <c r="U47" s="48"/>
      <c r="V47" s="5"/>
      <c r="W47" s="48"/>
      <c r="X47" s="48"/>
      <c r="Y47" s="2341"/>
      <c r="Z47" s="2330"/>
      <c r="AA47" s="2799"/>
      <c r="AB47" s="2799"/>
      <c r="AC47" s="2799"/>
      <c r="AD47" s="2799"/>
      <c r="AE47" s="2799"/>
      <c r="AF47" s="2799"/>
      <c r="AG47" s="2799"/>
      <c r="AH47" s="2799"/>
      <c r="AI47" s="2799"/>
      <c r="AJ47" s="2799"/>
      <c r="AK47" s="2799"/>
      <c r="AL47" s="2800"/>
      <c r="AM47" s="230"/>
    </row>
    <row r="48" spans="1:68" s="203" customFormat="1" ht="14.1" customHeight="1" x14ac:dyDescent="0.15">
      <c r="A48" s="1459"/>
      <c r="B48" s="226"/>
      <c r="C48" s="2320"/>
      <c r="D48" s="2341"/>
      <c r="E48" s="209"/>
      <c r="F48" s="2320"/>
      <c r="G48" s="2341"/>
      <c r="H48" s="2320"/>
      <c r="I48" s="2320"/>
      <c r="J48" s="2320"/>
      <c r="K48" s="2320"/>
      <c r="L48" s="2320"/>
      <c r="M48" s="2320"/>
      <c r="N48" s="2320"/>
      <c r="O48" s="2320"/>
      <c r="P48" s="2320"/>
      <c r="Q48" s="2341"/>
      <c r="R48" s="2341"/>
      <c r="S48" s="2341"/>
      <c r="T48" s="2341"/>
      <c r="U48" s="2341"/>
      <c r="V48" s="2341"/>
      <c r="W48" s="2341"/>
      <c r="X48" s="2341"/>
      <c r="Y48" s="1608"/>
      <c r="Z48" s="2330"/>
      <c r="AA48" s="2799"/>
      <c r="AB48" s="2799"/>
      <c r="AC48" s="2799"/>
      <c r="AD48" s="2799"/>
      <c r="AE48" s="2799"/>
      <c r="AF48" s="2799"/>
      <c r="AG48" s="2799"/>
      <c r="AH48" s="2799"/>
      <c r="AI48" s="2799"/>
      <c r="AJ48" s="2799"/>
      <c r="AK48" s="2799"/>
      <c r="AL48" s="2800"/>
      <c r="AM48" s="230"/>
      <c r="BG48" s="206"/>
      <c r="BH48" s="206"/>
      <c r="BI48" s="206"/>
      <c r="BJ48" s="206"/>
      <c r="BK48" s="206"/>
      <c r="BL48" s="206"/>
      <c r="BM48" s="206"/>
      <c r="BN48" s="206"/>
      <c r="BO48" s="206"/>
      <c r="BP48" s="206"/>
    </row>
    <row r="49" spans="1:68" s="203" customFormat="1" x14ac:dyDescent="0.15">
      <c r="A49" s="1459"/>
      <c r="B49" s="226"/>
      <c r="C49" s="2439" t="s">
        <v>2091</v>
      </c>
      <c r="D49" s="2447"/>
      <c r="E49" s="209"/>
      <c r="F49" s="2447"/>
      <c r="G49" s="2447"/>
      <c r="H49" s="2447"/>
      <c r="I49" s="2447"/>
      <c r="J49" s="2447"/>
      <c r="K49" s="2447"/>
      <c r="L49" s="2447"/>
      <c r="M49" s="2447"/>
      <c r="N49" s="2447"/>
      <c r="O49" s="2447"/>
      <c r="P49" s="2447"/>
      <c r="Q49" s="2447"/>
      <c r="R49" s="48"/>
      <c r="S49" s="48"/>
      <c r="T49" s="48"/>
      <c r="U49" s="48"/>
      <c r="V49" s="48"/>
      <c r="W49" s="48"/>
      <c r="X49" s="48"/>
      <c r="Y49" s="1608"/>
      <c r="Z49" s="2330"/>
      <c r="AA49" s="2799"/>
      <c r="AB49" s="2799"/>
      <c r="AC49" s="2799"/>
      <c r="AD49" s="2799"/>
      <c r="AE49" s="2799"/>
      <c r="AF49" s="2799"/>
      <c r="AG49" s="2799"/>
      <c r="AH49" s="2799"/>
      <c r="AI49" s="2799"/>
      <c r="AJ49" s="2799"/>
      <c r="AK49" s="2799"/>
      <c r="AL49" s="2800"/>
      <c r="AM49" s="230"/>
      <c r="BG49" s="206"/>
      <c r="BH49" s="206"/>
      <c r="BI49" s="206"/>
      <c r="BJ49" s="206"/>
      <c r="BK49" s="206"/>
      <c r="BL49" s="206"/>
      <c r="BM49" s="206"/>
      <c r="BN49" s="206"/>
      <c r="BO49" s="206"/>
      <c r="BP49" s="206"/>
    </row>
    <row r="50" spans="1:68" s="203" customFormat="1" ht="14.1" customHeight="1" x14ac:dyDescent="0.15">
      <c r="A50" s="1459"/>
      <c r="B50" s="226"/>
      <c r="C50" s="2439" t="s">
        <v>2173</v>
      </c>
      <c r="D50" s="2439"/>
      <c r="E50" s="209"/>
      <c r="F50" s="2439"/>
      <c r="G50" s="2439"/>
      <c r="H50" s="2439"/>
      <c r="I50" s="2439"/>
      <c r="J50" s="2439"/>
      <c r="K50" s="2439"/>
      <c r="L50" s="2439"/>
      <c r="M50" s="2439"/>
      <c r="N50" s="2439"/>
      <c r="O50" s="2439"/>
      <c r="P50" s="2447"/>
      <c r="Q50" s="2447"/>
      <c r="R50" s="2447"/>
      <c r="S50" s="2447"/>
      <c r="T50" s="2447"/>
      <c r="U50" s="2447"/>
      <c r="V50" s="2447"/>
      <c r="W50" s="2447"/>
      <c r="X50" s="48"/>
      <c r="Y50" s="2320"/>
      <c r="Z50" s="2330"/>
      <c r="AA50" s="2318"/>
      <c r="AB50" s="2323"/>
      <c r="AC50" s="2323"/>
      <c r="AD50" s="2323"/>
      <c r="AE50" s="2323"/>
      <c r="AF50" s="2323"/>
      <c r="AG50" s="2323"/>
      <c r="AH50" s="2323"/>
      <c r="AI50" s="2323"/>
      <c r="AJ50" s="2323"/>
      <c r="AK50" s="2323"/>
      <c r="AL50" s="373"/>
      <c r="AM50" s="230"/>
      <c r="BG50" s="206"/>
      <c r="BH50" s="206"/>
      <c r="BI50" s="206"/>
      <c r="BJ50" s="206"/>
      <c r="BK50" s="206"/>
      <c r="BL50" s="206"/>
      <c r="BM50" s="206"/>
      <c r="BN50" s="206"/>
      <c r="BO50" s="206"/>
      <c r="BP50" s="206"/>
    </row>
    <row r="51" spans="1:68" ht="14.1" customHeight="1" x14ac:dyDescent="0.15">
      <c r="A51" s="1459"/>
      <c r="B51" s="226"/>
      <c r="C51" s="2439" t="s">
        <v>2172</v>
      </c>
      <c r="D51" s="209"/>
      <c r="E51" s="2439"/>
      <c r="F51" s="2439"/>
      <c r="G51" s="48"/>
      <c r="H51" s="2439"/>
      <c r="I51" s="209"/>
      <c r="J51" s="2439"/>
      <c r="K51" s="2439"/>
      <c r="L51" s="2439"/>
      <c r="M51" s="2439"/>
      <c r="N51" s="2439"/>
      <c r="O51" s="2439"/>
      <c r="P51" s="2439"/>
      <c r="Q51" s="179"/>
      <c r="R51" s="48"/>
      <c r="S51" s="48"/>
      <c r="T51" s="2444"/>
      <c r="U51" s="2444"/>
      <c r="V51" s="2444"/>
      <c r="W51" s="2444"/>
      <c r="X51" s="2444"/>
      <c r="Y51" s="48"/>
      <c r="Z51" s="2330"/>
      <c r="AA51" s="2318"/>
      <c r="AB51" s="2341"/>
      <c r="AC51" s="2341"/>
      <c r="AD51" s="2341"/>
      <c r="AE51" s="2341"/>
      <c r="AF51" s="2323"/>
      <c r="AG51" s="2323"/>
      <c r="AH51" s="2323"/>
      <c r="AI51" s="2323"/>
      <c r="AJ51" s="2323"/>
      <c r="AK51" s="2323"/>
      <c r="AL51" s="373"/>
      <c r="AM51" s="230"/>
      <c r="AN51" s="206"/>
      <c r="AO51" s="206"/>
      <c r="AP51" s="206"/>
      <c r="AQ51" s="206"/>
      <c r="AR51" s="206"/>
      <c r="AS51" s="206"/>
      <c r="AT51" s="206"/>
      <c r="AU51" s="206"/>
      <c r="AV51" s="206"/>
      <c r="AW51" s="206"/>
      <c r="AX51" s="206"/>
      <c r="AY51" s="206"/>
      <c r="AZ51" s="206"/>
      <c r="BA51" s="206"/>
      <c r="BB51" s="206"/>
      <c r="BC51" s="206"/>
      <c r="BD51" s="206"/>
      <c r="BE51" s="206"/>
      <c r="BF51" s="206"/>
    </row>
    <row r="52" spans="1:68" ht="5.25" customHeight="1" x14ac:dyDescent="0.15">
      <c r="A52" s="1459"/>
      <c r="B52" s="226"/>
      <c r="C52" s="4530" t="s">
        <v>2144</v>
      </c>
      <c r="D52" s="4530"/>
      <c r="E52" s="4530"/>
      <c r="F52" s="4530"/>
      <c r="G52" s="4530"/>
      <c r="H52" s="4530"/>
      <c r="I52" s="4530"/>
      <c r="J52" s="4530"/>
      <c r="K52" s="4530"/>
      <c r="L52" s="4530"/>
      <c r="M52" s="4530"/>
      <c r="N52" s="4530"/>
      <c r="O52" s="4530"/>
      <c r="P52" s="295"/>
      <c r="Q52" s="295"/>
      <c r="R52" s="295"/>
      <c r="S52" s="295"/>
      <c r="T52" s="295"/>
      <c r="U52" s="295"/>
      <c r="V52" s="295"/>
      <c r="W52" s="295"/>
      <c r="X52" s="295"/>
      <c r="Y52" s="1610"/>
      <c r="Z52" s="1582"/>
      <c r="AA52" s="1582"/>
      <c r="AB52" s="1582"/>
      <c r="AC52" s="1582"/>
      <c r="AD52" s="1582"/>
      <c r="AE52" s="1582"/>
      <c r="AF52" s="1582"/>
      <c r="AG52" s="1582"/>
      <c r="AH52" s="1582"/>
      <c r="AI52" s="1582"/>
      <c r="AJ52" s="1582"/>
      <c r="AK52" s="1582"/>
      <c r="AL52" s="373"/>
      <c r="AM52" s="230"/>
      <c r="AN52" s="206"/>
      <c r="AO52" s="206"/>
      <c r="AP52" s="206"/>
      <c r="AQ52" s="206"/>
      <c r="AR52" s="206"/>
      <c r="AS52" s="206"/>
      <c r="AT52" s="206"/>
      <c r="AU52" s="206"/>
      <c r="AV52" s="206"/>
      <c r="AW52" s="206"/>
      <c r="AX52" s="206"/>
      <c r="AY52" s="206"/>
      <c r="AZ52" s="206"/>
      <c r="BA52" s="206"/>
      <c r="BB52" s="206"/>
      <c r="BC52" s="206"/>
      <c r="BD52" s="206"/>
      <c r="BE52" s="206"/>
      <c r="BF52" s="206"/>
    </row>
    <row r="53" spans="1:68" ht="14.1" customHeight="1" x14ac:dyDescent="0.15">
      <c r="A53" s="1459"/>
      <c r="B53" s="226"/>
      <c r="C53" s="4530"/>
      <c r="D53" s="4530"/>
      <c r="E53" s="4530"/>
      <c r="F53" s="4530"/>
      <c r="G53" s="4530"/>
      <c r="H53" s="4530"/>
      <c r="I53" s="4530"/>
      <c r="J53" s="4530"/>
      <c r="K53" s="4530"/>
      <c r="L53" s="4530"/>
      <c r="M53" s="4530"/>
      <c r="N53" s="4530"/>
      <c r="O53" s="4530"/>
      <c r="P53" s="2446"/>
      <c r="Q53" s="2439"/>
      <c r="R53" s="2444"/>
      <c r="S53" s="2444"/>
      <c r="T53" s="5"/>
      <c r="U53" s="2442"/>
      <c r="V53" s="2442"/>
      <c r="W53" s="2439"/>
      <c r="X53" s="2439"/>
      <c r="Y53" s="1610"/>
      <c r="Z53" s="1582"/>
      <c r="AA53" s="1582"/>
      <c r="AB53" s="209"/>
      <c r="AC53" s="209"/>
      <c r="AD53" s="209"/>
      <c r="AE53" s="209"/>
      <c r="AF53" s="209"/>
      <c r="AG53" s="209"/>
      <c r="AH53" s="209"/>
      <c r="AI53" s="209"/>
      <c r="AJ53" s="209"/>
      <c r="AK53" s="1582"/>
      <c r="AL53" s="373"/>
      <c r="AM53" s="230"/>
      <c r="AN53" s="206"/>
      <c r="AO53" s="206"/>
      <c r="AP53" s="206"/>
      <c r="AQ53" s="206"/>
      <c r="AR53" s="206"/>
      <c r="AS53" s="206"/>
      <c r="AT53" s="206"/>
      <c r="AU53" s="206"/>
      <c r="AV53" s="206"/>
      <c r="AW53" s="206"/>
      <c r="AX53" s="206"/>
      <c r="AY53" s="206"/>
      <c r="AZ53" s="206"/>
      <c r="BA53" s="206"/>
      <c r="BB53" s="206"/>
      <c r="BC53" s="206"/>
      <c r="BD53" s="206"/>
      <c r="BE53" s="206"/>
      <c r="BF53" s="206"/>
    </row>
    <row r="54" spans="1:68" ht="14.1" customHeight="1" x14ac:dyDescent="0.15">
      <c r="A54" s="1459"/>
      <c r="B54" s="226"/>
      <c r="C54" s="5874" t="s">
        <v>2146</v>
      </c>
      <c r="D54" s="5874"/>
      <c r="E54" s="5874"/>
      <c r="F54" s="5874"/>
      <c r="G54" s="5874"/>
      <c r="H54" s="5874"/>
      <c r="I54" s="5874"/>
      <c r="J54" s="5874"/>
      <c r="K54" s="5874"/>
      <c r="L54" s="5874"/>
      <c r="M54" s="5874"/>
      <c r="N54" s="5874"/>
      <c r="O54" s="5874"/>
      <c r="P54" s="5874"/>
      <c r="Q54" s="5874"/>
      <c r="R54" s="5874"/>
      <c r="S54" s="5874"/>
      <c r="T54" s="5874"/>
      <c r="U54" s="5874"/>
      <c r="V54" s="5874"/>
      <c r="W54" s="5874"/>
      <c r="X54" s="5874"/>
      <c r="Y54" s="2245"/>
      <c r="Z54" s="1582"/>
      <c r="AA54" s="1582"/>
      <c r="AB54" s="1582"/>
      <c r="AC54" s="1582"/>
      <c r="AD54" s="1582"/>
      <c r="AE54" s="1582"/>
      <c r="AF54" s="1582"/>
      <c r="AG54" s="1582"/>
      <c r="AH54" s="1582"/>
      <c r="AI54" s="209"/>
      <c r="AJ54" s="209"/>
      <c r="AK54" s="1582"/>
      <c r="AL54" s="373"/>
      <c r="AM54" s="230"/>
      <c r="AN54" s="206"/>
      <c r="AO54" s="206"/>
      <c r="AP54" s="206"/>
      <c r="AQ54" s="206"/>
      <c r="AR54" s="206"/>
      <c r="AS54" s="206"/>
      <c r="AT54" s="206"/>
      <c r="AU54" s="206"/>
      <c r="AV54" s="206"/>
      <c r="AW54" s="206"/>
      <c r="AX54" s="206"/>
      <c r="AY54" s="206"/>
      <c r="AZ54" s="206"/>
      <c r="BA54" s="206"/>
      <c r="BB54" s="206"/>
      <c r="BC54" s="206"/>
      <c r="BD54" s="206"/>
      <c r="BE54" s="206"/>
      <c r="BF54" s="206"/>
    </row>
    <row r="55" spans="1:68" s="203" customFormat="1" ht="14.1" customHeight="1" x14ac:dyDescent="0.15">
      <c r="A55" s="1459"/>
      <c r="B55" s="226"/>
      <c r="C55" s="5874"/>
      <c r="D55" s="5874"/>
      <c r="E55" s="5874"/>
      <c r="F55" s="5874"/>
      <c r="G55" s="5874"/>
      <c r="H55" s="5874"/>
      <c r="I55" s="5874"/>
      <c r="J55" s="5874"/>
      <c r="K55" s="5874"/>
      <c r="L55" s="5874"/>
      <c r="M55" s="5874"/>
      <c r="N55" s="5874"/>
      <c r="O55" s="5874"/>
      <c r="P55" s="5874"/>
      <c r="Q55" s="5874"/>
      <c r="R55" s="5874"/>
      <c r="S55" s="5874"/>
      <c r="T55" s="5874"/>
      <c r="U55" s="5874"/>
      <c r="V55" s="5874"/>
      <c r="W55" s="5874"/>
      <c r="X55" s="5874"/>
      <c r="Y55" s="2245"/>
      <c r="Z55" s="1582" t="s">
        <v>2137</v>
      </c>
      <c r="AA55" s="2334"/>
      <c r="AB55" s="2334"/>
      <c r="AC55" s="5"/>
      <c r="AD55" s="2329"/>
      <c r="AE55" s="2329"/>
      <c r="AF55" s="2320"/>
      <c r="AG55" s="2320"/>
      <c r="AH55" s="1582"/>
      <c r="AI55" s="1582"/>
      <c r="AJ55" s="1582"/>
      <c r="AK55" s="1582"/>
      <c r="AL55" s="373"/>
      <c r="AM55" s="230"/>
      <c r="BG55" s="206"/>
      <c r="BH55" s="206"/>
      <c r="BI55" s="206"/>
      <c r="BJ55" s="206"/>
      <c r="BK55" s="206"/>
      <c r="BL55" s="206"/>
      <c r="BM55" s="206"/>
      <c r="BN55" s="206"/>
      <c r="BO55" s="206"/>
      <c r="BP55" s="206"/>
    </row>
    <row r="56" spans="1:68" s="203" customFormat="1" ht="12" customHeight="1" x14ac:dyDescent="0.15">
      <c r="A56" s="1459"/>
      <c r="B56" s="226"/>
      <c r="C56" s="5874"/>
      <c r="D56" s="5874"/>
      <c r="E56" s="5874"/>
      <c r="F56" s="5874"/>
      <c r="G56" s="5874"/>
      <c r="H56" s="5874"/>
      <c r="I56" s="5874"/>
      <c r="J56" s="5874"/>
      <c r="K56" s="5874"/>
      <c r="L56" s="5874"/>
      <c r="M56" s="5874"/>
      <c r="N56" s="5874"/>
      <c r="O56" s="5874"/>
      <c r="P56" s="5874"/>
      <c r="Q56" s="5874"/>
      <c r="R56" s="5874"/>
      <c r="S56" s="5874"/>
      <c r="T56" s="5874"/>
      <c r="U56" s="5874"/>
      <c r="V56" s="5874"/>
      <c r="W56" s="5874"/>
      <c r="X56" s="5874"/>
      <c r="Y56" s="2245"/>
      <c r="Z56" s="2318"/>
      <c r="AA56" s="2318"/>
      <c r="AB56" s="2323"/>
      <c r="AC56" s="2318"/>
      <c r="AD56" s="2318"/>
      <c r="AE56" s="2318"/>
      <c r="AF56" s="2318"/>
      <c r="AG56" s="2318"/>
      <c r="AH56" s="2318"/>
      <c r="AI56" s="2318"/>
      <c r="AJ56" s="2318"/>
      <c r="AK56" s="2318"/>
      <c r="AL56" s="373"/>
      <c r="AM56" s="230"/>
      <c r="BG56" s="206"/>
      <c r="BH56" s="206"/>
      <c r="BI56" s="206"/>
      <c r="BJ56" s="206"/>
      <c r="BK56" s="206"/>
      <c r="BL56" s="206"/>
      <c r="BM56" s="206"/>
      <c r="BN56" s="206"/>
      <c r="BO56" s="206"/>
      <c r="BP56" s="206"/>
    </row>
    <row r="57" spans="1:68" ht="16.5" customHeight="1" x14ac:dyDescent="0.15">
      <c r="A57" s="1459"/>
      <c r="B57" s="226"/>
      <c r="C57" s="5874"/>
      <c r="D57" s="5874"/>
      <c r="E57" s="5874"/>
      <c r="F57" s="5874"/>
      <c r="G57" s="5874"/>
      <c r="H57" s="5874"/>
      <c r="I57" s="5874"/>
      <c r="J57" s="5874"/>
      <c r="K57" s="5874"/>
      <c r="L57" s="5874"/>
      <c r="M57" s="5874"/>
      <c r="N57" s="5874"/>
      <c r="O57" s="5874"/>
      <c r="P57" s="5874"/>
      <c r="Q57" s="5874"/>
      <c r="R57" s="5874"/>
      <c r="S57" s="5874"/>
      <c r="T57" s="5874"/>
      <c r="U57" s="5874"/>
      <c r="V57" s="5874"/>
      <c r="W57" s="5874"/>
      <c r="X57" s="5874"/>
      <c r="Y57" s="2245"/>
      <c r="Z57" s="2318"/>
      <c r="AA57" s="2318"/>
      <c r="AB57" s="2323"/>
      <c r="AC57" s="2318"/>
      <c r="AD57" s="2323"/>
      <c r="AE57" s="2323"/>
      <c r="AF57" s="2323"/>
      <c r="AG57" s="2323"/>
      <c r="AH57" s="2323"/>
      <c r="AI57" s="2323"/>
      <c r="AJ57" s="2323"/>
      <c r="AK57" s="2323"/>
      <c r="AL57" s="373"/>
      <c r="AM57" s="230"/>
      <c r="AN57" s="206"/>
      <c r="AO57" s="206"/>
      <c r="AP57" s="206"/>
      <c r="AQ57" s="206"/>
      <c r="AR57" s="206"/>
      <c r="AS57" s="206"/>
      <c r="AT57" s="206"/>
      <c r="AU57" s="206"/>
      <c r="AV57" s="206"/>
      <c r="AW57" s="206"/>
      <c r="AX57" s="206"/>
      <c r="AY57" s="206"/>
      <c r="AZ57" s="206"/>
      <c r="BA57" s="206"/>
      <c r="BB57" s="206"/>
      <c r="BC57" s="206"/>
      <c r="BD57" s="206"/>
      <c r="BE57" s="206"/>
      <c r="BF57" s="206"/>
    </row>
    <row r="58" spans="1:68" ht="10.5" customHeight="1" x14ac:dyDescent="0.15">
      <c r="A58" s="1459"/>
      <c r="B58" s="2246"/>
      <c r="C58" s="4470" t="s">
        <v>2145</v>
      </c>
      <c r="D58" s="4470"/>
      <c r="E58" s="4470"/>
      <c r="F58" s="4470"/>
      <c r="G58" s="4470"/>
      <c r="H58" s="4470"/>
      <c r="I58" s="4470"/>
      <c r="J58" s="4470"/>
      <c r="K58" s="4470"/>
      <c r="L58" s="4470"/>
      <c r="M58" s="4470"/>
      <c r="N58" s="4470"/>
      <c r="O58" s="4470"/>
      <c r="P58" s="4470"/>
      <c r="Q58" s="4470"/>
      <c r="R58" s="4470"/>
      <c r="S58" s="4470"/>
      <c r="T58" s="4470"/>
      <c r="U58" s="4470"/>
      <c r="V58" s="4470"/>
      <c r="W58" s="4470"/>
      <c r="X58" s="4470"/>
      <c r="Y58" s="1610"/>
      <c r="Z58" s="1582"/>
      <c r="AA58" s="1582"/>
      <c r="AB58" s="1582"/>
      <c r="AC58" s="1582"/>
      <c r="AD58" s="1582"/>
      <c r="AE58" s="1582"/>
      <c r="AF58" s="1582"/>
      <c r="AG58" s="1582"/>
      <c r="AH58" s="1582"/>
      <c r="AI58" s="1582"/>
      <c r="AJ58" s="1582"/>
      <c r="AK58" s="1582"/>
      <c r="AL58" s="373"/>
      <c r="AM58" s="230"/>
      <c r="AN58" s="206"/>
      <c r="AO58" s="206"/>
      <c r="AP58" s="206"/>
      <c r="AQ58" s="206"/>
      <c r="AR58" s="206"/>
      <c r="AS58" s="206"/>
      <c r="AT58" s="206"/>
      <c r="AU58" s="206"/>
      <c r="AV58" s="206"/>
      <c r="AW58" s="206"/>
      <c r="AX58" s="206"/>
      <c r="AY58" s="206"/>
      <c r="AZ58" s="206"/>
      <c r="BA58" s="206"/>
      <c r="BB58" s="206"/>
      <c r="BC58" s="206"/>
      <c r="BD58" s="206"/>
      <c r="BE58" s="206"/>
      <c r="BF58" s="206"/>
    </row>
    <row r="59" spans="1:68" ht="14.1" customHeight="1" x14ac:dyDescent="0.15">
      <c r="A59" s="1459"/>
      <c r="B59" s="2247"/>
      <c r="C59" s="4470"/>
      <c r="D59" s="4470"/>
      <c r="E59" s="4470"/>
      <c r="F59" s="4470"/>
      <c r="G59" s="4470"/>
      <c r="H59" s="4470"/>
      <c r="I59" s="4470"/>
      <c r="J59" s="4470"/>
      <c r="K59" s="4470"/>
      <c r="L59" s="4470"/>
      <c r="M59" s="4470"/>
      <c r="N59" s="4470"/>
      <c r="O59" s="4470"/>
      <c r="P59" s="4470"/>
      <c r="Q59" s="4470"/>
      <c r="R59" s="4470"/>
      <c r="S59" s="4470"/>
      <c r="T59" s="4470"/>
      <c r="U59" s="4470"/>
      <c r="V59" s="4470"/>
      <c r="W59" s="4470"/>
      <c r="X59" s="4470"/>
      <c r="Y59" s="1610"/>
      <c r="Z59" s="1582" t="s">
        <v>2137</v>
      </c>
      <c r="AA59" s="2334"/>
      <c r="AB59" s="2334"/>
      <c r="AC59" s="5"/>
      <c r="AD59" s="2329"/>
      <c r="AE59" s="2329"/>
      <c r="AF59" s="2320"/>
      <c r="AG59" s="2320"/>
      <c r="AH59" s="1582"/>
      <c r="AI59" s="1582"/>
      <c r="AJ59" s="1582"/>
      <c r="AK59" s="1582"/>
      <c r="AL59" s="373"/>
      <c r="AM59" s="230"/>
      <c r="AN59" s="206"/>
      <c r="AO59" s="206"/>
      <c r="AP59" s="206"/>
      <c r="AQ59" s="206"/>
      <c r="AR59" s="206"/>
      <c r="AS59" s="206"/>
      <c r="AT59" s="206"/>
      <c r="AU59" s="206"/>
      <c r="AV59" s="206"/>
      <c r="AW59" s="206"/>
      <c r="AX59" s="206"/>
      <c r="AY59" s="206"/>
      <c r="AZ59" s="206"/>
      <c r="BA59" s="206"/>
      <c r="BB59" s="206"/>
      <c r="BC59" s="206"/>
      <c r="BD59" s="206"/>
      <c r="BE59" s="206"/>
      <c r="BF59" s="206"/>
    </row>
    <row r="60" spans="1:68" ht="14.1" customHeight="1" x14ac:dyDescent="0.15">
      <c r="A60" s="1459"/>
      <c r="B60" s="2247"/>
      <c r="C60" s="4470"/>
      <c r="D60" s="4470"/>
      <c r="E60" s="4470"/>
      <c r="F60" s="4470"/>
      <c r="G60" s="4470"/>
      <c r="H60" s="4470"/>
      <c r="I60" s="4470"/>
      <c r="J60" s="4470"/>
      <c r="K60" s="4470"/>
      <c r="L60" s="4470"/>
      <c r="M60" s="4470"/>
      <c r="N60" s="4470"/>
      <c r="O60" s="4470"/>
      <c r="P60" s="4470"/>
      <c r="Q60" s="4470"/>
      <c r="R60" s="4470"/>
      <c r="S60" s="4470"/>
      <c r="T60" s="4470"/>
      <c r="U60" s="4470"/>
      <c r="V60" s="4470"/>
      <c r="W60" s="4470"/>
      <c r="X60" s="4470"/>
      <c r="Y60" s="1610"/>
      <c r="Z60" s="2320"/>
      <c r="AA60" s="2320"/>
      <c r="AB60" s="2320"/>
      <c r="AC60" s="2320"/>
      <c r="AD60" s="2334"/>
      <c r="AE60" s="2334"/>
      <c r="AF60" s="2320"/>
      <c r="AG60" s="209"/>
      <c r="AH60" s="1582"/>
      <c r="AI60" s="1582"/>
      <c r="AJ60" s="1582"/>
      <c r="AK60" s="1582"/>
      <c r="AL60" s="373"/>
      <c r="AM60" s="230"/>
      <c r="AN60" s="206"/>
      <c r="AO60" s="206"/>
      <c r="AP60" s="206"/>
      <c r="AQ60" s="206"/>
      <c r="AR60" s="206"/>
      <c r="AS60" s="206"/>
      <c r="AT60" s="206"/>
      <c r="AU60" s="206"/>
      <c r="AV60" s="206"/>
      <c r="AW60" s="206"/>
      <c r="AX60" s="206"/>
      <c r="AY60" s="206"/>
      <c r="AZ60" s="206"/>
      <c r="BA60" s="206"/>
      <c r="BB60" s="206"/>
      <c r="BC60" s="206"/>
      <c r="BD60" s="206"/>
      <c r="BE60" s="206"/>
      <c r="BF60" s="206"/>
    </row>
    <row r="61" spans="1:68" s="203" customFormat="1" ht="14.1" customHeight="1" x14ac:dyDescent="0.15">
      <c r="A61" s="1459"/>
      <c r="B61" s="2247"/>
      <c r="C61" s="4470"/>
      <c r="D61" s="4470"/>
      <c r="E61" s="4470"/>
      <c r="F61" s="4470"/>
      <c r="G61" s="4470"/>
      <c r="H61" s="4470"/>
      <c r="I61" s="4470"/>
      <c r="J61" s="4470"/>
      <c r="K61" s="4470"/>
      <c r="L61" s="4470"/>
      <c r="M61" s="4470"/>
      <c r="N61" s="4470"/>
      <c r="O61" s="4470"/>
      <c r="P61" s="4470"/>
      <c r="Q61" s="4470"/>
      <c r="R61" s="4470"/>
      <c r="S61" s="4470"/>
      <c r="T61" s="4470"/>
      <c r="U61" s="4470"/>
      <c r="V61" s="4470"/>
      <c r="W61" s="4470"/>
      <c r="X61" s="4470"/>
      <c r="Y61" s="1610"/>
      <c r="Z61" s="1582"/>
      <c r="AA61" s="1582"/>
      <c r="AB61" s="1582"/>
      <c r="AC61" s="1582"/>
      <c r="AD61" s="1582"/>
      <c r="AE61" s="1582"/>
      <c r="AF61" s="1582"/>
      <c r="AG61" s="1582"/>
      <c r="AH61" s="1582"/>
      <c r="AI61" s="1582"/>
      <c r="AJ61" s="1582"/>
      <c r="AK61" s="1582"/>
      <c r="AL61" s="373"/>
      <c r="AM61" s="230"/>
      <c r="BG61" s="206"/>
      <c r="BH61" s="206"/>
      <c r="BI61" s="206"/>
      <c r="BJ61" s="206"/>
      <c r="BK61" s="206"/>
      <c r="BL61" s="206"/>
      <c r="BM61" s="206"/>
      <c r="BN61" s="206"/>
      <c r="BO61" s="206"/>
      <c r="BP61" s="206"/>
    </row>
    <row r="62" spans="1:68" ht="12.75" customHeight="1" thickBot="1" x14ac:dyDescent="0.2">
      <c r="B62" s="2248"/>
      <c r="C62" s="2249"/>
      <c r="D62" s="2249"/>
      <c r="E62" s="2249"/>
      <c r="F62" s="2249"/>
      <c r="G62" s="2249"/>
      <c r="H62" s="2249"/>
      <c r="I62" s="2249"/>
      <c r="J62" s="2249"/>
      <c r="K62" s="2249"/>
      <c r="L62" s="2249"/>
      <c r="M62" s="2249"/>
      <c r="N62" s="2249"/>
      <c r="O62" s="2249"/>
      <c r="P62" s="2249"/>
      <c r="Q62" s="2249"/>
      <c r="R62" s="2249"/>
      <c r="S62" s="2249"/>
      <c r="T62" s="2249"/>
      <c r="U62" s="2249"/>
      <c r="V62" s="2249"/>
      <c r="W62" s="2249"/>
      <c r="X62" s="2249"/>
      <c r="Y62" s="1611"/>
      <c r="Z62" s="439"/>
      <c r="AA62" s="439"/>
      <c r="AB62" s="439"/>
      <c r="AC62" s="439"/>
      <c r="AD62" s="439"/>
      <c r="AE62" s="439"/>
      <c r="AF62" s="439"/>
      <c r="AG62" s="439"/>
      <c r="AH62" s="439"/>
      <c r="AI62" s="439"/>
      <c r="AJ62" s="439"/>
      <c r="AK62" s="439"/>
      <c r="AL62" s="1531"/>
    </row>
  </sheetData>
  <mergeCells count="46">
    <mergeCell ref="AN5:BC15"/>
    <mergeCell ref="T12:U12"/>
    <mergeCell ref="AA25:AL27"/>
    <mergeCell ref="B1:AL1"/>
    <mergeCell ref="B3:Y3"/>
    <mergeCell ref="Z3:AL3"/>
    <mergeCell ref="AA5:AL6"/>
    <mergeCell ref="L23:X23"/>
    <mergeCell ref="V12:W12"/>
    <mergeCell ref="AA17:AL18"/>
    <mergeCell ref="K18:L18"/>
    <mergeCell ref="V18:W18"/>
    <mergeCell ref="Z13:AL16"/>
    <mergeCell ref="D30:H30"/>
    <mergeCell ref="I30:M30"/>
    <mergeCell ref="N30:R30"/>
    <mergeCell ref="S30:AC30"/>
    <mergeCell ref="AD30:AI30"/>
    <mergeCell ref="AD31:AI31"/>
    <mergeCell ref="D32:H32"/>
    <mergeCell ref="I32:M32"/>
    <mergeCell ref="N32:R32"/>
    <mergeCell ref="S32:X32"/>
    <mergeCell ref="Y32:AC32"/>
    <mergeCell ref="AD32:AI32"/>
    <mergeCell ref="D31:H31"/>
    <mergeCell ref="I31:M31"/>
    <mergeCell ref="N31:R31"/>
    <mergeCell ref="S31:X31"/>
    <mergeCell ref="Y31:AC31"/>
    <mergeCell ref="C52:O53"/>
    <mergeCell ref="AD33:AI33"/>
    <mergeCell ref="AA34:AL35"/>
    <mergeCell ref="C54:X57"/>
    <mergeCell ref="C58:X61"/>
    <mergeCell ref="D33:H33"/>
    <mergeCell ref="I33:M33"/>
    <mergeCell ref="N33:R33"/>
    <mergeCell ref="S33:X33"/>
    <mergeCell ref="Y33:AC33"/>
    <mergeCell ref="AA43:AL45"/>
    <mergeCell ref="AA40:AL42"/>
    <mergeCell ref="AA38:AL39"/>
    <mergeCell ref="L43:X43"/>
    <mergeCell ref="AA46:AL49"/>
    <mergeCell ref="M39:X39"/>
  </mergeCells>
  <phoneticPr fontId="3"/>
  <dataValidations disablePrompts="1" count="1">
    <dataValidation type="list" allowBlank="1" showInputMessage="1" showErrorMessage="1" sqref="AD31:AD33">
      <formula1>"有,無"</formula1>
    </dataValidation>
  </dataValidations>
  <printOptions horizontalCentered="1"/>
  <pageMargins left="0.70866141732283472" right="0.31496062992125984" top="0.39370078740157483" bottom="0.2" header="0.31496062992125984"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15</xdr:row>
                    <xdr:rowOff>0</xdr:rowOff>
                  </from>
                  <to>
                    <xdr:col>11</xdr:col>
                    <xdr:colOff>66675</xdr:colOff>
                    <xdr:row>16</xdr:row>
                    <xdr:rowOff>9525</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15</xdr:row>
                    <xdr:rowOff>0</xdr:rowOff>
                  </from>
                  <to>
                    <xdr:col>15</xdr:col>
                    <xdr:colOff>171450</xdr:colOff>
                    <xdr:row>16</xdr:row>
                    <xdr:rowOff>9525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15</xdr:row>
                    <xdr:rowOff>0</xdr:rowOff>
                  </from>
                  <to>
                    <xdr:col>20</xdr:col>
                    <xdr:colOff>38100</xdr:colOff>
                    <xdr:row>16</xdr:row>
                    <xdr:rowOff>9525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15</xdr:row>
                    <xdr:rowOff>0</xdr:rowOff>
                  </from>
                  <to>
                    <xdr:col>24</xdr:col>
                    <xdr:colOff>38100</xdr:colOff>
                    <xdr:row>16</xdr:row>
                    <xdr:rowOff>9525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20</xdr:row>
                    <xdr:rowOff>152400</xdr:rowOff>
                  </from>
                  <to>
                    <xdr:col>10</xdr:col>
                    <xdr:colOff>47625</xdr:colOff>
                    <xdr:row>22</xdr:row>
                    <xdr:rowOff>9525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20</xdr:row>
                    <xdr:rowOff>152400</xdr:rowOff>
                  </from>
                  <to>
                    <xdr:col>13</xdr:col>
                    <xdr:colOff>161925</xdr:colOff>
                    <xdr:row>22</xdr:row>
                    <xdr:rowOff>9525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20</xdr:row>
                    <xdr:rowOff>152400</xdr:rowOff>
                  </from>
                  <to>
                    <xdr:col>17</xdr:col>
                    <xdr:colOff>85725</xdr:colOff>
                    <xdr:row>22</xdr:row>
                    <xdr:rowOff>9525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21</xdr:row>
                    <xdr:rowOff>152400</xdr:rowOff>
                  </from>
                  <to>
                    <xdr:col>11</xdr:col>
                    <xdr:colOff>9525</xdr:colOff>
                    <xdr:row>23</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24</xdr:row>
                    <xdr:rowOff>0</xdr:rowOff>
                  </from>
                  <to>
                    <xdr:col>18</xdr:col>
                    <xdr:colOff>38100</xdr:colOff>
                    <xdr:row>25</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24</xdr:row>
                    <xdr:rowOff>0</xdr:rowOff>
                  </from>
                  <to>
                    <xdr:col>22</xdr:col>
                    <xdr:colOff>9525</xdr:colOff>
                    <xdr:row>25</xdr:row>
                    <xdr:rowOff>38100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16</xdr:col>
                    <xdr:colOff>152400</xdr:colOff>
                    <xdr:row>40</xdr:row>
                    <xdr:rowOff>171450</xdr:rowOff>
                  </from>
                  <to>
                    <xdr:col>23</xdr:col>
                    <xdr:colOff>95250</xdr:colOff>
                    <xdr:row>42</xdr:row>
                    <xdr:rowOff>47625</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244751" r:id="rId16" name="Check Box 15">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244752" r:id="rId17" name="Check Box 16">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244753" r:id="rId18" name="Check Box 17">
              <controlPr defaultSize="0" autoFill="0" autoLine="0" autoPict="0">
                <anchor moveWithCells="1">
                  <from>
                    <xdr:col>3</xdr:col>
                    <xdr:colOff>0</xdr:colOff>
                    <xdr:row>6</xdr:row>
                    <xdr:rowOff>0</xdr:rowOff>
                  </from>
                  <to>
                    <xdr:col>8</xdr:col>
                    <xdr:colOff>95250</xdr:colOff>
                    <xdr:row>7</xdr:row>
                    <xdr:rowOff>0</xdr:rowOff>
                  </to>
                </anchor>
              </controlPr>
            </control>
          </mc:Choice>
        </mc:AlternateContent>
        <mc:AlternateContent xmlns:mc="http://schemas.openxmlformats.org/markup-compatibility/2006">
          <mc:Choice Requires="x14">
            <control shapeId="244754" r:id="rId19" name="Check Box 18">
              <controlPr defaultSize="0" autoFill="0" autoLine="0" autoPict="0">
                <anchor moveWithCells="1">
                  <from>
                    <xdr:col>10</xdr:col>
                    <xdr:colOff>0</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244755" r:id="rId20" name="Check Box 19">
              <controlPr defaultSize="0" autoFill="0" autoLine="0" autoPict="0">
                <anchor moveWithCells="1">
                  <from>
                    <xdr:col>17</xdr:col>
                    <xdr:colOff>0</xdr:colOff>
                    <xdr:row>8</xdr:row>
                    <xdr:rowOff>0</xdr:rowOff>
                  </from>
                  <to>
                    <xdr:col>23</xdr:col>
                    <xdr:colOff>66675</xdr:colOff>
                    <xdr:row>9</xdr:row>
                    <xdr:rowOff>0</xdr:rowOff>
                  </to>
                </anchor>
              </controlPr>
            </control>
          </mc:Choice>
        </mc:AlternateContent>
        <mc:AlternateContent xmlns:mc="http://schemas.openxmlformats.org/markup-compatibility/2006">
          <mc:Choice Requires="x14">
            <control shapeId="244756" r:id="rId21" name="Check Box 20">
              <controlPr defaultSize="0" autoFill="0" autoLine="0" autoPict="0">
                <anchor moveWithCells="1">
                  <from>
                    <xdr:col>3</xdr:col>
                    <xdr:colOff>0</xdr:colOff>
                    <xdr:row>7</xdr:row>
                    <xdr:rowOff>0</xdr:rowOff>
                  </from>
                  <to>
                    <xdr:col>9</xdr:col>
                    <xdr:colOff>85725</xdr:colOff>
                    <xdr:row>8</xdr:row>
                    <xdr:rowOff>0</xdr:rowOff>
                  </to>
                </anchor>
              </controlPr>
            </control>
          </mc:Choice>
        </mc:AlternateContent>
        <mc:AlternateContent xmlns:mc="http://schemas.openxmlformats.org/markup-compatibility/2006">
          <mc:Choice Requires="x14">
            <control shapeId="244757" r:id="rId22" name="Check Box 21">
              <controlPr defaultSize="0" autoFill="0" autoLine="0" autoPict="0">
                <anchor moveWithCells="1">
                  <from>
                    <xdr:col>10</xdr:col>
                    <xdr:colOff>0</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244758" r:id="rId23" name="Check Box 22">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9" r:id="rId24" name="Check Box 23">
              <controlPr defaultSize="0" autoFill="0" autoLine="0" autoPict="0">
                <anchor moveWithCells="1">
                  <from>
                    <xdr:col>3</xdr:col>
                    <xdr:colOff>0</xdr:colOff>
                    <xdr:row>8</xdr:row>
                    <xdr:rowOff>0</xdr:rowOff>
                  </from>
                  <to>
                    <xdr:col>12</xdr:col>
                    <xdr:colOff>85725</xdr:colOff>
                    <xdr:row>9</xdr:row>
                    <xdr:rowOff>0</xdr:rowOff>
                  </to>
                </anchor>
              </controlPr>
            </control>
          </mc:Choice>
        </mc:AlternateContent>
        <mc:AlternateContent xmlns:mc="http://schemas.openxmlformats.org/markup-compatibility/2006">
          <mc:Choice Requires="x14">
            <control shapeId="244760" r:id="rId25" name="Check Box 24">
              <controlPr defaultSize="0" autoFill="0" autoLine="0" autoPict="0">
                <anchor moveWithCells="1">
                  <from>
                    <xdr:col>17</xdr:col>
                    <xdr:colOff>0</xdr:colOff>
                    <xdr:row>26</xdr:row>
                    <xdr:rowOff>0</xdr:rowOff>
                  </from>
                  <to>
                    <xdr:col>20</xdr:col>
                    <xdr:colOff>123825</xdr:colOff>
                    <xdr:row>27</xdr:row>
                    <xdr:rowOff>38100</xdr:rowOff>
                  </to>
                </anchor>
              </controlPr>
            </control>
          </mc:Choice>
        </mc:AlternateContent>
        <mc:AlternateContent xmlns:mc="http://schemas.openxmlformats.org/markup-compatibility/2006">
          <mc:Choice Requires="x14">
            <control shapeId="244761" r:id="rId26" name="Check Box 25">
              <controlPr defaultSize="0" autoFill="0" autoLine="0" autoPict="0">
                <anchor moveWithCells="1">
                  <from>
                    <xdr:col>21</xdr:col>
                    <xdr:colOff>47625</xdr:colOff>
                    <xdr:row>26</xdr:row>
                    <xdr:rowOff>0</xdr:rowOff>
                  </from>
                  <to>
                    <xdr:col>25</xdr:col>
                    <xdr:colOff>0</xdr:colOff>
                    <xdr:row>27</xdr:row>
                    <xdr:rowOff>38100</xdr:rowOff>
                  </to>
                </anchor>
              </controlPr>
            </control>
          </mc:Choice>
        </mc:AlternateContent>
        <mc:AlternateContent xmlns:mc="http://schemas.openxmlformats.org/markup-compatibility/2006">
          <mc:Choice Requires="x14">
            <control shapeId="244766" r:id="rId27" name="Check Box 30">
              <controlPr defaultSize="0" autoFill="0" autoLine="0" autoPict="0">
                <anchor moveWithCells="1">
                  <from>
                    <xdr:col>11</xdr:col>
                    <xdr:colOff>171450</xdr:colOff>
                    <xdr:row>37</xdr:row>
                    <xdr:rowOff>0</xdr:rowOff>
                  </from>
                  <to>
                    <xdr:col>16</xdr:col>
                    <xdr:colOff>161925</xdr:colOff>
                    <xdr:row>38</xdr:row>
                    <xdr:rowOff>57150</xdr:rowOff>
                  </to>
                </anchor>
              </controlPr>
            </control>
          </mc:Choice>
        </mc:AlternateContent>
        <mc:AlternateContent xmlns:mc="http://schemas.openxmlformats.org/markup-compatibility/2006">
          <mc:Choice Requires="x14">
            <control shapeId="244767" r:id="rId28" name="Check Box 31">
              <controlPr defaultSize="0" autoFill="0" autoLine="0" autoPict="0">
                <anchor moveWithCells="1">
                  <from>
                    <xdr:col>18</xdr:col>
                    <xdr:colOff>28575</xdr:colOff>
                    <xdr:row>37</xdr:row>
                    <xdr:rowOff>0</xdr:rowOff>
                  </from>
                  <to>
                    <xdr:col>23</xdr:col>
                    <xdr:colOff>152400</xdr:colOff>
                    <xdr:row>38</xdr:row>
                    <xdr:rowOff>57150</xdr:rowOff>
                  </to>
                </anchor>
              </controlPr>
            </control>
          </mc:Choice>
        </mc:AlternateContent>
        <mc:AlternateContent xmlns:mc="http://schemas.openxmlformats.org/markup-compatibility/2006">
          <mc:Choice Requires="x14">
            <control shapeId="244768" r:id="rId29" name="Check Box 32">
              <controlPr defaultSize="0" autoFill="0" autoLine="0" autoPict="0">
                <anchor moveWithCells="1">
                  <from>
                    <xdr:col>8</xdr:col>
                    <xdr:colOff>0</xdr:colOff>
                    <xdr:row>37</xdr:row>
                    <xdr:rowOff>0</xdr:rowOff>
                  </from>
                  <to>
                    <xdr:col>11</xdr:col>
                    <xdr:colOff>47625</xdr:colOff>
                    <xdr:row>38</xdr:row>
                    <xdr:rowOff>57150</xdr:rowOff>
                  </to>
                </anchor>
              </controlPr>
            </control>
          </mc:Choice>
        </mc:AlternateContent>
        <mc:AlternateContent xmlns:mc="http://schemas.openxmlformats.org/markup-compatibility/2006">
          <mc:Choice Requires="x14">
            <control shapeId="244769" r:id="rId30" name="Check Box 33">
              <controlPr defaultSize="0" autoFill="0" autoLine="0" autoPict="0">
                <anchor moveWithCells="1">
                  <from>
                    <xdr:col>26</xdr:col>
                    <xdr:colOff>0</xdr:colOff>
                    <xdr:row>54</xdr:row>
                    <xdr:rowOff>0</xdr:rowOff>
                  </from>
                  <to>
                    <xdr:col>29</xdr:col>
                    <xdr:colOff>123825</xdr:colOff>
                    <xdr:row>55</xdr:row>
                    <xdr:rowOff>38100</xdr:rowOff>
                  </to>
                </anchor>
              </controlPr>
            </control>
          </mc:Choice>
        </mc:AlternateContent>
        <mc:AlternateContent xmlns:mc="http://schemas.openxmlformats.org/markup-compatibility/2006">
          <mc:Choice Requires="x14">
            <control shapeId="244770" r:id="rId31" name="Check Box 34">
              <controlPr defaultSize="0" autoFill="0" autoLine="0" autoPict="0">
                <anchor moveWithCells="1">
                  <from>
                    <xdr:col>30</xdr:col>
                    <xdr:colOff>47625</xdr:colOff>
                    <xdr:row>54</xdr:row>
                    <xdr:rowOff>0</xdr:rowOff>
                  </from>
                  <to>
                    <xdr:col>34</xdr:col>
                    <xdr:colOff>0</xdr:colOff>
                    <xdr:row>55</xdr:row>
                    <xdr:rowOff>38100</xdr:rowOff>
                  </to>
                </anchor>
              </controlPr>
            </control>
          </mc:Choice>
        </mc:AlternateContent>
        <mc:AlternateContent xmlns:mc="http://schemas.openxmlformats.org/markup-compatibility/2006">
          <mc:Choice Requires="x14">
            <control shapeId="244771" r:id="rId32" name="Check Box 35">
              <controlPr defaultSize="0" autoFill="0" autoLine="0" autoPict="0">
                <anchor moveWithCells="1">
                  <from>
                    <xdr:col>3</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44772" r:id="rId33" name="Check Box 36">
              <controlPr defaultSize="0" autoFill="0" autoLine="0" autoPict="0">
                <anchor moveWithCells="1">
                  <from>
                    <xdr:col>17</xdr:col>
                    <xdr:colOff>0</xdr:colOff>
                    <xdr:row>6</xdr:row>
                    <xdr:rowOff>0</xdr:rowOff>
                  </from>
                  <to>
                    <xdr:col>22</xdr:col>
                    <xdr:colOff>0</xdr:colOff>
                    <xdr:row>7</xdr:row>
                    <xdr:rowOff>0</xdr:rowOff>
                  </to>
                </anchor>
              </controlPr>
            </control>
          </mc:Choice>
        </mc:AlternateContent>
        <mc:AlternateContent xmlns:mc="http://schemas.openxmlformats.org/markup-compatibility/2006">
          <mc:Choice Requires="x14">
            <control shapeId="244773" r:id="rId34" name="Check Box 37">
              <controlPr defaultSize="0" autoFill="0" autoLine="0" autoPict="0">
                <anchor moveWithCells="1">
                  <from>
                    <xdr:col>16</xdr:col>
                    <xdr:colOff>142875</xdr:colOff>
                    <xdr:row>39</xdr:row>
                    <xdr:rowOff>104775</xdr:rowOff>
                  </from>
                  <to>
                    <xdr:col>20</xdr:col>
                    <xdr:colOff>85725</xdr:colOff>
                    <xdr:row>41</xdr:row>
                    <xdr:rowOff>19050</xdr:rowOff>
                  </to>
                </anchor>
              </controlPr>
            </control>
          </mc:Choice>
        </mc:AlternateContent>
        <mc:AlternateContent xmlns:mc="http://schemas.openxmlformats.org/markup-compatibility/2006">
          <mc:Choice Requires="x14">
            <control shapeId="244774" r:id="rId35" name="Check Box 38">
              <controlPr defaultSize="0" autoFill="0" autoLine="0" autoPict="0">
                <anchor moveWithCells="1">
                  <from>
                    <xdr:col>21</xdr:col>
                    <xdr:colOff>9525</xdr:colOff>
                    <xdr:row>39</xdr:row>
                    <xdr:rowOff>104775</xdr:rowOff>
                  </from>
                  <to>
                    <xdr:col>24</xdr:col>
                    <xdr:colOff>142875</xdr:colOff>
                    <xdr:row>41</xdr:row>
                    <xdr:rowOff>19050</xdr:rowOff>
                  </to>
                </anchor>
              </controlPr>
            </control>
          </mc:Choice>
        </mc:AlternateContent>
        <mc:AlternateContent xmlns:mc="http://schemas.openxmlformats.org/markup-compatibility/2006">
          <mc:Choice Requires="x14">
            <control shapeId="244795" r:id="rId36" name="Check Box 59">
              <controlPr defaultSize="0" autoFill="0" autoLine="0" autoPict="0">
                <anchor moveWithCells="1">
                  <from>
                    <xdr:col>16</xdr:col>
                    <xdr:colOff>161925</xdr:colOff>
                    <xdr:row>51</xdr:row>
                    <xdr:rowOff>0</xdr:rowOff>
                  </from>
                  <to>
                    <xdr:col>23</xdr:col>
                    <xdr:colOff>104775</xdr:colOff>
                    <xdr:row>52</xdr:row>
                    <xdr:rowOff>152400</xdr:rowOff>
                  </to>
                </anchor>
              </controlPr>
            </control>
          </mc:Choice>
        </mc:AlternateContent>
        <mc:AlternateContent xmlns:mc="http://schemas.openxmlformats.org/markup-compatibility/2006">
          <mc:Choice Requires="x14">
            <control shapeId="244796" r:id="rId37" name="Check Box 60">
              <controlPr defaultSize="0" autoFill="0" autoLine="0" autoPict="0">
                <anchor moveWithCells="1">
                  <from>
                    <xdr:col>21</xdr:col>
                    <xdr:colOff>19050</xdr:colOff>
                    <xdr:row>51</xdr:row>
                    <xdr:rowOff>19050</xdr:rowOff>
                  </from>
                  <to>
                    <xdr:col>24</xdr:col>
                    <xdr:colOff>152400</xdr:colOff>
                    <xdr:row>52</xdr:row>
                    <xdr:rowOff>161925</xdr:rowOff>
                  </to>
                </anchor>
              </controlPr>
            </control>
          </mc:Choice>
        </mc:AlternateContent>
        <mc:AlternateContent xmlns:mc="http://schemas.openxmlformats.org/markup-compatibility/2006">
          <mc:Choice Requires="x14">
            <control shapeId="244797" r:id="rId38" name="Check Box 61">
              <controlPr defaultSize="0" autoFill="0" autoLine="0" autoPict="0">
                <anchor moveWithCells="1">
                  <from>
                    <xdr:col>16</xdr:col>
                    <xdr:colOff>142875</xdr:colOff>
                    <xdr:row>49</xdr:row>
                    <xdr:rowOff>104775</xdr:rowOff>
                  </from>
                  <to>
                    <xdr:col>20</xdr:col>
                    <xdr:colOff>85725</xdr:colOff>
                    <xdr:row>51</xdr:row>
                    <xdr:rowOff>19050</xdr:rowOff>
                  </to>
                </anchor>
              </controlPr>
            </control>
          </mc:Choice>
        </mc:AlternateContent>
        <mc:AlternateContent xmlns:mc="http://schemas.openxmlformats.org/markup-compatibility/2006">
          <mc:Choice Requires="x14">
            <control shapeId="244798" r:id="rId39" name="Check Box 62">
              <controlPr defaultSize="0" autoFill="0" autoLine="0" autoPict="0">
                <anchor moveWithCells="1">
                  <from>
                    <xdr:col>21</xdr:col>
                    <xdr:colOff>9525</xdr:colOff>
                    <xdr:row>49</xdr:row>
                    <xdr:rowOff>104775</xdr:rowOff>
                  </from>
                  <to>
                    <xdr:col>24</xdr:col>
                    <xdr:colOff>142875</xdr:colOff>
                    <xdr:row>51</xdr:row>
                    <xdr:rowOff>19050</xdr:rowOff>
                  </to>
                </anchor>
              </controlPr>
            </control>
          </mc:Choice>
        </mc:AlternateContent>
        <mc:AlternateContent xmlns:mc="http://schemas.openxmlformats.org/markup-compatibility/2006">
          <mc:Choice Requires="x14">
            <control shapeId="244799" r:id="rId40" name="Check Box 63">
              <controlPr defaultSize="0" autoFill="0" autoLine="0" autoPict="0">
                <anchor moveWithCells="1">
                  <from>
                    <xdr:col>26</xdr:col>
                    <xdr:colOff>0</xdr:colOff>
                    <xdr:row>58</xdr:row>
                    <xdr:rowOff>0</xdr:rowOff>
                  </from>
                  <to>
                    <xdr:col>29</xdr:col>
                    <xdr:colOff>123825</xdr:colOff>
                    <xdr:row>59</xdr:row>
                    <xdr:rowOff>38100</xdr:rowOff>
                  </to>
                </anchor>
              </controlPr>
            </control>
          </mc:Choice>
        </mc:AlternateContent>
        <mc:AlternateContent xmlns:mc="http://schemas.openxmlformats.org/markup-compatibility/2006">
          <mc:Choice Requires="x14">
            <control shapeId="244800" r:id="rId41" name="Check Box 64">
              <controlPr defaultSize="0" autoFill="0" autoLine="0" autoPict="0">
                <anchor moveWithCells="1">
                  <from>
                    <xdr:col>30</xdr:col>
                    <xdr:colOff>47625</xdr:colOff>
                    <xdr:row>58</xdr:row>
                    <xdr:rowOff>0</xdr:rowOff>
                  </from>
                  <to>
                    <xdr:col>34</xdr:col>
                    <xdr:colOff>0</xdr:colOff>
                    <xdr:row>59</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K65"/>
  <sheetViews>
    <sheetView showGridLines="0" zoomScaleNormal="100" workbookViewId="0">
      <selection activeCell="B1" sqref="B1:AL1"/>
    </sheetView>
  </sheetViews>
  <sheetFormatPr defaultColWidth="8" defaultRowHeight="12" x14ac:dyDescent="0.15"/>
  <cols>
    <col min="1" max="1" width="1.5" style="17" customWidth="1"/>
    <col min="2" max="2" width="1.625" style="17" customWidth="1"/>
    <col min="3" max="71" width="2.375" style="17" customWidth="1"/>
    <col min="72" max="16384" width="8" style="17"/>
  </cols>
  <sheetData>
    <row r="1" spans="1:63" ht="14.1" customHeight="1" x14ac:dyDescent="0.15">
      <c r="B1" s="3101" t="s">
        <v>1866</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63" ht="5.0999999999999996" customHeight="1" thickBot="1" x14ac:dyDescent="0.2"/>
    <row r="3" spans="1:63" ht="14.1" customHeight="1" x14ac:dyDescent="0.15">
      <c r="B3" s="3102" t="s">
        <v>700</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5894" t="s">
        <v>186</v>
      </c>
      <c r="AA3" s="5895"/>
      <c r="AB3" s="5895"/>
      <c r="AC3" s="5895"/>
      <c r="AD3" s="5895"/>
      <c r="AE3" s="5895"/>
      <c r="AF3" s="5895"/>
      <c r="AG3" s="5895"/>
      <c r="AH3" s="5895"/>
      <c r="AI3" s="5895"/>
      <c r="AJ3" s="5895"/>
      <c r="AK3" s="5895"/>
      <c r="AL3" s="5896"/>
      <c r="AM3" s="87"/>
    </row>
    <row r="4" spans="1:63" ht="6.95" customHeight="1" x14ac:dyDescent="0.15">
      <c r="B4" s="92"/>
      <c r="C4" s="1227"/>
      <c r="D4" s="1227"/>
      <c r="E4" s="1227"/>
      <c r="F4" s="1227"/>
      <c r="G4" s="1227"/>
      <c r="H4" s="1227"/>
      <c r="I4" s="1227"/>
      <c r="J4" s="1227"/>
      <c r="K4" s="1227"/>
      <c r="L4" s="1227"/>
      <c r="M4" s="1227"/>
      <c r="N4" s="1227"/>
      <c r="O4" s="1227"/>
      <c r="P4" s="1227"/>
      <c r="Q4" s="1227"/>
      <c r="R4" s="1227"/>
      <c r="S4" s="1227"/>
      <c r="T4" s="1227"/>
      <c r="U4" s="1227"/>
      <c r="V4" s="1227"/>
      <c r="W4" s="1227"/>
      <c r="X4" s="1227"/>
      <c r="Y4" s="88"/>
      <c r="Z4" s="70"/>
      <c r="AA4" s="148"/>
      <c r="AB4" s="148"/>
      <c r="AC4" s="148"/>
      <c r="AD4" s="148"/>
      <c r="AE4" s="148"/>
      <c r="AF4" s="148"/>
      <c r="AG4" s="148"/>
      <c r="AH4" s="148"/>
      <c r="AI4" s="148"/>
      <c r="AJ4" s="148"/>
      <c r="AK4" s="148"/>
      <c r="AL4" s="123"/>
      <c r="AM4" s="87"/>
    </row>
    <row r="5" spans="1:63" ht="14.1" customHeight="1" x14ac:dyDescent="0.15">
      <c r="A5" s="1265"/>
      <c r="B5" s="3"/>
      <c r="C5" s="34" t="s">
        <v>1767</v>
      </c>
      <c r="D5" s="34"/>
      <c r="E5" s="1454"/>
      <c r="F5" s="1454"/>
      <c r="G5" s="1265"/>
      <c r="H5" s="1265"/>
      <c r="I5" s="1265"/>
      <c r="J5" s="1265"/>
      <c r="K5" s="1454"/>
      <c r="L5" s="1454"/>
      <c r="M5" s="1454"/>
      <c r="N5" s="1265"/>
      <c r="O5" s="31"/>
      <c r="P5" s="31"/>
      <c r="Q5" s="31"/>
      <c r="R5" s="31"/>
      <c r="S5" s="31"/>
      <c r="T5" s="31"/>
      <c r="U5" s="31"/>
      <c r="V5" s="31"/>
      <c r="W5" s="31"/>
      <c r="X5" s="31"/>
      <c r="Y5" s="31"/>
      <c r="Z5" s="488" t="s">
        <v>42</v>
      </c>
      <c r="AA5" s="1434" t="s">
        <v>1470</v>
      </c>
      <c r="AB5" s="1434"/>
      <c r="AC5" s="1434"/>
      <c r="AD5" s="1434"/>
      <c r="AE5" s="1434"/>
      <c r="AF5" s="1434"/>
      <c r="AG5" s="1434"/>
      <c r="AH5" s="1434"/>
      <c r="AI5" s="1434"/>
      <c r="AJ5" s="1434"/>
      <c r="AK5" s="1434"/>
      <c r="AL5" s="62"/>
      <c r="AM5" s="87"/>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row>
    <row r="6" spans="1:63" ht="14.1" customHeight="1" x14ac:dyDescent="0.15">
      <c r="A6" s="1265"/>
      <c r="B6" s="3"/>
      <c r="C6" s="5709" t="s">
        <v>1680</v>
      </c>
      <c r="D6" s="5709"/>
      <c r="E6" s="5709"/>
      <c r="F6" s="5709"/>
      <c r="G6" s="5709"/>
      <c r="H6" s="5709"/>
      <c r="I6" s="5709"/>
      <c r="J6" s="5709"/>
      <c r="K6" s="5709"/>
      <c r="L6" s="5709"/>
      <c r="M6" s="5709"/>
      <c r="N6" s="5709"/>
      <c r="O6" s="5709"/>
      <c r="P6" s="5709"/>
      <c r="Q6" s="5709"/>
      <c r="R6" s="5709"/>
      <c r="S6" s="5709"/>
      <c r="T6" s="5709"/>
      <c r="U6" s="5709"/>
      <c r="V6" s="5709"/>
      <c r="W6" s="5709"/>
      <c r="X6" s="5709"/>
      <c r="Y6" s="5897"/>
      <c r="Z6" s="231"/>
      <c r="AA6" s="1254"/>
      <c r="AB6" s="1254"/>
      <c r="AC6" s="1254"/>
      <c r="AD6" s="1254"/>
      <c r="AE6" s="1254"/>
      <c r="AF6" s="1254"/>
      <c r="AG6" s="1254"/>
      <c r="AH6" s="1254"/>
      <c r="AI6" s="1254"/>
      <c r="AJ6" s="1434"/>
      <c r="AK6" s="1434"/>
      <c r="AL6" s="62"/>
      <c r="AM6" s="87"/>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row>
    <row r="7" spans="1:63" ht="14.1" customHeight="1" x14ac:dyDescent="0.15">
      <c r="A7" s="1265"/>
      <c r="B7" s="3"/>
      <c r="C7" s="34"/>
      <c r="D7" s="34"/>
      <c r="E7" s="1454"/>
      <c r="F7" s="1454"/>
      <c r="G7" s="1265"/>
      <c r="H7" s="1265"/>
      <c r="I7" s="1265"/>
      <c r="J7" s="1265"/>
      <c r="K7" s="1454"/>
      <c r="L7" s="1454"/>
      <c r="M7" s="1454"/>
      <c r="N7" s="1265"/>
      <c r="O7" s="31"/>
      <c r="P7" s="31"/>
      <c r="Q7" s="1265"/>
      <c r="R7" s="1436"/>
      <c r="S7" s="1436"/>
      <c r="T7" s="5"/>
      <c r="U7" s="1430"/>
      <c r="V7" s="1430"/>
      <c r="W7" s="1265"/>
      <c r="X7" s="1265"/>
      <c r="Y7" s="1307"/>
      <c r="Z7" s="510"/>
      <c r="AA7" s="1434"/>
      <c r="AB7" s="1434"/>
      <c r="AC7" s="1434"/>
      <c r="AD7" s="1434"/>
      <c r="AE7" s="1434"/>
      <c r="AF7" s="1434"/>
      <c r="AG7" s="1434"/>
      <c r="AH7" s="1434"/>
      <c r="AI7" s="1434"/>
      <c r="AJ7" s="1434"/>
      <c r="AK7" s="1434"/>
      <c r="AL7" s="62"/>
      <c r="AM7" s="87"/>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row>
    <row r="8" spans="1:63" ht="14.1" customHeight="1" x14ac:dyDescent="0.15">
      <c r="A8" s="1265"/>
      <c r="B8" s="3"/>
      <c r="C8" s="1265"/>
      <c r="D8" s="1265" t="s">
        <v>608</v>
      </c>
      <c r="E8" s="1265"/>
      <c r="F8" s="1265"/>
      <c r="G8" s="1265"/>
      <c r="H8" s="1265"/>
      <c r="I8" s="1454"/>
      <c r="J8" s="1265"/>
      <c r="K8" s="1265"/>
      <c r="L8" s="1454"/>
      <c r="M8" s="1454"/>
      <c r="N8" s="1454"/>
      <c r="O8" s="31"/>
      <c r="P8" s="31"/>
      <c r="Q8" s="1454"/>
      <c r="R8" s="31"/>
      <c r="S8" s="13"/>
      <c r="T8" s="13"/>
      <c r="U8" s="31"/>
      <c r="V8" s="13"/>
      <c r="W8" s="13"/>
      <c r="X8" s="13"/>
      <c r="Y8" s="194"/>
      <c r="Z8" s="234"/>
      <c r="AA8" s="1254"/>
      <c r="AB8" s="1254"/>
      <c r="AC8" s="1254"/>
      <c r="AD8" s="1254"/>
      <c r="AE8" s="1254"/>
      <c r="AF8" s="1254"/>
      <c r="AG8" s="1254"/>
      <c r="AH8" s="1254"/>
      <c r="AI8" s="1254"/>
      <c r="AJ8" s="49"/>
      <c r="AK8" s="343"/>
      <c r="AL8" s="62"/>
      <c r="AM8" s="87"/>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row>
    <row r="9" spans="1:63" ht="14.1" customHeight="1" x14ac:dyDescent="0.15">
      <c r="A9" s="1265"/>
      <c r="B9" s="3"/>
      <c r="C9" s="1265"/>
      <c r="D9" s="4530"/>
      <c r="E9" s="4530"/>
      <c r="F9" s="4530"/>
      <c r="G9" s="4530"/>
      <c r="H9" s="4530"/>
      <c r="I9" s="4530"/>
      <c r="J9" s="4530"/>
      <c r="K9" s="4530"/>
      <c r="L9" s="4530"/>
      <c r="M9" s="4530"/>
      <c r="N9" s="4530"/>
      <c r="O9" s="4530"/>
      <c r="P9" s="4530"/>
      <c r="Q9" s="4530"/>
      <c r="R9" s="4530"/>
      <c r="S9" s="4530"/>
      <c r="T9" s="4530"/>
      <c r="U9" s="4530"/>
      <c r="V9" s="4530"/>
      <c r="W9" s="4530"/>
      <c r="X9" s="4530"/>
      <c r="Y9" s="194"/>
      <c r="Z9" s="184"/>
      <c r="AA9" s="1306"/>
      <c r="AB9" s="1306"/>
      <c r="AC9" s="1306"/>
      <c r="AD9" s="1306"/>
      <c r="AE9" s="1306"/>
      <c r="AF9" s="1306"/>
      <c r="AG9" s="1306"/>
      <c r="AH9" s="1306"/>
      <c r="AI9" s="1306"/>
      <c r="AJ9" s="1306"/>
      <c r="AK9" s="1306"/>
      <c r="AL9" s="62"/>
      <c r="AM9" s="87"/>
    </row>
    <row r="10" spans="1:63" ht="14.1" customHeight="1" x14ac:dyDescent="0.15">
      <c r="A10" s="1265"/>
      <c r="B10" s="3"/>
      <c r="C10" s="1265"/>
      <c r="D10" s="4530"/>
      <c r="E10" s="4530"/>
      <c r="F10" s="4530"/>
      <c r="G10" s="4530"/>
      <c r="H10" s="4530"/>
      <c r="I10" s="4530"/>
      <c r="J10" s="4530"/>
      <c r="K10" s="4530"/>
      <c r="L10" s="4530"/>
      <c r="M10" s="4530"/>
      <c r="N10" s="4530"/>
      <c r="O10" s="4530"/>
      <c r="P10" s="4530"/>
      <c r="Q10" s="4530"/>
      <c r="R10" s="4530"/>
      <c r="S10" s="4530"/>
      <c r="T10" s="4530"/>
      <c r="U10" s="4530"/>
      <c r="V10" s="4530"/>
      <c r="W10" s="4530"/>
      <c r="X10" s="4530"/>
      <c r="Y10" s="194"/>
      <c r="Z10" s="184"/>
      <c r="AA10" s="1306"/>
      <c r="AB10" s="1306"/>
      <c r="AC10" s="1306"/>
      <c r="AD10" s="1306"/>
      <c r="AE10" s="1306"/>
      <c r="AF10" s="1306"/>
      <c r="AG10" s="1306"/>
      <c r="AH10" s="1306"/>
      <c r="AI10" s="1306"/>
      <c r="AJ10" s="1306"/>
      <c r="AK10" s="1306"/>
      <c r="AL10" s="62"/>
      <c r="AM10" s="87"/>
    </row>
    <row r="11" spans="1:63" ht="14.1" customHeight="1" x14ac:dyDescent="0.15">
      <c r="A11" s="1265"/>
      <c r="B11" s="3"/>
      <c r="C11" s="1265"/>
      <c r="D11" s="4530"/>
      <c r="E11" s="4530"/>
      <c r="F11" s="4530"/>
      <c r="G11" s="4530"/>
      <c r="H11" s="4530"/>
      <c r="I11" s="4530"/>
      <c r="J11" s="4530"/>
      <c r="K11" s="4530"/>
      <c r="L11" s="4530"/>
      <c r="M11" s="4530"/>
      <c r="N11" s="4530"/>
      <c r="O11" s="4530"/>
      <c r="P11" s="4530"/>
      <c r="Q11" s="4530"/>
      <c r="R11" s="4530"/>
      <c r="S11" s="4530"/>
      <c r="T11" s="4530"/>
      <c r="U11" s="4530"/>
      <c r="V11" s="4530"/>
      <c r="W11" s="4530"/>
      <c r="X11" s="4530"/>
      <c r="Y11" s="194"/>
      <c r="Z11" s="184"/>
      <c r="AA11" s="1306"/>
      <c r="AB11" s="1306"/>
      <c r="AC11" s="1306"/>
      <c r="AD11" s="1306"/>
      <c r="AE11" s="1306"/>
      <c r="AF11" s="1306"/>
      <c r="AG11" s="1306"/>
      <c r="AH11" s="1306"/>
      <c r="AI11" s="1306"/>
      <c r="AJ11" s="1306"/>
      <c r="AK11" s="1306"/>
      <c r="AL11" s="62"/>
      <c r="AM11" s="87"/>
    </row>
    <row r="12" spans="1:63" ht="14.1" customHeight="1" x14ac:dyDescent="0.15">
      <c r="A12" s="1265"/>
      <c r="B12" s="3"/>
      <c r="C12" s="1265"/>
      <c r="D12" s="4530"/>
      <c r="E12" s="4530"/>
      <c r="F12" s="4530"/>
      <c r="G12" s="4530"/>
      <c r="H12" s="4530"/>
      <c r="I12" s="4530"/>
      <c r="J12" s="4530"/>
      <c r="K12" s="4530"/>
      <c r="L12" s="4530"/>
      <c r="M12" s="4530"/>
      <c r="N12" s="4530"/>
      <c r="O12" s="4530"/>
      <c r="P12" s="4530"/>
      <c r="Q12" s="4530"/>
      <c r="R12" s="4530"/>
      <c r="S12" s="4530"/>
      <c r="T12" s="4530"/>
      <c r="U12" s="4530"/>
      <c r="V12" s="4530"/>
      <c r="W12" s="4530"/>
      <c r="X12" s="4530"/>
      <c r="Y12" s="194"/>
      <c r="Z12" s="184"/>
      <c r="AA12" s="1306"/>
      <c r="AB12" s="1306"/>
      <c r="AC12" s="1306"/>
      <c r="AD12" s="1306"/>
      <c r="AE12" s="1306"/>
      <c r="AF12" s="1306"/>
      <c r="AG12" s="1306"/>
      <c r="AH12" s="1306"/>
      <c r="AI12" s="1306"/>
      <c r="AJ12" s="1306"/>
      <c r="AK12" s="1306"/>
      <c r="AL12" s="62"/>
      <c r="AM12" s="87"/>
    </row>
    <row r="13" spans="1:63" ht="14.1" customHeight="1" x14ac:dyDescent="0.15">
      <c r="A13" s="1265"/>
      <c r="B13" s="3"/>
      <c r="C13" s="1265"/>
      <c r="D13" s="4530"/>
      <c r="E13" s="4530"/>
      <c r="F13" s="4530"/>
      <c r="G13" s="4530"/>
      <c r="H13" s="4530"/>
      <c r="I13" s="4530"/>
      <c r="J13" s="4530"/>
      <c r="K13" s="4530"/>
      <c r="L13" s="4530"/>
      <c r="M13" s="4530"/>
      <c r="N13" s="4530"/>
      <c r="O13" s="4530"/>
      <c r="P13" s="4530"/>
      <c r="Q13" s="4530"/>
      <c r="R13" s="4530"/>
      <c r="S13" s="4530"/>
      <c r="T13" s="4530"/>
      <c r="U13" s="4530"/>
      <c r="V13" s="4530"/>
      <c r="W13" s="4530"/>
      <c r="X13" s="4530"/>
      <c r="Y13" s="194"/>
      <c r="Z13" s="184"/>
      <c r="AA13" s="1306"/>
      <c r="AB13" s="1306"/>
      <c r="AC13" s="1306"/>
      <c r="AD13" s="1306"/>
      <c r="AE13" s="1306"/>
      <c r="AF13" s="1306"/>
      <c r="AG13" s="1306"/>
      <c r="AH13" s="1306"/>
      <c r="AI13" s="1306"/>
      <c r="AJ13" s="1306"/>
      <c r="AK13" s="1306"/>
      <c r="AL13" s="62"/>
      <c r="AM13" s="87"/>
    </row>
    <row r="14" spans="1:63" ht="14.1" customHeight="1" x14ac:dyDescent="0.15">
      <c r="A14" s="1265"/>
      <c r="B14" s="3"/>
      <c r="C14" s="1265"/>
      <c r="D14" s="4530"/>
      <c r="E14" s="4530"/>
      <c r="F14" s="4530"/>
      <c r="G14" s="4530"/>
      <c r="H14" s="4530"/>
      <c r="I14" s="4530"/>
      <c r="J14" s="4530"/>
      <c r="K14" s="4530"/>
      <c r="L14" s="4530"/>
      <c r="M14" s="4530"/>
      <c r="N14" s="4530"/>
      <c r="O14" s="4530"/>
      <c r="P14" s="4530"/>
      <c r="Q14" s="4530"/>
      <c r="R14" s="4530"/>
      <c r="S14" s="4530"/>
      <c r="T14" s="4530"/>
      <c r="U14" s="4530"/>
      <c r="V14" s="4530"/>
      <c r="W14" s="4530"/>
      <c r="X14" s="4530"/>
      <c r="Y14" s="194"/>
      <c r="Z14" s="184"/>
      <c r="AA14" s="1306"/>
      <c r="AB14" s="1306"/>
      <c r="AC14" s="1306"/>
      <c r="AD14" s="1306"/>
      <c r="AE14" s="1306"/>
      <c r="AF14" s="1306"/>
      <c r="AG14" s="1306"/>
      <c r="AH14" s="1306"/>
      <c r="AI14" s="1306"/>
      <c r="AJ14" s="1306"/>
      <c r="AK14" s="1306"/>
      <c r="AL14" s="62"/>
      <c r="AM14" s="87"/>
    </row>
    <row r="15" spans="1:63" ht="14.1" customHeight="1" x14ac:dyDescent="0.15">
      <c r="B15" s="3"/>
      <c r="C15" s="1265"/>
      <c r="D15" s="1306"/>
      <c r="E15" s="1306"/>
      <c r="F15" s="1306"/>
      <c r="G15" s="1306"/>
      <c r="H15" s="1306"/>
      <c r="I15" s="1306"/>
      <c r="J15" s="1306"/>
      <c r="K15" s="1306"/>
      <c r="L15" s="1306"/>
      <c r="M15" s="1306"/>
      <c r="N15" s="1306"/>
      <c r="O15" s="1306"/>
      <c r="P15" s="1306"/>
      <c r="Q15" s="1306"/>
      <c r="R15" s="1306"/>
      <c r="S15" s="1306"/>
      <c r="T15" s="1306"/>
      <c r="U15" s="1306"/>
      <c r="V15" s="1306"/>
      <c r="W15" s="1306"/>
      <c r="X15" s="1306"/>
      <c r="Y15" s="399"/>
      <c r="Z15" s="234"/>
      <c r="AA15" s="1254"/>
      <c r="AB15" s="1254"/>
      <c r="AC15" s="1254"/>
      <c r="AD15" s="1254"/>
      <c r="AE15" s="1254"/>
      <c r="AF15" s="1254"/>
      <c r="AG15" s="1254"/>
      <c r="AH15" s="1254"/>
      <c r="AI15" s="1254"/>
      <c r="AJ15" s="1254"/>
      <c r="AK15" s="1254"/>
      <c r="AL15" s="123"/>
      <c r="AM15" s="87"/>
    </row>
    <row r="16" spans="1:63" ht="14.1" customHeight="1" x14ac:dyDescent="0.15">
      <c r="A16" s="1265"/>
      <c r="B16" s="3"/>
      <c r="C16" s="1265" t="s">
        <v>117</v>
      </c>
      <c r="D16" s="209"/>
      <c r="E16" s="41"/>
      <c r="F16" s="41"/>
      <c r="G16" s="1306"/>
      <c r="H16" s="1306"/>
      <c r="I16" s="1306"/>
      <c r="J16" s="1306"/>
      <c r="K16" s="41"/>
      <c r="L16" s="41"/>
      <c r="M16" s="41"/>
      <c r="N16" s="1306"/>
      <c r="O16" s="48"/>
      <c r="P16" s="48"/>
      <c r="Q16" s="48"/>
      <c r="R16" s="48"/>
      <c r="S16" s="48"/>
      <c r="T16" s="48"/>
      <c r="U16" s="48"/>
      <c r="V16" s="5"/>
      <c r="W16" s="48"/>
      <c r="X16" s="48"/>
      <c r="Y16" s="296"/>
      <c r="Z16" s="234"/>
      <c r="AA16" s="1254"/>
      <c r="AB16" s="1254"/>
      <c r="AC16" s="1254"/>
      <c r="AD16" s="1254"/>
      <c r="AE16" s="1254"/>
      <c r="AF16" s="1254"/>
      <c r="AG16" s="1254"/>
      <c r="AH16" s="1254"/>
      <c r="AI16" s="1254"/>
      <c r="AJ16" s="1254"/>
      <c r="AK16" s="1254"/>
      <c r="AL16" s="62"/>
      <c r="AM16" s="87"/>
    </row>
    <row r="17" spans="1:47" ht="14.1" customHeight="1" x14ac:dyDescent="0.15">
      <c r="A17" s="1265"/>
      <c r="B17" s="3"/>
      <c r="C17" s="1265"/>
      <c r="D17" s="1306"/>
      <c r="E17" s="1306"/>
      <c r="F17" s="1306"/>
      <c r="G17" s="1306"/>
      <c r="H17" s="1306"/>
      <c r="I17" s="1306"/>
      <c r="J17" s="1306"/>
      <c r="K17" s="41"/>
      <c r="L17" s="41"/>
      <c r="M17" s="41"/>
      <c r="N17" s="1306"/>
      <c r="O17" s="48"/>
      <c r="P17" s="48"/>
      <c r="Q17" s="1306"/>
      <c r="R17" s="1436"/>
      <c r="S17" s="1436"/>
      <c r="T17" s="5"/>
      <c r="U17" s="1430"/>
      <c r="V17" s="1430"/>
      <c r="W17" s="1306"/>
      <c r="X17" s="1306"/>
      <c r="Y17" s="194"/>
      <c r="Z17" s="234"/>
      <c r="AA17" s="1254"/>
      <c r="AB17" s="1254"/>
      <c r="AC17" s="1254"/>
      <c r="AD17" s="1254"/>
      <c r="AE17" s="1254"/>
      <c r="AF17" s="1254"/>
      <c r="AG17" s="1254"/>
      <c r="AH17" s="1254"/>
      <c r="AI17" s="1254"/>
      <c r="AJ17" s="1254"/>
      <c r="AK17" s="1254"/>
      <c r="AL17" s="62"/>
      <c r="AM17" s="87"/>
    </row>
    <row r="18" spans="1:47" ht="14.1" customHeight="1" x14ac:dyDescent="0.15">
      <c r="A18" s="1265"/>
      <c r="B18" s="3"/>
      <c r="C18" s="1265"/>
      <c r="D18" s="1306" t="s">
        <v>609</v>
      </c>
      <c r="E18" s="1306"/>
      <c r="F18" s="1306"/>
      <c r="G18" s="1306"/>
      <c r="H18" s="1306"/>
      <c r="I18" s="41"/>
      <c r="J18" s="1306"/>
      <c r="K18" s="1306"/>
      <c r="L18" s="41"/>
      <c r="M18" s="41"/>
      <c r="N18" s="41"/>
      <c r="O18" s="48"/>
      <c r="P18" s="48"/>
      <c r="Q18" s="41"/>
      <c r="R18" s="48"/>
      <c r="S18" s="48"/>
      <c r="T18" s="48"/>
      <c r="U18" s="48"/>
      <c r="V18" s="48"/>
      <c r="W18" s="48"/>
      <c r="X18" s="48"/>
      <c r="Y18" s="194"/>
      <c r="Z18" s="234"/>
      <c r="AA18" s="1254"/>
      <c r="AB18" s="1254"/>
      <c r="AC18" s="1254"/>
      <c r="AD18" s="1254"/>
      <c r="AE18" s="1254"/>
      <c r="AF18" s="1254"/>
      <c r="AG18" s="1254"/>
      <c r="AH18" s="1254"/>
      <c r="AI18" s="1254"/>
      <c r="AJ18" s="49"/>
      <c r="AK18" s="343"/>
      <c r="AL18" s="62"/>
      <c r="AM18" s="87"/>
    </row>
    <row r="19" spans="1:47" ht="14.1" customHeight="1" x14ac:dyDescent="0.15">
      <c r="A19" s="1265"/>
      <c r="B19" s="3"/>
      <c r="C19" s="1265"/>
      <c r="D19" s="4530"/>
      <c r="E19" s="4530"/>
      <c r="F19" s="4530"/>
      <c r="G19" s="4530"/>
      <c r="H19" s="4530"/>
      <c r="I19" s="4530"/>
      <c r="J19" s="4530"/>
      <c r="K19" s="4530"/>
      <c r="L19" s="4530"/>
      <c r="M19" s="4530"/>
      <c r="N19" s="4530"/>
      <c r="O19" s="4530"/>
      <c r="P19" s="4530"/>
      <c r="Q19" s="4530"/>
      <c r="R19" s="4530"/>
      <c r="S19" s="4530"/>
      <c r="T19" s="4530"/>
      <c r="U19" s="4530"/>
      <c r="V19" s="4530"/>
      <c r="W19" s="4530"/>
      <c r="X19" s="4530"/>
      <c r="Y19" s="194"/>
      <c r="Z19" s="184"/>
      <c r="AA19" s="1306"/>
      <c r="AB19" s="1306"/>
      <c r="AC19" s="1306"/>
      <c r="AD19" s="1306"/>
      <c r="AE19" s="1306"/>
      <c r="AF19" s="1306"/>
      <c r="AG19" s="1306"/>
      <c r="AH19" s="1306"/>
      <c r="AI19" s="1306"/>
      <c r="AJ19" s="1306"/>
      <c r="AK19" s="1306"/>
      <c r="AL19" s="62"/>
      <c r="AM19" s="87"/>
    </row>
    <row r="20" spans="1:47" ht="14.1" customHeight="1" x14ac:dyDescent="0.15">
      <c r="A20" s="1265"/>
      <c r="B20" s="3"/>
      <c r="C20" s="1265"/>
      <c r="D20" s="4530"/>
      <c r="E20" s="4530"/>
      <c r="F20" s="4530"/>
      <c r="G20" s="4530"/>
      <c r="H20" s="4530"/>
      <c r="I20" s="4530"/>
      <c r="J20" s="4530"/>
      <c r="K20" s="4530"/>
      <c r="L20" s="4530"/>
      <c r="M20" s="4530"/>
      <c r="N20" s="4530"/>
      <c r="O20" s="4530"/>
      <c r="P20" s="4530"/>
      <c r="Q20" s="4530"/>
      <c r="R20" s="4530"/>
      <c r="S20" s="4530"/>
      <c r="T20" s="4530"/>
      <c r="U20" s="4530"/>
      <c r="V20" s="4530"/>
      <c r="W20" s="4530"/>
      <c r="X20" s="4530"/>
      <c r="Y20" s="194"/>
      <c r="Z20" s="184"/>
      <c r="AA20" s="1306"/>
      <c r="AB20" s="1306"/>
      <c r="AC20" s="1306"/>
      <c r="AD20" s="1306"/>
      <c r="AE20" s="1306"/>
      <c r="AF20" s="1306"/>
      <c r="AG20" s="1306"/>
      <c r="AH20" s="1306"/>
      <c r="AI20" s="1306"/>
      <c r="AJ20" s="1306"/>
      <c r="AK20" s="1306"/>
      <c r="AL20" s="62"/>
      <c r="AM20" s="87"/>
    </row>
    <row r="21" spans="1:47" ht="14.1" customHeight="1" x14ac:dyDescent="0.15">
      <c r="A21" s="1265"/>
      <c r="B21" s="3"/>
      <c r="C21" s="1265"/>
      <c r="D21" s="4530"/>
      <c r="E21" s="4530"/>
      <c r="F21" s="4530"/>
      <c r="G21" s="4530"/>
      <c r="H21" s="4530"/>
      <c r="I21" s="4530"/>
      <c r="J21" s="4530"/>
      <c r="K21" s="4530"/>
      <c r="L21" s="4530"/>
      <c r="M21" s="4530"/>
      <c r="N21" s="4530"/>
      <c r="O21" s="4530"/>
      <c r="P21" s="4530"/>
      <c r="Q21" s="4530"/>
      <c r="R21" s="4530"/>
      <c r="S21" s="4530"/>
      <c r="T21" s="4530"/>
      <c r="U21" s="4530"/>
      <c r="V21" s="4530"/>
      <c r="W21" s="4530"/>
      <c r="X21" s="4530"/>
      <c r="Y21" s="194"/>
      <c r="Z21" s="184"/>
      <c r="AA21" s="1306"/>
      <c r="AB21" s="1306"/>
      <c r="AC21" s="1306"/>
      <c r="AD21" s="1306"/>
      <c r="AE21" s="1306"/>
      <c r="AF21" s="1306"/>
      <c r="AG21" s="1306"/>
      <c r="AH21" s="1306"/>
      <c r="AI21" s="1306"/>
      <c r="AJ21" s="1306"/>
      <c r="AK21" s="1306"/>
      <c r="AL21" s="62"/>
      <c r="AM21" s="87"/>
    </row>
    <row r="22" spans="1:47" ht="14.1" customHeight="1" x14ac:dyDescent="0.15">
      <c r="A22" s="1265"/>
      <c r="B22" s="3"/>
      <c r="C22" s="1265"/>
      <c r="D22" s="4530"/>
      <c r="E22" s="4530"/>
      <c r="F22" s="4530"/>
      <c r="G22" s="4530"/>
      <c r="H22" s="4530"/>
      <c r="I22" s="4530"/>
      <c r="J22" s="4530"/>
      <c r="K22" s="4530"/>
      <c r="L22" s="4530"/>
      <c r="M22" s="4530"/>
      <c r="N22" s="4530"/>
      <c r="O22" s="4530"/>
      <c r="P22" s="4530"/>
      <c r="Q22" s="4530"/>
      <c r="R22" s="4530"/>
      <c r="S22" s="4530"/>
      <c r="T22" s="4530"/>
      <c r="U22" s="4530"/>
      <c r="V22" s="4530"/>
      <c r="W22" s="4530"/>
      <c r="X22" s="4530"/>
      <c r="Y22" s="194"/>
      <c r="Z22" s="184"/>
      <c r="AA22" s="1306"/>
      <c r="AB22" s="1306"/>
      <c r="AC22" s="1306"/>
      <c r="AD22" s="1306"/>
      <c r="AE22" s="1306"/>
      <c r="AF22" s="1306"/>
      <c r="AG22" s="1306"/>
      <c r="AH22" s="1306"/>
      <c r="AI22" s="1306"/>
      <c r="AJ22" s="1306"/>
      <c r="AK22" s="1306"/>
      <c r="AL22" s="62"/>
      <c r="AM22" s="87"/>
    </row>
    <row r="23" spans="1:47" ht="14.1" customHeight="1" x14ac:dyDescent="0.15">
      <c r="A23" s="1265"/>
      <c r="B23" s="3"/>
      <c r="C23" s="1265"/>
      <c r="D23" s="4530"/>
      <c r="E23" s="4530"/>
      <c r="F23" s="4530"/>
      <c r="G23" s="4530"/>
      <c r="H23" s="4530"/>
      <c r="I23" s="4530"/>
      <c r="J23" s="4530"/>
      <c r="K23" s="4530"/>
      <c r="L23" s="4530"/>
      <c r="M23" s="4530"/>
      <c r="N23" s="4530"/>
      <c r="O23" s="4530"/>
      <c r="P23" s="4530"/>
      <c r="Q23" s="4530"/>
      <c r="R23" s="4530"/>
      <c r="S23" s="4530"/>
      <c r="T23" s="4530"/>
      <c r="U23" s="4530"/>
      <c r="V23" s="4530"/>
      <c r="W23" s="4530"/>
      <c r="X23" s="4530"/>
      <c r="Y23" s="194"/>
      <c r="Z23" s="184"/>
      <c r="AA23" s="1306"/>
      <c r="AB23" s="1306"/>
      <c r="AC23" s="1306"/>
      <c r="AD23" s="1306"/>
      <c r="AE23" s="1306"/>
      <c r="AF23" s="1306"/>
      <c r="AG23" s="1306"/>
      <c r="AH23" s="1306"/>
      <c r="AI23" s="1306"/>
      <c r="AJ23" s="1306"/>
      <c r="AK23" s="1306"/>
      <c r="AL23" s="62"/>
      <c r="AM23" s="87"/>
    </row>
    <row r="24" spans="1:47" ht="14.1" customHeight="1" x14ac:dyDescent="0.15">
      <c r="A24" s="1265"/>
      <c r="B24" s="3"/>
      <c r="C24" s="1265"/>
      <c r="D24" s="4530"/>
      <c r="E24" s="4530"/>
      <c r="F24" s="4530"/>
      <c r="G24" s="4530"/>
      <c r="H24" s="4530"/>
      <c r="I24" s="4530"/>
      <c r="J24" s="4530"/>
      <c r="K24" s="4530"/>
      <c r="L24" s="4530"/>
      <c r="M24" s="4530"/>
      <c r="N24" s="4530"/>
      <c r="O24" s="4530"/>
      <c r="P24" s="4530"/>
      <c r="Q24" s="4530"/>
      <c r="R24" s="4530"/>
      <c r="S24" s="4530"/>
      <c r="T24" s="4530"/>
      <c r="U24" s="4530"/>
      <c r="V24" s="4530"/>
      <c r="W24" s="4530"/>
      <c r="X24" s="4530"/>
      <c r="Y24" s="194"/>
      <c r="Z24" s="184"/>
      <c r="AA24" s="1306"/>
      <c r="AB24" s="1306"/>
      <c r="AC24" s="1306"/>
      <c r="AD24" s="1306"/>
      <c r="AE24" s="1306"/>
      <c r="AF24" s="1306"/>
      <c r="AG24" s="1306"/>
      <c r="AH24" s="1306"/>
      <c r="AI24" s="1306"/>
      <c r="AJ24" s="1306"/>
      <c r="AK24" s="1306"/>
      <c r="AL24" s="62"/>
      <c r="AM24" s="87"/>
    </row>
    <row r="25" spans="1:47" ht="14.1" customHeight="1" x14ac:dyDescent="0.15">
      <c r="A25" s="1265"/>
      <c r="B25" s="3"/>
      <c r="C25" s="1265"/>
      <c r="D25" s="42"/>
      <c r="E25" s="42"/>
      <c r="F25" s="42"/>
      <c r="G25" s="42"/>
      <c r="H25" s="42"/>
      <c r="I25" s="42"/>
      <c r="J25" s="42"/>
      <c r="K25" s="42"/>
      <c r="L25" s="42"/>
      <c r="M25" s="42"/>
      <c r="N25" s="42"/>
      <c r="O25" s="42"/>
      <c r="P25" s="42"/>
      <c r="Q25" s="42"/>
      <c r="R25" s="42"/>
      <c r="S25" s="42"/>
      <c r="T25" s="42"/>
      <c r="U25" s="42"/>
      <c r="V25" s="42"/>
      <c r="W25" s="42"/>
      <c r="X25" s="42"/>
      <c r="Y25" s="296"/>
      <c r="Z25" s="234"/>
      <c r="AA25" s="1254"/>
      <c r="AB25" s="1254"/>
      <c r="AC25" s="1254"/>
      <c r="AD25" s="1254"/>
      <c r="AE25" s="1254"/>
      <c r="AF25" s="1254"/>
      <c r="AG25" s="1254"/>
      <c r="AH25" s="1254"/>
      <c r="AI25" s="1254"/>
      <c r="AJ25" s="1254"/>
      <c r="AK25" s="1254"/>
      <c r="AL25" s="62"/>
      <c r="AM25" s="87"/>
    </row>
    <row r="26" spans="1:47" ht="14.1" customHeight="1" x14ac:dyDescent="0.15">
      <c r="A26" s="1265"/>
      <c r="B26" s="3"/>
      <c r="C26" s="56" t="s">
        <v>1768</v>
      </c>
      <c r="D26" s="177"/>
      <c r="E26" s="177"/>
      <c r="F26" s="177"/>
      <c r="G26" s="177"/>
      <c r="H26" s="177"/>
      <c r="I26" s="177"/>
      <c r="J26" s="177"/>
      <c r="K26" s="177"/>
      <c r="L26" s="177"/>
      <c r="M26" s="177"/>
      <c r="N26" s="177"/>
      <c r="O26" s="177"/>
      <c r="P26" s="177"/>
      <c r="Q26" s="177"/>
      <c r="R26" s="177"/>
      <c r="S26" s="177"/>
      <c r="T26" s="177"/>
      <c r="U26" s="177"/>
      <c r="V26" s="177"/>
      <c r="W26" s="177"/>
      <c r="X26" s="177"/>
      <c r="Y26" s="365"/>
      <c r="Z26" s="510"/>
      <c r="AA26" s="1434"/>
      <c r="AB26" s="1434"/>
      <c r="AC26" s="1434"/>
      <c r="AD26" s="1434"/>
      <c r="AE26" s="1434"/>
      <c r="AF26" s="1434"/>
      <c r="AG26" s="1434"/>
      <c r="AH26" s="1434"/>
      <c r="AI26" s="1434"/>
      <c r="AJ26" s="1434"/>
      <c r="AK26" s="1434"/>
      <c r="AL26" s="62"/>
      <c r="AM26" s="87"/>
    </row>
    <row r="27" spans="1:47" ht="14.1" customHeight="1" x14ac:dyDescent="0.15">
      <c r="A27" s="1265"/>
      <c r="B27" s="44" t="s">
        <v>524</v>
      </c>
      <c r="C27" s="17" t="s">
        <v>702</v>
      </c>
      <c r="D27" s="1454"/>
      <c r="Q27" s="37"/>
      <c r="R27" s="37"/>
      <c r="S27" s="37"/>
      <c r="T27" s="37"/>
      <c r="U27" s="1265"/>
      <c r="V27" s="1265"/>
      <c r="W27" s="1265"/>
      <c r="X27" s="1265"/>
      <c r="Y27" s="1307"/>
      <c r="Z27" s="510"/>
      <c r="AA27" s="1434"/>
      <c r="AB27" s="1434"/>
      <c r="AC27" s="1434"/>
      <c r="AD27" s="1434"/>
      <c r="AE27" s="1434"/>
      <c r="AF27" s="1434"/>
      <c r="AG27" s="1434"/>
      <c r="AH27" s="1434"/>
      <c r="AI27" s="1434"/>
      <c r="AJ27" s="1434"/>
      <c r="AK27" s="1434"/>
      <c r="AL27" s="62"/>
      <c r="AM27" s="87"/>
    </row>
    <row r="28" spans="1:47" ht="14.1" customHeight="1" x14ac:dyDescent="0.15">
      <c r="A28" s="1265"/>
      <c r="B28" s="3"/>
      <c r="C28" s="18"/>
      <c r="E28" s="195" t="s">
        <v>810</v>
      </c>
      <c r="Q28" s="1265"/>
      <c r="R28" s="1265"/>
      <c r="S28" s="1265"/>
      <c r="T28" s="1265"/>
      <c r="U28" s="1265"/>
      <c r="V28" s="1265"/>
      <c r="W28" s="1265"/>
      <c r="X28" s="1265"/>
      <c r="Y28" s="1265"/>
      <c r="Z28" s="510"/>
      <c r="AA28" s="1434"/>
      <c r="AB28" s="1434"/>
      <c r="AC28" s="1434"/>
      <c r="AD28" s="1434"/>
      <c r="AE28" s="1434"/>
      <c r="AF28" s="1434"/>
      <c r="AG28" s="1434"/>
      <c r="AH28" s="1434"/>
      <c r="AI28" s="1434"/>
      <c r="AJ28" s="1434"/>
      <c r="AK28" s="67"/>
      <c r="AL28" s="62"/>
      <c r="AM28" s="87"/>
    </row>
    <row r="29" spans="1:47" ht="14.1" customHeight="1" x14ac:dyDescent="0.15">
      <c r="A29" s="1265"/>
      <c r="B29" s="3"/>
      <c r="C29" s="34"/>
      <c r="E29" s="196" t="s">
        <v>811</v>
      </c>
      <c r="F29" s="1265"/>
      <c r="G29" s="1265"/>
      <c r="I29" s="1265"/>
      <c r="J29" s="1265"/>
      <c r="K29" s="1265"/>
      <c r="L29" s="1265"/>
      <c r="M29" s="1265"/>
      <c r="N29" s="1265"/>
      <c r="O29" s="1265"/>
      <c r="P29" s="1265"/>
      <c r="Q29" s="1265"/>
      <c r="R29" s="1265"/>
      <c r="S29" s="1265"/>
      <c r="T29" s="31"/>
      <c r="U29" s="31"/>
      <c r="V29" s="40"/>
      <c r="W29" s="31"/>
      <c r="X29" s="31"/>
      <c r="Y29" s="1265"/>
      <c r="Z29" s="510"/>
      <c r="AA29" s="1434"/>
      <c r="AB29" s="1434"/>
      <c r="AC29" s="1434"/>
      <c r="AD29" s="1434"/>
      <c r="AE29" s="1434"/>
      <c r="AF29" s="1434"/>
      <c r="AG29" s="1434"/>
      <c r="AH29" s="1434"/>
      <c r="AI29" s="1434"/>
      <c r="AJ29" s="1434"/>
      <c r="AK29" s="1434"/>
      <c r="AL29" s="62"/>
      <c r="AM29" s="87"/>
    </row>
    <row r="30" spans="1:47" ht="14.1" customHeight="1" x14ac:dyDescent="0.15">
      <c r="A30" s="1265"/>
      <c r="B30" s="3"/>
      <c r="C30" s="1454"/>
      <c r="E30" s="195" t="s">
        <v>520</v>
      </c>
      <c r="F30" s="1454"/>
      <c r="G30" s="1454"/>
      <c r="I30" s="31"/>
      <c r="J30" s="31"/>
      <c r="K30" s="31"/>
      <c r="L30" s="31"/>
      <c r="M30" s="31"/>
      <c r="N30" s="31"/>
      <c r="O30" s="31"/>
      <c r="P30" s="31"/>
      <c r="Q30" s="31"/>
      <c r="R30" s="31"/>
      <c r="S30" s="31"/>
      <c r="T30" s="31"/>
      <c r="U30" s="31"/>
      <c r="V30" s="181"/>
      <c r="W30" s="31"/>
      <c r="X30" s="31"/>
      <c r="Y30" s="31"/>
      <c r="Z30" s="160"/>
      <c r="AA30" s="1434"/>
      <c r="AB30" s="1434"/>
      <c r="AC30" s="1434"/>
      <c r="AD30" s="1434"/>
      <c r="AE30" s="1434"/>
      <c r="AF30" s="1434"/>
      <c r="AG30" s="1434"/>
      <c r="AH30" s="1434"/>
      <c r="AI30" s="1434"/>
      <c r="AJ30" s="320"/>
      <c r="AK30" s="321"/>
      <c r="AL30" s="62"/>
      <c r="AM30" s="87"/>
      <c r="AO30" s="34"/>
      <c r="AP30" s="34"/>
      <c r="AQ30" s="34"/>
      <c r="AR30" s="34"/>
      <c r="AS30" s="34"/>
      <c r="AT30" s="34"/>
      <c r="AU30" s="34"/>
    </row>
    <row r="31" spans="1:47" ht="14.1" customHeight="1" x14ac:dyDescent="0.15">
      <c r="A31" s="1265"/>
      <c r="B31" s="3"/>
      <c r="C31" s="1265"/>
      <c r="D31" s="1265"/>
      <c r="E31" s="2509" t="s">
        <v>125</v>
      </c>
      <c r="F31" s="4669"/>
      <c r="G31" s="4669"/>
      <c r="H31" s="4669"/>
      <c r="I31" s="4669"/>
      <c r="J31" s="4669"/>
      <c r="K31" s="4669"/>
      <c r="L31" s="2510"/>
      <c r="M31" s="2509" t="s">
        <v>81</v>
      </c>
      <c r="N31" s="4669"/>
      <c r="O31" s="4669"/>
      <c r="P31" s="2510"/>
      <c r="Q31" s="2509" t="s">
        <v>126</v>
      </c>
      <c r="R31" s="4669"/>
      <c r="S31" s="4669"/>
      <c r="T31" s="4669"/>
      <c r="U31" s="4669"/>
      <c r="V31" s="4669"/>
      <c r="W31" s="4669"/>
      <c r="X31" s="2510"/>
      <c r="Y31" s="1265"/>
      <c r="Z31" s="510"/>
      <c r="AA31" s="320"/>
      <c r="AB31" s="1434"/>
      <c r="AC31" s="320"/>
      <c r="AD31" s="320"/>
      <c r="AE31" s="320"/>
      <c r="AF31" s="320"/>
      <c r="AG31" s="320"/>
      <c r="AH31" s="320"/>
      <c r="AI31" s="320"/>
      <c r="AJ31" s="320"/>
      <c r="AK31" s="320"/>
      <c r="AL31" s="62"/>
      <c r="AM31" s="87"/>
      <c r="AO31" s="34"/>
      <c r="AP31" s="34"/>
      <c r="AQ31" s="34"/>
      <c r="AR31" s="34"/>
      <c r="AS31" s="34"/>
      <c r="AT31" s="34"/>
      <c r="AU31" s="34"/>
    </row>
    <row r="32" spans="1:47" ht="14.1" customHeight="1" x14ac:dyDescent="0.15">
      <c r="A32" s="1265"/>
      <c r="B32" s="3"/>
      <c r="C32" s="1265"/>
      <c r="D32" s="1265"/>
      <c r="E32" s="5681"/>
      <c r="F32" s="5898"/>
      <c r="G32" s="5898"/>
      <c r="H32" s="5898"/>
      <c r="I32" s="5898"/>
      <c r="J32" s="5898"/>
      <c r="K32" s="5898"/>
      <c r="L32" s="5899"/>
      <c r="M32" s="5903"/>
      <c r="N32" s="5904"/>
      <c r="O32" s="5904"/>
      <c r="P32" s="5905"/>
      <c r="Q32" s="5903"/>
      <c r="R32" s="5904"/>
      <c r="S32" s="5904"/>
      <c r="T32" s="5904"/>
      <c r="U32" s="5904"/>
      <c r="V32" s="5904"/>
      <c r="W32" s="5904"/>
      <c r="X32" s="5905"/>
      <c r="Y32" s="1265"/>
      <c r="Z32" s="510"/>
      <c r="AA32" s="320"/>
      <c r="AB32" s="1434"/>
      <c r="AC32" s="320"/>
      <c r="AD32" s="320"/>
      <c r="AE32" s="320"/>
      <c r="AF32" s="320"/>
      <c r="AG32" s="320"/>
      <c r="AH32" s="320"/>
      <c r="AI32" s="320"/>
      <c r="AJ32" s="320"/>
      <c r="AK32" s="320"/>
      <c r="AL32" s="62"/>
      <c r="AM32" s="87"/>
      <c r="AO32" s="34"/>
      <c r="AP32" s="34"/>
      <c r="AQ32" s="34"/>
      <c r="AR32" s="34"/>
      <c r="AS32" s="34"/>
      <c r="AT32" s="34"/>
      <c r="AU32" s="34"/>
    </row>
    <row r="33" spans="1:47" ht="14.1" customHeight="1" x14ac:dyDescent="0.15">
      <c r="A33" s="1265"/>
      <c r="B33" s="3"/>
      <c r="C33" s="1265"/>
      <c r="D33" s="1265"/>
      <c r="E33" s="5900"/>
      <c r="F33" s="5901"/>
      <c r="G33" s="5901"/>
      <c r="H33" s="5901"/>
      <c r="I33" s="5901"/>
      <c r="J33" s="5901"/>
      <c r="K33" s="5901"/>
      <c r="L33" s="5902"/>
      <c r="M33" s="5906"/>
      <c r="N33" s="5907"/>
      <c r="O33" s="5907"/>
      <c r="P33" s="5908"/>
      <c r="Q33" s="5906"/>
      <c r="R33" s="5907"/>
      <c r="S33" s="5907"/>
      <c r="T33" s="5907"/>
      <c r="U33" s="5907"/>
      <c r="V33" s="5907"/>
      <c r="W33" s="5907"/>
      <c r="X33" s="5908"/>
      <c r="Y33" s="1265"/>
      <c r="Z33" s="510"/>
      <c r="AA33" s="1434"/>
      <c r="AB33" s="1434"/>
      <c r="AC33" s="1434"/>
      <c r="AD33" s="1434"/>
      <c r="AE33" s="1434"/>
      <c r="AF33" s="1434"/>
      <c r="AG33" s="1434"/>
      <c r="AH33" s="1434"/>
      <c r="AI33" s="1434"/>
      <c r="AJ33" s="320"/>
      <c r="AK33" s="321"/>
      <c r="AL33" s="62"/>
      <c r="AM33" s="87"/>
      <c r="AO33" s="34"/>
      <c r="AP33" s="34"/>
      <c r="AQ33" s="34"/>
      <c r="AR33" s="34"/>
      <c r="AS33" s="34"/>
      <c r="AT33" s="34"/>
      <c r="AU33" s="34"/>
    </row>
    <row r="34" spans="1:47" ht="14.1" customHeight="1" x14ac:dyDescent="0.15">
      <c r="A34" s="1265"/>
      <c r="B34" s="3"/>
      <c r="C34" s="1265"/>
      <c r="D34" s="1265"/>
      <c r="E34" s="1265"/>
      <c r="F34" s="1265"/>
      <c r="G34" s="1265"/>
      <c r="H34" s="1265"/>
      <c r="I34" s="1265"/>
      <c r="J34" s="1265"/>
      <c r="K34" s="1265"/>
      <c r="L34" s="1265"/>
      <c r="M34" s="1265"/>
      <c r="N34" s="1265"/>
      <c r="O34" s="1265"/>
      <c r="P34" s="1265"/>
      <c r="Q34" s="1265"/>
      <c r="R34" s="1265"/>
      <c r="S34" s="40"/>
      <c r="T34" s="54"/>
      <c r="U34" s="179"/>
      <c r="V34" s="1265"/>
      <c r="W34" s="1306"/>
      <c r="X34" s="1306"/>
      <c r="Y34" s="1265"/>
      <c r="Z34" s="158"/>
      <c r="AA34" s="320"/>
      <c r="AB34" s="1434"/>
      <c r="AC34" s="320"/>
      <c r="AD34" s="320"/>
      <c r="AE34" s="320"/>
      <c r="AF34" s="320"/>
      <c r="AG34" s="320"/>
      <c r="AH34" s="320"/>
      <c r="AI34" s="320"/>
      <c r="AJ34" s="320"/>
      <c r="AK34" s="320"/>
      <c r="AL34" s="64"/>
      <c r="AM34" s="87"/>
      <c r="AO34" s="34"/>
      <c r="AP34" s="34"/>
      <c r="AQ34" s="34"/>
      <c r="AR34" s="34"/>
      <c r="AS34" s="34"/>
      <c r="AT34" s="34"/>
      <c r="AU34" s="34"/>
    </row>
    <row r="35" spans="1:47" ht="14.1" customHeight="1" x14ac:dyDescent="0.15">
      <c r="A35" s="1265"/>
      <c r="B35" s="3" t="s">
        <v>505</v>
      </c>
      <c r="C35" s="34" t="s">
        <v>703</v>
      </c>
      <c r="D35" s="1265"/>
      <c r="E35" s="34"/>
      <c r="F35" s="1265"/>
      <c r="G35" s="1265"/>
      <c r="H35" s="1454"/>
      <c r="I35" s="1454"/>
      <c r="J35" s="1265"/>
      <c r="K35" s="1265"/>
      <c r="L35" s="1454"/>
      <c r="M35" s="1454"/>
      <c r="N35" s="1265"/>
      <c r="O35" s="1265"/>
      <c r="P35" s="1272"/>
      <c r="Q35" s="1265"/>
      <c r="R35" s="1436"/>
      <c r="S35" s="1436"/>
      <c r="T35" s="5"/>
      <c r="U35" s="1430"/>
      <c r="V35" s="1430"/>
      <c r="W35" s="1265"/>
      <c r="X35" s="1265"/>
      <c r="Y35" s="1307"/>
      <c r="Z35" s="158"/>
      <c r="AA35" s="1434"/>
      <c r="AB35" s="1434"/>
      <c r="AC35" s="320"/>
      <c r="AD35" s="320"/>
      <c r="AE35" s="320"/>
      <c r="AF35" s="320"/>
      <c r="AG35" s="320"/>
      <c r="AH35" s="320"/>
      <c r="AI35" s="320"/>
      <c r="AJ35" s="320"/>
      <c r="AK35" s="320"/>
      <c r="AL35" s="62"/>
      <c r="AM35" s="87"/>
      <c r="AO35" s="34"/>
      <c r="AP35" s="34"/>
      <c r="AQ35" s="34"/>
      <c r="AR35" s="34"/>
      <c r="AS35" s="34"/>
      <c r="AT35" s="34"/>
      <c r="AU35" s="34"/>
    </row>
    <row r="36" spans="1:47" ht="14.1" customHeight="1" x14ac:dyDescent="0.15">
      <c r="A36" s="1265"/>
      <c r="B36" s="3"/>
      <c r="C36" s="1265"/>
      <c r="D36" s="34"/>
      <c r="E36" s="1265"/>
      <c r="F36" s="1265"/>
      <c r="G36" s="1265"/>
      <c r="H36" s="1265"/>
      <c r="I36" s="1265"/>
      <c r="J36" s="1265"/>
      <c r="K36" s="1265"/>
      <c r="L36" s="1265"/>
      <c r="M36" s="1265"/>
      <c r="N36" s="1265"/>
      <c r="O36" s="1265"/>
      <c r="P36" s="1265"/>
      <c r="Q36" s="1454"/>
      <c r="R36" s="31"/>
      <c r="S36" s="13"/>
      <c r="T36" s="13"/>
      <c r="U36" s="31"/>
      <c r="V36" s="13"/>
      <c r="W36" s="13"/>
      <c r="X36" s="13"/>
      <c r="Y36" s="1307"/>
      <c r="Z36" s="510"/>
      <c r="AA36" s="320"/>
      <c r="AB36" s="1434"/>
      <c r="AC36" s="320"/>
      <c r="AD36" s="320"/>
      <c r="AE36" s="320"/>
      <c r="AF36" s="320"/>
      <c r="AG36" s="320"/>
      <c r="AH36" s="320"/>
      <c r="AI36" s="320"/>
      <c r="AJ36" s="320"/>
      <c r="AK36" s="320"/>
      <c r="AL36" s="62"/>
      <c r="AM36" s="87"/>
    </row>
    <row r="37" spans="1:47" ht="14.1" customHeight="1" x14ac:dyDescent="0.15">
      <c r="A37" s="1265"/>
      <c r="B37" s="3" t="s">
        <v>505</v>
      </c>
      <c r="C37" s="34" t="s">
        <v>704</v>
      </c>
      <c r="D37" s="56"/>
      <c r="E37" s="1265"/>
      <c r="F37" s="1265"/>
      <c r="G37" s="1265"/>
      <c r="H37" s="31"/>
      <c r="I37" s="31"/>
      <c r="J37" s="31"/>
      <c r="K37" s="31"/>
      <c r="L37" s="31"/>
      <c r="M37" s="31"/>
      <c r="N37" s="31"/>
      <c r="O37" s="31"/>
      <c r="P37" s="31"/>
      <c r="Q37" s="1265"/>
      <c r="R37" s="1436"/>
      <c r="S37" s="1436"/>
      <c r="T37" s="5"/>
      <c r="U37" s="1430"/>
      <c r="V37" s="1430"/>
      <c r="W37" s="1265"/>
      <c r="X37" s="1265"/>
      <c r="Y37" s="1307"/>
      <c r="Z37" s="510"/>
      <c r="AA37" s="1434"/>
      <c r="AB37" s="1434"/>
      <c r="AC37" s="1434"/>
      <c r="AD37" s="1434"/>
      <c r="AE37" s="1434"/>
      <c r="AF37" s="1434"/>
      <c r="AG37" s="1434"/>
      <c r="AH37" s="1434"/>
      <c r="AI37" s="1434"/>
      <c r="AJ37" s="320"/>
      <c r="AK37" s="321"/>
      <c r="AL37" s="62"/>
      <c r="AM37" s="87"/>
    </row>
    <row r="38" spans="1:47" ht="27.75" customHeight="1" x14ac:dyDescent="0.15">
      <c r="A38" s="1265"/>
      <c r="B38" s="3"/>
      <c r="C38" s="2440" t="s">
        <v>2092</v>
      </c>
      <c r="D38" s="2019"/>
      <c r="E38" s="1607"/>
      <c r="F38" s="1607"/>
      <c r="G38" s="1607"/>
      <c r="H38" s="2020"/>
      <c r="I38" s="2021"/>
      <c r="J38" s="2021"/>
      <c r="K38" s="2022"/>
      <c r="L38" s="2023"/>
      <c r="M38" s="2020"/>
      <c r="N38" s="1607"/>
      <c r="O38" s="1607"/>
      <c r="P38" s="1607"/>
      <c r="Q38" s="2012"/>
      <c r="R38" s="2022"/>
      <c r="S38" s="2024"/>
      <c r="T38" s="2024"/>
      <c r="U38" s="2022"/>
      <c r="V38" s="2024"/>
      <c r="W38" s="13"/>
      <c r="X38" s="13"/>
      <c r="Y38" s="1307"/>
      <c r="Z38" s="158"/>
      <c r="AA38" s="1434"/>
      <c r="AB38" s="1434"/>
      <c r="AC38" s="1434"/>
      <c r="AD38" s="1434"/>
      <c r="AE38" s="1434"/>
      <c r="AF38" s="1434"/>
      <c r="AG38" s="1434"/>
      <c r="AH38" s="1434"/>
      <c r="AI38" s="1434"/>
      <c r="AJ38" s="1434"/>
      <c r="AK38" s="1434"/>
      <c r="AL38" s="62"/>
      <c r="AM38" s="87"/>
    </row>
    <row r="39" spans="1:47" ht="18.75" customHeight="1" x14ac:dyDescent="0.15">
      <c r="A39" s="2016"/>
      <c r="B39" s="3"/>
      <c r="C39" s="1607"/>
      <c r="E39" s="1607"/>
      <c r="F39" s="1607"/>
      <c r="G39" s="1607"/>
      <c r="H39" s="2019"/>
      <c r="I39" s="2021"/>
      <c r="J39" s="2021"/>
      <c r="K39" s="1662"/>
      <c r="L39" s="1662"/>
      <c r="M39" s="1662"/>
      <c r="N39" s="1662"/>
      <c r="O39" s="1662"/>
      <c r="P39" s="1662"/>
      <c r="Q39" s="1783"/>
      <c r="R39" s="1783"/>
      <c r="U39" s="1783"/>
      <c r="V39" s="1783"/>
      <c r="W39" s="1783"/>
      <c r="X39" s="1783"/>
      <c r="Y39" s="2016"/>
      <c r="Z39" s="158"/>
      <c r="AA39" s="2017"/>
      <c r="AB39" s="2017"/>
      <c r="AC39" s="2017"/>
      <c r="AD39" s="2017"/>
      <c r="AE39" s="2017"/>
      <c r="AF39" s="2017"/>
      <c r="AG39" s="2017"/>
      <c r="AH39" s="2017"/>
      <c r="AI39" s="2017"/>
      <c r="AJ39" s="2017"/>
      <c r="AK39" s="2017"/>
      <c r="AL39" s="62"/>
      <c r="AM39" s="87"/>
    </row>
    <row r="40" spans="1:47" ht="31.5" customHeight="1" x14ac:dyDescent="0.15">
      <c r="A40" s="2013"/>
      <c r="B40" s="984"/>
      <c r="C40" s="2440" t="s">
        <v>2093</v>
      </c>
      <c r="D40" s="2019"/>
      <c r="E40" s="1607"/>
      <c r="F40" s="1607"/>
      <c r="G40" s="1607"/>
      <c r="H40" s="2020"/>
      <c r="I40" s="2021"/>
      <c r="J40" s="2021"/>
      <c r="K40" s="1662"/>
      <c r="L40" s="1662"/>
      <c r="M40" s="1662"/>
      <c r="N40" s="1662"/>
      <c r="O40" s="1783"/>
      <c r="P40" s="1783"/>
      <c r="Q40" s="1783"/>
      <c r="R40" s="1783"/>
      <c r="S40" s="1783"/>
      <c r="T40" s="1783"/>
      <c r="U40" s="1783"/>
      <c r="V40" s="1783"/>
      <c r="W40" s="1662"/>
      <c r="X40" s="13"/>
      <c r="Y40" s="2013"/>
      <c r="Z40" s="158"/>
      <c r="AA40" s="2014"/>
      <c r="AB40" s="2014"/>
      <c r="AC40" s="2014"/>
      <c r="AD40" s="2014"/>
      <c r="AE40" s="2014"/>
      <c r="AF40" s="2014"/>
      <c r="AG40" s="2014"/>
      <c r="AH40" s="2014"/>
      <c r="AI40" s="2014"/>
      <c r="AJ40" s="2014"/>
      <c r="AK40" s="2014"/>
      <c r="AL40" s="62"/>
      <c r="AM40" s="87"/>
    </row>
    <row r="41" spans="1:47" ht="31.5" customHeight="1" x14ac:dyDescent="0.15">
      <c r="A41" s="2016"/>
      <c r="B41" s="984"/>
      <c r="C41" s="1607"/>
      <c r="D41" s="2019"/>
      <c r="E41" s="1607"/>
      <c r="F41" s="1607"/>
      <c r="G41" s="1607"/>
      <c r="H41" s="2020"/>
      <c r="I41" s="2021"/>
      <c r="J41" s="2021"/>
      <c r="K41" s="1662"/>
      <c r="L41" s="1662"/>
      <c r="M41" s="1662"/>
      <c r="N41" s="31"/>
      <c r="O41" s="31"/>
      <c r="P41" s="31"/>
      <c r="Q41" s="31"/>
      <c r="R41" s="31"/>
      <c r="S41" s="31"/>
      <c r="T41" s="31"/>
      <c r="U41" s="31"/>
      <c r="V41" s="31"/>
      <c r="W41" s="31"/>
      <c r="X41" s="31"/>
      <c r="Y41" s="2016"/>
      <c r="Z41" s="158"/>
      <c r="AA41" s="2017"/>
      <c r="AB41" s="2017"/>
      <c r="AC41" s="2017"/>
      <c r="AD41" s="2017"/>
      <c r="AE41" s="2017"/>
      <c r="AF41" s="2017"/>
      <c r="AG41" s="2017"/>
      <c r="AH41" s="2017"/>
      <c r="AI41" s="2017"/>
      <c r="AJ41" s="2017"/>
      <c r="AK41" s="2017"/>
      <c r="AL41" s="62"/>
      <c r="AM41" s="87"/>
    </row>
    <row r="42" spans="1:47" ht="14.1" customHeight="1" x14ac:dyDescent="0.15">
      <c r="A42" s="1265"/>
      <c r="B42" s="3" t="s">
        <v>505</v>
      </c>
      <c r="C42" s="1265" t="s">
        <v>1769</v>
      </c>
      <c r="D42" s="56"/>
      <c r="E42" s="1265"/>
      <c r="F42" s="1265"/>
      <c r="G42" s="1265"/>
      <c r="H42" s="181"/>
      <c r="I42" s="1273"/>
      <c r="J42" s="1273"/>
      <c r="K42" s="31"/>
      <c r="L42" s="33"/>
      <c r="M42" s="181"/>
      <c r="N42" s="1265"/>
      <c r="O42" s="1265"/>
      <c r="P42" s="1265"/>
      <c r="Q42" s="1265"/>
      <c r="R42" s="1265"/>
      <c r="S42" s="56"/>
      <c r="T42" s="84"/>
      <c r="U42" s="84"/>
      <c r="V42" s="85"/>
      <c r="W42" s="86"/>
      <c r="X42" s="86"/>
      <c r="Y42" s="320"/>
      <c r="Z42" s="488" t="s">
        <v>838</v>
      </c>
      <c r="AA42" s="122" t="s">
        <v>839</v>
      </c>
      <c r="AB42" s="1434"/>
      <c r="AC42" s="1434"/>
      <c r="AD42" s="1434"/>
      <c r="AE42" s="1434"/>
      <c r="AF42" s="1434"/>
      <c r="AG42" s="1434"/>
      <c r="AH42" s="1434"/>
      <c r="AI42" s="1434"/>
      <c r="AJ42" s="1434"/>
      <c r="AK42" s="1434"/>
      <c r="AL42" s="62"/>
      <c r="AM42" s="87"/>
    </row>
    <row r="43" spans="1:47" ht="14.1" customHeight="1" x14ac:dyDescent="0.15">
      <c r="A43" s="1265"/>
      <c r="B43" s="3"/>
      <c r="C43" s="1265"/>
      <c r="D43" s="34"/>
      <c r="E43" s="1265"/>
      <c r="F43" s="1265"/>
      <c r="G43" s="1265"/>
      <c r="H43" s="181"/>
      <c r="I43" s="1273"/>
      <c r="J43" s="1273"/>
      <c r="K43" s="31"/>
      <c r="L43" s="33"/>
      <c r="M43" s="181"/>
      <c r="N43" s="1265"/>
      <c r="O43" s="1265"/>
      <c r="P43" s="1265"/>
      <c r="Q43" s="1265"/>
      <c r="R43" s="1436"/>
      <c r="S43" s="1436"/>
      <c r="T43" s="5"/>
      <c r="U43" s="1430"/>
      <c r="V43" s="1430"/>
      <c r="W43" s="1265"/>
      <c r="X43" s="1265"/>
      <c r="Y43" s="1307"/>
      <c r="Z43" s="158"/>
      <c r="AA43" s="67"/>
      <c r="AB43" s="1434"/>
      <c r="AC43" s="1434"/>
      <c r="AD43" s="1434"/>
      <c r="AE43" s="1434"/>
      <c r="AF43" s="1434"/>
      <c r="AG43" s="1434"/>
      <c r="AH43" s="1434"/>
      <c r="AI43" s="1434"/>
      <c r="AJ43" s="1434"/>
      <c r="AK43" s="1434"/>
      <c r="AL43" s="62"/>
      <c r="AM43" s="87"/>
    </row>
    <row r="44" spans="1:47" ht="14.1" customHeight="1" x14ac:dyDescent="0.15">
      <c r="A44" s="1265"/>
      <c r="B44" s="3"/>
      <c r="D44" s="34" t="s">
        <v>616</v>
      </c>
      <c r="E44" s="1454"/>
      <c r="F44" s="177"/>
      <c r="G44" s="177"/>
      <c r="H44" s="177"/>
      <c r="I44" s="177"/>
      <c r="J44" s="177"/>
      <c r="K44" s="177"/>
      <c r="L44" s="177"/>
      <c r="M44" s="177"/>
      <c r="N44" s="177"/>
      <c r="O44" s="177"/>
      <c r="P44" s="1454"/>
      <c r="Q44" s="177"/>
      <c r="R44" s="177"/>
      <c r="S44" s="31"/>
      <c r="T44" s="13"/>
      <c r="U44" s="1230"/>
      <c r="V44" s="31"/>
      <c r="W44" s="13"/>
      <c r="X44" s="13"/>
      <c r="Y44" s="1307"/>
      <c r="Z44" s="510"/>
      <c r="AA44" s="320"/>
      <c r="AB44" s="320"/>
      <c r="AC44" s="320"/>
      <c r="AD44" s="320"/>
      <c r="AE44" s="320"/>
      <c r="AF44" s="320"/>
      <c r="AG44" s="320"/>
      <c r="AH44" s="320"/>
      <c r="AI44" s="320"/>
      <c r="AJ44" s="320"/>
      <c r="AK44" s="320"/>
      <c r="AL44" s="64"/>
      <c r="AM44" s="87"/>
    </row>
    <row r="45" spans="1:47" ht="12.75" customHeight="1" x14ac:dyDescent="0.15">
      <c r="A45" s="1265"/>
      <c r="B45" s="3"/>
      <c r="C45" s="1265"/>
      <c r="D45" s="4530"/>
      <c r="E45" s="4530"/>
      <c r="F45" s="4530"/>
      <c r="G45" s="4530"/>
      <c r="H45" s="4530"/>
      <c r="I45" s="4530"/>
      <c r="J45" s="4530"/>
      <c r="K45" s="4530"/>
      <c r="L45" s="4530"/>
      <c r="M45" s="4530"/>
      <c r="N45" s="4530"/>
      <c r="O45" s="4530"/>
      <c r="P45" s="4530"/>
      <c r="Q45" s="4530"/>
      <c r="R45" s="4530"/>
      <c r="S45" s="4530"/>
      <c r="T45" s="4530"/>
      <c r="U45" s="4530"/>
      <c r="V45" s="4530"/>
      <c r="W45" s="4530"/>
      <c r="X45" s="4530"/>
      <c r="Y45" s="194"/>
      <c r="Z45" s="184"/>
      <c r="AA45" s="1306"/>
      <c r="AB45" s="1306"/>
      <c r="AC45" s="1306"/>
      <c r="AD45" s="1306"/>
      <c r="AE45" s="1306"/>
      <c r="AF45" s="1306"/>
      <c r="AG45" s="1306"/>
      <c r="AH45" s="1306"/>
      <c r="AI45" s="1306"/>
      <c r="AJ45" s="1306"/>
      <c r="AK45" s="1306"/>
      <c r="AL45" s="62"/>
      <c r="AM45" s="87"/>
    </row>
    <row r="46" spans="1:47" ht="13.5" hidden="1" customHeight="1" x14ac:dyDescent="0.15">
      <c r="A46" s="1265"/>
      <c r="B46" s="3"/>
      <c r="C46" s="1265"/>
      <c r="D46" s="4530"/>
      <c r="E46" s="4530"/>
      <c r="F46" s="4530"/>
      <c r="G46" s="4530"/>
      <c r="H46" s="4530"/>
      <c r="I46" s="4530"/>
      <c r="J46" s="4530"/>
      <c r="K46" s="4530"/>
      <c r="L46" s="4530"/>
      <c r="M46" s="4530"/>
      <c r="N46" s="4530"/>
      <c r="O46" s="4530"/>
      <c r="P46" s="4530"/>
      <c r="Q46" s="4530"/>
      <c r="R46" s="4530"/>
      <c r="S46" s="4530"/>
      <c r="T46" s="4530"/>
      <c r="U46" s="4530"/>
      <c r="V46" s="4530"/>
      <c r="W46" s="4530"/>
      <c r="X46" s="4530"/>
      <c r="Y46" s="194"/>
      <c r="Z46" s="184"/>
      <c r="AA46" s="1306"/>
      <c r="AB46" s="1306"/>
      <c r="AC46" s="1306"/>
      <c r="AD46" s="1306"/>
      <c r="AE46" s="1306"/>
      <c r="AF46" s="1306"/>
      <c r="AG46" s="1306"/>
      <c r="AH46" s="1306"/>
      <c r="AI46" s="1306"/>
      <c r="AJ46" s="1306"/>
      <c r="AK46" s="1306"/>
      <c r="AL46" s="62"/>
      <c r="AM46" s="87"/>
    </row>
    <row r="47" spans="1:47" ht="13.5" hidden="1" customHeight="1" x14ac:dyDescent="0.15">
      <c r="A47" s="1265"/>
      <c r="B47" s="3"/>
      <c r="C47" s="1265"/>
      <c r="D47" s="4530"/>
      <c r="E47" s="4530"/>
      <c r="F47" s="4530"/>
      <c r="G47" s="4530"/>
      <c r="H47" s="4530"/>
      <c r="I47" s="4530"/>
      <c r="J47" s="4530"/>
      <c r="K47" s="4530"/>
      <c r="L47" s="4530"/>
      <c r="M47" s="4530"/>
      <c r="N47" s="4530"/>
      <c r="O47" s="4530"/>
      <c r="P47" s="4530"/>
      <c r="Q47" s="4530"/>
      <c r="R47" s="4530"/>
      <c r="S47" s="4530"/>
      <c r="T47" s="4530"/>
      <c r="U47" s="4530"/>
      <c r="V47" s="4530"/>
      <c r="W47" s="4530"/>
      <c r="X47" s="4530"/>
      <c r="Y47" s="194"/>
      <c r="Z47" s="184"/>
      <c r="AA47" s="1306"/>
      <c r="AB47" s="1306"/>
      <c r="AC47" s="1306"/>
      <c r="AD47" s="1306"/>
      <c r="AE47" s="1306"/>
      <c r="AF47" s="1306"/>
      <c r="AG47" s="1306"/>
      <c r="AH47" s="1306"/>
      <c r="AI47" s="1306"/>
      <c r="AJ47" s="1306"/>
      <c r="AK47" s="1306"/>
      <c r="AL47" s="62"/>
      <c r="AM47" s="87"/>
    </row>
    <row r="48" spans="1:47" ht="14.1" customHeight="1" x14ac:dyDescent="0.15">
      <c r="A48" s="1265"/>
      <c r="B48" s="3"/>
      <c r="C48" s="1265"/>
      <c r="D48" s="4530"/>
      <c r="E48" s="4530"/>
      <c r="F48" s="4530"/>
      <c r="G48" s="4530"/>
      <c r="H48" s="4530"/>
      <c r="I48" s="4530"/>
      <c r="J48" s="4530"/>
      <c r="K48" s="4530"/>
      <c r="L48" s="4530"/>
      <c r="M48" s="4530"/>
      <c r="N48" s="4530"/>
      <c r="O48" s="4530"/>
      <c r="P48" s="4530"/>
      <c r="Q48" s="4530"/>
      <c r="R48" s="4530"/>
      <c r="S48" s="4530"/>
      <c r="T48" s="4530"/>
      <c r="U48" s="4530"/>
      <c r="V48" s="4530"/>
      <c r="W48" s="4530"/>
      <c r="X48" s="4530"/>
      <c r="Y48" s="194"/>
      <c r="Z48" s="184"/>
      <c r="AA48" s="1306"/>
      <c r="AB48" s="1306"/>
      <c r="AC48" s="1306"/>
      <c r="AD48" s="1306"/>
      <c r="AE48" s="1306"/>
      <c r="AF48" s="1306"/>
      <c r="AG48" s="1306"/>
      <c r="AH48" s="1306"/>
      <c r="AI48" s="1306"/>
      <c r="AJ48" s="1306"/>
      <c r="AK48" s="1306"/>
      <c r="AL48" s="62"/>
      <c r="AM48" s="87"/>
    </row>
    <row r="49" spans="1:39" ht="14.1" customHeight="1" x14ac:dyDescent="0.15">
      <c r="A49" s="1265"/>
      <c r="B49" s="3"/>
      <c r="C49" s="1265"/>
      <c r="D49" s="4530"/>
      <c r="E49" s="4530"/>
      <c r="F49" s="4530"/>
      <c r="G49" s="4530"/>
      <c r="H49" s="4530"/>
      <c r="I49" s="4530"/>
      <c r="J49" s="4530"/>
      <c r="K49" s="4530"/>
      <c r="L49" s="4530"/>
      <c r="M49" s="4530"/>
      <c r="N49" s="4530"/>
      <c r="O49" s="4530"/>
      <c r="P49" s="4530"/>
      <c r="Q49" s="4530"/>
      <c r="R49" s="4530"/>
      <c r="S49" s="4530"/>
      <c r="T49" s="4530"/>
      <c r="U49" s="4530"/>
      <c r="V49" s="4530"/>
      <c r="W49" s="4530"/>
      <c r="X49" s="4530"/>
      <c r="Y49" s="194"/>
      <c r="Z49" s="184"/>
      <c r="AA49" s="1306"/>
      <c r="AB49" s="1306"/>
      <c r="AC49" s="1306"/>
      <c r="AD49" s="1306"/>
      <c r="AE49" s="1306"/>
      <c r="AF49" s="1306"/>
      <c r="AG49" s="1306"/>
      <c r="AH49" s="1306"/>
      <c r="AI49" s="1306"/>
      <c r="AJ49" s="1306"/>
      <c r="AK49" s="1306"/>
      <c r="AL49" s="62"/>
      <c r="AM49" s="87"/>
    </row>
    <row r="50" spans="1:39" ht="14.1" customHeight="1" x14ac:dyDescent="0.15">
      <c r="A50" s="1265"/>
      <c r="B50" s="3"/>
      <c r="C50" s="1265"/>
      <c r="D50" s="4530"/>
      <c r="E50" s="4530"/>
      <c r="F50" s="4530"/>
      <c r="G50" s="4530"/>
      <c r="H50" s="4530"/>
      <c r="I50" s="4530"/>
      <c r="J50" s="4530"/>
      <c r="K50" s="4530"/>
      <c r="L50" s="4530"/>
      <c r="M50" s="4530"/>
      <c r="N50" s="4530"/>
      <c r="O50" s="4530"/>
      <c r="P50" s="4530"/>
      <c r="Q50" s="4530"/>
      <c r="R50" s="4530"/>
      <c r="S50" s="4530"/>
      <c r="T50" s="4530"/>
      <c r="U50" s="4530"/>
      <c r="V50" s="4530"/>
      <c r="W50" s="4530"/>
      <c r="X50" s="4530"/>
      <c r="Y50" s="194"/>
      <c r="Z50" s="184"/>
      <c r="AA50" s="1306"/>
      <c r="AB50" s="1306"/>
      <c r="AC50" s="1306"/>
      <c r="AD50" s="1306"/>
      <c r="AE50" s="1306"/>
      <c r="AF50" s="1306"/>
      <c r="AG50" s="1306"/>
      <c r="AH50" s="1306"/>
      <c r="AI50" s="1306"/>
      <c r="AJ50" s="1306"/>
      <c r="AK50" s="1306"/>
      <c r="AL50" s="62"/>
      <c r="AM50" s="87"/>
    </row>
    <row r="51" spans="1:39" ht="14.1" customHeight="1" x14ac:dyDescent="0.15">
      <c r="A51" s="1265"/>
      <c r="B51" s="3"/>
      <c r="C51" s="1265"/>
      <c r="D51" s="455"/>
      <c r="E51" s="455"/>
      <c r="F51" s="455"/>
      <c r="G51" s="455"/>
      <c r="H51" s="455"/>
      <c r="I51" s="455"/>
      <c r="J51" s="455"/>
      <c r="K51" s="455"/>
      <c r="L51" s="455"/>
      <c r="M51" s="455"/>
      <c r="N51" s="455"/>
      <c r="O51" s="455"/>
      <c r="P51" s="455"/>
      <c r="Q51" s="455"/>
      <c r="R51" s="455"/>
      <c r="S51" s="455"/>
      <c r="T51" s="455"/>
      <c r="U51" s="455"/>
      <c r="V51" s="455"/>
      <c r="W51" s="455"/>
      <c r="X51" s="455"/>
      <c r="Y51" s="368"/>
      <c r="Z51" s="488" t="s">
        <v>16</v>
      </c>
      <c r="AA51" s="2799" t="s">
        <v>1514</v>
      </c>
      <c r="AB51" s="4667"/>
      <c r="AC51" s="4667"/>
      <c r="AD51" s="4667"/>
      <c r="AE51" s="4667"/>
      <c r="AF51" s="4667"/>
      <c r="AG51" s="4667"/>
      <c r="AH51" s="4667"/>
      <c r="AI51" s="4667"/>
      <c r="AJ51" s="4667"/>
      <c r="AK51" s="4667"/>
      <c r="AL51" s="4192"/>
      <c r="AM51" s="87"/>
    </row>
    <row r="52" spans="1:39" ht="14.1" customHeight="1" x14ac:dyDescent="0.15">
      <c r="A52" s="1265"/>
      <c r="B52" s="3"/>
      <c r="C52" s="34" t="s">
        <v>2051</v>
      </c>
      <c r="D52" s="489"/>
      <c r="E52" s="455"/>
      <c r="F52" s="455"/>
      <c r="G52" s="455"/>
      <c r="H52" s="455"/>
      <c r="I52" s="455"/>
      <c r="J52" s="455"/>
      <c r="K52" s="455"/>
      <c r="L52" s="455"/>
      <c r="M52" s="455"/>
      <c r="N52" s="455"/>
      <c r="O52" s="455"/>
      <c r="P52" s="455"/>
      <c r="Q52" s="455"/>
      <c r="R52" s="455"/>
      <c r="S52" s="455"/>
      <c r="T52" s="455"/>
      <c r="U52" s="455"/>
      <c r="V52" s="455"/>
      <c r="W52" s="455"/>
      <c r="X52" s="455"/>
      <c r="Y52" s="368"/>
      <c r="Z52" s="488"/>
      <c r="AA52" s="2799" t="s">
        <v>1722</v>
      </c>
      <c r="AB52" s="4667"/>
      <c r="AC52" s="4667"/>
      <c r="AD52" s="4667"/>
      <c r="AE52" s="4667"/>
      <c r="AF52" s="4667"/>
      <c r="AG52" s="4667"/>
      <c r="AH52" s="4667"/>
      <c r="AI52" s="4667"/>
      <c r="AJ52" s="4667"/>
      <c r="AK52" s="4667"/>
      <c r="AL52" s="4192"/>
      <c r="AM52" s="87"/>
    </row>
    <row r="53" spans="1:39" ht="14.1" customHeight="1" x14ac:dyDescent="0.15">
      <c r="A53" s="1265"/>
      <c r="B53" s="3"/>
      <c r="C53" s="1983"/>
      <c r="D53" s="490" t="s">
        <v>2052</v>
      </c>
      <c r="E53" s="455"/>
      <c r="F53" s="455"/>
      <c r="G53" s="455"/>
      <c r="H53" s="455"/>
      <c r="I53" s="455"/>
      <c r="J53" s="455"/>
      <c r="K53" s="455"/>
      <c r="L53" s="455"/>
      <c r="M53" s="455"/>
      <c r="N53" s="455"/>
      <c r="O53" s="455"/>
      <c r="P53" s="455"/>
      <c r="Q53" s="455"/>
      <c r="R53" s="455"/>
      <c r="S53" s="455"/>
      <c r="T53" s="455"/>
      <c r="U53" s="455"/>
      <c r="V53" s="455"/>
      <c r="W53" s="455"/>
      <c r="X53" s="455"/>
      <c r="Y53" s="368"/>
      <c r="Z53" s="1879" t="s">
        <v>1881</v>
      </c>
      <c r="AA53" s="1687" t="s">
        <v>1882</v>
      </c>
      <c r="AB53" s="1632"/>
      <c r="AC53" s="1632"/>
      <c r="AD53" s="1632"/>
      <c r="AE53" s="1632"/>
      <c r="AF53" s="1632"/>
      <c r="AG53" s="1632"/>
      <c r="AH53" s="1632"/>
      <c r="AI53" s="1632"/>
      <c r="AJ53" s="1632"/>
      <c r="AK53" s="1632"/>
      <c r="AL53" s="1747"/>
      <c r="AM53" s="87"/>
    </row>
    <row r="54" spans="1:39" ht="14.1" customHeight="1" x14ac:dyDescent="0.15">
      <c r="A54" s="1265"/>
      <c r="B54" s="3"/>
      <c r="C54" s="1265"/>
      <c r="D54" s="400"/>
      <c r="E54" s="508"/>
      <c r="F54" s="508"/>
      <c r="G54" s="508"/>
      <c r="H54" s="508"/>
      <c r="I54" s="508"/>
      <c r="J54" s="508"/>
      <c r="K54" s="508"/>
      <c r="L54" s="508"/>
      <c r="M54" s="508"/>
      <c r="N54" s="508"/>
      <c r="O54" s="508"/>
      <c r="P54" s="508"/>
      <c r="Q54" s="508"/>
      <c r="R54" s="508"/>
      <c r="S54" s="508"/>
      <c r="T54" s="508"/>
      <c r="U54" s="508"/>
      <c r="V54" s="508"/>
      <c r="W54" s="508"/>
      <c r="X54" s="508"/>
      <c r="Y54" s="368"/>
      <c r="Z54" s="488" t="s">
        <v>838</v>
      </c>
      <c r="AA54" s="1239" t="s">
        <v>840</v>
      </c>
      <c r="AB54" s="370"/>
      <c r="AC54" s="370"/>
      <c r="AD54" s="370"/>
      <c r="AE54" s="370"/>
      <c r="AF54" s="370"/>
      <c r="AG54" s="370"/>
      <c r="AH54" s="370"/>
      <c r="AI54" s="370"/>
      <c r="AJ54" s="370"/>
      <c r="AK54" s="370"/>
      <c r="AL54" s="62"/>
      <c r="AM54" s="87"/>
    </row>
    <row r="55" spans="1:39" ht="14.1" customHeight="1" x14ac:dyDescent="0.15">
      <c r="A55" s="1265"/>
      <c r="B55" s="3"/>
      <c r="C55" s="1265"/>
      <c r="D55" s="400"/>
      <c r="E55" s="508"/>
      <c r="F55" s="508"/>
      <c r="G55" s="508"/>
      <c r="H55" s="508"/>
      <c r="I55" s="508"/>
      <c r="J55" s="508"/>
      <c r="K55" s="508"/>
      <c r="L55" s="508"/>
      <c r="M55" s="508"/>
      <c r="N55" s="508"/>
      <c r="O55" s="508"/>
      <c r="P55" s="508"/>
      <c r="Q55" s="508"/>
      <c r="R55" s="508"/>
      <c r="S55" s="508"/>
      <c r="T55" s="508"/>
      <c r="U55" s="508"/>
      <c r="V55" s="508"/>
      <c r="W55" s="508"/>
      <c r="X55" s="508"/>
      <c r="Y55" s="368"/>
      <c r="Z55" s="370"/>
      <c r="AA55" s="370"/>
      <c r="AB55" s="370"/>
      <c r="AC55" s="370"/>
      <c r="AD55" s="370"/>
      <c r="AE55" s="370"/>
      <c r="AF55" s="370"/>
      <c r="AG55" s="370"/>
      <c r="AH55" s="370"/>
      <c r="AI55" s="370"/>
      <c r="AJ55" s="370"/>
      <c r="AK55" s="370"/>
      <c r="AL55" s="62"/>
      <c r="AM55" s="87"/>
    </row>
    <row r="56" spans="1:39" ht="14.1" customHeight="1" x14ac:dyDescent="0.15">
      <c r="A56" s="1265"/>
      <c r="B56" s="3"/>
      <c r="C56" s="1265"/>
      <c r="D56" s="400"/>
      <c r="E56" s="508"/>
      <c r="F56" s="508"/>
      <c r="G56" s="508"/>
      <c r="H56" s="1920"/>
      <c r="I56" s="1920"/>
      <c r="J56" s="1920"/>
      <c r="K56" s="1920"/>
      <c r="L56" s="1920"/>
      <c r="M56" s="1920"/>
      <c r="N56" s="1920"/>
      <c r="O56" s="1920"/>
      <c r="P56" s="1920"/>
      <c r="Q56" s="1920"/>
      <c r="R56" s="1920"/>
      <c r="S56" s="1920"/>
      <c r="T56" s="1920"/>
      <c r="U56" s="1920"/>
      <c r="V56" s="1920"/>
      <c r="W56" s="1920"/>
      <c r="X56" s="1920"/>
      <c r="Y56" s="401"/>
      <c r="Z56" s="370"/>
      <c r="AA56" s="370"/>
      <c r="AB56" s="370"/>
      <c r="AC56" s="370"/>
      <c r="AD56" s="370"/>
      <c r="AE56" s="370"/>
      <c r="AF56" s="370"/>
      <c r="AG56" s="370"/>
      <c r="AH56" s="370"/>
      <c r="AI56" s="370"/>
      <c r="AJ56" s="370"/>
      <c r="AK56" s="370"/>
      <c r="AL56" s="62"/>
      <c r="AM56" s="87"/>
    </row>
    <row r="57" spans="1:39" ht="14.1" customHeight="1" x14ac:dyDescent="0.15">
      <c r="A57" s="1265"/>
      <c r="B57" s="3"/>
      <c r="C57" s="1265"/>
      <c r="D57" s="177"/>
      <c r="E57" s="177"/>
      <c r="F57" s="177"/>
      <c r="G57" s="177"/>
      <c r="H57" s="177"/>
      <c r="I57" s="177"/>
      <c r="J57" s="177"/>
      <c r="K57" s="177"/>
      <c r="L57" s="177"/>
      <c r="M57" s="177"/>
      <c r="N57" s="177"/>
      <c r="O57" s="177"/>
      <c r="P57" s="177"/>
      <c r="Q57" s="177"/>
      <c r="R57" s="177"/>
      <c r="S57" s="177"/>
      <c r="T57" s="177"/>
      <c r="U57" s="177"/>
      <c r="V57" s="177"/>
      <c r="W57" s="177"/>
      <c r="X57" s="177"/>
      <c r="Y57" s="365"/>
      <c r="Z57" s="1434"/>
      <c r="AA57" s="1434"/>
      <c r="AB57" s="1434"/>
      <c r="AC57" s="1434"/>
      <c r="AD57" s="1434"/>
      <c r="AE57" s="1434"/>
      <c r="AF57" s="1434"/>
      <c r="AG57" s="1434"/>
      <c r="AH57" s="1434"/>
      <c r="AI57" s="1434"/>
      <c r="AJ57" s="1434"/>
      <c r="AK57" s="1434"/>
      <c r="AL57" s="62"/>
      <c r="AM57" s="87"/>
    </row>
    <row r="58" spans="1:39" ht="14.1" customHeight="1" x14ac:dyDescent="0.15">
      <c r="A58" s="1265"/>
      <c r="B58" s="3" t="s">
        <v>505</v>
      </c>
      <c r="C58" s="1265" t="s">
        <v>1770</v>
      </c>
      <c r="D58" s="1454"/>
      <c r="E58" s="1454"/>
      <c r="F58" s="1454"/>
      <c r="G58" s="1454"/>
      <c r="H58" s="1454"/>
      <c r="I58" s="1454"/>
      <c r="J58" s="1454"/>
      <c r="K58" s="1454"/>
      <c r="L58" s="1454"/>
      <c r="M58" s="1454"/>
      <c r="N58" s="1454"/>
      <c r="O58" s="1454"/>
      <c r="P58" s="34"/>
      <c r="Q58" s="1454"/>
      <c r="R58" s="1454"/>
      <c r="S58" s="31"/>
      <c r="T58" s="13"/>
      <c r="U58" s="1230"/>
      <c r="V58" s="31"/>
      <c r="W58" s="13"/>
      <c r="X58" s="13"/>
      <c r="Y58" s="1307"/>
      <c r="Z58" s="1297" t="s">
        <v>39</v>
      </c>
      <c r="AA58" s="3203" t="s">
        <v>521</v>
      </c>
      <c r="AB58" s="3203"/>
      <c r="AC58" s="3203"/>
      <c r="AD58" s="3203"/>
      <c r="AE58" s="3203"/>
      <c r="AF58" s="3203"/>
      <c r="AG58" s="3203"/>
      <c r="AH58" s="3203"/>
      <c r="AI58" s="3203"/>
      <c r="AJ58" s="3203"/>
      <c r="AK58" s="3203"/>
      <c r="AL58" s="3204"/>
      <c r="AM58" s="87"/>
    </row>
    <row r="59" spans="1:39" ht="14.1" customHeight="1" x14ac:dyDescent="0.15">
      <c r="A59" s="1265"/>
      <c r="B59" s="3"/>
      <c r="C59" s="1265"/>
      <c r="D59" s="1454"/>
      <c r="E59" s="1454"/>
      <c r="F59" s="1454"/>
      <c r="G59" s="1454"/>
      <c r="H59" s="1454"/>
      <c r="I59" s="1454"/>
      <c r="J59" s="1454"/>
      <c r="K59" s="1454"/>
      <c r="L59" s="1454"/>
      <c r="M59" s="1454"/>
      <c r="N59" s="1454"/>
      <c r="O59" s="1454"/>
      <c r="P59" s="1454"/>
      <c r="Q59" s="1265"/>
      <c r="R59" s="1436"/>
      <c r="S59" s="1436"/>
      <c r="T59" s="5"/>
      <c r="U59" s="1430"/>
      <c r="V59" s="1430"/>
      <c r="W59" s="1265"/>
      <c r="X59" s="1265"/>
      <c r="Y59" s="1307"/>
      <c r="Z59" s="510"/>
      <c r="AA59" s="3203"/>
      <c r="AB59" s="3203"/>
      <c r="AC59" s="3203"/>
      <c r="AD59" s="3203"/>
      <c r="AE59" s="3203"/>
      <c r="AF59" s="3203"/>
      <c r="AG59" s="3203"/>
      <c r="AH59" s="3203"/>
      <c r="AI59" s="3203"/>
      <c r="AJ59" s="3203"/>
      <c r="AK59" s="3203"/>
      <c r="AL59" s="3204"/>
      <c r="AM59" s="87"/>
    </row>
    <row r="60" spans="1:39" ht="14.1" customHeight="1" x14ac:dyDescent="0.15">
      <c r="A60" s="1265"/>
      <c r="B60" s="3"/>
      <c r="C60" s="34"/>
      <c r="D60" s="1454"/>
      <c r="E60" s="1454"/>
      <c r="F60" s="1454"/>
      <c r="G60" s="1454"/>
      <c r="H60" s="1454"/>
      <c r="I60" s="1454"/>
      <c r="J60" s="1454"/>
      <c r="K60" s="1454"/>
      <c r="L60" s="1454"/>
      <c r="M60" s="1454"/>
      <c r="N60" s="1454"/>
      <c r="O60" s="1454"/>
      <c r="P60" s="1454"/>
      <c r="Q60" s="1454"/>
      <c r="R60" s="31"/>
      <c r="S60" s="13"/>
      <c r="T60" s="13"/>
      <c r="U60" s="31"/>
      <c r="V60" s="13"/>
      <c r="W60" s="13"/>
      <c r="X60" s="13"/>
      <c r="Y60" s="1307"/>
      <c r="Z60" s="510"/>
      <c r="AA60" s="3203"/>
      <c r="AB60" s="3203"/>
      <c r="AC60" s="3203"/>
      <c r="AD60" s="3203"/>
      <c r="AE60" s="3203"/>
      <c r="AF60" s="3203"/>
      <c r="AG60" s="3203"/>
      <c r="AH60" s="3203"/>
      <c r="AI60" s="3203"/>
      <c r="AJ60" s="3203"/>
      <c r="AK60" s="3203"/>
      <c r="AL60" s="3204"/>
      <c r="AM60" s="87"/>
    </row>
    <row r="61" spans="1:39" ht="14.1" customHeight="1" x14ac:dyDescent="0.15">
      <c r="A61" s="1265"/>
      <c r="B61" s="3"/>
      <c r="C61" s="1265"/>
      <c r="D61" s="1454" t="s">
        <v>615</v>
      </c>
      <c r="E61" s="34"/>
      <c r="F61" s="1454"/>
      <c r="G61" s="1454"/>
      <c r="H61" s="1454"/>
      <c r="I61" s="13"/>
      <c r="J61" s="1454"/>
      <c r="K61" s="34"/>
      <c r="L61" s="1265"/>
      <c r="M61" s="1265"/>
      <c r="N61" s="1265"/>
      <c r="O61" s="1265"/>
      <c r="P61" s="1265"/>
      <c r="Q61" s="1265"/>
      <c r="R61" s="1436"/>
      <c r="S61" s="1436"/>
      <c r="T61" s="5"/>
      <c r="U61" s="1430"/>
      <c r="V61" s="1430"/>
      <c r="W61" s="1265"/>
      <c r="X61" s="1265"/>
      <c r="Y61" s="1307"/>
      <c r="Z61" s="510"/>
      <c r="AA61" s="3203"/>
      <c r="AB61" s="3203"/>
      <c r="AC61" s="3203"/>
      <c r="AD61" s="3203"/>
      <c r="AE61" s="3203"/>
      <c r="AF61" s="3203"/>
      <c r="AG61" s="3203"/>
      <c r="AH61" s="3203"/>
      <c r="AI61" s="3203"/>
      <c r="AJ61" s="3203"/>
      <c r="AK61" s="3203"/>
      <c r="AL61" s="3204"/>
      <c r="AM61" s="87"/>
    </row>
    <row r="62" spans="1:39" ht="14.1" customHeight="1" x14ac:dyDescent="0.15">
      <c r="A62" s="1265"/>
      <c r="B62" s="3"/>
      <c r="C62" s="1454"/>
      <c r="D62" s="1454"/>
      <c r="E62" s="1454"/>
      <c r="F62" s="1454"/>
      <c r="G62" s="1454"/>
      <c r="H62" s="1454"/>
      <c r="I62" s="1454"/>
      <c r="J62" s="1454"/>
      <c r="K62" s="1454"/>
      <c r="L62" s="1454"/>
      <c r="M62" s="1454"/>
      <c r="N62" s="1454"/>
      <c r="O62" s="1454"/>
      <c r="P62" s="1454"/>
      <c r="Q62" s="1454"/>
      <c r="R62" s="31"/>
      <c r="S62" s="13"/>
      <c r="T62" s="13"/>
      <c r="U62" s="31"/>
      <c r="V62" s="13"/>
      <c r="W62" s="13"/>
      <c r="X62" s="13"/>
      <c r="Y62" s="1307"/>
      <c r="Z62" s="158"/>
      <c r="AA62" s="3203"/>
      <c r="AB62" s="3203"/>
      <c r="AC62" s="3203"/>
      <c r="AD62" s="3203"/>
      <c r="AE62" s="3203"/>
      <c r="AF62" s="3203"/>
      <c r="AG62" s="3203"/>
      <c r="AH62" s="3203"/>
      <c r="AI62" s="3203"/>
      <c r="AJ62" s="3203"/>
      <c r="AK62" s="3203"/>
      <c r="AL62" s="3204"/>
      <c r="AM62" s="87"/>
    </row>
    <row r="63" spans="1:39" ht="14.1" customHeight="1" x14ac:dyDescent="0.15">
      <c r="A63" s="1265"/>
      <c r="B63" s="3" t="s">
        <v>505</v>
      </c>
      <c r="C63" s="1454" t="s">
        <v>2181</v>
      </c>
      <c r="D63" s="1454"/>
      <c r="E63" s="1454"/>
      <c r="F63" s="1454"/>
      <c r="G63" s="1454"/>
      <c r="H63" s="1454"/>
      <c r="I63" s="1454"/>
      <c r="J63" s="1454"/>
      <c r="K63" s="1454"/>
      <c r="L63" s="1454"/>
      <c r="M63" s="1454"/>
      <c r="N63" s="1454"/>
      <c r="O63" s="1454"/>
      <c r="P63" s="1454"/>
      <c r="Q63" s="1454"/>
      <c r="R63" s="1454"/>
      <c r="S63" s="1454"/>
      <c r="T63" s="13"/>
      <c r="U63" s="13"/>
      <c r="V63" s="40"/>
      <c r="W63" s="13"/>
      <c r="X63" s="13"/>
      <c r="Y63" s="1454"/>
      <c r="Z63" s="158"/>
      <c r="AA63" s="320"/>
      <c r="AB63" s="320"/>
      <c r="AC63" s="320"/>
      <c r="AD63" s="320"/>
      <c r="AE63" s="320"/>
      <c r="AF63" s="320"/>
      <c r="AG63" s="320"/>
      <c r="AH63" s="320"/>
      <c r="AI63" s="320"/>
      <c r="AJ63" s="320"/>
      <c r="AK63" s="320"/>
      <c r="AL63" s="64"/>
      <c r="AM63" s="87"/>
    </row>
    <row r="64" spans="1:39" ht="14.1" customHeight="1" x14ac:dyDescent="0.15">
      <c r="A64" s="1265"/>
      <c r="B64" s="3"/>
      <c r="C64" s="1265"/>
      <c r="D64" s="1454" t="s">
        <v>2180</v>
      </c>
      <c r="E64" s="34"/>
      <c r="F64" s="1265"/>
      <c r="G64" s="1265"/>
      <c r="H64" s="1265"/>
      <c r="I64" s="1265"/>
      <c r="J64" s="1265"/>
      <c r="K64" s="1265"/>
      <c r="L64" s="3208"/>
      <c r="M64" s="3208"/>
      <c r="N64" s="3208"/>
      <c r="O64" s="1454"/>
      <c r="P64" s="1454"/>
      <c r="Q64" s="1265"/>
      <c r="R64" s="1436"/>
      <c r="S64" s="1436"/>
      <c r="T64" s="5"/>
      <c r="U64" s="1430"/>
      <c r="V64" s="1430"/>
      <c r="W64" s="1265"/>
      <c r="X64" s="1265"/>
      <c r="Y64" s="1307"/>
      <c r="Z64" s="510"/>
      <c r="AA64" s="1434"/>
      <c r="AB64" s="1434"/>
      <c r="AC64" s="1434"/>
      <c r="AD64" s="1434"/>
      <c r="AE64" s="1434"/>
      <c r="AF64" s="1434"/>
      <c r="AG64" s="1434"/>
      <c r="AH64" s="1434"/>
      <c r="AI64" s="1434"/>
      <c r="AJ64" s="1434"/>
      <c r="AK64" s="1434"/>
      <c r="AL64" s="62"/>
      <c r="AM64" s="87"/>
    </row>
    <row r="65" spans="1:39" ht="14.1" customHeight="1" thickBot="1" x14ac:dyDescent="0.2">
      <c r="A65" s="1265"/>
      <c r="B65" s="8"/>
      <c r="C65" s="7"/>
      <c r="D65" s="23"/>
      <c r="E65" s="7"/>
      <c r="F65" s="7"/>
      <c r="G65" s="7"/>
      <c r="H65" s="7"/>
      <c r="I65" s="7"/>
      <c r="J65" s="7"/>
      <c r="K65" s="7"/>
      <c r="L65" s="7"/>
      <c r="M65" s="23"/>
      <c r="N65" s="77"/>
      <c r="O65" s="23"/>
      <c r="P65" s="23"/>
      <c r="Q65" s="23"/>
      <c r="R65" s="95"/>
      <c r="S65" s="188"/>
      <c r="T65" s="188"/>
      <c r="U65" s="95"/>
      <c r="V65" s="188"/>
      <c r="W65" s="188"/>
      <c r="X65" s="188"/>
      <c r="Y65" s="157"/>
      <c r="Z65" s="159"/>
      <c r="AA65" s="72"/>
      <c r="AB65" s="72"/>
      <c r="AC65" s="72"/>
      <c r="AD65" s="72"/>
      <c r="AE65" s="72"/>
      <c r="AF65" s="72"/>
      <c r="AG65" s="72"/>
      <c r="AH65" s="72"/>
      <c r="AI65" s="72"/>
      <c r="AJ65" s="72"/>
      <c r="AK65" s="72"/>
      <c r="AL65" s="108"/>
      <c r="AM65" s="87"/>
    </row>
  </sheetData>
  <mergeCells count="17">
    <mergeCell ref="L64:N64"/>
    <mergeCell ref="E32:L33"/>
    <mergeCell ref="M32:P33"/>
    <mergeCell ref="Q32:X33"/>
    <mergeCell ref="AA58:AL62"/>
    <mergeCell ref="AA52:AL52"/>
    <mergeCell ref="D45:X50"/>
    <mergeCell ref="AA51:AL51"/>
    <mergeCell ref="B1:AL1"/>
    <mergeCell ref="B3:Y3"/>
    <mergeCell ref="Z3:AL3"/>
    <mergeCell ref="C6:Y6"/>
    <mergeCell ref="E31:L31"/>
    <mergeCell ref="M31:P31"/>
    <mergeCell ref="Q31:X31"/>
    <mergeCell ref="D9:X14"/>
    <mergeCell ref="D19:X24"/>
  </mergeCells>
  <phoneticPr fontId="3"/>
  <printOptions horizontalCentered="1"/>
  <pageMargins left="0.70866141732283472" right="0.31496062992125984" top="0.39370078740157483" bottom="0.39370078740157483" header="0.19685039370078741"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63</xdr:row>
                    <xdr:rowOff>0</xdr:rowOff>
                  </from>
                  <to>
                    <xdr:col>20</xdr:col>
                    <xdr:colOff>95250</xdr:colOff>
                    <xdr:row>64</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63</xdr:row>
                    <xdr:rowOff>0</xdr:rowOff>
                  </from>
                  <to>
                    <xdr:col>24</xdr:col>
                    <xdr:colOff>152400</xdr:colOff>
                    <xdr:row>64</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60</xdr:row>
                    <xdr:rowOff>0</xdr:rowOff>
                  </from>
                  <to>
                    <xdr:col>20</xdr:col>
                    <xdr:colOff>95250</xdr:colOff>
                    <xdr:row>61</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60</xdr:row>
                    <xdr:rowOff>0</xdr:rowOff>
                  </from>
                  <to>
                    <xdr:col>24</xdr:col>
                    <xdr:colOff>152400</xdr:colOff>
                    <xdr:row>61</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58</xdr:row>
                    <xdr:rowOff>0</xdr:rowOff>
                  </from>
                  <to>
                    <xdr:col>20</xdr:col>
                    <xdr:colOff>95250</xdr:colOff>
                    <xdr:row>59</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58</xdr:row>
                    <xdr:rowOff>0</xdr:rowOff>
                  </from>
                  <to>
                    <xdr:col>24</xdr:col>
                    <xdr:colOff>152400</xdr:colOff>
                    <xdr:row>59</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42</xdr:row>
                    <xdr:rowOff>0</xdr:rowOff>
                  </from>
                  <to>
                    <xdr:col>15</xdr:col>
                    <xdr:colOff>133350</xdr:colOff>
                    <xdr:row>43</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42</xdr:row>
                    <xdr:rowOff>0</xdr:rowOff>
                  </from>
                  <to>
                    <xdr:col>20</xdr:col>
                    <xdr:colOff>9525</xdr:colOff>
                    <xdr:row>43</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16</xdr:row>
                    <xdr:rowOff>0</xdr:rowOff>
                  </from>
                  <to>
                    <xdr:col>20</xdr:col>
                    <xdr:colOff>95250</xdr:colOff>
                    <xdr:row>17</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16</xdr:row>
                    <xdr:rowOff>0</xdr:rowOff>
                  </from>
                  <to>
                    <xdr:col>24</xdr:col>
                    <xdr:colOff>152400</xdr:colOff>
                    <xdr:row>17</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26</xdr:row>
                    <xdr:rowOff>152400</xdr:rowOff>
                  </from>
                  <to>
                    <xdr:col>4</xdr:col>
                    <xdr:colOff>104775</xdr:colOff>
                    <xdr:row>28</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28</xdr:row>
                    <xdr:rowOff>142875</xdr:rowOff>
                  </from>
                  <to>
                    <xdr:col>4</xdr:col>
                    <xdr:colOff>104775</xdr:colOff>
                    <xdr:row>30</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27</xdr:row>
                    <xdr:rowOff>152400</xdr:rowOff>
                  </from>
                  <to>
                    <xdr:col>4</xdr:col>
                    <xdr:colOff>104775</xdr:colOff>
                    <xdr:row>29</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2</xdr:col>
                    <xdr:colOff>171450</xdr:colOff>
                    <xdr:row>54</xdr:row>
                    <xdr:rowOff>38100</xdr:rowOff>
                  </from>
                  <to>
                    <xdr:col>15</xdr:col>
                    <xdr:colOff>161925</xdr:colOff>
                    <xdr:row>55</xdr:row>
                    <xdr:rowOff>76200</xdr:rowOff>
                  </to>
                </anchor>
              </controlPr>
            </control>
          </mc:Choice>
        </mc:AlternateContent>
        <mc:AlternateContent xmlns:mc="http://schemas.openxmlformats.org/markup-compatibility/2006">
          <mc:Choice Requires="x14">
            <control shapeId="245782" r:id="rId24" name="Check Box 22">
              <controlPr defaultSize="0" autoFill="0" autoLine="0" autoPict="0">
                <anchor moveWithCells="1">
                  <from>
                    <xdr:col>3</xdr:col>
                    <xdr:colOff>0</xdr:colOff>
                    <xdr:row>55</xdr:row>
                    <xdr:rowOff>57150</xdr:rowOff>
                  </from>
                  <to>
                    <xdr:col>23</xdr:col>
                    <xdr:colOff>114300</xdr:colOff>
                    <xdr:row>56</xdr:row>
                    <xdr:rowOff>114300</xdr:rowOff>
                  </to>
                </anchor>
              </controlPr>
            </control>
          </mc:Choice>
        </mc:AlternateContent>
        <mc:AlternateContent xmlns:mc="http://schemas.openxmlformats.org/markup-compatibility/2006">
          <mc:Choice Requires="x14">
            <control shapeId="245783" r:id="rId25" name="Check Box 23">
              <controlPr defaultSize="0" autoFill="0" autoLine="0" autoPict="0">
                <anchor moveWithCells="1">
                  <from>
                    <xdr:col>20</xdr:col>
                    <xdr:colOff>85725</xdr:colOff>
                    <xdr:row>42</xdr:row>
                    <xdr:rowOff>0</xdr:rowOff>
                  </from>
                  <to>
                    <xdr:col>24</xdr:col>
                    <xdr:colOff>38100</xdr:colOff>
                    <xdr:row>43</xdr:row>
                    <xdr:rowOff>0</xdr:rowOff>
                  </to>
                </anchor>
              </controlPr>
            </control>
          </mc:Choice>
        </mc:AlternateContent>
        <mc:AlternateContent xmlns:mc="http://schemas.openxmlformats.org/markup-compatibility/2006">
          <mc:Choice Requires="x14">
            <control shapeId="245784" r:id="rId26" name="Check Box 24">
              <controlPr defaultSize="0" autoFill="0" autoLine="0" autoPict="0">
                <anchor moveWithCells="1">
                  <from>
                    <xdr:col>2</xdr:col>
                    <xdr:colOff>171450</xdr:colOff>
                    <xdr:row>53</xdr:row>
                    <xdr:rowOff>38100</xdr:rowOff>
                  </from>
                  <to>
                    <xdr:col>21</xdr:col>
                    <xdr:colOff>123825</xdr:colOff>
                    <xdr:row>54</xdr:row>
                    <xdr:rowOff>76200</xdr:rowOff>
                  </to>
                </anchor>
              </controlPr>
            </control>
          </mc:Choice>
        </mc:AlternateContent>
        <mc:AlternateContent xmlns:mc="http://schemas.openxmlformats.org/markup-compatibility/2006">
          <mc:Choice Requires="x14">
            <control shapeId="245786" r:id="rId27" name="Check Box 26">
              <controlPr defaultSize="0" autoFill="0" autoLine="0" autoPict="0">
                <anchor moveWithCells="1">
                  <from>
                    <xdr:col>20</xdr:col>
                    <xdr:colOff>76200</xdr:colOff>
                    <xdr:row>38</xdr:row>
                    <xdr:rowOff>76200</xdr:rowOff>
                  </from>
                  <to>
                    <xdr:col>24</xdr:col>
                    <xdr:colOff>28575</xdr:colOff>
                    <xdr:row>39</xdr:row>
                    <xdr:rowOff>9525</xdr:rowOff>
                  </to>
                </anchor>
              </controlPr>
            </control>
          </mc:Choice>
        </mc:AlternateContent>
        <mc:AlternateContent xmlns:mc="http://schemas.openxmlformats.org/markup-compatibility/2006">
          <mc:Choice Requires="x14">
            <control shapeId="245788" r:id="rId28" name="Check Box 28">
              <controlPr defaultSize="0" autoFill="0" autoLine="0" autoPict="0">
                <anchor moveWithCells="1">
                  <from>
                    <xdr:col>17</xdr:col>
                    <xdr:colOff>19050</xdr:colOff>
                    <xdr:row>38</xdr:row>
                    <xdr:rowOff>0</xdr:rowOff>
                  </from>
                  <to>
                    <xdr:col>20</xdr:col>
                    <xdr:colOff>152400</xdr:colOff>
                    <xdr:row>38</xdr:row>
                    <xdr:rowOff>209550</xdr:rowOff>
                  </to>
                </anchor>
              </controlPr>
            </control>
          </mc:Choice>
        </mc:AlternateContent>
        <mc:AlternateContent xmlns:mc="http://schemas.openxmlformats.org/markup-compatibility/2006">
          <mc:Choice Requires="x14">
            <control shapeId="245791" r:id="rId29" name="Check Box 31">
              <controlPr defaultSize="0" autoFill="0" autoLine="0" autoPict="0">
                <anchor moveWithCells="1">
                  <from>
                    <xdr:col>13</xdr:col>
                    <xdr:colOff>161925</xdr:colOff>
                    <xdr:row>38</xdr:row>
                    <xdr:rowOff>9525</xdr:rowOff>
                  </from>
                  <to>
                    <xdr:col>17</xdr:col>
                    <xdr:colOff>104775</xdr:colOff>
                    <xdr:row>38</xdr:row>
                    <xdr:rowOff>219075</xdr:rowOff>
                  </to>
                </anchor>
              </controlPr>
            </control>
          </mc:Choice>
        </mc:AlternateContent>
        <mc:AlternateContent xmlns:mc="http://schemas.openxmlformats.org/markup-compatibility/2006">
          <mc:Choice Requires="x14">
            <control shapeId="245794" r:id="rId30" name="Check Box 34">
              <controlPr defaultSize="0" autoFill="0" autoLine="0" autoPict="0">
                <anchor moveWithCells="1">
                  <from>
                    <xdr:col>13</xdr:col>
                    <xdr:colOff>76200</xdr:colOff>
                    <xdr:row>39</xdr:row>
                    <xdr:rowOff>323850</xdr:rowOff>
                  </from>
                  <to>
                    <xdr:col>17</xdr:col>
                    <xdr:colOff>19050</xdr:colOff>
                    <xdr:row>40</xdr:row>
                    <xdr:rowOff>133350</xdr:rowOff>
                  </to>
                </anchor>
              </controlPr>
            </control>
          </mc:Choice>
        </mc:AlternateContent>
        <mc:AlternateContent xmlns:mc="http://schemas.openxmlformats.org/markup-compatibility/2006">
          <mc:Choice Requires="x14">
            <control shapeId="245795" r:id="rId31" name="Check Box 35">
              <controlPr defaultSize="0" autoFill="0" autoLine="0" autoPict="0">
                <anchor moveWithCells="1">
                  <from>
                    <xdr:col>16</xdr:col>
                    <xdr:colOff>133350</xdr:colOff>
                    <xdr:row>39</xdr:row>
                    <xdr:rowOff>323850</xdr:rowOff>
                  </from>
                  <to>
                    <xdr:col>20</xdr:col>
                    <xdr:colOff>85725</xdr:colOff>
                    <xdr:row>40</xdr:row>
                    <xdr:rowOff>133350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62"/>
  <sheetViews>
    <sheetView showGridLines="0" zoomScaleNormal="100" workbookViewId="0">
      <selection activeCell="B1" sqref="B1:AL1"/>
    </sheetView>
  </sheetViews>
  <sheetFormatPr defaultColWidth="8" defaultRowHeight="12" x14ac:dyDescent="0.15"/>
  <cols>
    <col min="1" max="2" width="1.5" style="17" customWidth="1"/>
    <col min="3" max="19" width="2.375" style="17" customWidth="1"/>
    <col min="20" max="20" width="2.75" style="17" customWidth="1"/>
    <col min="21" max="36" width="2.375" style="17" customWidth="1"/>
    <col min="37" max="37" width="3.5" style="17" customWidth="1"/>
    <col min="38" max="82" width="2.375" style="17" customWidth="1"/>
    <col min="83" max="16384" width="8" style="17"/>
  </cols>
  <sheetData>
    <row r="1" spans="1:42" ht="14.1" customHeight="1" x14ac:dyDescent="0.15">
      <c r="B1" s="3101" t="s">
        <v>1867</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42" ht="5.0999999999999996" customHeight="1" thickBot="1" x14ac:dyDescent="0.2"/>
    <row r="3" spans="1:42" ht="14.1" customHeight="1" x14ac:dyDescent="0.15">
      <c r="B3" s="3102" t="s">
        <v>700</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5894" t="s">
        <v>186</v>
      </c>
      <c r="AA3" s="5895"/>
      <c r="AB3" s="5895"/>
      <c r="AC3" s="5895"/>
      <c r="AD3" s="5895"/>
      <c r="AE3" s="5895"/>
      <c r="AF3" s="5895"/>
      <c r="AG3" s="5895"/>
      <c r="AH3" s="5895"/>
      <c r="AI3" s="5895"/>
      <c r="AJ3" s="5895"/>
      <c r="AK3" s="5895"/>
      <c r="AL3" s="5896"/>
    </row>
    <row r="4" spans="1:42" ht="6.95" customHeight="1" x14ac:dyDescent="0.15">
      <c r="B4" s="43"/>
      <c r="C4" s="88"/>
      <c r="D4" s="88"/>
      <c r="E4" s="88"/>
      <c r="F4" s="88"/>
      <c r="G4" s="88"/>
      <c r="H4" s="88"/>
      <c r="I4" s="88"/>
      <c r="J4" s="88"/>
      <c r="K4" s="88"/>
      <c r="L4" s="88"/>
      <c r="M4" s="88"/>
      <c r="N4" s="88"/>
      <c r="O4" s="88"/>
      <c r="P4" s="88"/>
      <c r="Q4" s="88"/>
      <c r="R4" s="88"/>
      <c r="S4" s="88"/>
      <c r="T4" s="88"/>
      <c r="U4" s="88"/>
      <c r="V4" s="88"/>
      <c r="W4" s="88"/>
      <c r="X4" s="88"/>
      <c r="Y4" s="88"/>
      <c r="Z4" s="402"/>
      <c r="AA4" s="403"/>
      <c r="AB4" s="403"/>
      <c r="AC4" s="403"/>
      <c r="AD4" s="403"/>
      <c r="AE4" s="403"/>
      <c r="AF4" s="403"/>
      <c r="AG4" s="403"/>
      <c r="AH4" s="403"/>
      <c r="AI4" s="403"/>
      <c r="AJ4" s="403"/>
      <c r="AK4" s="403"/>
      <c r="AL4" s="404"/>
      <c r="AM4" s="87"/>
    </row>
    <row r="5" spans="1:42" ht="14.1" customHeight="1" x14ac:dyDescent="0.15">
      <c r="A5" s="1265"/>
      <c r="B5" s="3" t="s">
        <v>505</v>
      </c>
      <c r="C5" s="34" t="s">
        <v>1933</v>
      </c>
      <c r="D5" s="1454"/>
      <c r="E5" s="34"/>
      <c r="F5" s="1814"/>
      <c r="G5" s="1814"/>
      <c r="H5" s="1814"/>
      <c r="I5" s="1814"/>
      <c r="J5" s="1814"/>
      <c r="K5" s="1814"/>
      <c r="L5" s="1454"/>
      <c r="M5" s="1454"/>
      <c r="N5" s="1454"/>
      <c r="O5" s="1454"/>
      <c r="P5" s="1454"/>
      <c r="Q5" s="1454"/>
      <c r="R5" s="1454"/>
      <c r="S5" s="1454"/>
      <c r="T5" s="1454"/>
      <c r="U5" s="1454"/>
      <c r="V5" s="1454"/>
      <c r="W5" s="1454"/>
      <c r="X5" s="1454"/>
      <c r="Y5" s="16"/>
      <c r="Z5" s="161"/>
      <c r="AA5" s="107"/>
      <c r="AB5" s="107"/>
      <c r="AC5" s="107"/>
      <c r="AD5" s="107"/>
      <c r="AE5" s="107"/>
      <c r="AF5" s="107"/>
      <c r="AG5" s="107"/>
      <c r="AH5" s="1850"/>
      <c r="AI5" s="1850"/>
      <c r="AJ5" s="1850"/>
      <c r="AK5" s="1850"/>
      <c r="AL5" s="62"/>
      <c r="AM5" s="87"/>
    </row>
    <row r="6" spans="1:42" ht="14.1" customHeight="1" x14ac:dyDescent="0.15">
      <c r="A6" s="1265"/>
      <c r="B6" s="3" t="s">
        <v>1292</v>
      </c>
      <c r="D6" s="1454"/>
      <c r="E6" s="1454"/>
      <c r="F6" s="1454"/>
      <c r="G6" s="1454"/>
      <c r="H6" s="1454"/>
      <c r="I6" s="1454"/>
      <c r="J6" s="1454"/>
      <c r="K6" s="1454"/>
      <c r="L6" s="1454"/>
      <c r="M6" s="1454"/>
      <c r="N6" s="1454"/>
      <c r="O6" s="1454"/>
      <c r="P6" s="1454"/>
      <c r="Q6" s="1454"/>
      <c r="R6" s="1454"/>
      <c r="S6" s="1454"/>
      <c r="T6" s="1454"/>
      <c r="U6" s="1454"/>
      <c r="V6" s="1454"/>
      <c r="W6" s="1454"/>
      <c r="X6" s="1454"/>
      <c r="Y6" s="193"/>
      <c r="Z6" s="1454"/>
      <c r="AA6" s="1454"/>
      <c r="AB6" s="1454"/>
      <c r="AC6" s="1454"/>
      <c r="AD6" s="1454"/>
      <c r="AE6" s="1454"/>
      <c r="AF6" s="1454"/>
      <c r="AG6" s="1454"/>
      <c r="AH6" s="1454"/>
      <c r="AI6" s="1454"/>
      <c r="AJ6" s="1454"/>
      <c r="AK6" s="1454"/>
      <c r="AL6" s="62"/>
      <c r="AM6" s="87"/>
    </row>
    <row r="7" spans="1:42" ht="14.1" customHeight="1" x14ac:dyDescent="0.15">
      <c r="A7" s="1265"/>
      <c r="B7" s="3"/>
      <c r="C7" s="1814"/>
      <c r="D7" s="4189" t="s">
        <v>1775</v>
      </c>
      <c r="E7" s="4189"/>
      <c r="F7" s="4189"/>
      <c r="G7" s="4189"/>
      <c r="H7" s="4189"/>
      <c r="I7" s="4189"/>
      <c r="J7" s="4189"/>
      <c r="K7" s="4189"/>
      <c r="L7" s="4189"/>
      <c r="M7" s="4189"/>
      <c r="N7" s="4189"/>
      <c r="O7" s="4189"/>
      <c r="P7" s="4189"/>
      <c r="Q7" s="4189"/>
      <c r="R7" s="4189"/>
      <c r="S7" s="4189"/>
      <c r="T7" s="4189"/>
      <c r="U7" s="18"/>
      <c r="V7" s="34"/>
      <c r="W7" s="196"/>
      <c r="X7" s="34"/>
      <c r="Y7" s="1454"/>
      <c r="Z7" s="149"/>
      <c r="AA7" s="1454"/>
      <c r="AB7" s="1454"/>
      <c r="AC7" s="1860"/>
      <c r="AD7" s="1860"/>
      <c r="AE7" s="1860"/>
      <c r="AF7" s="76"/>
      <c r="AG7" s="76"/>
      <c r="AH7" s="76"/>
      <c r="AI7" s="76"/>
      <c r="AJ7" s="76"/>
      <c r="AK7" s="76"/>
      <c r="AL7" s="62"/>
      <c r="AM7" s="87"/>
    </row>
    <row r="8" spans="1:42" ht="14.1" customHeight="1" x14ac:dyDescent="0.15">
      <c r="A8" s="1265"/>
      <c r="B8" s="3"/>
      <c r="C8" s="1814"/>
      <c r="D8" s="18"/>
      <c r="E8" s="34"/>
      <c r="F8" s="1454"/>
      <c r="G8" s="34"/>
      <c r="H8" s="1454"/>
      <c r="I8" s="1454"/>
      <c r="J8" s="1454"/>
      <c r="K8" s="1454"/>
      <c r="L8" s="1454"/>
      <c r="M8" s="1860"/>
      <c r="N8" s="34"/>
      <c r="O8" s="76"/>
      <c r="P8" s="76"/>
      <c r="Q8" s="76"/>
      <c r="R8" s="76"/>
      <c r="S8" s="76"/>
      <c r="T8" s="76"/>
      <c r="U8" s="18"/>
      <c r="V8" s="34"/>
      <c r="W8" s="1454"/>
      <c r="X8" s="34"/>
      <c r="Y8" s="193"/>
      <c r="Z8" s="1454"/>
      <c r="AA8" s="1454"/>
      <c r="AB8" s="1454"/>
      <c r="AC8" s="1454"/>
      <c r="AD8" s="1860"/>
      <c r="AE8" s="34"/>
      <c r="AF8" s="76"/>
      <c r="AG8" s="76"/>
      <c r="AH8" s="76"/>
      <c r="AI8" s="76"/>
      <c r="AJ8" s="76"/>
      <c r="AK8" s="76"/>
      <c r="AL8" s="62"/>
      <c r="AM8" s="87"/>
    </row>
    <row r="9" spans="1:42" ht="14.1" customHeight="1" x14ac:dyDescent="0.15">
      <c r="A9" s="1265"/>
      <c r="B9" s="3"/>
      <c r="C9" s="1814"/>
      <c r="D9" s="18"/>
      <c r="E9" s="34" t="s">
        <v>1774</v>
      </c>
      <c r="F9" s="1454"/>
      <c r="G9" s="1454"/>
      <c r="H9" s="1454"/>
      <c r="I9" s="1454"/>
      <c r="J9" s="1454"/>
      <c r="K9" s="1454"/>
      <c r="L9" s="1454"/>
      <c r="M9" s="1454"/>
      <c r="N9" s="1454"/>
      <c r="O9" s="1454"/>
      <c r="P9" s="1454"/>
      <c r="Q9" s="1454"/>
      <c r="R9" s="1454"/>
      <c r="S9" s="1454"/>
      <c r="T9" s="1454"/>
      <c r="U9" s="1454"/>
      <c r="V9" s="1454"/>
      <c r="W9" s="1454"/>
      <c r="X9" s="1454"/>
      <c r="Y9" s="1454"/>
      <c r="Z9" s="149"/>
      <c r="AA9" s="1454"/>
      <c r="AB9" s="1631"/>
      <c r="AC9" s="1631"/>
      <c r="AD9" s="1631"/>
      <c r="AE9" s="1631"/>
      <c r="AF9" s="1631"/>
      <c r="AG9" s="1631"/>
      <c r="AH9" s="1631"/>
      <c r="AI9" s="1631"/>
      <c r="AJ9" s="1631"/>
      <c r="AK9" s="1804"/>
      <c r="AL9" s="62"/>
      <c r="AM9" s="87"/>
    </row>
    <row r="10" spans="1:42" ht="14.1" customHeight="1" x14ac:dyDescent="0.15">
      <c r="A10" s="1265"/>
      <c r="B10" s="3"/>
      <c r="C10" s="56"/>
      <c r="D10" s="18"/>
      <c r="E10" s="4189" t="s">
        <v>1890</v>
      </c>
      <c r="F10" s="4189"/>
      <c r="G10" s="4189"/>
      <c r="H10" s="4189"/>
      <c r="I10" s="4189"/>
      <c r="J10" s="4189"/>
      <c r="K10" s="4189"/>
      <c r="L10" s="4189"/>
      <c r="M10" s="4189"/>
      <c r="N10" s="4189"/>
      <c r="O10" s="4189"/>
      <c r="P10" s="4189"/>
      <c r="Q10" s="4189"/>
      <c r="R10" s="4189"/>
      <c r="S10" s="4189"/>
      <c r="T10" s="4189"/>
      <c r="U10" s="4189"/>
      <c r="V10" s="4189"/>
      <c r="W10" s="4189"/>
      <c r="X10" s="4189"/>
      <c r="Y10" s="1454"/>
      <c r="Z10" s="152"/>
      <c r="AA10" s="1814"/>
      <c r="AB10" s="1814"/>
      <c r="AC10" s="1814"/>
      <c r="AD10" s="1814"/>
      <c r="AE10" s="1814"/>
      <c r="AF10" s="1814"/>
      <c r="AG10" s="1814"/>
      <c r="AH10" s="1814"/>
      <c r="AI10" s="1814"/>
      <c r="AJ10" s="1814"/>
      <c r="AK10" s="1814"/>
      <c r="AL10" s="62"/>
      <c r="AM10" s="87"/>
      <c r="AP10" s="1541"/>
    </row>
    <row r="11" spans="1:42" ht="14.1" customHeight="1" x14ac:dyDescent="0.15">
      <c r="A11" s="1265"/>
      <c r="B11" s="3"/>
      <c r="C11" s="56"/>
      <c r="D11" s="18"/>
      <c r="E11" s="34"/>
      <c r="F11" s="1454"/>
      <c r="G11" s="34"/>
      <c r="H11" s="1454"/>
      <c r="I11" s="1454"/>
      <c r="J11" s="1454"/>
      <c r="K11" s="1631"/>
      <c r="L11" s="1631"/>
      <c r="M11" s="1631"/>
      <c r="N11" s="5914"/>
      <c r="O11" s="5914"/>
      <c r="P11" s="1814"/>
      <c r="Q11" s="1814"/>
      <c r="R11" s="1814"/>
      <c r="S11" s="1631"/>
      <c r="T11" s="1804"/>
      <c r="U11" s="5915"/>
      <c r="V11" s="5915"/>
      <c r="W11" s="1454"/>
      <c r="X11" s="34"/>
      <c r="Y11" s="1454"/>
      <c r="Z11" s="1530"/>
      <c r="AA11" s="1622"/>
      <c r="AB11" s="1622"/>
      <c r="AC11" s="1622"/>
      <c r="AD11" s="1622"/>
      <c r="AE11" s="1622"/>
      <c r="AF11" s="1622"/>
      <c r="AG11" s="1622"/>
      <c r="AH11" s="1622"/>
      <c r="AI11" s="1622"/>
      <c r="AJ11" s="1622"/>
      <c r="AK11" s="1814"/>
      <c r="AL11" s="62"/>
      <c r="AM11" s="87"/>
    </row>
    <row r="12" spans="1:42" ht="14.1" customHeight="1" x14ac:dyDescent="0.15">
      <c r="A12" s="1265"/>
      <c r="B12" s="3"/>
      <c r="C12" s="1814"/>
      <c r="D12" s="18"/>
      <c r="E12" s="34"/>
      <c r="F12" s="1454"/>
      <c r="G12" s="34"/>
      <c r="H12" s="1454"/>
      <c r="I12" s="1454"/>
      <c r="J12" s="1454"/>
      <c r="K12" s="1631"/>
      <c r="L12" s="1631"/>
      <c r="M12" s="1631"/>
      <c r="N12" s="5914"/>
      <c r="O12" s="5914"/>
      <c r="P12" s="1814"/>
      <c r="Q12" s="1814"/>
      <c r="R12" s="1814"/>
      <c r="S12" s="1631"/>
      <c r="T12" s="1804"/>
      <c r="U12" s="5915"/>
      <c r="V12" s="5915"/>
      <c r="W12" s="1454"/>
      <c r="X12" s="34"/>
      <c r="Y12" s="1454"/>
      <c r="Z12" s="1530"/>
      <c r="AA12" s="1622"/>
      <c r="AB12" s="1622"/>
      <c r="AC12" s="1622"/>
      <c r="AD12" s="1622"/>
      <c r="AE12" s="1622"/>
      <c r="AF12" s="1622"/>
      <c r="AG12" s="1622"/>
      <c r="AH12" s="1622"/>
      <c r="AI12" s="1622"/>
      <c r="AJ12" s="1622"/>
      <c r="AK12" s="1862"/>
      <c r="AL12" s="62"/>
      <c r="AM12" s="87"/>
    </row>
    <row r="13" spans="1:42" ht="13.5" customHeight="1" x14ac:dyDescent="0.15">
      <c r="A13" s="1265"/>
      <c r="B13" s="3"/>
      <c r="C13" s="1814"/>
      <c r="D13" s="1454"/>
      <c r="E13" s="34" t="s">
        <v>1776</v>
      </c>
      <c r="F13" s="1454"/>
      <c r="G13" s="1454"/>
      <c r="H13" s="1454"/>
      <c r="I13" s="1454"/>
      <c r="J13" s="1454"/>
      <c r="K13" s="1454"/>
      <c r="L13" s="1454"/>
      <c r="M13" s="1454"/>
      <c r="N13" s="1454"/>
      <c r="O13" s="1454"/>
      <c r="P13" s="1454"/>
      <c r="Q13" s="1454"/>
      <c r="R13" s="1454"/>
      <c r="S13" s="1454"/>
      <c r="T13" s="1454"/>
      <c r="U13" s="1454"/>
      <c r="V13" s="1454"/>
      <c r="W13" s="1454"/>
      <c r="X13" s="1454"/>
      <c r="Y13" s="1454"/>
      <c r="Z13" s="1630"/>
      <c r="AA13" s="1687"/>
      <c r="AB13" s="1687"/>
      <c r="AC13" s="1687"/>
      <c r="AD13" s="1687"/>
      <c r="AE13" s="1687"/>
      <c r="AF13" s="1687"/>
      <c r="AG13" s="1687"/>
      <c r="AH13" s="1687"/>
      <c r="AI13" s="1687"/>
      <c r="AJ13" s="1687"/>
      <c r="AK13" s="1862"/>
      <c r="AL13" s="62"/>
      <c r="AM13" s="87"/>
    </row>
    <row r="14" spans="1:42" ht="14.1" customHeight="1" x14ac:dyDescent="0.15">
      <c r="A14" s="1265"/>
      <c r="B14" s="3"/>
      <c r="C14" s="1814"/>
      <c r="D14" s="1454"/>
      <c r="E14" s="4189" t="s">
        <v>1890</v>
      </c>
      <c r="F14" s="4189"/>
      <c r="G14" s="4189"/>
      <c r="H14" s="4189"/>
      <c r="I14" s="4189"/>
      <c r="J14" s="4189"/>
      <c r="K14" s="4189"/>
      <c r="L14" s="4189"/>
      <c r="M14" s="4189"/>
      <c r="N14" s="4189"/>
      <c r="O14" s="4189"/>
      <c r="P14" s="4189"/>
      <c r="Q14" s="4189"/>
      <c r="R14" s="4189"/>
      <c r="S14" s="4189"/>
      <c r="T14" s="4189"/>
      <c r="U14" s="4189"/>
      <c r="V14" s="4189"/>
      <c r="W14" s="4189"/>
      <c r="X14" s="4189"/>
      <c r="Y14" s="1454"/>
      <c r="Z14" s="149"/>
      <c r="AA14" s="1862"/>
      <c r="AB14" s="1862"/>
      <c r="AC14" s="1862"/>
      <c r="AD14" s="1862"/>
      <c r="AE14" s="1862"/>
      <c r="AF14" s="1862"/>
      <c r="AG14" s="1862"/>
      <c r="AH14" s="1862"/>
      <c r="AI14" s="1862"/>
      <c r="AJ14" s="1862"/>
      <c r="AK14" s="1862"/>
      <c r="AL14" s="62"/>
      <c r="AM14" s="87"/>
    </row>
    <row r="15" spans="1:42" ht="8.25" customHeight="1" x14ac:dyDescent="0.15">
      <c r="A15" s="1265"/>
      <c r="B15" s="3"/>
      <c r="C15" s="1814"/>
      <c r="D15" s="1454"/>
      <c r="E15" s="34"/>
      <c r="F15" s="58"/>
      <c r="G15" s="1454"/>
      <c r="H15" s="1454"/>
      <c r="I15" s="1454"/>
      <c r="J15" s="1862"/>
      <c r="K15" s="1862"/>
      <c r="L15" s="1862"/>
      <c r="M15" s="1862"/>
      <c r="N15" s="1862"/>
      <c r="O15" s="1862"/>
      <c r="P15" s="1862"/>
      <c r="Q15" s="1862"/>
      <c r="R15" s="1862"/>
      <c r="S15" s="1862"/>
      <c r="T15" s="1862"/>
      <c r="U15" s="1454"/>
      <c r="V15" s="34"/>
      <c r="W15" s="58"/>
      <c r="X15" s="1454"/>
      <c r="Y15" s="1454"/>
      <c r="Z15" s="149"/>
      <c r="AA15" s="1862"/>
      <c r="AB15" s="1862"/>
      <c r="AC15" s="1862"/>
      <c r="AD15" s="1862"/>
      <c r="AE15" s="1862"/>
      <c r="AF15" s="1862"/>
      <c r="AG15" s="1862"/>
      <c r="AH15" s="1862"/>
      <c r="AI15" s="1862"/>
      <c r="AJ15" s="1862"/>
      <c r="AK15" s="1862"/>
      <c r="AL15" s="62"/>
      <c r="AM15" s="87"/>
    </row>
    <row r="16" spans="1:42" ht="14.1" customHeight="1" x14ac:dyDescent="0.15">
      <c r="A16" s="1265"/>
      <c r="B16" s="3"/>
      <c r="C16" s="1814"/>
      <c r="D16" s="34"/>
      <c r="E16" s="34"/>
      <c r="F16" s="1814"/>
      <c r="G16" s="1814"/>
      <c r="H16" s="34"/>
      <c r="I16" s="1454"/>
      <c r="J16" s="1454"/>
      <c r="K16" s="1454"/>
      <c r="L16" s="1454"/>
      <c r="M16" s="1454"/>
      <c r="N16" s="1454"/>
      <c r="O16" s="5913"/>
      <c r="P16" s="5913"/>
      <c r="Q16" s="5913"/>
      <c r="R16" s="5913"/>
      <c r="S16" s="1454"/>
      <c r="T16" s="1454"/>
      <c r="U16" s="34"/>
      <c r="V16" s="34"/>
      <c r="W16" s="1814"/>
      <c r="X16" s="1814"/>
      <c r="Y16" s="34"/>
      <c r="Z16" s="149"/>
      <c r="AA16" s="1454"/>
      <c r="AB16" s="1454"/>
      <c r="AC16" s="1454"/>
      <c r="AD16" s="1454"/>
      <c r="AE16" s="1454"/>
      <c r="AF16" s="5913"/>
      <c r="AG16" s="5913"/>
      <c r="AH16" s="5913"/>
      <c r="AI16" s="5913"/>
      <c r="AJ16" s="1454"/>
      <c r="AK16" s="1454"/>
      <c r="AL16" s="62"/>
      <c r="AM16" s="87"/>
    </row>
    <row r="17" spans="1:39" ht="14.1" customHeight="1" x14ac:dyDescent="0.15">
      <c r="A17" s="1265"/>
      <c r="B17" s="3"/>
      <c r="C17" s="1814" t="s">
        <v>2183</v>
      </c>
      <c r="D17" s="1454"/>
      <c r="E17" s="34"/>
      <c r="F17" s="1814"/>
      <c r="G17" s="1814"/>
      <c r="H17" s="1814"/>
      <c r="I17" s="1814"/>
      <c r="J17" s="1814"/>
      <c r="K17" s="1814"/>
      <c r="L17" s="1454"/>
      <c r="M17" s="1454"/>
      <c r="N17" s="1454"/>
      <c r="O17" s="1454"/>
      <c r="P17" s="1454"/>
      <c r="Q17" s="1454"/>
      <c r="R17" s="1454"/>
      <c r="S17" s="1454"/>
      <c r="T17" s="1454"/>
      <c r="U17" s="1454"/>
      <c r="V17" s="1454"/>
      <c r="W17" s="1454"/>
      <c r="X17" s="1454"/>
      <c r="Y17" s="16"/>
      <c r="Z17" s="161"/>
      <c r="AA17" s="107"/>
      <c r="AB17" s="107"/>
      <c r="AC17" s="107"/>
      <c r="AD17" s="107"/>
      <c r="AE17" s="107"/>
      <c r="AF17" s="107"/>
      <c r="AG17" s="107"/>
      <c r="AH17" s="1850"/>
      <c r="AI17" s="1850"/>
      <c r="AJ17" s="1850"/>
      <c r="AK17" s="1850"/>
      <c r="AL17" s="62"/>
      <c r="AM17" s="87"/>
    </row>
    <row r="18" spans="1:39" ht="14.1" customHeight="1" x14ac:dyDescent="0.15">
      <c r="A18" s="1265"/>
      <c r="B18" s="3" t="s">
        <v>505</v>
      </c>
      <c r="C18" s="1814"/>
      <c r="D18" s="1454" t="s">
        <v>2182</v>
      </c>
      <c r="E18" s="56"/>
      <c r="F18" s="1814"/>
      <c r="G18" s="1454"/>
      <c r="H18" s="1814"/>
      <c r="I18" s="1814"/>
      <c r="J18" s="1814"/>
      <c r="K18" s="1814"/>
      <c r="L18" s="1814"/>
      <c r="M18" s="1814"/>
      <c r="N18" s="1814"/>
      <c r="O18" s="1814"/>
      <c r="P18" s="1814"/>
      <c r="Q18" s="1814"/>
      <c r="R18" s="1814"/>
      <c r="S18" s="1814"/>
      <c r="T18" s="1814"/>
      <c r="U18" s="1814"/>
      <c r="V18" s="31"/>
      <c r="W18" s="40"/>
      <c r="X18" s="31"/>
      <c r="Y18" s="365"/>
      <c r="Z18" s="510"/>
      <c r="AA18" s="122"/>
      <c r="AB18" s="122"/>
      <c r="AC18" s="1850"/>
      <c r="AD18" s="1850"/>
      <c r="AE18" s="1850"/>
      <c r="AF18" s="1850"/>
      <c r="AG18" s="1850"/>
      <c r="AH18" s="1850"/>
      <c r="AI18" s="1850"/>
      <c r="AJ18" s="1850"/>
      <c r="AK18" s="1850"/>
      <c r="AL18" s="62"/>
      <c r="AM18" s="87"/>
    </row>
    <row r="19" spans="1:39" s="759" customFormat="1" ht="14.1" customHeight="1" x14ac:dyDescent="0.15">
      <c r="A19" s="1289"/>
      <c r="B19" s="773"/>
      <c r="C19" s="1808"/>
      <c r="D19" s="2509" t="s">
        <v>1471</v>
      </c>
      <c r="E19" s="4669"/>
      <c r="F19" s="4669"/>
      <c r="G19" s="4669"/>
      <c r="H19" s="4669"/>
      <c r="I19" s="4669"/>
      <c r="J19" s="4669"/>
      <c r="K19" s="4669"/>
      <c r="L19" s="4669"/>
      <c r="M19" s="4669"/>
      <c r="N19" s="4669"/>
      <c r="O19" s="4669"/>
      <c r="P19" s="4669"/>
      <c r="Q19" s="4669"/>
      <c r="R19" s="4669"/>
      <c r="S19" s="4669"/>
      <c r="T19" s="2510"/>
      <c r="U19" s="2509" t="s">
        <v>1472</v>
      </c>
      <c r="V19" s="4669"/>
      <c r="W19" s="4669"/>
      <c r="X19" s="4669"/>
      <c r="Y19" s="4669"/>
      <c r="Z19" s="4669"/>
      <c r="AA19" s="4669"/>
      <c r="AB19" s="4669"/>
      <c r="AC19" s="4669"/>
      <c r="AD19" s="4669"/>
      <c r="AE19" s="4669"/>
      <c r="AF19" s="4669"/>
      <c r="AG19" s="4669"/>
      <c r="AH19" s="4669"/>
      <c r="AI19" s="4669"/>
      <c r="AJ19" s="4669"/>
      <c r="AK19" s="2510"/>
      <c r="AL19" s="1034"/>
      <c r="AM19" s="791"/>
    </row>
    <row r="20" spans="1:39" s="759" customFormat="1" ht="14.1" customHeight="1" x14ac:dyDescent="0.15">
      <c r="A20" s="1289"/>
      <c r="B20" s="773"/>
      <c r="C20" s="1808"/>
      <c r="D20" s="4175"/>
      <c r="E20" s="4176"/>
      <c r="F20" s="4176"/>
      <c r="G20" s="4176"/>
      <c r="H20" s="4176"/>
      <c r="I20" s="4176"/>
      <c r="J20" s="4176"/>
      <c r="K20" s="4176"/>
      <c r="L20" s="4176"/>
      <c r="M20" s="4176"/>
      <c r="N20" s="4176"/>
      <c r="O20" s="4176"/>
      <c r="P20" s="4176"/>
      <c r="Q20" s="4176"/>
      <c r="R20" s="4176"/>
      <c r="S20" s="4176"/>
      <c r="T20" s="4177"/>
      <c r="U20" s="4175"/>
      <c r="V20" s="4176"/>
      <c r="W20" s="4176"/>
      <c r="X20" s="4176"/>
      <c r="Y20" s="4176"/>
      <c r="Z20" s="4176"/>
      <c r="AA20" s="4176"/>
      <c r="AB20" s="4176"/>
      <c r="AC20" s="4176"/>
      <c r="AD20" s="4176"/>
      <c r="AE20" s="4176"/>
      <c r="AF20" s="4176"/>
      <c r="AG20" s="4176"/>
      <c r="AH20" s="4176"/>
      <c r="AI20" s="4176"/>
      <c r="AJ20" s="4176"/>
      <c r="AK20" s="4177"/>
      <c r="AL20" s="1035"/>
      <c r="AM20" s="791"/>
    </row>
    <row r="21" spans="1:39" s="759" customFormat="1" ht="14.1" customHeight="1" x14ac:dyDescent="0.15">
      <c r="A21" s="1289"/>
      <c r="B21" s="773"/>
      <c r="C21" s="1808"/>
      <c r="D21" s="4167"/>
      <c r="E21" s="4168"/>
      <c r="F21" s="4168"/>
      <c r="G21" s="4168"/>
      <c r="H21" s="4168"/>
      <c r="I21" s="4168"/>
      <c r="J21" s="4168"/>
      <c r="K21" s="4168"/>
      <c r="L21" s="4168"/>
      <c r="M21" s="4168"/>
      <c r="N21" s="4168"/>
      <c r="O21" s="4168"/>
      <c r="P21" s="4168"/>
      <c r="Q21" s="4168"/>
      <c r="R21" s="4168"/>
      <c r="S21" s="4168"/>
      <c r="T21" s="4169"/>
      <c r="U21" s="4167"/>
      <c r="V21" s="4168"/>
      <c r="W21" s="4168"/>
      <c r="X21" s="4168"/>
      <c r="Y21" s="4168"/>
      <c r="Z21" s="4168"/>
      <c r="AA21" s="4168"/>
      <c r="AB21" s="4168"/>
      <c r="AC21" s="4168"/>
      <c r="AD21" s="4168"/>
      <c r="AE21" s="4168"/>
      <c r="AF21" s="4168"/>
      <c r="AG21" s="4168"/>
      <c r="AH21" s="4168"/>
      <c r="AI21" s="4168"/>
      <c r="AJ21" s="4168"/>
      <c r="AK21" s="4169"/>
      <c r="AL21" s="1035"/>
      <c r="AM21" s="791"/>
    </row>
    <row r="22" spans="1:39" s="759" customFormat="1" ht="14.1" customHeight="1" x14ac:dyDescent="0.15">
      <c r="A22" s="1289"/>
      <c r="B22" s="773"/>
      <c r="C22" s="1808"/>
      <c r="D22" s="4170"/>
      <c r="E22" s="4171"/>
      <c r="F22" s="4171"/>
      <c r="G22" s="4171"/>
      <c r="H22" s="4171"/>
      <c r="I22" s="4171"/>
      <c r="J22" s="4171"/>
      <c r="K22" s="4171"/>
      <c r="L22" s="4171"/>
      <c r="M22" s="4171"/>
      <c r="N22" s="4171"/>
      <c r="O22" s="4171"/>
      <c r="P22" s="4171"/>
      <c r="Q22" s="4171"/>
      <c r="R22" s="4171"/>
      <c r="S22" s="4171"/>
      <c r="T22" s="4172"/>
      <c r="U22" s="4170"/>
      <c r="V22" s="4171"/>
      <c r="W22" s="4171"/>
      <c r="X22" s="4171"/>
      <c r="Y22" s="4171"/>
      <c r="Z22" s="4171"/>
      <c r="AA22" s="4171"/>
      <c r="AB22" s="4171"/>
      <c r="AC22" s="4171"/>
      <c r="AD22" s="4171"/>
      <c r="AE22" s="4171"/>
      <c r="AF22" s="4171"/>
      <c r="AG22" s="4171"/>
      <c r="AH22" s="4171"/>
      <c r="AI22" s="4171"/>
      <c r="AJ22" s="4171"/>
      <c r="AK22" s="4172"/>
      <c r="AL22" s="1036"/>
      <c r="AM22" s="791"/>
    </row>
    <row r="23" spans="1:39" ht="14.1" customHeight="1" x14ac:dyDescent="0.15">
      <c r="A23" s="1265"/>
      <c r="B23" s="3"/>
      <c r="C23" s="1814"/>
      <c r="D23" s="3193"/>
      <c r="E23" s="3193"/>
      <c r="F23" s="3193"/>
      <c r="G23" s="3193"/>
      <c r="H23" s="3193"/>
      <c r="I23" s="3193"/>
      <c r="J23" s="3193"/>
      <c r="K23" s="3193"/>
      <c r="L23" s="3193"/>
      <c r="M23" s="3193"/>
      <c r="N23" s="3193"/>
      <c r="O23" s="3193"/>
      <c r="P23" s="3193"/>
      <c r="Q23" s="3193"/>
      <c r="R23" s="3193"/>
      <c r="S23" s="3193"/>
      <c r="T23" s="3193"/>
      <c r="U23" s="3193"/>
      <c r="V23" s="3193"/>
      <c r="W23" s="3193"/>
      <c r="X23" s="3193"/>
      <c r="Y23" s="368"/>
      <c r="Z23" s="369"/>
      <c r="AA23" s="1862"/>
      <c r="AB23" s="1862"/>
      <c r="AC23" s="1862"/>
      <c r="AD23" s="1862"/>
      <c r="AE23" s="1862"/>
      <c r="AF23" s="1862"/>
      <c r="AG23" s="1862"/>
      <c r="AH23" s="1862"/>
      <c r="AI23" s="1862"/>
      <c r="AJ23" s="1862"/>
      <c r="AK23" s="1862"/>
      <c r="AL23" s="373"/>
      <c r="AM23" s="87"/>
    </row>
    <row r="24" spans="1:39" ht="14.1" customHeight="1" x14ac:dyDescent="0.15">
      <c r="A24" s="1265"/>
      <c r="B24" s="3" t="s">
        <v>505</v>
      </c>
      <c r="C24" s="1814" t="s">
        <v>1771</v>
      </c>
      <c r="D24" s="56"/>
      <c r="E24" s="1814"/>
      <c r="F24" s="1814"/>
      <c r="G24" s="1454"/>
      <c r="H24" s="1454"/>
      <c r="I24" s="1454"/>
      <c r="J24" s="1454"/>
      <c r="K24" s="1814"/>
      <c r="L24" s="1454"/>
      <c r="M24" s="1454"/>
      <c r="N24" s="1454"/>
      <c r="O24" s="1454"/>
      <c r="P24" s="56"/>
      <c r="Q24" s="1454"/>
      <c r="R24" s="1454"/>
      <c r="S24" s="1454"/>
      <c r="T24" s="1454"/>
      <c r="U24" s="1454"/>
      <c r="V24" s="1454"/>
      <c r="W24" s="1454"/>
      <c r="X24" s="1454"/>
      <c r="Y24" s="1814"/>
      <c r="Z24" s="510"/>
      <c r="AA24" s="1850"/>
      <c r="AB24" s="1864"/>
      <c r="AC24" s="1864"/>
      <c r="AD24" s="1864"/>
      <c r="AE24" s="1864"/>
      <c r="AF24" s="1864"/>
      <c r="AG24" s="1864"/>
      <c r="AH24" s="1864"/>
      <c r="AI24" s="1864"/>
      <c r="AJ24" s="1864"/>
      <c r="AK24" s="1864"/>
      <c r="AL24" s="62"/>
      <c r="AM24" s="87"/>
    </row>
    <row r="25" spans="1:39" ht="14.1" customHeight="1" x14ac:dyDescent="0.15">
      <c r="A25" s="1265"/>
      <c r="B25" s="3"/>
      <c r="C25" s="1454"/>
      <c r="D25" s="56"/>
      <c r="I25" s="1795" t="s">
        <v>522</v>
      </c>
      <c r="J25" s="142"/>
      <c r="K25" s="576"/>
      <c r="L25" s="4684"/>
      <c r="M25" s="4684"/>
      <c r="N25" s="576" t="s">
        <v>158</v>
      </c>
      <c r="O25" s="4684"/>
      <c r="P25" s="4684"/>
      <c r="Q25" s="576" t="s">
        <v>128</v>
      </c>
      <c r="R25" s="4684"/>
      <c r="S25" s="4684"/>
      <c r="T25" s="576" t="s">
        <v>1974</v>
      </c>
      <c r="U25" s="48"/>
      <c r="V25" s="1850"/>
      <c r="W25" s="1850"/>
      <c r="X25" s="1850"/>
      <c r="Z25" s="510"/>
      <c r="AA25" s="67"/>
      <c r="AB25" s="1864"/>
      <c r="AC25" s="1850"/>
      <c r="AD25" s="1850"/>
      <c r="AE25" s="1850"/>
      <c r="AF25" s="1850"/>
      <c r="AG25" s="1850"/>
      <c r="AH25" s="1850"/>
      <c r="AI25" s="1850"/>
      <c r="AJ25" s="1850"/>
      <c r="AK25" s="1850"/>
      <c r="AL25" s="62"/>
      <c r="AM25" s="87"/>
    </row>
    <row r="26" spans="1:39" ht="14.1" customHeight="1" x14ac:dyDescent="0.15">
      <c r="A26" s="1265"/>
      <c r="B26" s="3"/>
      <c r="C26" s="1454" t="s">
        <v>610</v>
      </c>
      <c r="E26" s="34"/>
      <c r="F26" s="34"/>
      <c r="G26" s="34"/>
      <c r="H26" s="34"/>
      <c r="I26" s="1814"/>
      <c r="J26" s="1814"/>
      <c r="K26" s="1814"/>
      <c r="L26" s="1454"/>
      <c r="M26" s="1454"/>
      <c r="N26" s="1454"/>
      <c r="O26" s="1454"/>
      <c r="P26" s="1454"/>
      <c r="Q26" s="34"/>
      <c r="R26" s="34"/>
      <c r="S26" s="34"/>
      <c r="T26" s="1867"/>
      <c r="U26" s="1867"/>
      <c r="V26" s="48"/>
      <c r="W26" s="48"/>
      <c r="X26" s="1814"/>
      <c r="Y26" s="183"/>
      <c r="Z26" s="510"/>
      <c r="AA26" s="1864"/>
      <c r="AB26" s="1864"/>
      <c r="AC26" s="1850"/>
      <c r="AD26" s="1864"/>
      <c r="AE26" s="1864"/>
      <c r="AF26" s="1864"/>
      <c r="AG26" s="1864"/>
      <c r="AH26" s="1864"/>
      <c r="AI26" s="1864"/>
      <c r="AJ26" s="1864"/>
      <c r="AK26" s="1864"/>
      <c r="AL26" s="62"/>
      <c r="AM26" s="87"/>
    </row>
    <row r="27" spans="1:39" ht="14.1" customHeight="1" x14ac:dyDescent="0.15">
      <c r="A27" s="1265"/>
      <c r="B27" s="3"/>
      <c r="C27" s="1454" t="s">
        <v>705</v>
      </c>
      <c r="E27" s="1454"/>
      <c r="F27" s="1814"/>
      <c r="G27" s="1814"/>
      <c r="H27" s="1814"/>
      <c r="I27" s="1814"/>
      <c r="J27" s="1814"/>
      <c r="K27" s="1814"/>
      <c r="L27" s="1814"/>
      <c r="M27" s="1814"/>
      <c r="N27" s="1814"/>
      <c r="O27" s="1814"/>
      <c r="P27" s="1814"/>
      <c r="Q27" s="1814"/>
      <c r="R27" s="1851"/>
      <c r="S27" s="1851"/>
      <c r="T27" s="5"/>
      <c r="U27" s="1843"/>
      <c r="V27" s="1843"/>
      <c r="W27" s="1814"/>
      <c r="X27" s="1814"/>
      <c r="Y27" s="1861"/>
      <c r="Z27" s="510"/>
      <c r="AA27" s="1850"/>
      <c r="AB27" s="1814"/>
      <c r="AC27" s="1851"/>
      <c r="AD27" s="1851"/>
      <c r="AE27" s="5"/>
      <c r="AF27" s="1843"/>
      <c r="AG27" s="1843"/>
      <c r="AH27" s="1814"/>
      <c r="AI27" s="1814"/>
      <c r="AJ27" s="1814"/>
      <c r="AK27" s="321"/>
      <c r="AL27" s="62"/>
      <c r="AM27" s="87"/>
    </row>
    <row r="28" spans="1:39" ht="14.1" customHeight="1" x14ac:dyDescent="0.15">
      <c r="A28" s="1265"/>
      <c r="B28" s="3"/>
      <c r="C28" s="1814" t="s">
        <v>706</v>
      </c>
      <c r="E28" s="34"/>
      <c r="F28" s="1814"/>
      <c r="G28" s="1814"/>
      <c r="H28" s="34"/>
      <c r="I28" s="1814"/>
      <c r="J28" s="1814"/>
      <c r="K28" s="1814"/>
      <c r="L28" s="1814"/>
      <c r="M28" s="1814"/>
      <c r="N28" s="1814"/>
      <c r="O28" s="1814"/>
      <c r="P28" s="1814"/>
      <c r="Q28" s="1814"/>
      <c r="R28" s="1814"/>
      <c r="S28" s="1814"/>
      <c r="T28" s="48"/>
      <c r="U28" s="48"/>
      <c r="V28" s="40"/>
      <c r="W28" s="48"/>
      <c r="X28" s="48"/>
      <c r="Y28" s="201"/>
      <c r="Z28" s="510"/>
      <c r="AA28" s="1850"/>
      <c r="AB28" s="1454"/>
      <c r="AC28" s="31"/>
      <c r="AD28" s="13"/>
      <c r="AE28" s="13"/>
      <c r="AF28" s="31"/>
      <c r="AG28" s="13"/>
      <c r="AH28" s="13"/>
      <c r="AI28" s="13"/>
      <c r="AJ28" s="1814"/>
      <c r="AK28" s="1850"/>
      <c r="AL28" s="62"/>
      <c r="AM28" s="87"/>
    </row>
    <row r="29" spans="1:39" ht="14.1" customHeight="1" x14ac:dyDescent="0.15">
      <c r="A29" s="1265"/>
      <c r="B29" s="3"/>
      <c r="C29" s="1814"/>
      <c r="D29" s="4470"/>
      <c r="E29" s="4470"/>
      <c r="F29" s="4470"/>
      <c r="G29" s="4470"/>
      <c r="H29" s="4470"/>
      <c r="I29" s="4470"/>
      <c r="J29" s="4470"/>
      <c r="K29" s="4470"/>
      <c r="L29" s="4470"/>
      <c r="M29" s="4470"/>
      <c r="N29" s="4470"/>
      <c r="O29" s="4470"/>
      <c r="P29" s="4470"/>
      <c r="Q29" s="4470"/>
      <c r="R29" s="4470"/>
      <c r="S29" s="4470"/>
      <c r="T29" s="4470"/>
      <c r="U29" s="4470"/>
      <c r="V29" s="4470"/>
      <c r="W29" s="4470"/>
      <c r="X29" s="4470"/>
      <c r="Y29" s="1608"/>
      <c r="Z29" s="184"/>
      <c r="AA29" s="1802"/>
      <c r="AB29" s="1802"/>
      <c r="AC29" s="1802"/>
      <c r="AD29" s="1802"/>
      <c r="AE29" s="1802"/>
      <c r="AF29" s="1802"/>
      <c r="AG29" s="1802"/>
      <c r="AH29" s="1802"/>
      <c r="AI29" s="1802"/>
      <c r="AJ29" s="1802"/>
      <c r="AK29" s="1802"/>
      <c r="AL29" s="62"/>
      <c r="AM29" s="87"/>
    </row>
    <row r="30" spans="1:39" ht="14.1" customHeight="1" x14ac:dyDescent="0.15">
      <c r="A30" s="1265"/>
      <c r="B30" s="3"/>
      <c r="C30" s="56"/>
      <c r="D30" s="4470"/>
      <c r="E30" s="4470"/>
      <c r="F30" s="4470"/>
      <c r="G30" s="4470"/>
      <c r="H30" s="4470"/>
      <c r="I30" s="4470"/>
      <c r="J30" s="4470"/>
      <c r="K30" s="4470"/>
      <c r="L30" s="4470"/>
      <c r="M30" s="4470"/>
      <c r="N30" s="4470"/>
      <c r="O30" s="4470"/>
      <c r="P30" s="4470"/>
      <c r="Q30" s="4470"/>
      <c r="R30" s="4470"/>
      <c r="S30" s="4470"/>
      <c r="T30" s="4470"/>
      <c r="U30" s="4470"/>
      <c r="V30" s="4470"/>
      <c r="W30" s="4470"/>
      <c r="X30" s="4470"/>
      <c r="Y30" s="365"/>
      <c r="Z30" s="510"/>
      <c r="AA30" s="1850"/>
      <c r="AB30" s="67"/>
      <c r="AC30" s="1850"/>
      <c r="AD30" s="1850"/>
      <c r="AE30" s="1850"/>
      <c r="AF30" s="1850"/>
      <c r="AG30" s="1850"/>
      <c r="AH30" s="1850"/>
      <c r="AI30" s="1850"/>
      <c r="AJ30" s="1850"/>
      <c r="AK30" s="1850"/>
      <c r="AL30" s="62"/>
      <c r="AM30" s="87"/>
    </row>
    <row r="31" spans="1:39" ht="14.1" customHeight="1" x14ac:dyDescent="0.15">
      <c r="A31" s="1265"/>
      <c r="B31" s="3"/>
      <c r="C31" s="56"/>
      <c r="D31" s="4470"/>
      <c r="E31" s="4470"/>
      <c r="F31" s="4470"/>
      <c r="G31" s="4470"/>
      <c r="H31" s="4470"/>
      <c r="I31" s="4470"/>
      <c r="J31" s="4470"/>
      <c r="K31" s="4470"/>
      <c r="L31" s="4470"/>
      <c r="M31" s="4470"/>
      <c r="N31" s="4470"/>
      <c r="O31" s="4470"/>
      <c r="P31" s="4470"/>
      <c r="Q31" s="4470"/>
      <c r="R31" s="4470"/>
      <c r="S31" s="4470"/>
      <c r="T31" s="4470"/>
      <c r="U31" s="4470"/>
      <c r="V31" s="4470"/>
      <c r="W31" s="4470"/>
      <c r="X31" s="4470"/>
      <c r="Y31" s="365"/>
      <c r="Z31" s="510"/>
      <c r="AA31" s="1850"/>
      <c r="AB31" s="67"/>
      <c r="AC31" s="1850"/>
      <c r="AD31" s="1850"/>
      <c r="AE31" s="1850"/>
      <c r="AF31" s="1850"/>
      <c r="AG31" s="1850"/>
      <c r="AH31" s="1850"/>
      <c r="AI31" s="1850"/>
      <c r="AJ31" s="1850"/>
      <c r="AK31" s="1850"/>
      <c r="AL31" s="62"/>
      <c r="AM31" s="87"/>
    </row>
    <row r="32" spans="1:39" ht="14.1" customHeight="1" x14ac:dyDescent="0.15">
      <c r="A32" s="1265"/>
      <c r="B32" s="3"/>
      <c r="C32" s="1814" t="s">
        <v>523</v>
      </c>
      <c r="E32" s="1814"/>
      <c r="F32" s="1814"/>
      <c r="G32" s="1814"/>
      <c r="H32" s="1814"/>
      <c r="I32" s="1454"/>
      <c r="J32" s="1814"/>
      <c r="K32" s="1814"/>
      <c r="L32" s="1454"/>
      <c r="M32" s="1454"/>
      <c r="N32" s="1454"/>
      <c r="O32" s="31"/>
      <c r="P32" s="31"/>
      <c r="Q32" s="31"/>
      <c r="R32" s="1814"/>
      <c r="S32" s="56"/>
      <c r="T32" s="3213"/>
      <c r="U32" s="3213"/>
      <c r="V32" s="40"/>
      <c r="W32" s="31"/>
      <c r="X32" s="1803"/>
      <c r="Y32" s="317"/>
      <c r="Z32" s="154"/>
      <c r="AL32" s="137"/>
      <c r="AM32" s="87"/>
    </row>
    <row r="33" spans="1:54" ht="14.1" customHeight="1" x14ac:dyDescent="0.15">
      <c r="A33" s="1265"/>
      <c r="B33" s="3"/>
      <c r="C33" s="1814"/>
      <c r="D33" s="4470"/>
      <c r="E33" s="4470"/>
      <c r="F33" s="4470"/>
      <c r="G33" s="4470"/>
      <c r="H33" s="4470"/>
      <c r="I33" s="4470"/>
      <c r="J33" s="4470"/>
      <c r="K33" s="4470"/>
      <c r="L33" s="4470"/>
      <c r="M33" s="4470"/>
      <c r="N33" s="4470"/>
      <c r="O33" s="4470"/>
      <c r="P33" s="4470"/>
      <c r="Q33" s="4470"/>
      <c r="R33" s="4470"/>
      <c r="S33" s="4470"/>
      <c r="T33" s="4470"/>
      <c r="U33" s="4470"/>
      <c r="V33" s="4470"/>
      <c r="W33" s="4470"/>
      <c r="X33" s="4470"/>
      <c r="Y33" s="1608"/>
      <c r="Z33" s="184"/>
      <c r="AA33" s="1802"/>
      <c r="AB33" s="1802"/>
      <c r="AC33" s="1802"/>
      <c r="AD33" s="1802"/>
      <c r="AE33" s="1802"/>
      <c r="AF33" s="1802"/>
      <c r="AG33" s="1802"/>
      <c r="AH33" s="1802"/>
      <c r="AI33" s="1802"/>
      <c r="AJ33" s="1802"/>
      <c r="AK33" s="1802"/>
      <c r="AL33" s="62"/>
      <c r="AM33" s="87"/>
    </row>
    <row r="34" spans="1:54" ht="14.1" customHeight="1" x14ac:dyDescent="0.15">
      <c r="A34" s="1265"/>
      <c r="B34" s="3"/>
      <c r="C34" s="56"/>
      <c r="D34" s="4470"/>
      <c r="E34" s="4470"/>
      <c r="F34" s="4470"/>
      <c r="G34" s="4470"/>
      <c r="H34" s="4470"/>
      <c r="I34" s="4470"/>
      <c r="J34" s="4470"/>
      <c r="K34" s="4470"/>
      <c r="L34" s="4470"/>
      <c r="M34" s="4470"/>
      <c r="N34" s="4470"/>
      <c r="O34" s="4470"/>
      <c r="P34" s="4470"/>
      <c r="Q34" s="4470"/>
      <c r="R34" s="4470"/>
      <c r="S34" s="4470"/>
      <c r="T34" s="4470"/>
      <c r="U34" s="4470"/>
      <c r="V34" s="4470"/>
      <c r="W34" s="4470"/>
      <c r="X34" s="4470"/>
      <c r="Y34" s="365"/>
      <c r="Z34" s="510"/>
      <c r="AA34" s="1850"/>
      <c r="AB34" s="67"/>
      <c r="AC34" s="1850"/>
      <c r="AD34" s="1850"/>
      <c r="AE34" s="1850"/>
      <c r="AF34" s="1850"/>
      <c r="AG34" s="1850"/>
      <c r="AH34" s="1850"/>
      <c r="AI34" s="1850"/>
      <c r="AJ34" s="1850"/>
      <c r="AK34" s="1850"/>
      <c r="AL34" s="62"/>
      <c r="AM34" s="87"/>
    </row>
    <row r="35" spans="1:54" ht="14.1" customHeight="1" x14ac:dyDescent="0.15">
      <c r="A35" s="1265"/>
      <c r="B35" s="3"/>
      <c r="C35" s="56"/>
      <c r="D35" s="4470"/>
      <c r="E35" s="4470"/>
      <c r="F35" s="4470"/>
      <c r="G35" s="4470"/>
      <c r="H35" s="4470"/>
      <c r="I35" s="4470"/>
      <c r="J35" s="4470"/>
      <c r="K35" s="4470"/>
      <c r="L35" s="4470"/>
      <c r="M35" s="4470"/>
      <c r="N35" s="4470"/>
      <c r="O35" s="4470"/>
      <c r="P35" s="4470"/>
      <c r="Q35" s="4470"/>
      <c r="R35" s="4470"/>
      <c r="S35" s="4470"/>
      <c r="T35" s="4470"/>
      <c r="U35" s="4470"/>
      <c r="V35" s="4470"/>
      <c r="W35" s="4470"/>
      <c r="X35" s="4470"/>
      <c r="Y35" s="365"/>
      <c r="Z35" s="510"/>
      <c r="AA35" s="1850"/>
      <c r="AB35" s="67"/>
      <c r="AC35" s="1850"/>
      <c r="AD35" s="1850"/>
      <c r="AE35" s="1850"/>
      <c r="AF35" s="1850"/>
      <c r="AG35" s="1850"/>
      <c r="AH35" s="1850"/>
      <c r="AI35" s="1850"/>
      <c r="AJ35" s="1850"/>
      <c r="AK35" s="1850"/>
      <c r="AL35" s="62"/>
      <c r="AM35" s="87"/>
    </row>
    <row r="36" spans="1:54" ht="14.1" customHeight="1" x14ac:dyDescent="0.15">
      <c r="A36" s="1265"/>
      <c r="B36" s="44" t="s">
        <v>524</v>
      </c>
      <c r="C36" s="34" t="s">
        <v>1772</v>
      </c>
      <c r="D36" s="37"/>
      <c r="E36" s="37"/>
      <c r="F36" s="37"/>
      <c r="G36" s="37"/>
      <c r="H36" s="37"/>
      <c r="I36" s="37"/>
      <c r="J36" s="37"/>
      <c r="K36" s="37"/>
      <c r="L36" s="37"/>
      <c r="M36" s="37"/>
      <c r="N36" s="37"/>
      <c r="O36" s="37"/>
      <c r="P36" s="37"/>
      <c r="Q36" s="37"/>
      <c r="R36" s="37"/>
      <c r="S36" s="37"/>
      <c r="T36" s="37"/>
      <c r="U36" s="1814"/>
      <c r="V36" s="1814"/>
      <c r="W36" s="1814"/>
      <c r="X36" s="1814"/>
      <c r="Y36" s="1861"/>
      <c r="Z36" s="154"/>
      <c r="AL36" s="137"/>
      <c r="AM36" s="87"/>
    </row>
    <row r="37" spans="1:54" ht="14.1" customHeight="1" x14ac:dyDescent="0.15">
      <c r="A37" s="1265"/>
      <c r="B37" s="3"/>
      <c r="C37" s="56" t="s">
        <v>525</v>
      </c>
      <c r="E37" s="56"/>
      <c r="F37" s="18"/>
      <c r="G37" s="18"/>
      <c r="H37" s="1814"/>
      <c r="I37" s="1814"/>
      <c r="J37" s="1814"/>
      <c r="K37" s="1814"/>
      <c r="L37" s="1814"/>
      <c r="M37" s="1814"/>
      <c r="N37" s="1814"/>
      <c r="O37" s="1814"/>
      <c r="P37" s="1814"/>
      <c r="Q37" s="1814"/>
      <c r="R37" s="1814"/>
      <c r="S37" s="1814"/>
      <c r="T37" s="1814"/>
      <c r="U37" s="1814"/>
      <c r="V37" s="1814"/>
      <c r="W37" s="1814"/>
      <c r="X37" s="1814"/>
      <c r="Y37" s="2340"/>
      <c r="Z37" s="145" t="s">
        <v>197</v>
      </c>
      <c r="AA37" s="3203" t="s">
        <v>788</v>
      </c>
      <c r="AB37" s="3203"/>
      <c r="AC37" s="3203"/>
      <c r="AD37" s="3203"/>
      <c r="AE37" s="3203"/>
      <c r="AF37" s="3203"/>
      <c r="AG37" s="3203"/>
      <c r="AH37" s="3203"/>
      <c r="AI37" s="3203"/>
      <c r="AJ37" s="3203"/>
      <c r="AK37" s="3203"/>
      <c r="AL37" s="3204"/>
      <c r="AM37" s="87"/>
    </row>
    <row r="38" spans="1:54" ht="14.1" customHeight="1" x14ac:dyDescent="0.15">
      <c r="A38" s="1265"/>
      <c r="B38" s="3"/>
      <c r="C38" s="1814"/>
      <c r="D38" s="42"/>
      <c r="E38" s="42"/>
      <c r="F38" s="42"/>
      <c r="G38" s="42"/>
      <c r="H38" s="42"/>
      <c r="I38" s="42"/>
      <c r="J38" s="42"/>
      <c r="K38" s="42"/>
      <c r="L38" s="42"/>
      <c r="M38" s="42"/>
      <c r="N38" s="42"/>
      <c r="O38" s="42"/>
      <c r="P38" s="42"/>
      <c r="Q38" s="42"/>
      <c r="R38" s="42"/>
      <c r="S38" s="42"/>
      <c r="T38" s="42"/>
      <c r="U38" s="42"/>
      <c r="V38" s="42"/>
      <c r="W38" s="42"/>
      <c r="X38" s="42"/>
      <c r="Y38" s="1497"/>
      <c r="Z38" s="42"/>
      <c r="AA38" s="3203"/>
      <c r="AB38" s="3203"/>
      <c r="AC38" s="3203"/>
      <c r="AD38" s="3203"/>
      <c r="AE38" s="3203"/>
      <c r="AF38" s="3203"/>
      <c r="AG38" s="3203"/>
      <c r="AH38" s="3203"/>
      <c r="AI38" s="3203"/>
      <c r="AJ38" s="3203"/>
      <c r="AK38" s="3203"/>
      <c r="AL38" s="3204"/>
      <c r="AM38" s="87"/>
      <c r="AO38" s="34"/>
      <c r="AP38" s="34"/>
      <c r="AQ38" s="34"/>
      <c r="AR38" s="204"/>
      <c r="AS38" s="204"/>
      <c r="AT38" s="204"/>
      <c r="AU38" s="204"/>
      <c r="AV38" s="204"/>
      <c r="AW38" s="204"/>
      <c r="AX38" s="204"/>
      <c r="AY38" s="204"/>
      <c r="AZ38" s="204"/>
      <c r="BA38" s="204"/>
      <c r="BB38" s="204"/>
    </row>
    <row r="39" spans="1:54" ht="14.1" customHeight="1" x14ac:dyDescent="0.15">
      <c r="A39" s="1265"/>
      <c r="B39" s="3"/>
      <c r="C39" s="1814"/>
      <c r="D39" s="42"/>
      <c r="E39" s="42"/>
      <c r="F39" s="42"/>
      <c r="G39" s="42"/>
      <c r="H39" s="42"/>
      <c r="I39" s="42"/>
      <c r="J39" s="42"/>
      <c r="K39" s="42"/>
      <c r="L39" s="42"/>
      <c r="M39" s="42"/>
      <c r="N39" s="42"/>
      <c r="O39" s="42"/>
      <c r="P39" s="42"/>
      <c r="Q39" s="42"/>
      <c r="R39" s="42"/>
      <c r="S39" s="42"/>
      <c r="T39" s="42"/>
      <c r="U39" s="42"/>
      <c r="V39" s="42"/>
      <c r="W39" s="42"/>
      <c r="X39" s="42"/>
      <c r="Y39" s="1497"/>
      <c r="Z39" s="42"/>
      <c r="AA39" s="3203"/>
      <c r="AB39" s="3203"/>
      <c r="AC39" s="3203"/>
      <c r="AD39" s="3203"/>
      <c r="AE39" s="3203"/>
      <c r="AF39" s="3203"/>
      <c r="AG39" s="3203"/>
      <c r="AH39" s="3203"/>
      <c r="AI39" s="3203"/>
      <c r="AJ39" s="3203"/>
      <c r="AK39" s="3203"/>
      <c r="AL39" s="3204"/>
      <c r="AM39" s="87"/>
      <c r="AO39" s="34"/>
      <c r="AP39" s="1297"/>
      <c r="AQ39" s="141"/>
      <c r="AR39" s="204"/>
      <c r="AS39" s="204"/>
      <c r="AT39" s="204"/>
      <c r="AU39" s="204"/>
      <c r="AV39" s="204"/>
      <c r="AW39" s="204"/>
      <c r="AX39" s="204"/>
      <c r="AY39" s="204"/>
      <c r="AZ39" s="204"/>
      <c r="BA39" s="204"/>
      <c r="BB39" s="204"/>
    </row>
    <row r="40" spans="1:54" ht="14.1" customHeight="1" x14ac:dyDescent="0.15">
      <c r="A40" s="1265"/>
      <c r="B40" s="3"/>
      <c r="C40" s="34"/>
      <c r="D40" s="42"/>
      <c r="E40" s="42"/>
      <c r="F40" s="42"/>
      <c r="G40" s="42"/>
      <c r="H40" s="42"/>
      <c r="I40" s="42"/>
      <c r="J40" s="42"/>
      <c r="K40" s="42"/>
      <c r="L40" s="42"/>
      <c r="M40" s="42"/>
      <c r="N40" s="42"/>
      <c r="O40" s="42"/>
      <c r="P40" s="42"/>
      <c r="Q40" s="42"/>
      <c r="R40" s="42"/>
      <c r="S40" s="42"/>
      <c r="T40" s="42"/>
      <c r="U40" s="42"/>
      <c r="V40" s="42"/>
      <c r="W40" s="42"/>
      <c r="X40" s="42"/>
      <c r="Y40" s="1497"/>
      <c r="Z40" s="42"/>
      <c r="AA40" s="42"/>
      <c r="AB40" s="42"/>
      <c r="AC40" s="42"/>
      <c r="AD40" s="1862"/>
      <c r="AE40" s="2327"/>
      <c r="AF40" s="2327"/>
      <c r="AG40" s="2327"/>
      <c r="AH40" s="2327"/>
      <c r="AI40" s="2327"/>
      <c r="AJ40" s="2327"/>
      <c r="AK40" s="2327"/>
      <c r="AL40" s="2328"/>
      <c r="AM40" s="87"/>
      <c r="AO40" s="34"/>
      <c r="AP40" s="1434" t="s">
        <v>789</v>
      </c>
      <c r="AQ40" s="204"/>
      <c r="AR40" s="204"/>
      <c r="AS40" s="204"/>
      <c r="AT40" s="204"/>
      <c r="AU40" s="204"/>
      <c r="AV40" s="204"/>
      <c r="AW40" s="204"/>
      <c r="AX40" s="204"/>
      <c r="AY40" s="204"/>
      <c r="AZ40" s="204"/>
      <c r="BA40" s="204"/>
      <c r="BB40" s="204"/>
    </row>
    <row r="41" spans="1:54" ht="14.1" customHeight="1" x14ac:dyDescent="0.15">
      <c r="A41" s="1265"/>
      <c r="B41" s="3"/>
      <c r="C41" s="34"/>
      <c r="D41" s="1826"/>
      <c r="E41" s="1826"/>
      <c r="F41" s="1826"/>
      <c r="G41" s="1826"/>
      <c r="H41" s="1826"/>
      <c r="I41" s="1826"/>
      <c r="J41" s="1826"/>
      <c r="K41" s="1826"/>
      <c r="L41" s="1826"/>
      <c r="M41" s="1826"/>
      <c r="N41" s="1826"/>
      <c r="O41" s="1826"/>
      <c r="P41" s="1826"/>
      <c r="Q41" s="1826"/>
      <c r="R41" s="1826"/>
      <c r="S41" s="1826"/>
      <c r="T41" s="1826"/>
      <c r="U41" s="1826"/>
      <c r="V41" s="1826"/>
      <c r="W41" s="1826"/>
      <c r="X41" s="1826"/>
      <c r="Y41" s="2359"/>
      <c r="Z41" s="1826"/>
      <c r="AA41" s="1826"/>
      <c r="AB41" s="1826"/>
      <c r="AC41" s="1826"/>
      <c r="AD41" s="1862"/>
      <c r="AE41" s="2327"/>
      <c r="AF41" s="2327"/>
      <c r="AG41" s="2327"/>
      <c r="AH41" s="2327"/>
      <c r="AI41" s="2327"/>
      <c r="AJ41" s="2327"/>
      <c r="AK41" s="2327"/>
      <c r="AL41" s="2328"/>
      <c r="AM41" s="87"/>
      <c r="AO41" s="34"/>
      <c r="AP41" s="1434"/>
      <c r="AQ41" s="204"/>
      <c r="AR41" s="204"/>
      <c r="AS41" s="204"/>
      <c r="AT41" s="204"/>
      <c r="AU41" s="204"/>
      <c r="AV41" s="204"/>
      <c r="AW41" s="204"/>
      <c r="AX41" s="204"/>
      <c r="AY41" s="204"/>
      <c r="AZ41" s="204"/>
      <c r="BA41" s="204"/>
      <c r="BB41" s="204"/>
    </row>
    <row r="42" spans="1:54" ht="14.1" customHeight="1" x14ac:dyDescent="0.15">
      <c r="A42" s="1265"/>
      <c r="B42" s="3"/>
      <c r="C42" s="56" t="s">
        <v>1473</v>
      </c>
      <c r="E42" s="1814"/>
      <c r="F42" s="1814"/>
      <c r="G42" s="1814"/>
      <c r="H42" s="1814"/>
      <c r="I42" s="1814"/>
      <c r="J42" s="1814"/>
      <c r="K42" s="1814"/>
      <c r="L42" s="1814"/>
      <c r="M42" s="1814"/>
      <c r="N42" s="1814"/>
      <c r="O42" s="1814"/>
      <c r="P42" s="13"/>
      <c r="Q42" s="1814"/>
      <c r="R42" s="1814"/>
      <c r="S42" s="1814"/>
      <c r="T42" s="1814"/>
      <c r="U42" s="1814"/>
      <c r="V42" s="1814"/>
      <c r="W42" s="1814"/>
      <c r="X42" s="1814"/>
      <c r="Y42" s="2340"/>
      <c r="Z42" s="2325" t="s">
        <v>197</v>
      </c>
      <c r="AA42" s="3203" t="s">
        <v>1474</v>
      </c>
      <c r="AB42" s="3203"/>
      <c r="AC42" s="3203"/>
      <c r="AD42" s="3203"/>
      <c r="AE42" s="3203"/>
      <c r="AF42" s="3203"/>
      <c r="AG42" s="3203"/>
      <c r="AH42" s="3203"/>
      <c r="AI42" s="3203"/>
      <c r="AJ42" s="3203"/>
      <c r="AK42" s="3203"/>
      <c r="AL42" s="3204"/>
      <c r="AM42" s="87"/>
      <c r="AO42" s="34"/>
      <c r="AP42" s="1434"/>
      <c r="AQ42" s="204"/>
      <c r="AR42" s="204"/>
      <c r="AS42" s="204"/>
      <c r="AT42" s="204"/>
      <c r="AU42" s="204"/>
      <c r="AV42" s="204"/>
      <c r="AW42" s="204"/>
      <c r="AX42" s="204"/>
      <c r="AY42" s="204"/>
      <c r="AZ42" s="204"/>
      <c r="BA42" s="204"/>
      <c r="BB42" s="204"/>
    </row>
    <row r="43" spans="1:54" ht="14.1" customHeight="1" x14ac:dyDescent="0.15">
      <c r="A43" s="1265"/>
      <c r="B43" s="3"/>
      <c r="C43" s="1814"/>
      <c r="D43" s="42"/>
      <c r="E43" s="42"/>
      <c r="F43" s="42"/>
      <c r="G43" s="42"/>
      <c r="H43" s="42"/>
      <c r="I43" s="42"/>
      <c r="J43" s="42"/>
      <c r="K43" s="42"/>
      <c r="L43" s="42"/>
      <c r="M43" s="42"/>
      <c r="N43" s="42"/>
      <c r="O43" s="42"/>
      <c r="P43" s="42"/>
      <c r="Q43" s="42"/>
      <c r="R43" s="42"/>
      <c r="S43" s="42"/>
      <c r="T43" s="42"/>
      <c r="U43" s="42"/>
      <c r="V43" s="42"/>
      <c r="W43" s="42"/>
      <c r="X43" s="42"/>
      <c r="Y43" s="1497"/>
      <c r="Z43" s="42"/>
      <c r="AA43" s="3203"/>
      <c r="AB43" s="3203"/>
      <c r="AC43" s="3203"/>
      <c r="AD43" s="3203"/>
      <c r="AE43" s="3203"/>
      <c r="AF43" s="3203"/>
      <c r="AG43" s="3203"/>
      <c r="AH43" s="3203"/>
      <c r="AI43" s="3203"/>
      <c r="AJ43" s="3203"/>
      <c r="AK43" s="3203"/>
      <c r="AL43" s="3204"/>
      <c r="AM43" s="87"/>
      <c r="AO43" s="34"/>
      <c r="AP43" s="34"/>
      <c r="AQ43" s="34"/>
      <c r="AR43" s="204"/>
      <c r="AS43" s="204"/>
      <c r="AT43" s="204"/>
      <c r="AU43" s="204"/>
      <c r="AV43" s="204"/>
      <c r="AW43" s="204"/>
      <c r="AX43" s="204"/>
      <c r="AY43" s="204"/>
      <c r="AZ43" s="204"/>
      <c r="BA43" s="204"/>
      <c r="BB43" s="204"/>
    </row>
    <row r="44" spans="1:54" ht="14.1" customHeight="1" x14ac:dyDescent="0.15">
      <c r="A44" s="1265"/>
      <c r="B44" s="3"/>
      <c r="C44" s="1814"/>
      <c r="D44" s="42"/>
      <c r="E44" s="42"/>
      <c r="F44" s="42"/>
      <c r="G44" s="42"/>
      <c r="H44" s="42"/>
      <c r="I44" s="42"/>
      <c r="J44" s="42"/>
      <c r="K44" s="42"/>
      <c r="L44" s="42"/>
      <c r="M44" s="42"/>
      <c r="N44" s="42"/>
      <c r="O44" s="42"/>
      <c r="P44" s="42"/>
      <c r="Q44" s="42"/>
      <c r="R44" s="42"/>
      <c r="S44" s="42"/>
      <c r="T44" s="42"/>
      <c r="U44" s="42"/>
      <c r="V44" s="42"/>
      <c r="W44" s="42"/>
      <c r="X44" s="42"/>
      <c r="Y44" s="1497"/>
      <c r="Z44" s="42"/>
      <c r="AA44" s="3203"/>
      <c r="AB44" s="3203"/>
      <c r="AC44" s="3203"/>
      <c r="AD44" s="3203"/>
      <c r="AE44" s="3203"/>
      <c r="AF44" s="3203"/>
      <c r="AG44" s="3203"/>
      <c r="AH44" s="3203"/>
      <c r="AI44" s="3203"/>
      <c r="AJ44" s="3203"/>
      <c r="AK44" s="3203"/>
      <c r="AL44" s="3204"/>
      <c r="AM44" s="87"/>
      <c r="AO44" s="34"/>
      <c r="AP44" s="1297"/>
      <c r="AQ44" s="141"/>
      <c r="AR44" s="204"/>
      <c r="AS44" s="204"/>
      <c r="AT44" s="204"/>
      <c r="AU44" s="204"/>
      <c r="AV44" s="204"/>
      <c r="AW44" s="204"/>
      <c r="AX44" s="204"/>
      <c r="AY44" s="204"/>
      <c r="AZ44" s="204"/>
      <c r="BA44" s="204"/>
      <c r="BB44" s="204"/>
    </row>
    <row r="45" spans="1:54" ht="14.1" customHeight="1" x14ac:dyDescent="0.15">
      <c r="A45" s="1265"/>
      <c r="B45" s="3"/>
      <c r="C45" s="34"/>
      <c r="D45" s="42"/>
      <c r="E45" s="42"/>
      <c r="F45" s="42"/>
      <c r="G45" s="42"/>
      <c r="H45" s="42"/>
      <c r="I45" s="42"/>
      <c r="J45" s="42"/>
      <c r="K45" s="42"/>
      <c r="L45" s="42"/>
      <c r="M45" s="42"/>
      <c r="N45" s="42"/>
      <c r="O45" s="42"/>
      <c r="P45" s="42"/>
      <c r="Q45" s="42"/>
      <c r="R45" s="42"/>
      <c r="S45" s="42"/>
      <c r="T45" s="42"/>
      <c r="U45" s="42"/>
      <c r="V45" s="42"/>
      <c r="W45" s="42"/>
      <c r="X45" s="42"/>
      <c r="Y45" s="1497"/>
      <c r="Z45" s="42"/>
      <c r="AA45" s="42"/>
      <c r="AB45" s="42"/>
      <c r="AC45" s="42"/>
      <c r="AD45" s="1862"/>
      <c r="AE45" s="2327"/>
      <c r="AF45" s="2327"/>
      <c r="AG45" s="2327"/>
      <c r="AH45" s="2327"/>
      <c r="AI45" s="2327"/>
      <c r="AJ45" s="2327"/>
      <c r="AK45" s="2327"/>
      <c r="AL45" s="2328"/>
      <c r="AM45" s="87"/>
      <c r="AO45" s="34"/>
      <c r="AP45" s="1434" t="s">
        <v>789</v>
      </c>
      <c r="AQ45" s="204"/>
      <c r="AR45" s="204"/>
      <c r="AS45" s="204"/>
      <c r="AT45" s="204"/>
      <c r="AU45" s="204"/>
      <c r="AV45" s="204"/>
      <c r="AW45" s="204"/>
      <c r="AX45" s="204"/>
      <c r="AY45" s="204"/>
      <c r="AZ45" s="204"/>
      <c r="BA45" s="204"/>
      <c r="BB45" s="204"/>
    </row>
    <row r="46" spans="1:54" ht="14.1" customHeight="1" x14ac:dyDescent="0.15">
      <c r="A46" s="1265"/>
      <c r="B46" s="3"/>
      <c r="C46" s="1814"/>
      <c r="D46" s="34"/>
      <c r="E46" s="1814"/>
      <c r="F46" s="1814"/>
      <c r="G46" s="1814"/>
      <c r="H46" s="181"/>
      <c r="I46" s="1803"/>
      <c r="J46" s="1803"/>
      <c r="K46" s="31"/>
      <c r="L46" s="33"/>
      <c r="M46" s="181"/>
      <c r="N46" s="1814"/>
      <c r="O46" s="1814"/>
      <c r="P46" s="1814"/>
      <c r="Q46" s="1814"/>
      <c r="R46" s="1814"/>
      <c r="S46" s="34"/>
      <c r="T46" s="177"/>
      <c r="U46" s="177"/>
      <c r="V46" s="177"/>
      <c r="W46" s="1454"/>
      <c r="X46" s="177"/>
      <c r="Y46" s="2360"/>
      <c r="Z46" s="1864"/>
      <c r="AA46" s="67"/>
      <c r="AB46" s="1850"/>
      <c r="AC46" s="1850"/>
      <c r="AD46" s="1850"/>
      <c r="AE46" s="2327"/>
      <c r="AF46" s="2327"/>
      <c r="AG46" s="2327"/>
      <c r="AH46" s="2327"/>
      <c r="AI46" s="2327"/>
      <c r="AJ46" s="2327"/>
      <c r="AK46" s="2327"/>
      <c r="AL46" s="2328"/>
      <c r="AM46" s="87"/>
    </row>
    <row r="47" spans="1:54" ht="14.1" customHeight="1" x14ac:dyDescent="0.15">
      <c r="A47" s="1265"/>
      <c r="B47" s="3" t="s">
        <v>790</v>
      </c>
      <c r="C47" s="1814" t="s">
        <v>1773</v>
      </c>
      <c r="D47" s="56"/>
      <c r="E47" s="1814"/>
      <c r="F47" s="1814"/>
      <c r="G47" s="1814"/>
      <c r="H47" s="31"/>
      <c r="I47" s="31"/>
      <c r="J47" s="31"/>
      <c r="K47" s="31"/>
      <c r="L47" s="31"/>
      <c r="M47" s="31"/>
      <c r="N47" s="31"/>
      <c r="O47" s="31"/>
      <c r="P47" s="31"/>
      <c r="Q47" s="1814"/>
      <c r="R47" s="1851"/>
      <c r="S47" s="1851"/>
      <c r="T47" s="5"/>
      <c r="U47" s="1843"/>
      <c r="V47" s="1843"/>
      <c r="W47" s="1814"/>
      <c r="X47" s="1814"/>
      <c r="Y47" s="52"/>
      <c r="Z47" s="510"/>
      <c r="AA47" s="1850"/>
      <c r="AB47" s="1850"/>
      <c r="AC47" s="1850"/>
      <c r="AD47" s="1850"/>
      <c r="AE47" s="2327"/>
      <c r="AF47" s="2327"/>
      <c r="AG47" s="2327"/>
      <c r="AH47" s="2327"/>
      <c r="AI47" s="2327"/>
      <c r="AJ47" s="2327"/>
      <c r="AK47" s="2327"/>
      <c r="AL47" s="2328"/>
      <c r="AM47" s="87"/>
    </row>
    <row r="48" spans="1:54" ht="14.1" customHeight="1" x14ac:dyDescent="0.15">
      <c r="A48" s="1265"/>
      <c r="B48" s="3"/>
      <c r="C48" s="56" t="s">
        <v>603</v>
      </c>
      <c r="E48" s="1814"/>
      <c r="F48" s="1814"/>
      <c r="G48" s="1814"/>
      <c r="H48" s="31"/>
      <c r="I48" s="31"/>
      <c r="J48" s="31"/>
      <c r="K48" s="31"/>
      <c r="L48" s="31"/>
      <c r="M48" s="31"/>
      <c r="N48" s="31"/>
      <c r="O48" s="31"/>
      <c r="P48" s="31"/>
      <c r="Q48" s="31"/>
      <c r="R48" s="31"/>
      <c r="S48" s="1814"/>
      <c r="T48" s="31"/>
      <c r="U48" s="31"/>
      <c r="V48" s="31"/>
      <c r="W48" s="31"/>
      <c r="X48" s="177"/>
      <c r="Y48" s="177"/>
      <c r="Z48" s="510"/>
      <c r="AA48" s="1850"/>
      <c r="AB48" s="1850"/>
      <c r="AC48" s="1850"/>
      <c r="AD48" s="1850"/>
      <c r="AE48" s="1850"/>
      <c r="AF48" s="1850"/>
      <c r="AG48" s="1850"/>
      <c r="AH48" s="1850"/>
      <c r="AI48" s="1850"/>
      <c r="AJ48" s="1850"/>
      <c r="AK48" s="1850"/>
      <c r="AL48" s="62"/>
      <c r="AM48" s="87"/>
    </row>
    <row r="49" spans="1:39" ht="14.1" customHeight="1" x14ac:dyDescent="0.15">
      <c r="A49" s="1265"/>
      <c r="B49" s="3"/>
      <c r="C49" s="56" t="s">
        <v>791</v>
      </c>
      <c r="D49" s="56"/>
      <c r="E49" s="1814"/>
      <c r="F49" s="1814"/>
      <c r="G49" s="1814"/>
      <c r="H49" s="4684" t="s">
        <v>792</v>
      </c>
      <c r="I49" s="4684"/>
      <c r="J49" s="4684"/>
      <c r="K49" s="4684"/>
      <c r="L49" s="5921"/>
      <c r="M49" s="5921"/>
      <c r="N49" s="5921"/>
      <c r="O49" s="576" t="s">
        <v>793</v>
      </c>
      <c r="P49" s="5922" t="s">
        <v>794</v>
      </c>
      <c r="Q49" s="5922"/>
      <c r="R49" s="5922"/>
      <c r="S49" s="5922"/>
      <c r="T49" s="5921"/>
      <c r="U49" s="5921"/>
      <c r="V49" s="5921"/>
      <c r="W49" s="576" t="s">
        <v>795</v>
      </c>
      <c r="X49" s="177"/>
      <c r="Y49" s="177"/>
      <c r="Z49" s="510"/>
      <c r="AA49" s="1864"/>
      <c r="AB49" s="1864"/>
      <c r="AC49" s="1864"/>
      <c r="AD49" s="1864"/>
      <c r="AE49" s="1864"/>
      <c r="AF49" s="1864"/>
      <c r="AG49" s="1864"/>
      <c r="AH49" s="1864"/>
      <c r="AI49" s="1864"/>
      <c r="AJ49" s="1864"/>
      <c r="AK49" s="1864"/>
      <c r="AL49" s="62"/>
      <c r="AM49" s="87"/>
    </row>
    <row r="50" spans="1:39" ht="14.1" customHeight="1" x14ac:dyDescent="0.15">
      <c r="A50" s="1265"/>
      <c r="B50" s="3"/>
      <c r="C50" s="56"/>
      <c r="D50" s="56"/>
      <c r="E50" s="1814"/>
      <c r="F50" s="1814"/>
      <c r="G50" s="1814"/>
      <c r="H50" s="1803"/>
      <c r="I50" s="1803"/>
      <c r="J50" s="1803"/>
      <c r="K50" s="1803"/>
      <c r="L50" s="90"/>
      <c r="M50" s="90"/>
      <c r="N50" s="90"/>
      <c r="O50" s="1814"/>
      <c r="P50" s="1454"/>
      <c r="Q50" s="1454"/>
      <c r="R50" s="1454"/>
      <c r="S50" s="1454"/>
      <c r="T50" s="91"/>
      <c r="U50" s="91"/>
      <c r="V50" s="91"/>
      <c r="W50" s="1814"/>
      <c r="X50" s="177"/>
      <c r="Y50" s="177"/>
      <c r="Z50" s="510"/>
      <c r="AA50" s="1864"/>
      <c r="AB50" s="1864"/>
      <c r="AC50" s="1864"/>
      <c r="AD50" s="1864"/>
      <c r="AE50" s="1864"/>
      <c r="AF50" s="1864"/>
      <c r="AG50" s="1864"/>
      <c r="AH50" s="1864"/>
      <c r="AI50" s="1864"/>
      <c r="AJ50" s="1864"/>
      <c r="AK50" s="1864"/>
      <c r="AL50" s="62"/>
      <c r="AM50" s="87"/>
    </row>
    <row r="51" spans="1:39" ht="14.1" customHeight="1" x14ac:dyDescent="0.15">
      <c r="A51" s="1265"/>
      <c r="B51" s="3"/>
      <c r="C51" s="34" t="s">
        <v>145</v>
      </c>
      <c r="D51" s="56"/>
      <c r="E51" s="1265"/>
      <c r="F51" s="1265"/>
      <c r="G51" s="1265"/>
      <c r="H51" s="181"/>
      <c r="I51" s="1273"/>
      <c r="J51" s="1273"/>
      <c r="K51" s="31"/>
      <c r="L51" s="33"/>
      <c r="M51" s="181"/>
      <c r="N51" s="1265"/>
      <c r="O51" s="1265"/>
      <c r="P51" s="1265"/>
      <c r="Q51" s="1265"/>
      <c r="R51" s="1265"/>
      <c r="S51" s="34"/>
      <c r="T51" s="177"/>
      <c r="U51" s="177"/>
      <c r="V51" s="177"/>
      <c r="W51" s="1454"/>
      <c r="X51" s="177"/>
      <c r="Y51" s="177"/>
      <c r="Z51" s="510"/>
      <c r="AA51" s="1434"/>
      <c r="AB51" s="1434"/>
      <c r="AC51" s="1434"/>
      <c r="AD51" s="1434"/>
      <c r="AE51" s="1434"/>
      <c r="AF51" s="1434"/>
      <c r="AG51" s="1434"/>
      <c r="AH51" s="1434"/>
      <c r="AI51" s="1434"/>
      <c r="AJ51" s="1434"/>
      <c r="AK51" s="1434"/>
      <c r="AL51" s="62"/>
      <c r="AM51" s="87"/>
    </row>
    <row r="52" spans="1:39" ht="14.1" customHeight="1" x14ac:dyDescent="0.15">
      <c r="A52" s="1265"/>
      <c r="B52" s="3"/>
      <c r="C52" s="1265"/>
      <c r="D52" s="4470"/>
      <c r="E52" s="4470"/>
      <c r="F52" s="4470"/>
      <c r="G52" s="4470"/>
      <c r="H52" s="4470"/>
      <c r="I52" s="4470"/>
      <c r="J52" s="4470"/>
      <c r="K52" s="4470"/>
      <c r="L52" s="4470"/>
      <c r="M52" s="4470"/>
      <c r="N52" s="4470"/>
      <c r="O52" s="4470"/>
      <c r="P52" s="4470"/>
      <c r="Q52" s="4470"/>
      <c r="R52" s="4470"/>
      <c r="S52" s="4470"/>
      <c r="T52" s="4470"/>
      <c r="U52" s="4470"/>
      <c r="V52" s="4470"/>
      <c r="W52" s="4470"/>
      <c r="X52" s="4470"/>
      <c r="Y52" s="1265"/>
      <c r="Z52" s="510"/>
      <c r="AA52" s="1434"/>
      <c r="AB52" s="1434"/>
      <c r="AC52" s="1434"/>
      <c r="AD52" s="1434"/>
      <c r="AE52" s="67"/>
      <c r="AF52" s="1434"/>
      <c r="AG52" s="1434"/>
      <c r="AH52" s="1434"/>
      <c r="AI52" s="1434"/>
      <c r="AJ52" s="1434"/>
      <c r="AK52" s="1434"/>
      <c r="AL52" s="63"/>
      <c r="AM52" s="87"/>
    </row>
    <row r="53" spans="1:39" ht="14.1" customHeight="1" x14ac:dyDescent="0.15">
      <c r="A53" s="1265"/>
      <c r="B53" s="3"/>
      <c r="C53" s="1299"/>
      <c r="D53" s="4470"/>
      <c r="E53" s="4470"/>
      <c r="F53" s="4470"/>
      <c r="G53" s="4470"/>
      <c r="H53" s="4470"/>
      <c r="I53" s="4470"/>
      <c r="J53" s="4470"/>
      <c r="K53" s="4470"/>
      <c r="L53" s="4470"/>
      <c r="M53" s="4470"/>
      <c r="N53" s="4470"/>
      <c r="O53" s="4470"/>
      <c r="P53" s="4470"/>
      <c r="Q53" s="4470"/>
      <c r="R53" s="4470"/>
      <c r="S53" s="4470"/>
      <c r="T53" s="4470"/>
      <c r="U53" s="4470"/>
      <c r="V53" s="4470"/>
      <c r="W53" s="4470"/>
      <c r="X53" s="4470"/>
      <c r="Y53" s="1272"/>
      <c r="Z53" s="1323"/>
      <c r="AA53" s="1297"/>
      <c r="AB53" s="1297"/>
      <c r="AC53" s="1297"/>
      <c r="AD53" s="1297"/>
      <c r="AE53" s="1297"/>
      <c r="AF53" s="1297"/>
      <c r="AG53" s="1297"/>
      <c r="AH53" s="1297"/>
      <c r="AI53" s="1297"/>
      <c r="AJ53" s="1297"/>
      <c r="AK53" s="1297"/>
      <c r="AL53" s="62"/>
      <c r="AM53" s="87"/>
    </row>
    <row r="54" spans="1:39" ht="14.1" customHeight="1" x14ac:dyDescent="0.15">
      <c r="A54" s="1265"/>
      <c r="B54" s="3"/>
      <c r="C54" s="19"/>
      <c r="D54" s="4470"/>
      <c r="E54" s="4470"/>
      <c r="F54" s="4470"/>
      <c r="G54" s="4470"/>
      <c r="H54" s="4470"/>
      <c r="I54" s="4470"/>
      <c r="J54" s="4470"/>
      <c r="K54" s="4470"/>
      <c r="L54" s="4470"/>
      <c r="M54" s="4470"/>
      <c r="N54" s="4470"/>
      <c r="O54" s="4470"/>
      <c r="P54" s="4470"/>
      <c r="Q54" s="4470"/>
      <c r="R54" s="4470"/>
      <c r="S54" s="4470"/>
      <c r="T54" s="4470"/>
      <c r="U54" s="4470"/>
      <c r="V54" s="4470"/>
      <c r="W54" s="4470"/>
      <c r="X54" s="4470"/>
      <c r="Y54" s="1265"/>
      <c r="Z54" s="510"/>
      <c r="AA54" s="204"/>
      <c r="AB54" s="204"/>
      <c r="AC54" s="204"/>
      <c r="AD54" s="204"/>
      <c r="AE54" s="204"/>
      <c r="AF54" s="204"/>
      <c r="AG54" s="204"/>
      <c r="AH54" s="204"/>
      <c r="AI54" s="204"/>
      <c r="AJ54" s="204"/>
      <c r="AK54" s="204"/>
      <c r="AL54" s="271"/>
      <c r="AM54" s="87"/>
    </row>
    <row r="55" spans="1:39" x14ac:dyDescent="0.15">
      <c r="B55" s="3"/>
      <c r="C55" s="1454" t="s">
        <v>796</v>
      </c>
      <c r="D55" s="1454"/>
      <c r="E55" s="1454"/>
      <c r="F55" s="1454"/>
      <c r="G55" s="1454"/>
      <c r="H55" s="1272"/>
      <c r="I55" s="1272"/>
      <c r="J55" s="1454"/>
      <c r="K55" s="1445"/>
      <c r="L55" s="1265"/>
      <c r="M55" s="1265"/>
      <c r="N55" s="1265"/>
      <c r="O55" s="1272"/>
      <c r="P55" s="1272"/>
      <c r="Q55" s="1265"/>
      <c r="R55" s="1265"/>
      <c r="S55" s="1454"/>
      <c r="T55" s="1445"/>
      <c r="U55" s="1272"/>
      <c r="V55" s="1272"/>
      <c r="W55" s="1272"/>
      <c r="X55" s="1265"/>
      <c r="Y55" s="1265"/>
      <c r="Z55" s="510"/>
      <c r="AA55" s="1434"/>
      <c r="AB55" s="1434"/>
      <c r="AC55" s="1297"/>
      <c r="AD55" s="1297"/>
      <c r="AE55" s="1297"/>
      <c r="AF55" s="1297"/>
      <c r="AG55" s="1297"/>
      <c r="AH55" s="1297"/>
      <c r="AI55" s="1297"/>
      <c r="AJ55" s="1297"/>
      <c r="AK55" s="1297"/>
      <c r="AL55" s="64"/>
    </row>
    <row r="56" spans="1:39" x14ac:dyDescent="0.15">
      <c r="B56" s="3"/>
      <c r="C56" s="1454"/>
      <c r="D56" s="1454" t="s">
        <v>732</v>
      </c>
      <c r="E56" s="1454"/>
      <c r="F56" s="1454"/>
      <c r="G56" s="1454"/>
      <c r="H56" s="1272"/>
      <c r="I56" s="1272"/>
      <c r="J56" s="1454"/>
      <c r="K56" s="1445"/>
      <c r="L56" s="1265"/>
      <c r="M56" s="1265"/>
      <c r="N56" s="1265"/>
      <c r="O56" s="1272"/>
      <c r="P56" s="1272"/>
      <c r="Q56" s="1265"/>
      <c r="R56" s="1265"/>
      <c r="S56" s="1454"/>
      <c r="T56" s="1445"/>
      <c r="U56" s="1272"/>
      <c r="V56" s="1272"/>
      <c r="W56" s="1272"/>
      <c r="X56" s="1265"/>
      <c r="Y56" s="1265"/>
      <c r="Z56" s="1434"/>
      <c r="AA56" s="1434"/>
      <c r="AB56" s="1434"/>
      <c r="AC56" s="1297"/>
      <c r="AD56" s="1297"/>
      <c r="AE56" s="1297"/>
      <c r="AF56" s="1297"/>
      <c r="AG56" s="1297"/>
      <c r="AH56" s="1297"/>
      <c r="AI56" s="1297"/>
      <c r="AJ56" s="1297"/>
      <c r="AK56" s="1297"/>
      <c r="AL56" s="64"/>
    </row>
    <row r="57" spans="1:39" ht="14.25" x14ac:dyDescent="0.15">
      <c r="B57" s="3"/>
      <c r="D57" s="2587" t="s">
        <v>733</v>
      </c>
      <c r="E57" s="5917"/>
      <c r="F57" s="5917"/>
      <c r="G57" s="5917"/>
      <c r="H57" s="5917"/>
      <c r="I57" s="5918"/>
      <c r="J57" s="5675" t="s">
        <v>734</v>
      </c>
      <c r="K57" s="5676"/>
      <c r="L57" s="5676"/>
      <c r="M57" s="5676"/>
      <c r="N57" s="5676"/>
      <c r="O57" s="5677"/>
      <c r="P57" s="5675" t="s">
        <v>735</v>
      </c>
      <c r="Q57" s="5676"/>
      <c r="R57" s="5676"/>
      <c r="S57" s="5676"/>
      <c r="T57" s="5676"/>
      <c r="U57" s="5677"/>
      <c r="V57" s="5675" t="s">
        <v>736</v>
      </c>
      <c r="W57" s="5676"/>
      <c r="X57" s="5676"/>
      <c r="Y57" s="5677"/>
      <c r="Z57" s="4740" t="s">
        <v>797</v>
      </c>
      <c r="AA57" s="4741"/>
      <c r="AB57" s="4741"/>
      <c r="AC57" s="4741"/>
      <c r="AD57" s="4742"/>
      <c r="AE57" s="5675" t="s">
        <v>737</v>
      </c>
      <c r="AF57" s="5676"/>
      <c r="AG57" s="5676"/>
      <c r="AH57" s="5676"/>
      <c r="AI57" s="5676"/>
      <c r="AJ57" s="5676"/>
      <c r="AK57" s="5677"/>
      <c r="AL57" s="4"/>
    </row>
    <row r="58" spans="1:39" ht="14.25" x14ac:dyDescent="0.15">
      <c r="B58" s="3"/>
      <c r="D58" s="2588"/>
      <c r="E58" s="5919"/>
      <c r="F58" s="5919"/>
      <c r="G58" s="5919"/>
      <c r="H58" s="5919"/>
      <c r="I58" s="5920"/>
      <c r="J58" s="5839"/>
      <c r="K58" s="3208"/>
      <c r="L58" s="3208"/>
      <c r="M58" s="3208"/>
      <c r="N58" s="3208"/>
      <c r="O58" s="5840"/>
      <c r="P58" s="5839"/>
      <c r="Q58" s="3208"/>
      <c r="R58" s="3208"/>
      <c r="S58" s="3208"/>
      <c r="T58" s="3208"/>
      <c r="U58" s="5840"/>
      <c r="V58" s="5839"/>
      <c r="W58" s="3208"/>
      <c r="X58" s="3208"/>
      <c r="Y58" s="5840"/>
      <c r="Z58" s="5418"/>
      <c r="AA58" s="5419"/>
      <c r="AB58" s="5419"/>
      <c r="AC58" s="5419"/>
      <c r="AD58" s="5420"/>
      <c r="AE58" s="5839" t="s">
        <v>738</v>
      </c>
      <c r="AF58" s="3208"/>
      <c r="AG58" s="3208"/>
      <c r="AH58" s="3208"/>
      <c r="AI58" s="3208"/>
      <c r="AJ58" s="3208"/>
      <c r="AK58" s="5840"/>
      <c r="AL58" s="4"/>
    </row>
    <row r="59" spans="1:39" x14ac:dyDescent="0.15">
      <c r="B59" s="3"/>
      <c r="D59" s="11"/>
      <c r="E59" s="1438"/>
      <c r="F59" s="483"/>
      <c r="G59" s="1438"/>
      <c r="H59" s="1438" t="s">
        <v>739</v>
      </c>
      <c r="I59" s="151"/>
      <c r="J59" s="504"/>
      <c r="K59" s="34"/>
      <c r="L59" s="1265"/>
      <c r="M59" s="1265"/>
      <c r="N59" s="4684" t="s">
        <v>740</v>
      </c>
      <c r="O59" s="4685"/>
      <c r="P59" s="10"/>
      <c r="Q59" s="1265"/>
      <c r="R59" s="1454"/>
      <c r="S59" s="4684" t="s">
        <v>798</v>
      </c>
      <c r="T59" s="4684"/>
      <c r="U59" s="4685"/>
      <c r="V59" s="175"/>
      <c r="W59" s="1438"/>
      <c r="X59" s="1438"/>
      <c r="Y59" s="151"/>
      <c r="Z59" s="10"/>
      <c r="AA59" s="1265"/>
      <c r="AB59" s="1265"/>
      <c r="AC59" s="4684" t="s">
        <v>741</v>
      </c>
      <c r="AD59" s="4685"/>
      <c r="AE59" s="4683" t="s">
        <v>742</v>
      </c>
      <c r="AF59" s="4684"/>
      <c r="AG59" s="4684"/>
      <c r="AH59" s="4684"/>
      <c r="AI59" s="4684"/>
      <c r="AJ59" s="4684"/>
      <c r="AK59" s="4685"/>
      <c r="AL59" s="15"/>
    </row>
    <row r="60" spans="1:39" ht="14.25" x14ac:dyDescent="0.15">
      <c r="B60" s="3"/>
      <c r="D60" s="5909"/>
      <c r="E60" s="5910"/>
      <c r="F60" s="5910"/>
      <c r="G60" s="5910"/>
      <c r="H60" s="5910"/>
      <c r="I60" s="151" t="s">
        <v>646</v>
      </c>
      <c r="J60" s="5909"/>
      <c r="K60" s="5910"/>
      <c r="L60" s="5910"/>
      <c r="M60" s="5910"/>
      <c r="N60" s="5910"/>
      <c r="O60" s="1263" t="s">
        <v>646</v>
      </c>
      <c r="P60" s="5909">
        <f>D60-J60</f>
        <v>0</v>
      </c>
      <c r="Q60" s="5910"/>
      <c r="R60" s="5910"/>
      <c r="S60" s="5910"/>
      <c r="T60" s="5910"/>
      <c r="U60" s="1263" t="s">
        <v>646</v>
      </c>
      <c r="V60" s="5911"/>
      <c r="W60" s="5912"/>
      <c r="X60" s="5912"/>
      <c r="Y60" s="1263" t="s">
        <v>799</v>
      </c>
      <c r="Z60" s="5909"/>
      <c r="AA60" s="5910"/>
      <c r="AB60" s="5910"/>
      <c r="AC60" s="5910"/>
      <c r="AD60" s="1263" t="s">
        <v>47</v>
      </c>
      <c r="AE60" s="5909" t="str">
        <f>IF(ISERROR(J60/Z60),"",J60/Z60)</f>
        <v/>
      </c>
      <c r="AF60" s="5910"/>
      <c r="AG60" s="5910"/>
      <c r="AH60" s="5910"/>
      <c r="AI60" s="5910"/>
      <c r="AJ60" s="5910"/>
      <c r="AK60" s="1263" t="s">
        <v>646</v>
      </c>
      <c r="AL60" s="4"/>
    </row>
    <row r="61" spans="1:39" ht="13.5" x14ac:dyDescent="0.15">
      <c r="B61" s="3"/>
      <c r="C61" s="1265"/>
      <c r="D61" s="1454"/>
      <c r="E61" s="5916" t="s">
        <v>1475</v>
      </c>
      <c r="F61" s="2533"/>
      <c r="G61" s="2533"/>
      <c r="H61" s="2533"/>
      <c r="I61" s="2533"/>
      <c r="J61" s="2533"/>
      <c r="K61" s="2533"/>
      <c r="L61" s="2533"/>
      <c r="M61" s="2533"/>
      <c r="N61" s="2533"/>
      <c r="O61" s="2533"/>
      <c r="P61" s="2533"/>
      <c r="Q61" s="2533"/>
      <c r="R61" s="2533"/>
      <c r="S61" s="2533"/>
      <c r="T61" s="2533"/>
      <c r="U61" s="2533"/>
      <c r="V61" s="2533"/>
      <c r="W61" s="2533"/>
      <c r="X61" s="2533"/>
      <c r="Y61" s="2533"/>
      <c r="Z61" s="2533"/>
      <c r="AA61" s="2533"/>
      <c r="AB61" s="2533"/>
      <c r="AC61" s="2533"/>
      <c r="AD61" s="1452"/>
      <c r="AE61" s="1452"/>
      <c r="AF61" s="1452"/>
      <c r="AG61" s="1452"/>
      <c r="AH61" s="1452"/>
      <c r="AI61" s="1452"/>
      <c r="AJ61" s="1452"/>
      <c r="AK61" s="1452"/>
      <c r="AL61" s="1439"/>
    </row>
    <row r="62" spans="1:39" ht="14.25" thickBot="1" x14ac:dyDescent="0.2">
      <c r="B62" s="8"/>
      <c r="C62" s="405"/>
      <c r="D62" s="23"/>
      <c r="E62" s="7"/>
      <c r="F62" s="7"/>
      <c r="G62" s="7"/>
      <c r="H62" s="7"/>
      <c r="I62" s="7"/>
      <c r="J62" s="7"/>
      <c r="K62" s="7"/>
      <c r="L62" s="7"/>
      <c r="M62" s="7"/>
      <c r="N62" s="7"/>
      <c r="O62" s="7"/>
      <c r="P62" s="7"/>
      <c r="Q62" s="7"/>
      <c r="R62" s="23"/>
      <c r="S62" s="23"/>
      <c r="T62" s="23"/>
      <c r="U62" s="23"/>
      <c r="V62" s="23"/>
      <c r="W62" s="23"/>
      <c r="X62" s="23"/>
      <c r="Y62" s="7"/>
      <c r="Z62" s="159"/>
      <c r="AA62" s="1032"/>
      <c r="AB62" s="1032"/>
      <c r="AC62" s="1032"/>
      <c r="AD62" s="1032"/>
      <c r="AE62" s="1032"/>
      <c r="AF62" s="1032"/>
      <c r="AG62" s="1032"/>
      <c r="AH62" s="1032"/>
      <c r="AI62" s="1032"/>
      <c r="AJ62" s="1032"/>
      <c r="AK62" s="1032"/>
      <c r="AL62" s="1033"/>
    </row>
  </sheetData>
  <mergeCells count="48">
    <mergeCell ref="E61:AC61"/>
    <mergeCell ref="O25:P25"/>
    <mergeCell ref="R25:S25"/>
    <mergeCell ref="T32:U32"/>
    <mergeCell ref="AE59:AK59"/>
    <mergeCell ref="D57:I58"/>
    <mergeCell ref="J57:O58"/>
    <mergeCell ref="H49:K49"/>
    <mergeCell ref="L49:N49"/>
    <mergeCell ref="P49:S49"/>
    <mergeCell ref="T49:V49"/>
    <mergeCell ref="S59:U59"/>
    <mergeCell ref="AC59:AD59"/>
    <mergeCell ref="P57:U58"/>
    <mergeCell ref="V57:Y58"/>
    <mergeCell ref="AE60:AJ60"/>
    <mergeCell ref="D7:T7"/>
    <mergeCell ref="E14:X14"/>
    <mergeCell ref="E10:X10"/>
    <mergeCell ref="B1:AL1"/>
    <mergeCell ref="B3:Y3"/>
    <mergeCell ref="Z3:AL3"/>
    <mergeCell ref="AF16:AI16"/>
    <mergeCell ref="N11:O11"/>
    <mergeCell ref="U11:V11"/>
    <mergeCell ref="N12:O12"/>
    <mergeCell ref="U12:V12"/>
    <mergeCell ref="D60:H60"/>
    <mergeCell ref="J60:N60"/>
    <mergeCell ref="P60:T60"/>
    <mergeCell ref="V60:X60"/>
    <mergeCell ref="O16:R16"/>
    <mergeCell ref="L25:M25"/>
    <mergeCell ref="D19:T19"/>
    <mergeCell ref="U19:AK19"/>
    <mergeCell ref="D20:T22"/>
    <mergeCell ref="U20:AK22"/>
    <mergeCell ref="D23:X23"/>
    <mergeCell ref="N59:O59"/>
    <mergeCell ref="Z57:AD58"/>
    <mergeCell ref="D29:X31"/>
    <mergeCell ref="D33:X35"/>
    <mergeCell ref="D52:X54"/>
    <mergeCell ref="AA37:AL39"/>
    <mergeCell ref="AA42:AL44"/>
    <mergeCell ref="Z60:AC60"/>
    <mergeCell ref="AE57:AK57"/>
    <mergeCell ref="AE58:AK58"/>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26</xdr:row>
                    <xdr:rowOff>9525</xdr:rowOff>
                  </from>
                  <to>
                    <xdr:col>16</xdr:col>
                    <xdr:colOff>0</xdr:colOff>
                    <xdr:row>27</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26</xdr:row>
                    <xdr:rowOff>9525</xdr:rowOff>
                  </from>
                  <to>
                    <xdr:col>18</xdr:col>
                    <xdr:colOff>85725</xdr:colOff>
                    <xdr:row>27</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46</xdr:row>
                    <xdr:rowOff>0</xdr:rowOff>
                  </from>
                  <to>
                    <xdr:col>20</xdr:col>
                    <xdr:colOff>66675</xdr:colOff>
                    <xdr:row>47</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46</xdr:row>
                    <xdr:rowOff>0</xdr:rowOff>
                  </from>
                  <to>
                    <xdr:col>24</xdr:col>
                    <xdr:colOff>152400</xdr:colOff>
                    <xdr:row>47</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24</xdr:row>
                    <xdr:rowOff>0</xdr:rowOff>
                  </from>
                  <to>
                    <xdr:col>24</xdr:col>
                    <xdr:colOff>95250</xdr:colOff>
                    <xdr:row>25</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24</xdr:row>
                    <xdr:rowOff>0</xdr:rowOff>
                  </from>
                  <to>
                    <xdr:col>8</xdr:col>
                    <xdr:colOff>28575</xdr:colOff>
                    <xdr:row>25</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75"/>
  <sheetViews>
    <sheetView showGridLines="0" topLeftCell="B1" zoomScaleNormal="100" zoomScaleSheetLayoutView="115" workbookViewId="0">
      <selection activeCell="B1" sqref="B1:AL1"/>
    </sheetView>
  </sheetViews>
  <sheetFormatPr defaultColWidth="8" defaultRowHeight="12" x14ac:dyDescent="0.15"/>
  <cols>
    <col min="1" max="2" width="1.5" style="17" customWidth="1"/>
    <col min="3" max="40" width="2.375" style="17" customWidth="1"/>
    <col min="41" max="55" width="2.625" style="17" customWidth="1"/>
    <col min="56" max="60" width="2.625" style="34" customWidth="1"/>
    <col min="61" max="75" width="2.625" style="17" customWidth="1"/>
    <col min="76" max="16384" width="8" style="17"/>
  </cols>
  <sheetData>
    <row r="1" spans="1:60" ht="14.1" customHeight="1" x14ac:dyDescent="0.15">
      <c r="B1" s="3101" t="s">
        <v>1868</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60" ht="5.0999999999999996" customHeight="1" thickBot="1" x14ac:dyDescent="0.2"/>
    <row r="3" spans="1:60" ht="14.1" customHeight="1" x14ac:dyDescent="0.15">
      <c r="B3" s="3102" t="s">
        <v>526</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4"/>
      <c r="AA3" s="3216" t="s">
        <v>186</v>
      </c>
      <c r="AB3" s="3103"/>
      <c r="AC3" s="3103"/>
      <c r="AD3" s="3103"/>
      <c r="AE3" s="3103"/>
      <c r="AF3" s="3103"/>
      <c r="AG3" s="3103"/>
      <c r="AH3" s="3103"/>
      <c r="AI3" s="3103"/>
      <c r="AJ3" s="3103"/>
      <c r="AK3" s="3103"/>
      <c r="AL3" s="3217"/>
    </row>
    <row r="4" spans="1:60" ht="6.95" customHeight="1" x14ac:dyDescent="0.15">
      <c r="B4" s="43"/>
      <c r="C4" s="88"/>
      <c r="D4" s="88"/>
      <c r="E4" s="88"/>
      <c r="F4" s="88"/>
      <c r="G4" s="88"/>
      <c r="H4" s="88"/>
      <c r="I4" s="88"/>
      <c r="J4" s="88"/>
      <c r="K4" s="88"/>
      <c r="L4" s="88"/>
      <c r="M4" s="88"/>
      <c r="N4" s="88"/>
      <c r="O4" s="88"/>
      <c r="P4" s="88"/>
      <c r="Q4" s="88"/>
      <c r="R4" s="88"/>
      <c r="S4" s="88"/>
      <c r="T4" s="88"/>
      <c r="U4" s="88"/>
      <c r="V4" s="88"/>
      <c r="W4" s="88"/>
      <c r="X4" s="88"/>
      <c r="Y4" s="88"/>
      <c r="Z4" s="88"/>
      <c r="AA4" s="171"/>
      <c r="AB4" s="88"/>
      <c r="AC4" s="88"/>
      <c r="AD4" s="88"/>
      <c r="AE4" s="88"/>
      <c r="AF4" s="88"/>
      <c r="AG4" s="88"/>
      <c r="AH4" s="88"/>
      <c r="AI4" s="88"/>
      <c r="AJ4" s="88"/>
      <c r="AK4" s="88"/>
      <c r="AL4" s="172"/>
      <c r="AM4" s="87"/>
    </row>
    <row r="5" spans="1:60" ht="14.1" customHeight="1" x14ac:dyDescent="0.15">
      <c r="B5" s="68" t="s">
        <v>707</v>
      </c>
      <c r="C5" s="19"/>
      <c r="D5" s="1454"/>
      <c r="E5" s="1814"/>
      <c r="F5" s="1814"/>
      <c r="G5" s="1814"/>
      <c r="H5" s="1814"/>
      <c r="I5" s="1814"/>
      <c r="J5" s="1814"/>
      <c r="K5" s="1814"/>
      <c r="L5" s="1814"/>
      <c r="M5" s="1814"/>
      <c r="N5" s="1454"/>
      <c r="O5" s="34"/>
      <c r="P5" s="1454"/>
      <c r="Q5" s="1454"/>
      <c r="R5" s="1454"/>
      <c r="S5" s="1454"/>
      <c r="T5" s="1454"/>
      <c r="U5" s="1454"/>
      <c r="V5" s="1454"/>
      <c r="W5" s="1454"/>
      <c r="X5" s="1454"/>
      <c r="Y5" s="1454"/>
      <c r="Z5" s="1814"/>
      <c r="AA5" s="510"/>
      <c r="AB5" s="1850"/>
      <c r="AC5" s="1850"/>
      <c r="AD5" s="1850"/>
      <c r="AE5" s="1850"/>
      <c r="AF5" s="1850"/>
      <c r="AG5" s="1850"/>
      <c r="AH5" s="1850"/>
      <c r="AI5" s="1850"/>
      <c r="AJ5" s="1850"/>
      <c r="AK5" s="1850"/>
      <c r="AL5" s="62"/>
      <c r="AM5" s="87"/>
    </row>
    <row r="6" spans="1:60" ht="14.1" customHeight="1" x14ac:dyDescent="0.15">
      <c r="B6" s="68"/>
      <c r="C6" s="1454" t="s">
        <v>835</v>
      </c>
      <c r="D6" s="1454"/>
      <c r="E6" s="1814"/>
      <c r="F6" s="1814"/>
      <c r="G6" s="1814"/>
      <c r="H6" s="1814"/>
      <c r="I6" s="1814"/>
      <c r="J6" s="1814"/>
      <c r="K6" s="1814"/>
      <c r="L6" s="1814"/>
      <c r="M6" s="1814"/>
      <c r="N6" s="1454"/>
      <c r="O6" s="34"/>
      <c r="P6" s="1454"/>
      <c r="Q6" s="1454"/>
      <c r="R6" s="1454"/>
      <c r="S6" s="1454"/>
      <c r="T6" s="1454"/>
      <c r="U6" s="1454"/>
      <c r="V6" s="1454"/>
      <c r="W6" s="1454"/>
      <c r="X6" s="1454"/>
      <c r="Y6" s="1454"/>
      <c r="Z6" s="1814"/>
      <c r="AA6" s="1853" t="s">
        <v>836</v>
      </c>
      <c r="AB6" s="1850" t="s">
        <v>837</v>
      </c>
      <c r="AC6" s="1850"/>
      <c r="AD6" s="1850"/>
      <c r="AE6" s="1850"/>
      <c r="AF6" s="1850"/>
      <c r="AG6" s="1850"/>
      <c r="AH6" s="1850"/>
      <c r="AI6" s="1850"/>
      <c r="AJ6" s="1850"/>
      <c r="AK6" s="1850"/>
      <c r="AL6" s="62"/>
      <c r="AM6" s="87"/>
    </row>
    <row r="7" spans="1:60" ht="14.1" customHeight="1" x14ac:dyDescent="0.15">
      <c r="B7" s="68"/>
      <c r="C7" s="19"/>
      <c r="D7" s="1454"/>
      <c r="E7" s="1814"/>
      <c r="F7" s="1814"/>
      <c r="G7" s="1814"/>
      <c r="H7" s="1814"/>
      <c r="I7" s="1814"/>
      <c r="J7" s="1814"/>
      <c r="K7" s="1814"/>
      <c r="L7" s="1814"/>
      <c r="M7" s="1814"/>
      <c r="N7" s="1454"/>
      <c r="O7" s="34"/>
      <c r="P7" s="1454"/>
      <c r="Q7" s="1454"/>
      <c r="R7" s="1454"/>
      <c r="S7" s="1454"/>
      <c r="T7" s="1454"/>
      <c r="U7" s="1454"/>
      <c r="V7" s="1454"/>
      <c r="W7" s="1454"/>
      <c r="X7" s="1454"/>
      <c r="Y7" s="1454"/>
      <c r="Z7" s="1814"/>
      <c r="AA7" s="510"/>
      <c r="AB7" s="1850"/>
      <c r="AC7" s="1850"/>
      <c r="AD7" s="1850"/>
      <c r="AE7" s="1850"/>
      <c r="AF7" s="1850"/>
      <c r="AG7" s="1850"/>
      <c r="AH7" s="1850"/>
      <c r="AI7" s="1850"/>
      <c r="AJ7" s="1850"/>
      <c r="AK7" s="1850"/>
      <c r="AL7" s="62"/>
      <c r="AM7" s="87"/>
    </row>
    <row r="8" spans="1:60" ht="14.1" customHeight="1" x14ac:dyDescent="0.15">
      <c r="B8" s="68"/>
      <c r="C8" s="1454" t="s">
        <v>1681</v>
      </c>
      <c r="D8" s="1454"/>
      <c r="E8" s="1814"/>
      <c r="F8" s="1814"/>
      <c r="G8" s="1814"/>
      <c r="H8" s="1814"/>
      <c r="I8" s="1814"/>
      <c r="J8" s="1814"/>
      <c r="K8" s="1814"/>
      <c r="L8" s="1814"/>
      <c r="M8" s="1814"/>
      <c r="N8" s="1454"/>
      <c r="O8" s="34"/>
      <c r="P8" s="1454"/>
      <c r="Q8" s="1454"/>
      <c r="R8" s="1454"/>
      <c r="S8" s="1454"/>
      <c r="T8" s="1454"/>
      <c r="U8" s="1454"/>
      <c r="V8" s="1454"/>
      <c r="W8" s="1454"/>
      <c r="X8" s="1454"/>
      <c r="Y8" s="1454"/>
      <c r="Z8" s="1814"/>
      <c r="AA8" s="5923" t="s">
        <v>1929</v>
      </c>
      <c r="AB8" s="5924"/>
      <c r="AC8" s="5924"/>
      <c r="AD8" s="5924"/>
      <c r="AE8" s="5924"/>
      <c r="AF8" s="5924"/>
      <c r="AG8" s="5924"/>
      <c r="AH8" s="5924"/>
      <c r="AI8" s="5924"/>
      <c r="AJ8" s="5924"/>
      <c r="AK8" s="5924"/>
      <c r="AL8" s="5925"/>
      <c r="AM8" s="87"/>
    </row>
    <row r="9" spans="1:60" ht="14.1" customHeight="1" x14ac:dyDescent="0.15">
      <c r="B9" s="68"/>
      <c r="C9" s="19"/>
      <c r="D9" s="1454"/>
      <c r="E9" s="1814"/>
      <c r="F9" s="1814"/>
      <c r="G9" s="1814"/>
      <c r="H9" s="1814"/>
      <c r="I9" s="1814"/>
      <c r="J9" s="1814"/>
      <c r="K9" s="1814"/>
      <c r="L9" s="1814"/>
      <c r="M9" s="1814"/>
      <c r="N9" s="1454"/>
      <c r="O9" s="34"/>
      <c r="P9" s="1454"/>
      <c r="Q9" s="1454"/>
      <c r="R9" s="1454"/>
      <c r="S9" s="1454"/>
      <c r="T9" s="1454"/>
      <c r="U9" s="1454"/>
      <c r="V9" s="1454"/>
      <c r="W9" s="1454"/>
      <c r="X9" s="1454"/>
      <c r="Y9" s="1454"/>
      <c r="Z9" s="1814"/>
      <c r="AA9" s="5923" t="s">
        <v>1723</v>
      </c>
      <c r="AB9" s="5924"/>
      <c r="AC9" s="5924"/>
      <c r="AD9" s="5924"/>
      <c r="AE9" s="5924"/>
      <c r="AF9" s="5924"/>
      <c r="AG9" s="5924"/>
      <c r="AH9" s="5924"/>
      <c r="AI9" s="5924"/>
      <c r="AJ9" s="5924"/>
      <c r="AK9" s="5924"/>
      <c r="AL9" s="62"/>
      <c r="AM9" s="87"/>
    </row>
    <row r="10" spans="1:60" ht="14.1" customHeight="1" x14ac:dyDescent="0.15">
      <c r="A10" s="1265"/>
      <c r="B10" s="3"/>
      <c r="C10" s="1814" t="s">
        <v>1930</v>
      </c>
      <c r="D10" s="34"/>
      <c r="E10" s="1454"/>
      <c r="F10" s="1814"/>
      <c r="G10" s="1814"/>
      <c r="H10" s="1814"/>
      <c r="I10" s="1814"/>
      <c r="J10" s="1814"/>
      <c r="K10" s="1814"/>
      <c r="L10" s="1814"/>
      <c r="M10" s="1814"/>
      <c r="N10" s="1814"/>
      <c r="O10" s="1814"/>
      <c r="P10" s="1814"/>
      <c r="Q10" s="1814"/>
      <c r="R10" s="1814"/>
      <c r="S10" s="1851"/>
      <c r="T10" s="1851"/>
      <c r="U10" s="1851"/>
      <c r="V10" s="5859"/>
      <c r="W10" s="5859"/>
      <c r="X10" s="5859"/>
      <c r="Y10" s="1802"/>
      <c r="Z10" s="183"/>
      <c r="AA10" s="1818" t="s">
        <v>16</v>
      </c>
      <c r="AB10" s="1850" t="s">
        <v>770</v>
      </c>
      <c r="AC10" s="1850"/>
      <c r="AD10" s="1850"/>
      <c r="AE10" s="1850"/>
      <c r="AF10" s="1850"/>
      <c r="AG10" s="1850"/>
      <c r="AH10" s="1850"/>
      <c r="AI10" s="1850"/>
      <c r="AJ10" s="1313"/>
      <c r="AK10" s="1850"/>
      <c r="AL10" s="62"/>
      <c r="AM10" s="87"/>
      <c r="BD10" s="17"/>
      <c r="BE10" s="17"/>
      <c r="BF10" s="17"/>
      <c r="BG10" s="17"/>
      <c r="BH10" s="17"/>
    </row>
    <row r="11" spans="1:60" ht="14.1" customHeight="1" x14ac:dyDescent="0.15">
      <c r="A11" s="1265"/>
      <c r="B11" s="3"/>
      <c r="C11" s="1814"/>
      <c r="D11" s="1814"/>
      <c r="E11" s="34"/>
      <c r="F11" s="1454"/>
      <c r="G11" s="1454"/>
      <c r="H11" s="1454"/>
      <c r="I11" s="1454"/>
      <c r="J11" s="1454"/>
      <c r="K11" s="1454"/>
      <c r="L11" s="1454"/>
      <c r="M11" s="1454"/>
      <c r="N11" s="1454"/>
      <c r="O11" s="1454"/>
      <c r="P11" s="1454"/>
      <c r="Q11" s="1454"/>
      <c r="R11" s="1454"/>
      <c r="S11" s="56"/>
      <c r="T11" s="1802"/>
      <c r="U11" s="1802"/>
      <c r="V11" s="1814"/>
      <c r="W11" s="1802"/>
      <c r="X11" s="1802"/>
      <c r="Y11" s="1814"/>
      <c r="Z11" s="183"/>
      <c r="AA11" s="1818" t="s">
        <v>16</v>
      </c>
      <c r="AB11" s="1850" t="s">
        <v>1476</v>
      </c>
      <c r="AC11" s="1850"/>
      <c r="AD11" s="1850"/>
      <c r="AE11" s="1850"/>
      <c r="AF11" s="1850"/>
      <c r="AG11" s="1850"/>
      <c r="AH11" s="1850"/>
      <c r="AI11" s="1850"/>
      <c r="AJ11" s="1850"/>
      <c r="AK11" s="1850"/>
      <c r="AL11" s="62"/>
      <c r="AM11" s="87"/>
      <c r="BD11" s="17"/>
      <c r="BE11" s="17"/>
      <c r="BF11" s="17"/>
      <c r="BG11" s="17"/>
      <c r="BH11" s="17"/>
    </row>
    <row r="12" spans="1:60" ht="14.1" customHeight="1" x14ac:dyDescent="0.15">
      <c r="A12" s="1265"/>
      <c r="B12" s="3"/>
      <c r="C12" s="1814"/>
      <c r="D12" s="34"/>
      <c r="E12" s="1814"/>
      <c r="F12" s="34"/>
      <c r="G12" s="1814"/>
      <c r="H12" s="1814"/>
      <c r="I12" s="1814"/>
      <c r="J12" s="1814"/>
      <c r="K12" s="1814"/>
      <c r="L12" s="1814"/>
      <c r="M12" s="1814"/>
      <c r="N12" s="1814"/>
      <c r="O12" s="1814"/>
      <c r="P12" s="1814"/>
      <c r="Q12" s="1814"/>
      <c r="R12" s="1814"/>
      <c r="S12" s="56"/>
      <c r="T12" s="48"/>
      <c r="U12" s="48"/>
      <c r="V12" s="1814"/>
      <c r="W12" s="48"/>
      <c r="X12" s="48"/>
      <c r="Y12" s="1814"/>
      <c r="Z12" s="183"/>
      <c r="AA12" s="1853" t="s">
        <v>23</v>
      </c>
      <c r="AB12" s="1311" t="s">
        <v>771</v>
      </c>
      <c r="AC12" s="1850"/>
      <c r="AD12" s="1850"/>
      <c r="AE12" s="1850"/>
      <c r="AF12" s="1850"/>
      <c r="AG12" s="1850"/>
      <c r="AH12" s="1850"/>
      <c r="AI12" s="1850"/>
      <c r="AJ12" s="1850"/>
      <c r="AK12" s="1850"/>
      <c r="AL12" s="62"/>
      <c r="AM12" s="87"/>
      <c r="BD12" s="17"/>
      <c r="BE12" s="17"/>
      <c r="BF12" s="17"/>
      <c r="BG12" s="17"/>
      <c r="BH12" s="17"/>
    </row>
    <row r="13" spans="1:60" ht="14.1" customHeight="1" x14ac:dyDescent="0.15">
      <c r="A13" s="1265"/>
      <c r="B13" s="3"/>
      <c r="C13" s="56" t="s">
        <v>1682</v>
      </c>
      <c r="D13" s="1454"/>
      <c r="E13" s="1454"/>
      <c r="F13" s="1454"/>
      <c r="G13" s="1454"/>
      <c r="H13" s="1454"/>
      <c r="I13" s="1454"/>
      <c r="J13" s="1454"/>
      <c r="K13" s="1454"/>
      <c r="L13" s="1454"/>
      <c r="M13" s="1454"/>
      <c r="N13" s="1454"/>
      <c r="O13" s="1454"/>
      <c r="P13" s="1454"/>
      <c r="Q13" s="1454"/>
      <c r="R13" s="1814"/>
      <c r="S13" s="1851"/>
      <c r="T13" s="1851"/>
      <c r="U13" s="5"/>
      <c r="V13" s="1843"/>
      <c r="W13" s="1843"/>
      <c r="X13" s="1814"/>
      <c r="Y13" s="1814"/>
      <c r="Z13" s="52"/>
      <c r="AA13" s="5926" t="s">
        <v>1931</v>
      </c>
      <c r="AB13" s="3331"/>
      <c r="AC13" s="3331"/>
      <c r="AD13" s="3331"/>
      <c r="AE13" s="3331"/>
      <c r="AF13" s="3331"/>
      <c r="AG13" s="3331"/>
      <c r="AH13" s="3331"/>
      <c r="AI13" s="3331"/>
      <c r="AJ13" s="3331"/>
      <c r="AK13" s="3331"/>
      <c r="AL13" s="3332"/>
      <c r="AM13" s="87"/>
    </row>
    <row r="14" spans="1:60" ht="14.1" customHeight="1" x14ac:dyDescent="0.15">
      <c r="A14" s="1265"/>
      <c r="B14" s="3"/>
      <c r="C14" s="56"/>
      <c r="D14" s="1454"/>
      <c r="E14" s="1454"/>
      <c r="F14" s="1454"/>
      <c r="G14" s="1454"/>
      <c r="H14" s="1454"/>
      <c r="I14" s="1454"/>
      <c r="J14" s="1454"/>
      <c r="K14" s="1454"/>
      <c r="L14" s="1454"/>
      <c r="M14" s="1454"/>
      <c r="N14" s="1454"/>
      <c r="O14" s="1454"/>
      <c r="P14" s="1454"/>
      <c r="Q14" s="1454"/>
      <c r="R14" s="1814"/>
      <c r="S14" s="1851"/>
      <c r="T14" s="1851"/>
      <c r="U14" s="5"/>
      <c r="V14" s="1843"/>
      <c r="W14" s="1843"/>
      <c r="X14" s="1814"/>
      <c r="Y14" s="1814"/>
      <c r="Z14" s="52"/>
      <c r="AA14" s="5926"/>
      <c r="AB14" s="3331"/>
      <c r="AC14" s="3331"/>
      <c r="AD14" s="3331"/>
      <c r="AE14" s="3331"/>
      <c r="AF14" s="3331"/>
      <c r="AG14" s="3331"/>
      <c r="AH14" s="3331"/>
      <c r="AI14" s="3331"/>
      <c r="AJ14" s="3331"/>
      <c r="AK14" s="3331"/>
      <c r="AL14" s="3332"/>
      <c r="AM14" s="87"/>
    </row>
    <row r="15" spans="1:60" ht="14.1" customHeight="1" x14ac:dyDescent="0.15">
      <c r="A15" s="1265"/>
      <c r="B15" s="3"/>
      <c r="C15" s="1454" t="s">
        <v>527</v>
      </c>
      <c r="D15" s="1454"/>
      <c r="E15" s="1454"/>
      <c r="F15" s="1454"/>
      <c r="G15" s="1454"/>
      <c r="H15" s="1454"/>
      <c r="I15" s="1454"/>
      <c r="J15" s="1454"/>
      <c r="K15" s="1454"/>
      <c r="L15" s="1454"/>
      <c r="M15" s="1454"/>
      <c r="N15" s="1454"/>
      <c r="O15" s="1454"/>
      <c r="P15" s="1454"/>
      <c r="Q15" s="1454"/>
      <c r="R15" s="31"/>
      <c r="S15" s="31"/>
      <c r="T15" s="1814"/>
      <c r="U15" s="31"/>
      <c r="V15" s="31"/>
      <c r="W15" s="31"/>
      <c r="X15" s="31"/>
      <c r="Y15" s="177"/>
      <c r="Z15" s="177"/>
      <c r="AA15" s="5926"/>
      <c r="AB15" s="3331"/>
      <c r="AC15" s="3331"/>
      <c r="AD15" s="3331"/>
      <c r="AE15" s="3331"/>
      <c r="AF15" s="3331"/>
      <c r="AG15" s="3331"/>
      <c r="AH15" s="3331"/>
      <c r="AI15" s="3331"/>
      <c r="AJ15" s="3331"/>
      <c r="AK15" s="3331"/>
      <c r="AL15" s="3332"/>
      <c r="AM15" s="87"/>
    </row>
    <row r="16" spans="1:60" ht="14.1" customHeight="1" x14ac:dyDescent="0.15">
      <c r="A16" s="1265"/>
      <c r="B16" s="3"/>
      <c r="C16" s="1814" t="s">
        <v>708</v>
      </c>
      <c r="E16" s="1454"/>
      <c r="F16" s="1454"/>
      <c r="G16" s="1454"/>
      <c r="H16" s="1454"/>
      <c r="I16" s="1454"/>
      <c r="J16" s="1454"/>
      <c r="K16" s="1454"/>
      <c r="L16" s="1454"/>
      <c r="M16" s="1454"/>
      <c r="N16" s="1454"/>
      <c r="O16" s="1454"/>
      <c r="P16" s="1454"/>
      <c r="Q16" s="1454"/>
      <c r="R16" s="1814"/>
      <c r="S16" s="1851"/>
      <c r="T16" s="1851"/>
      <c r="U16" s="5"/>
      <c r="V16" s="1843"/>
      <c r="W16" s="1843"/>
      <c r="X16" s="1814"/>
      <c r="Y16" s="1814"/>
      <c r="Z16" s="52"/>
      <c r="AA16" s="5926"/>
      <c r="AB16" s="3331"/>
      <c r="AC16" s="3331"/>
      <c r="AD16" s="3331"/>
      <c r="AE16" s="3331"/>
      <c r="AF16" s="3331"/>
      <c r="AG16" s="3331"/>
      <c r="AH16" s="3331"/>
      <c r="AI16" s="3331"/>
      <c r="AJ16" s="3331"/>
      <c r="AK16" s="3331"/>
      <c r="AL16" s="3332"/>
      <c r="AM16" s="87"/>
    </row>
    <row r="17" spans="1:60" ht="14.1" customHeight="1" x14ac:dyDescent="0.15">
      <c r="A17" s="1265"/>
      <c r="B17" s="3"/>
      <c r="C17" s="1454"/>
      <c r="D17" s="1454"/>
      <c r="E17" s="1454"/>
      <c r="F17" s="1454"/>
      <c r="G17" s="1454"/>
      <c r="H17" s="1454"/>
      <c r="I17" s="1454"/>
      <c r="J17" s="1454"/>
      <c r="K17" s="1454"/>
      <c r="L17" s="1454"/>
      <c r="M17" s="1454"/>
      <c r="N17" s="1454"/>
      <c r="O17" s="1454"/>
      <c r="P17" s="1454"/>
      <c r="Q17" s="1454"/>
      <c r="R17" s="31"/>
      <c r="S17" s="31"/>
      <c r="T17" s="1814"/>
      <c r="U17" s="31"/>
      <c r="V17" s="31"/>
      <c r="W17" s="31"/>
      <c r="X17" s="31"/>
      <c r="Y17" s="177"/>
      <c r="Z17" s="177"/>
      <c r="AA17" s="263" t="s">
        <v>39</v>
      </c>
      <c r="AB17" s="3203" t="s">
        <v>528</v>
      </c>
      <c r="AC17" s="3203"/>
      <c r="AD17" s="3203"/>
      <c r="AE17" s="3203"/>
      <c r="AF17" s="3203"/>
      <c r="AG17" s="3203"/>
      <c r="AH17" s="3203"/>
      <c r="AI17" s="3203"/>
      <c r="AJ17" s="3203"/>
      <c r="AK17" s="3203"/>
      <c r="AL17" s="3204"/>
      <c r="AM17" s="87"/>
    </row>
    <row r="18" spans="1:60" ht="14.1" customHeight="1" x14ac:dyDescent="0.15">
      <c r="A18" s="1265"/>
      <c r="B18" s="3"/>
      <c r="C18" s="1814" t="s">
        <v>709</v>
      </c>
      <c r="E18" s="1814"/>
      <c r="F18" s="1814"/>
      <c r="G18" s="31"/>
      <c r="H18" s="1814"/>
      <c r="I18" s="56"/>
      <c r="J18" s="1814"/>
      <c r="K18" s="1814"/>
      <c r="L18" s="1814"/>
      <c r="M18" s="1814"/>
      <c r="N18" s="1814"/>
      <c r="O18" s="1814"/>
      <c r="P18" s="1814"/>
      <c r="Q18" s="1814"/>
      <c r="R18" s="1814"/>
      <c r="S18" s="1814"/>
      <c r="T18" s="31"/>
      <c r="U18" s="31"/>
      <c r="V18" s="1454"/>
      <c r="W18" s="31"/>
      <c r="X18" s="31"/>
      <c r="Y18" s="31"/>
      <c r="Z18" s="1814"/>
      <c r="AA18" s="210"/>
      <c r="AB18" s="3203"/>
      <c r="AC18" s="3203"/>
      <c r="AD18" s="3203"/>
      <c r="AE18" s="3203"/>
      <c r="AF18" s="3203"/>
      <c r="AG18" s="3203"/>
      <c r="AH18" s="3203"/>
      <c r="AI18" s="3203"/>
      <c r="AJ18" s="3203"/>
      <c r="AK18" s="3203"/>
      <c r="AL18" s="3204"/>
      <c r="AM18" s="87"/>
      <c r="BD18" s="17"/>
      <c r="BE18" s="17"/>
      <c r="BF18" s="17"/>
      <c r="BG18" s="17"/>
      <c r="BH18" s="17"/>
    </row>
    <row r="19" spans="1:60" ht="14.1" customHeight="1" x14ac:dyDescent="0.15">
      <c r="A19" s="1265"/>
      <c r="B19" s="3"/>
      <c r="C19" s="1454"/>
      <c r="D19" s="5675" t="s">
        <v>124</v>
      </c>
      <c r="E19" s="5676"/>
      <c r="F19" s="5676"/>
      <c r="G19" s="5676"/>
      <c r="H19" s="5676"/>
      <c r="I19" s="5677"/>
      <c r="J19" s="5675" t="s">
        <v>149</v>
      </c>
      <c r="K19" s="5676"/>
      <c r="L19" s="5676"/>
      <c r="M19" s="5676"/>
      <c r="N19" s="5677"/>
      <c r="O19" s="5675" t="s">
        <v>150</v>
      </c>
      <c r="P19" s="5676"/>
      <c r="Q19" s="5676"/>
      <c r="R19" s="5676"/>
      <c r="S19" s="5676"/>
      <c r="T19" s="5676"/>
      <c r="U19" s="5676"/>
      <c r="V19" s="5676"/>
      <c r="W19" s="5677"/>
      <c r="X19" s="5675" t="s">
        <v>151</v>
      </c>
      <c r="Y19" s="5676"/>
      <c r="Z19" s="5676"/>
      <c r="AA19" s="5676"/>
      <c r="AB19" s="5676"/>
      <c r="AC19" s="5676"/>
      <c r="AD19" s="5676"/>
      <c r="AE19" s="5677"/>
      <c r="AF19" s="5744" t="s">
        <v>743</v>
      </c>
      <c r="AG19" s="5745"/>
      <c r="AH19" s="5745"/>
      <c r="AI19" s="5745"/>
      <c r="AJ19" s="5746"/>
      <c r="AL19" s="4"/>
      <c r="AM19" s="87"/>
    </row>
    <row r="20" spans="1:60" ht="14.1" customHeight="1" x14ac:dyDescent="0.15">
      <c r="A20" s="1265"/>
      <c r="B20" s="3"/>
      <c r="C20" s="34"/>
      <c r="D20" s="4683"/>
      <c r="E20" s="4684"/>
      <c r="F20" s="4684"/>
      <c r="G20" s="4684"/>
      <c r="H20" s="4684"/>
      <c r="I20" s="4685"/>
      <c r="J20" s="4683"/>
      <c r="K20" s="4684"/>
      <c r="L20" s="4684"/>
      <c r="M20" s="4684"/>
      <c r="N20" s="4685"/>
      <c r="O20" s="4683"/>
      <c r="P20" s="4684"/>
      <c r="Q20" s="4684"/>
      <c r="R20" s="4684"/>
      <c r="S20" s="4684"/>
      <c r="T20" s="4684"/>
      <c r="U20" s="4684"/>
      <c r="V20" s="4684"/>
      <c r="W20" s="4685"/>
      <c r="X20" s="4683"/>
      <c r="Y20" s="4684"/>
      <c r="Z20" s="4684"/>
      <c r="AA20" s="4684"/>
      <c r="AB20" s="4684"/>
      <c r="AC20" s="4684"/>
      <c r="AD20" s="4684"/>
      <c r="AE20" s="4685"/>
      <c r="AF20" s="5747"/>
      <c r="AG20" s="5748"/>
      <c r="AH20" s="5748"/>
      <c r="AI20" s="5748"/>
      <c r="AJ20" s="5749"/>
      <c r="AL20" s="4"/>
      <c r="AM20" s="87"/>
    </row>
    <row r="21" spans="1:60" ht="14.1" customHeight="1" x14ac:dyDescent="0.15">
      <c r="A21" s="1265"/>
      <c r="B21" s="35"/>
      <c r="C21" s="1454"/>
      <c r="D21" s="5675"/>
      <c r="E21" s="5676"/>
      <c r="F21" s="5676"/>
      <c r="G21" s="5676"/>
      <c r="H21" s="5676"/>
      <c r="I21" s="5677"/>
      <c r="J21" s="5681"/>
      <c r="K21" s="5705"/>
      <c r="L21" s="5705"/>
      <c r="M21" s="5705"/>
      <c r="N21" s="5740"/>
      <c r="O21" s="5744"/>
      <c r="P21" s="5745"/>
      <c r="Q21" s="5745"/>
      <c r="R21" s="5745"/>
      <c r="S21" s="5745"/>
      <c r="T21" s="5745"/>
      <c r="U21" s="5745"/>
      <c r="V21" s="5745"/>
      <c r="W21" s="5746"/>
      <c r="X21" s="5927"/>
      <c r="Y21" s="5928"/>
      <c r="Z21" s="5928"/>
      <c r="AA21" s="5928"/>
      <c r="AB21" s="5928"/>
      <c r="AC21" s="5928"/>
      <c r="AD21" s="5928"/>
      <c r="AE21" s="5929"/>
      <c r="AF21" s="5933"/>
      <c r="AG21" s="5934"/>
      <c r="AH21" s="5934"/>
      <c r="AI21" s="5934"/>
      <c r="AJ21" s="5935"/>
      <c r="AL21" s="4"/>
      <c r="AM21" s="87"/>
    </row>
    <row r="22" spans="1:60" ht="14.1" customHeight="1" x14ac:dyDescent="0.15">
      <c r="A22" s="1265"/>
      <c r="B22" s="3"/>
      <c r="C22" s="1814"/>
      <c r="D22" s="4683"/>
      <c r="E22" s="4684"/>
      <c r="F22" s="4684"/>
      <c r="G22" s="4684"/>
      <c r="H22" s="4684"/>
      <c r="I22" s="4685"/>
      <c r="J22" s="5741"/>
      <c r="K22" s="5742"/>
      <c r="L22" s="5742"/>
      <c r="M22" s="5742"/>
      <c r="N22" s="5743"/>
      <c r="O22" s="5747"/>
      <c r="P22" s="5748"/>
      <c r="Q22" s="5748"/>
      <c r="R22" s="5748"/>
      <c r="S22" s="5748"/>
      <c r="T22" s="5748"/>
      <c r="U22" s="5748"/>
      <c r="V22" s="5748"/>
      <c r="W22" s="5749"/>
      <c r="X22" s="5930"/>
      <c r="Y22" s="5931"/>
      <c r="Z22" s="5931"/>
      <c r="AA22" s="5931"/>
      <c r="AB22" s="5931"/>
      <c r="AC22" s="5931"/>
      <c r="AD22" s="5931"/>
      <c r="AE22" s="5932"/>
      <c r="AF22" s="5936"/>
      <c r="AG22" s="5937"/>
      <c r="AH22" s="5937"/>
      <c r="AI22" s="5937"/>
      <c r="AJ22" s="5938"/>
      <c r="AL22" s="4"/>
      <c r="AM22" s="87"/>
    </row>
    <row r="23" spans="1:60" ht="14.1" customHeight="1" x14ac:dyDescent="0.15">
      <c r="A23" s="1265"/>
      <c r="B23" s="3"/>
      <c r="C23" s="1814"/>
      <c r="D23" s="5675"/>
      <c r="E23" s="5676"/>
      <c r="F23" s="5676"/>
      <c r="G23" s="5676"/>
      <c r="H23" s="5676"/>
      <c r="I23" s="5677"/>
      <c r="J23" s="5681"/>
      <c r="K23" s="5705"/>
      <c r="L23" s="5705"/>
      <c r="M23" s="5705"/>
      <c r="N23" s="5740"/>
      <c r="O23" s="5744"/>
      <c r="P23" s="5745"/>
      <c r="Q23" s="5745"/>
      <c r="R23" s="5745"/>
      <c r="S23" s="5745"/>
      <c r="T23" s="5745"/>
      <c r="U23" s="5745"/>
      <c r="V23" s="5745"/>
      <c r="W23" s="5746"/>
      <c r="X23" s="5927"/>
      <c r="Y23" s="5928"/>
      <c r="Z23" s="5928"/>
      <c r="AA23" s="5928"/>
      <c r="AB23" s="5928"/>
      <c r="AC23" s="5928"/>
      <c r="AD23" s="5928"/>
      <c r="AE23" s="5929"/>
      <c r="AF23" s="5933"/>
      <c r="AG23" s="5934"/>
      <c r="AH23" s="5934"/>
      <c r="AI23" s="5934"/>
      <c r="AJ23" s="5935"/>
      <c r="AL23" s="15"/>
      <c r="AM23" s="87"/>
    </row>
    <row r="24" spans="1:60" ht="14.1" customHeight="1" x14ac:dyDescent="0.15">
      <c r="A24" s="1265"/>
      <c r="B24" s="3"/>
      <c r="C24" s="1814"/>
      <c r="D24" s="4683"/>
      <c r="E24" s="4684"/>
      <c r="F24" s="4684"/>
      <c r="G24" s="4684"/>
      <c r="H24" s="4684"/>
      <c r="I24" s="4685"/>
      <c r="J24" s="5741"/>
      <c r="K24" s="5742"/>
      <c r="L24" s="5742"/>
      <c r="M24" s="5742"/>
      <c r="N24" s="5743"/>
      <c r="O24" s="5747"/>
      <c r="P24" s="5748"/>
      <c r="Q24" s="5748"/>
      <c r="R24" s="5748"/>
      <c r="S24" s="5748"/>
      <c r="T24" s="5748"/>
      <c r="U24" s="5748"/>
      <c r="V24" s="5748"/>
      <c r="W24" s="5749"/>
      <c r="X24" s="5930"/>
      <c r="Y24" s="5931"/>
      <c r="Z24" s="5931"/>
      <c r="AA24" s="5931"/>
      <c r="AB24" s="5931"/>
      <c r="AC24" s="5931"/>
      <c r="AD24" s="5931"/>
      <c r="AE24" s="5932"/>
      <c r="AF24" s="5936"/>
      <c r="AG24" s="5937"/>
      <c r="AH24" s="5937"/>
      <c r="AI24" s="5937"/>
      <c r="AJ24" s="5938"/>
      <c r="AL24" s="15"/>
      <c r="AM24" s="87"/>
    </row>
    <row r="25" spans="1:60" ht="14.1" customHeight="1" x14ac:dyDescent="0.15">
      <c r="A25" s="1265"/>
      <c r="B25" s="3"/>
      <c r="C25" s="1814"/>
      <c r="D25" s="1814"/>
      <c r="E25" s="1454"/>
      <c r="F25" s="1454"/>
      <c r="G25" s="1454"/>
      <c r="H25" s="1454"/>
      <c r="I25" s="1454"/>
      <c r="J25" s="1454"/>
      <c r="K25" s="1454"/>
      <c r="L25" s="1454"/>
      <c r="M25" s="1806"/>
      <c r="N25" s="1806"/>
      <c r="O25" s="1806"/>
      <c r="P25" s="1806"/>
      <c r="Q25" s="1806"/>
      <c r="R25" s="1806"/>
      <c r="S25" s="1841"/>
      <c r="T25" s="1841"/>
      <c r="U25" s="1841"/>
      <c r="V25" s="1841"/>
      <c r="W25" s="1841"/>
      <c r="X25" s="1841"/>
      <c r="Y25" s="1841"/>
      <c r="Z25" s="1841"/>
      <c r="AA25" s="1841"/>
      <c r="AB25" s="1841"/>
      <c r="AC25" s="1841"/>
      <c r="AD25" s="1841"/>
      <c r="AE25" s="1841"/>
      <c r="AF25" s="1841"/>
      <c r="AG25" s="144"/>
      <c r="AH25" s="144"/>
      <c r="AI25" s="144"/>
      <c r="AJ25" s="144"/>
      <c r="AK25" s="144"/>
      <c r="AL25" s="15"/>
      <c r="AM25" s="87"/>
    </row>
    <row r="26" spans="1:60" ht="14.1" customHeight="1" x14ac:dyDescent="0.15">
      <c r="A26" s="1265"/>
      <c r="B26" s="3"/>
      <c r="C26" s="1454" t="s">
        <v>1683</v>
      </c>
      <c r="D26" s="34"/>
      <c r="E26" s="1814"/>
      <c r="F26" s="1814"/>
      <c r="G26" s="1814"/>
      <c r="H26" s="1454"/>
      <c r="I26" s="1454"/>
      <c r="J26" s="1454"/>
      <c r="K26" s="1454"/>
      <c r="L26" s="1814"/>
      <c r="M26" s="1454"/>
      <c r="N26" s="1454"/>
      <c r="O26" s="1454"/>
      <c r="P26" s="1454"/>
      <c r="Q26" s="34"/>
      <c r="R26" s="1454"/>
      <c r="S26" s="1454"/>
      <c r="T26" s="1454"/>
      <c r="U26" s="1454"/>
      <c r="V26" s="1454"/>
      <c r="W26" s="1454"/>
      <c r="X26" s="1454"/>
      <c r="Y26" s="1454"/>
      <c r="Z26" s="1814"/>
      <c r="AA26" s="5842" t="s">
        <v>1724</v>
      </c>
      <c r="AB26" s="5843"/>
      <c r="AC26" s="5843"/>
      <c r="AD26" s="5843"/>
      <c r="AE26" s="5843"/>
      <c r="AF26" s="5843"/>
      <c r="AG26" s="5843"/>
      <c r="AH26" s="5843"/>
      <c r="AI26" s="5843"/>
      <c r="AJ26" s="5843"/>
      <c r="AK26" s="5843"/>
      <c r="AL26" s="5844"/>
      <c r="AM26" s="87"/>
      <c r="BD26" s="17"/>
      <c r="BE26" s="17"/>
      <c r="BF26" s="17"/>
      <c r="BG26" s="17"/>
      <c r="BH26" s="17"/>
    </row>
    <row r="27" spans="1:60" ht="14.1" customHeight="1" x14ac:dyDescent="0.15">
      <c r="A27" s="1265"/>
      <c r="B27" s="3"/>
      <c r="C27" s="34" t="s">
        <v>529</v>
      </c>
      <c r="E27" s="1814"/>
      <c r="F27" s="1814"/>
      <c r="G27" s="1814"/>
      <c r="H27" s="1454"/>
      <c r="I27" s="1454"/>
      <c r="J27" s="1454"/>
      <c r="K27" s="1454"/>
      <c r="L27" s="1814"/>
      <c r="M27" s="1454"/>
      <c r="N27" s="1454"/>
      <c r="O27" s="1454"/>
      <c r="P27" s="1454"/>
      <c r="Q27" s="34"/>
      <c r="R27" s="1454"/>
      <c r="S27" s="1454"/>
      <c r="T27" s="1454"/>
      <c r="U27" s="1454"/>
      <c r="V27" s="1454"/>
      <c r="W27" s="1454"/>
      <c r="X27" s="1454"/>
      <c r="Y27" s="1454"/>
      <c r="Z27" s="1814"/>
      <c r="AA27" s="406" t="s">
        <v>16</v>
      </c>
      <c r="AB27" s="67" t="s">
        <v>772</v>
      </c>
      <c r="AC27" s="1864"/>
      <c r="AD27" s="1864"/>
      <c r="AE27" s="1864"/>
      <c r="AF27" s="1864"/>
      <c r="AG27" s="1864"/>
      <c r="AH27" s="1864"/>
      <c r="AI27" s="1864"/>
      <c r="AJ27" s="1864"/>
      <c r="AK27" s="1864"/>
      <c r="AL27" s="62"/>
      <c r="AM27" s="87"/>
      <c r="AX27" s="34"/>
      <c r="AY27" s="3208"/>
      <c r="AZ27" s="3208"/>
      <c r="BA27" s="3208"/>
      <c r="BB27" s="3208"/>
      <c r="BC27" s="3208"/>
      <c r="BD27" s="17"/>
      <c r="BE27" s="17"/>
      <c r="BF27" s="17"/>
      <c r="BG27" s="17"/>
      <c r="BH27" s="17"/>
    </row>
    <row r="28" spans="1:60" ht="14.1" customHeight="1" x14ac:dyDescent="0.15">
      <c r="A28" s="1265"/>
      <c r="B28" s="3"/>
      <c r="D28" s="2587"/>
      <c r="E28" s="5917"/>
      <c r="F28" s="5917"/>
      <c r="G28" s="5917"/>
      <c r="H28" s="5917"/>
      <c r="I28" s="5917"/>
      <c r="J28" s="5917"/>
      <c r="K28" s="5918"/>
      <c r="L28" s="2501" t="s">
        <v>194</v>
      </c>
      <c r="M28" s="4184"/>
      <c r="N28" s="4184"/>
      <c r="O28" s="4184"/>
      <c r="P28" s="4184"/>
      <c r="Q28" s="4184"/>
      <c r="R28" s="4184"/>
      <c r="S28" s="2501" t="s">
        <v>195</v>
      </c>
      <c r="T28" s="4184"/>
      <c r="U28" s="4184"/>
      <c r="V28" s="4184"/>
      <c r="W28" s="4184"/>
      <c r="X28" s="4184"/>
      <c r="Y28" s="2502"/>
      <c r="Z28" s="1814"/>
      <c r="AA28" s="396" t="s">
        <v>344</v>
      </c>
      <c r="AB28" s="5945" t="s">
        <v>1477</v>
      </c>
      <c r="AC28" s="5946"/>
      <c r="AD28" s="5946"/>
      <c r="AE28" s="5946"/>
      <c r="AF28" s="5946"/>
      <c r="AG28" s="5946"/>
      <c r="AH28" s="5946"/>
      <c r="AI28" s="5946"/>
      <c r="AJ28" s="5946"/>
      <c r="AK28" s="5946"/>
      <c r="AL28" s="5947"/>
      <c r="AM28" s="87"/>
      <c r="AX28" s="34"/>
      <c r="AY28" s="1272"/>
      <c r="AZ28" s="1272"/>
      <c r="BA28" s="1272"/>
      <c r="BB28" s="1272"/>
      <c r="BC28" s="1272"/>
      <c r="BD28" s="17"/>
      <c r="BE28" s="17"/>
      <c r="BF28" s="17"/>
      <c r="BG28" s="17"/>
      <c r="BH28" s="17"/>
    </row>
    <row r="29" spans="1:60" ht="14.1" customHeight="1" x14ac:dyDescent="0.15">
      <c r="A29" s="1265"/>
      <c r="B29" s="3"/>
      <c r="D29" s="5788"/>
      <c r="E29" s="5789"/>
      <c r="F29" s="5789"/>
      <c r="G29" s="5789"/>
      <c r="H29" s="5789"/>
      <c r="I29" s="5789"/>
      <c r="J29" s="5789"/>
      <c r="K29" s="5790"/>
      <c r="L29" s="2509" t="s">
        <v>193</v>
      </c>
      <c r="M29" s="4669"/>
      <c r="N29" s="4669"/>
      <c r="O29" s="2510"/>
      <c r="P29" s="2501" t="s">
        <v>202</v>
      </c>
      <c r="Q29" s="4184"/>
      <c r="R29" s="2502"/>
      <c r="S29" s="2509" t="s">
        <v>193</v>
      </c>
      <c r="T29" s="4669"/>
      <c r="U29" s="4669"/>
      <c r="V29" s="4669"/>
      <c r="W29" s="2501" t="s">
        <v>202</v>
      </c>
      <c r="X29" s="4184"/>
      <c r="Y29" s="2502"/>
      <c r="Z29" s="1814"/>
      <c r="AA29" s="396"/>
      <c r="AB29" s="5946"/>
      <c r="AC29" s="5946"/>
      <c r="AD29" s="5946"/>
      <c r="AE29" s="5946"/>
      <c r="AF29" s="5946"/>
      <c r="AG29" s="5946"/>
      <c r="AH29" s="5946"/>
      <c r="AI29" s="5946"/>
      <c r="AJ29" s="5946"/>
      <c r="AK29" s="5946"/>
      <c r="AL29" s="5947"/>
      <c r="AM29" s="87"/>
      <c r="BD29" s="17"/>
      <c r="BE29" s="17"/>
      <c r="BF29" s="17"/>
      <c r="BG29" s="17"/>
      <c r="BH29" s="17"/>
    </row>
    <row r="30" spans="1:60" ht="14.1" customHeight="1" x14ac:dyDescent="0.15">
      <c r="A30" s="1265"/>
      <c r="B30" s="3"/>
      <c r="D30" s="5939" t="s">
        <v>188</v>
      </c>
      <c r="E30" s="5940"/>
      <c r="F30" s="5940"/>
      <c r="G30" s="5940"/>
      <c r="H30" s="5940"/>
      <c r="I30" s="5940"/>
      <c r="J30" s="5940"/>
      <c r="K30" s="5941"/>
      <c r="L30" s="5942"/>
      <c r="M30" s="5943"/>
      <c r="N30" s="5943"/>
      <c r="O30" s="5944"/>
      <c r="P30" s="2501"/>
      <c r="Q30" s="4184"/>
      <c r="R30" s="2502"/>
      <c r="S30" s="5942"/>
      <c r="T30" s="5943"/>
      <c r="U30" s="5943"/>
      <c r="V30" s="5943"/>
      <c r="W30" s="2501"/>
      <c r="X30" s="4184"/>
      <c r="Y30" s="2502"/>
      <c r="Z30" s="1814"/>
      <c r="AA30" s="1853"/>
      <c r="AB30" s="5946"/>
      <c r="AC30" s="5946"/>
      <c r="AD30" s="5946"/>
      <c r="AE30" s="5946"/>
      <c r="AF30" s="5946"/>
      <c r="AG30" s="5946"/>
      <c r="AH30" s="5946"/>
      <c r="AI30" s="5946"/>
      <c r="AJ30" s="5946"/>
      <c r="AK30" s="5946"/>
      <c r="AL30" s="5947"/>
      <c r="AM30" s="87"/>
      <c r="BD30" s="17"/>
      <c r="BE30" s="17"/>
      <c r="BF30" s="17"/>
      <c r="BG30" s="17"/>
      <c r="BH30" s="17"/>
    </row>
    <row r="31" spans="1:60" ht="14.1" customHeight="1" x14ac:dyDescent="0.15">
      <c r="A31" s="1265"/>
      <c r="B31" s="3"/>
      <c r="D31" s="5939" t="s">
        <v>189</v>
      </c>
      <c r="E31" s="5940"/>
      <c r="F31" s="5940"/>
      <c r="G31" s="5940"/>
      <c r="H31" s="5940"/>
      <c r="I31" s="5940"/>
      <c r="J31" s="5940"/>
      <c r="K31" s="5941"/>
      <c r="L31" s="5943"/>
      <c r="M31" s="5943"/>
      <c r="N31" s="5943"/>
      <c r="O31" s="5944"/>
      <c r="P31" s="2501"/>
      <c r="Q31" s="4184"/>
      <c r="R31" s="2502"/>
      <c r="S31" s="5943"/>
      <c r="T31" s="5943"/>
      <c r="U31" s="5943"/>
      <c r="V31" s="5943"/>
      <c r="W31" s="2501"/>
      <c r="X31" s="4184"/>
      <c r="Y31" s="2502"/>
      <c r="Z31" s="1861"/>
      <c r="AA31" s="1853" t="s">
        <v>154</v>
      </c>
      <c r="AB31" s="3203" t="s">
        <v>1478</v>
      </c>
      <c r="AC31" s="4667"/>
      <c r="AD31" s="4667"/>
      <c r="AE31" s="4667"/>
      <c r="AF31" s="4667"/>
      <c r="AG31" s="4667"/>
      <c r="AH31" s="4667"/>
      <c r="AI31" s="4667"/>
      <c r="AJ31" s="4667"/>
      <c r="AK31" s="4667"/>
      <c r="AL31" s="4192"/>
      <c r="AM31" s="87"/>
      <c r="BD31" s="17"/>
      <c r="BE31" s="17"/>
      <c r="BF31" s="17"/>
      <c r="BG31" s="17"/>
      <c r="BH31" s="17"/>
    </row>
    <row r="32" spans="1:60" ht="14.1" customHeight="1" x14ac:dyDescent="0.15">
      <c r="A32" s="1265"/>
      <c r="B32" s="3"/>
      <c r="D32" s="5939" t="s">
        <v>190</v>
      </c>
      <c r="E32" s="5940"/>
      <c r="F32" s="5940"/>
      <c r="G32" s="5940"/>
      <c r="H32" s="5940"/>
      <c r="I32" s="5940"/>
      <c r="J32" s="5940"/>
      <c r="K32" s="5941"/>
      <c r="L32" s="5943"/>
      <c r="M32" s="5943"/>
      <c r="N32" s="5943"/>
      <c r="O32" s="5944"/>
      <c r="P32" s="2501"/>
      <c r="Q32" s="4184"/>
      <c r="R32" s="2502"/>
      <c r="S32" s="5943"/>
      <c r="T32" s="5943"/>
      <c r="U32" s="5943"/>
      <c r="V32" s="5943"/>
      <c r="W32" s="2501"/>
      <c r="X32" s="4184"/>
      <c r="Y32" s="2502"/>
      <c r="Z32" s="1861"/>
      <c r="AA32" s="1853"/>
      <c r="AB32" s="4667"/>
      <c r="AC32" s="4667"/>
      <c r="AD32" s="4667"/>
      <c r="AE32" s="4667"/>
      <c r="AF32" s="4667"/>
      <c r="AG32" s="4667"/>
      <c r="AH32" s="4667"/>
      <c r="AI32" s="4667"/>
      <c r="AJ32" s="4667"/>
      <c r="AK32" s="4667"/>
      <c r="AL32" s="4192"/>
      <c r="AM32" s="87"/>
      <c r="BD32" s="17"/>
      <c r="BE32" s="17"/>
      <c r="BF32" s="17"/>
      <c r="BG32" s="17"/>
      <c r="BH32" s="17"/>
    </row>
    <row r="33" spans="1:60" ht="14.1" customHeight="1" x14ac:dyDescent="0.15">
      <c r="A33" s="1265"/>
      <c r="B33" s="3"/>
      <c r="D33" s="5939" t="s">
        <v>192</v>
      </c>
      <c r="E33" s="5940"/>
      <c r="F33" s="5940"/>
      <c r="G33" s="5940"/>
      <c r="H33" s="5940"/>
      <c r="I33" s="5940"/>
      <c r="J33" s="5940"/>
      <c r="K33" s="5941"/>
      <c r="L33" s="5943"/>
      <c r="M33" s="5943"/>
      <c r="N33" s="5943"/>
      <c r="O33" s="5944"/>
      <c r="P33" s="2501"/>
      <c r="Q33" s="4184"/>
      <c r="R33" s="2502"/>
      <c r="S33" s="5943"/>
      <c r="T33" s="5943"/>
      <c r="U33" s="5943"/>
      <c r="V33" s="5943"/>
      <c r="W33" s="2501"/>
      <c r="X33" s="4184"/>
      <c r="Y33" s="2502"/>
      <c r="Z33" s="1861"/>
      <c r="AA33" s="1853" t="s">
        <v>154</v>
      </c>
      <c r="AB33" s="3206" t="s">
        <v>1479</v>
      </c>
      <c r="AC33" s="4667"/>
      <c r="AD33" s="4667"/>
      <c r="AE33" s="4667"/>
      <c r="AF33" s="4667"/>
      <c r="AG33" s="4667"/>
      <c r="AH33" s="4667"/>
      <c r="AI33" s="4667"/>
      <c r="AJ33" s="4667"/>
      <c r="AK33" s="4667"/>
      <c r="AL33" s="4192"/>
      <c r="AM33" s="87"/>
      <c r="BD33" s="17"/>
      <c r="BE33" s="17"/>
      <c r="BF33" s="17"/>
      <c r="BG33" s="17"/>
      <c r="BH33" s="17"/>
    </row>
    <row r="34" spans="1:60" ht="14.1" customHeight="1" x14ac:dyDescent="0.15">
      <c r="A34" s="1265"/>
      <c r="B34" s="3"/>
      <c r="D34" s="5948" t="s">
        <v>191</v>
      </c>
      <c r="E34" s="5949"/>
      <c r="F34" s="5949"/>
      <c r="G34" s="5949"/>
      <c r="H34" s="5949"/>
      <c r="I34" s="5949"/>
      <c r="J34" s="5949"/>
      <c r="K34" s="5950"/>
      <c r="L34" s="5951"/>
      <c r="M34" s="5951"/>
      <c r="N34" s="5951"/>
      <c r="O34" s="5952"/>
      <c r="P34" s="2587"/>
      <c r="Q34" s="5917"/>
      <c r="R34" s="5918"/>
      <c r="S34" s="5951"/>
      <c r="T34" s="5951"/>
      <c r="U34" s="5951"/>
      <c r="V34" s="5951"/>
      <c r="W34" s="2587"/>
      <c r="X34" s="5917"/>
      <c r="Y34" s="5918"/>
      <c r="Z34" s="1861"/>
      <c r="AA34" s="1853" t="s">
        <v>530</v>
      </c>
      <c r="AB34" s="4667"/>
      <c r="AC34" s="4667"/>
      <c r="AD34" s="4667"/>
      <c r="AE34" s="4667"/>
      <c r="AF34" s="4667"/>
      <c r="AG34" s="4667"/>
      <c r="AH34" s="4667"/>
      <c r="AI34" s="4667"/>
      <c r="AJ34" s="4667"/>
      <c r="AK34" s="4667"/>
      <c r="AL34" s="4192"/>
      <c r="AM34" s="87"/>
      <c r="BD34" s="17"/>
      <c r="BE34" s="17"/>
      <c r="BF34" s="17"/>
      <c r="BG34" s="17"/>
      <c r="BH34" s="17"/>
    </row>
    <row r="35" spans="1:60" ht="14.1" customHeight="1" x14ac:dyDescent="0.15">
      <c r="A35" s="1265"/>
      <c r="B35" s="3"/>
      <c r="D35" s="5955" t="s">
        <v>531</v>
      </c>
      <c r="E35" s="5956"/>
      <c r="F35" s="5956"/>
      <c r="G35" s="5956"/>
      <c r="H35" s="5956"/>
      <c r="I35" s="5956"/>
      <c r="J35" s="5956"/>
      <c r="K35" s="5957"/>
      <c r="L35" s="5953"/>
      <c r="M35" s="5953"/>
      <c r="N35" s="5953"/>
      <c r="O35" s="5954"/>
      <c r="P35" s="5788"/>
      <c r="Q35" s="5789"/>
      <c r="R35" s="5790"/>
      <c r="S35" s="5953"/>
      <c r="T35" s="5953"/>
      <c r="U35" s="5953"/>
      <c r="V35" s="5953"/>
      <c r="W35" s="5788"/>
      <c r="X35" s="5789"/>
      <c r="Y35" s="5790"/>
      <c r="Z35" s="1861"/>
      <c r="AA35" s="1853"/>
      <c r="AB35" s="4667"/>
      <c r="AC35" s="4667"/>
      <c r="AD35" s="4667"/>
      <c r="AE35" s="4667"/>
      <c r="AF35" s="4667"/>
      <c r="AG35" s="4667"/>
      <c r="AH35" s="4667"/>
      <c r="AI35" s="4667"/>
      <c r="AJ35" s="4667"/>
      <c r="AK35" s="4667"/>
      <c r="AL35" s="4192"/>
      <c r="AM35" s="87"/>
      <c r="BD35" s="17"/>
      <c r="BE35" s="17"/>
      <c r="BF35" s="17"/>
      <c r="BG35" s="17"/>
      <c r="BH35" s="17"/>
    </row>
    <row r="36" spans="1:60" ht="14.1" customHeight="1" x14ac:dyDescent="0.15">
      <c r="B36" s="43"/>
      <c r="C36" s="88"/>
      <c r="D36" s="88"/>
      <c r="E36" s="88"/>
      <c r="F36" s="88"/>
      <c r="G36" s="88"/>
      <c r="H36" s="88"/>
      <c r="I36" s="88"/>
      <c r="J36" s="88"/>
      <c r="K36" s="88"/>
      <c r="L36" s="88"/>
      <c r="M36" s="88"/>
      <c r="N36" s="88"/>
      <c r="O36" s="88"/>
      <c r="P36" s="88"/>
      <c r="Q36" s="88"/>
      <c r="R36" s="88"/>
      <c r="S36" s="88"/>
      <c r="T36" s="88"/>
      <c r="U36" s="88"/>
      <c r="V36" s="88"/>
      <c r="W36" s="88"/>
      <c r="X36" s="88"/>
      <c r="Y36" s="88"/>
      <c r="Z36" s="88"/>
      <c r="AA36" s="407"/>
      <c r="AB36" s="1313" t="s">
        <v>1480</v>
      </c>
      <c r="AC36" s="1313"/>
      <c r="AD36" s="1313"/>
      <c r="AE36" s="1313"/>
      <c r="AF36" s="1313"/>
      <c r="AG36" s="1313"/>
      <c r="AH36" s="1313"/>
      <c r="AI36" s="1313"/>
      <c r="AJ36" s="1313"/>
      <c r="AK36" s="1313"/>
      <c r="AL36" s="1312"/>
      <c r="AM36" s="87"/>
      <c r="BE36" s="17"/>
      <c r="BF36" s="17"/>
      <c r="BG36" s="17"/>
      <c r="BH36" s="17"/>
    </row>
    <row r="37" spans="1:60" ht="14.1" customHeight="1" x14ac:dyDescent="0.15">
      <c r="A37" s="1265"/>
      <c r="B37" s="44"/>
      <c r="C37" s="34" t="s">
        <v>532</v>
      </c>
      <c r="D37" s="37"/>
      <c r="E37" s="37"/>
      <c r="F37" s="37"/>
      <c r="G37" s="37"/>
      <c r="H37" s="37"/>
      <c r="I37" s="37"/>
      <c r="J37" s="37"/>
      <c r="K37" s="37"/>
      <c r="L37" s="37"/>
      <c r="M37" s="37"/>
      <c r="N37" s="37"/>
      <c r="O37" s="37"/>
      <c r="P37" s="37"/>
      <c r="Q37" s="37"/>
      <c r="R37" s="37"/>
      <c r="S37" s="37"/>
      <c r="T37" s="60"/>
      <c r="U37" s="1802"/>
      <c r="V37" s="1814"/>
      <c r="W37" s="1802"/>
      <c r="X37" s="1802"/>
      <c r="Y37" s="1814"/>
      <c r="Z37" s="1814"/>
      <c r="AA37" s="1853"/>
      <c r="AB37" s="1839"/>
      <c r="AC37" s="1839"/>
      <c r="AD37" s="1839"/>
      <c r="AE37" s="1839"/>
      <c r="AF37" s="1839"/>
      <c r="AG37" s="1839"/>
      <c r="AH37" s="1839"/>
      <c r="AI37" s="1839"/>
      <c r="AJ37" s="1839"/>
      <c r="AK37" s="1839"/>
      <c r="AL37" s="1840"/>
      <c r="AM37" s="87"/>
    </row>
    <row r="38" spans="1:60" ht="14.1" customHeight="1" x14ac:dyDescent="0.15">
      <c r="A38" s="1265"/>
      <c r="B38" s="3"/>
      <c r="C38" s="56"/>
      <c r="D38" s="34"/>
      <c r="E38" s="56"/>
      <c r="F38" s="18"/>
      <c r="G38" s="18"/>
      <c r="H38" s="1814"/>
      <c r="I38" s="1814"/>
      <c r="J38" s="1814"/>
      <c r="K38" s="1814"/>
      <c r="L38" s="1814"/>
      <c r="M38" s="1814"/>
      <c r="N38" s="1814"/>
      <c r="O38" s="1814"/>
      <c r="P38" s="1814"/>
      <c r="Q38" s="1814"/>
      <c r="R38" s="1814"/>
      <c r="S38" s="1851"/>
      <c r="T38" s="1851"/>
      <c r="U38" s="5"/>
      <c r="V38" s="1843"/>
      <c r="W38" s="1843"/>
      <c r="X38" s="1814"/>
      <c r="Y38" s="1814"/>
      <c r="Z38" s="52"/>
      <c r="AA38" s="158" t="s">
        <v>1932</v>
      </c>
      <c r="AB38" s="1864"/>
      <c r="AC38" s="1864"/>
      <c r="AD38" s="1864"/>
      <c r="AE38" s="1864"/>
      <c r="AF38" s="1864"/>
      <c r="AG38" s="1839"/>
      <c r="AH38" s="1839"/>
      <c r="AI38" s="1839"/>
      <c r="AJ38" s="1839"/>
      <c r="AK38" s="1839"/>
      <c r="AL38" s="1840"/>
      <c r="AM38" s="87"/>
      <c r="AU38" s="1272"/>
      <c r="AV38" s="1272"/>
      <c r="AW38" s="1272"/>
      <c r="AX38" s="1272"/>
      <c r="AY38" s="1272"/>
    </row>
    <row r="39" spans="1:60" ht="14.1" customHeight="1" x14ac:dyDescent="0.15">
      <c r="A39" s="1265"/>
      <c r="B39" s="3"/>
      <c r="C39" s="1814"/>
      <c r="D39" s="1814" t="s">
        <v>761</v>
      </c>
      <c r="E39" s="1814"/>
      <c r="F39" s="1814"/>
      <c r="G39" s="1814"/>
      <c r="H39" s="1814"/>
      <c r="I39" s="1814"/>
      <c r="J39" s="1814"/>
      <c r="K39" s="1814"/>
      <c r="L39" s="1814"/>
      <c r="M39" s="1814"/>
      <c r="N39" s="1814"/>
      <c r="O39" s="1814"/>
      <c r="P39" s="1814"/>
      <c r="Q39" s="1814"/>
      <c r="R39" s="31"/>
      <c r="S39" s="31"/>
      <c r="T39" s="1814"/>
      <c r="U39" s="31"/>
      <c r="V39" s="31"/>
      <c r="W39" s="31"/>
      <c r="X39" s="31"/>
      <c r="Y39" s="177"/>
      <c r="Z39" s="177"/>
      <c r="AA39" s="1853" t="s">
        <v>16</v>
      </c>
      <c r="AB39" s="3203" t="s">
        <v>533</v>
      </c>
      <c r="AC39" s="3203"/>
      <c r="AD39" s="3203"/>
      <c r="AE39" s="3203"/>
      <c r="AF39" s="3203"/>
      <c r="AG39" s="3203"/>
      <c r="AH39" s="3203"/>
      <c r="AI39" s="3203"/>
      <c r="AJ39" s="3203"/>
      <c r="AK39" s="3203"/>
      <c r="AL39" s="3204"/>
      <c r="AM39" s="87"/>
      <c r="AU39" s="408"/>
      <c r="AV39" s="408"/>
      <c r="AW39" s="408"/>
      <c r="AX39" s="408"/>
      <c r="AY39" s="408"/>
    </row>
    <row r="40" spans="1:60" ht="14.1" customHeight="1" x14ac:dyDescent="0.15">
      <c r="A40" s="1265"/>
      <c r="B40" s="3"/>
      <c r="C40" s="1814"/>
      <c r="D40" s="1454"/>
      <c r="E40" s="3200"/>
      <c r="F40" s="3200"/>
      <c r="G40" s="3200"/>
      <c r="H40" s="3200"/>
      <c r="I40" s="3200"/>
      <c r="J40" s="3200"/>
      <c r="K40" s="3200"/>
      <c r="L40" s="3200"/>
      <c r="M40" s="3200"/>
      <c r="N40" s="3200"/>
      <c r="O40" s="3200"/>
      <c r="P40" s="3200"/>
      <c r="Q40" s="3200"/>
      <c r="R40" s="3200"/>
      <c r="S40" s="3200"/>
      <c r="T40" s="3200"/>
      <c r="U40" s="3200"/>
      <c r="V40" s="3200"/>
      <c r="W40" s="3200"/>
      <c r="X40" s="3200"/>
      <c r="Y40" s="3200"/>
      <c r="Z40" s="25"/>
      <c r="AA40" s="510"/>
      <c r="AB40" s="3203"/>
      <c r="AC40" s="3203"/>
      <c r="AD40" s="3203"/>
      <c r="AE40" s="3203"/>
      <c r="AF40" s="3203"/>
      <c r="AG40" s="3203"/>
      <c r="AH40" s="3203"/>
      <c r="AI40" s="3203"/>
      <c r="AJ40" s="3203"/>
      <c r="AK40" s="3203"/>
      <c r="AL40" s="3204"/>
      <c r="AM40" s="87"/>
      <c r="AU40" s="408"/>
      <c r="AV40" s="408"/>
      <c r="AW40" s="408"/>
      <c r="AX40" s="408"/>
      <c r="AY40" s="408"/>
      <c r="BD40" s="17"/>
      <c r="BE40" s="17"/>
      <c r="BF40" s="17"/>
    </row>
    <row r="41" spans="1:60" ht="14.1" customHeight="1" x14ac:dyDescent="0.15">
      <c r="A41" s="1265"/>
      <c r="B41" s="3"/>
      <c r="C41" s="1814"/>
      <c r="D41" s="1454"/>
      <c r="E41" s="3200"/>
      <c r="F41" s="3200"/>
      <c r="G41" s="3200"/>
      <c r="H41" s="3200"/>
      <c r="I41" s="3200"/>
      <c r="J41" s="3200"/>
      <c r="K41" s="3200"/>
      <c r="L41" s="3200"/>
      <c r="M41" s="3200"/>
      <c r="N41" s="3200"/>
      <c r="O41" s="3200"/>
      <c r="P41" s="3200"/>
      <c r="Q41" s="3200"/>
      <c r="R41" s="3200"/>
      <c r="S41" s="3200"/>
      <c r="T41" s="3200"/>
      <c r="U41" s="3200"/>
      <c r="V41" s="3200"/>
      <c r="W41" s="3200"/>
      <c r="X41" s="3200"/>
      <c r="Y41" s="3200"/>
      <c r="Z41" s="25"/>
      <c r="AA41" s="160"/>
      <c r="AB41" s="1850"/>
      <c r="AC41" s="1850"/>
      <c r="AD41" s="1850"/>
      <c r="AE41" s="1850"/>
      <c r="AF41" s="1850"/>
      <c r="AG41" s="1850"/>
      <c r="AH41" s="1850"/>
      <c r="AI41" s="1850"/>
      <c r="AJ41" s="1850"/>
      <c r="AK41" s="1864"/>
      <c r="AL41" s="62"/>
      <c r="AM41" s="87"/>
      <c r="AU41" s="408"/>
      <c r="AV41" s="408"/>
      <c r="AW41" s="408"/>
      <c r="AX41" s="408"/>
      <c r="AY41" s="408"/>
      <c r="BD41" s="17"/>
      <c r="BE41" s="17"/>
      <c r="BF41" s="17"/>
    </row>
    <row r="42" spans="1:60" ht="14.1" customHeight="1" x14ac:dyDescent="0.15">
      <c r="A42" s="1265"/>
      <c r="B42" s="3"/>
      <c r="C42" s="1814"/>
      <c r="D42" s="34"/>
      <c r="E42" s="3200"/>
      <c r="F42" s="3200"/>
      <c r="G42" s="3200"/>
      <c r="H42" s="3200"/>
      <c r="I42" s="3200"/>
      <c r="J42" s="3200"/>
      <c r="K42" s="3200"/>
      <c r="L42" s="3200"/>
      <c r="M42" s="3200"/>
      <c r="N42" s="3200"/>
      <c r="O42" s="3200"/>
      <c r="P42" s="3200"/>
      <c r="Q42" s="3200"/>
      <c r="R42" s="3200"/>
      <c r="S42" s="3200"/>
      <c r="T42" s="3200"/>
      <c r="U42" s="3200"/>
      <c r="V42" s="3200"/>
      <c r="W42" s="3200"/>
      <c r="X42" s="3200"/>
      <c r="Y42" s="3200"/>
      <c r="Z42" s="1814"/>
      <c r="AA42" s="510"/>
      <c r="AB42" s="1850"/>
      <c r="AC42" s="1850"/>
      <c r="AD42" s="1850"/>
      <c r="AE42" s="1850"/>
      <c r="AF42" s="1850"/>
      <c r="AG42" s="1850"/>
      <c r="AH42" s="1850"/>
      <c r="AI42" s="1850"/>
      <c r="AJ42" s="1850"/>
      <c r="AK42" s="1850"/>
      <c r="AL42" s="62"/>
      <c r="AM42" s="87"/>
      <c r="AU42" s="408"/>
      <c r="AV42" s="408"/>
      <c r="AW42" s="408"/>
      <c r="AX42" s="408"/>
      <c r="AY42" s="408"/>
      <c r="BD42" s="17"/>
      <c r="BE42" s="17"/>
      <c r="BF42" s="17"/>
    </row>
    <row r="43" spans="1:60" ht="14.1" customHeight="1" x14ac:dyDescent="0.15">
      <c r="A43" s="1265"/>
      <c r="B43" s="3"/>
      <c r="C43" s="34"/>
      <c r="D43" s="1814"/>
      <c r="E43" s="1814"/>
      <c r="F43" s="1814"/>
      <c r="G43" s="1814"/>
      <c r="H43" s="1814"/>
      <c r="I43" s="1814"/>
      <c r="J43" s="1814"/>
      <c r="K43" s="1814"/>
      <c r="L43" s="1814"/>
      <c r="M43" s="1814"/>
      <c r="N43" s="1814"/>
      <c r="O43" s="1814"/>
      <c r="P43" s="1814"/>
      <c r="Q43" s="1814"/>
      <c r="R43" s="1814"/>
      <c r="S43" s="1814"/>
      <c r="T43" s="1814"/>
      <c r="U43" s="1814"/>
      <c r="V43" s="1814"/>
      <c r="W43" s="1850"/>
      <c r="X43" s="1850"/>
      <c r="Y43" s="1850"/>
      <c r="Z43" s="1814"/>
      <c r="AA43" s="5923" t="s">
        <v>1726</v>
      </c>
      <c r="AB43" s="5924"/>
      <c r="AC43" s="5924"/>
      <c r="AD43" s="5924"/>
      <c r="AE43" s="5924"/>
      <c r="AF43" s="5924"/>
      <c r="AG43" s="5924"/>
      <c r="AH43" s="5924"/>
      <c r="AI43" s="5924"/>
      <c r="AJ43" s="5924"/>
      <c r="AK43" s="5924"/>
      <c r="AL43" s="62"/>
      <c r="AM43" s="87"/>
      <c r="AU43" s="408"/>
      <c r="AV43" s="408"/>
      <c r="AW43" s="408"/>
      <c r="AX43" s="408"/>
      <c r="AY43" s="408"/>
      <c r="BD43" s="17"/>
      <c r="BE43" s="17"/>
      <c r="BF43" s="17"/>
    </row>
    <row r="44" spans="1:60" ht="14.1" customHeight="1" x14ac:dyDescent="0.15">
      <c r="A44" s="1265"/>
      <c r="B44" s="3"/>
      <c r="C44" s="1814" t="s">
        <v>1481</v>
      </c>
      <c r="D44" s="1814"/>
      <c r="E44" s="1814"/>
      <c r="F44" s="1814"/>
      <c r="G44" s="1814"/>
      <c r="H44" s="1814"/>
      <c r="I44" s="1814"/>
      <c r="J44" s="1814"/>
      <c r="K44" s="1814"/>
      <c r="L44" s="1814"/>
      <c r="M44" s="1814"/>
      <c r="N44" s="1814"/>
      <c r="O44" s="1814"/>
      <c r="P44" s="1814"/>
      <c r="Q44" s="1814"/>
      <c r="R44" s="1814"/>
      <c r="S44" s="40"/>
      <c r="T44" s="34"/>
      <c r="U44" s="34"/>
      <c r="V44" s="40"/>
      <c r="W44" s="34"/>
      <c r="X44" s="34"/>
      <c r="Y44" s="58"/>
      <c r="Z44" s="1864"/>
      <c r="AA44" s="1853" t="s">
        <v>530</v>
      </c>
      <c r="AB44" s="1313" t="s">
        <v>534</v>
      </c>
      <c r="AC44" s="1313"/>
      <c r="AD44" s="1313"/>
      <c r="AE44" s="1313"/>
      <c r="AF44" s="1313"/>
      <c r="AG44" s="1313"/>
      <c r="AH44" s="1313"/>
      <c r="AI44" s="1313"/>
      <c r="AJ44" s="1313"/>
      <c r="AK44" s="1313"/>
      <c r="AL44" s="1312"/>
      <c r="AM44" s="87"/>
      <c r="BD44" s="17"/>
      <c r="BE44" s="17"/>
      <c r="BF44" s="17"/>
    </row>
    <row r="45" spans="1:60" ht="14.1" customHeight="1" x14ac:dyDescent="0.15">
      <c r="A45" s="1265"/>
      <c r="B45" s="3"/>
      <c r="C45" s="56"/>
      <c r="D45" s="1814"/>
      <c r="E45" s="34"/>
      <c r="F45" s="1814"/>
      <c r="G45" s="1814"/>
      <c r="H45" s="1454"/>
      <c r="I45" s="1454"/>
      <c r="J45" s="1814"/>
      <c r="K45" s="1814"/>
      <c r="L45" s="1814"/>
      <c r="M45" s="1454"/>
      <c r="N45" s="1454"/>
      <c r="O45" s="1814"/>
      <c r="P45" s="1814"/>
      <c r="Q45" s="1806"/>
      <c r="R45" s="1814"/>
      <c r="S45" s="1851"/>
      <c r="T45" s="1851"/>
      <c r="U45" s="5"/>
      <c r="V45" s="1843"/>
      <c r="W45" s="1843"/>
      <c r="X45" s="1814"/>
      <c r="Y45" s="1814"/>
      <c r="Z45" s="52"/>
      <c r="AA45" s="510"/>
      <c r="AB45" s="1313"/>
      <c r="AC45" s="1313"/>
      <c r="AD45" s="1313"/>
      <c r="AE45" s="1313"/>
      <c r="AF45" s="1313"/>
      <c r="AG45" s="1313"/>
      <c r="AH45" s="1313"/>
      <c r="AI45" s="1313"/>
      <c r="AJ45" s="1313"/>
      <c r="AK45" s="1313"/>
      <c r="AL45" s="1312"/>
      <c r="AM45" s="87"/>
      <c r="BD45" s="17"/>
      <c r="BE45" s="17"/>
      <c r="BF45" s="17"/>
    </row>
    <row r="46" spans="1:60" ht="6.75" customHeight="1" x14ac:dyDescent="0.15">
      <c r="A46" s="1265"/>
      <c r="B46" s="3"/>
      <c r="D46" s="56"/>
      <c r="E46" s="56"/>
      <c r="F46" s="56"/>
      <c r="G46" s="1814"/>
      <c r="H46" s="1814"/>
      <c r="I46" s="1814"/>
      <c r="J46" s="1814"/>
      <c r="K46" s="1814"/>
      <c r="L46" s="1814"/>
      <c r="M46" s="1454"/>
      <c r="N46" s="1454"/>
      <c r="O46" s="1454"/>
      <c r="P46" s="1454"/>
      <c r="Q46" s="1454"/>
      <c r="R46" s="1454"/>
      <c r="S46" s="1454"/>
      <c r="T46" s="1454"/>
      <c r="U46" s="1867"/>
      <c r="V46" s="1867"/>
      <c r="W46" s="1454"/>
      <c r="X46" s="1867"/>
      <c r="Y46" s="1867"/>
      <c r="Z46" s="16"/>
      <c r="AA46" s="161"/>
      <c r="AB46" s="107"/>
      <c r="AC46" s="107"/>
      <c r="AD46" s="107"/>
      <c r="AE46" s="107"/>
      <c r="AF46" s="107"/>
      <c r="AG46" s="107"/>
      <c r="AH46" s="107"/>
      <c r="AI46" s="1850"/>
      <c r="AJ46" s="1850"/>
      <c r="AK46" s="1850"/>
      <c r="AL46" s="62"/>
      <c r="AM46" s="87"/>
      <c r="BD46" s="17"/>
      <c r="BE46" s="17"/>
      <c r="BF46" s="17"/>
      <c r="BG46" s="17"/>
      <c r="BH46" s="17"/>
    </row>
    <row r="47" spans="1:60" ht="14.1" customHeight="1" x14ac:dyDescent="0.15">
      <c r="A47" s="1265"/>
      <c r="B47" s="3"/>
      <c r="C47" s="491" t="s">
        <v>535</v>
      </c>
      <c r="D47" s="56"/>
      <c r="E47" s="56"/>
      <c r="F47" s="56"/>
      <c r="G47" s="1814"/>
      <c r="H47" s="1814"/>
      <c r="I47" s="1814"/>
      <c r="J47" s="1814"/>
      <c r="K47" s="1814"/>
      <c r="L47" s="1814"/>
      <c r="M47" s="1454"/>
      <c r="N47" s="1454"/>
      <c r="O47" s="1454"/>
      <c r="P47" s="1454"/>
      <c r="Q47" s="1454"/>
      <c r="R47" s="1454"/>
      <c r="S47" s="1454"/>
      <c r="T47" s="1454"/>
      <c r="U47" s="1867"/>
      <c r="V47" s="1867"/>
      <c r="W47" s="1454"/>
      <c r="X47" s="1867"/>
      <c r="Y47" s="1867"/>
      <c r="Z47" s="16"/>
      <c r="AA47" s="161"/>
      <c r="AB47" s="107"/>
      <c r="AC47" s="107"/>
      <c r="AD47" s="107"/>
      <c r="AE47" s="107"/>
      <c r="AF47" s="107"/>
      <c r="AG47" s="107"/>
      <c r="AH47" s="107"/>
      <c r="AI47" s="1850"/>
      <c r="AJ47" s="1850"/>
      <c r="AK47" s="1850"/>
      <c r="AL47" s="62"/>
      <c r="AM47" s="87"/>
      <c r="BD47" s="17"/>
      <c r="BE47" s="17"/>
      <c r="BF47" s="17"/>
      <c r="BG47" s="17"/>
      <c r="BH47" s="17"/>
    </row>
    <row r="48" spans="1:60" ht="14.1" customHeight="1" x14ac:dyDescent="0.15">
      <c r="A48" s="1265"/>
      <c r="B48" s="3"/>
      <c r="C48" s="1814" t="s">
        <v>1482</v>
      </c>
      <c r="D48" s="56"/>
      <c r="E48" s="1454"/>
      <c r="F48" s="1454"/>
      <c r="G48" s="1454"/>
      <c r="H48" s="1454"/>
      <c r="I48" s="1454"/>
      <c r="J48" s="1454"/>
      <c r="K48" s="1454"/>
      <c r="L48" s="1454"/>
      <c r="M48" s="1454"/>
      <c r="N48" s="1454"/>
      <c r="O48" s="1454"/>
      <c r="P48" s="1454"/>
      <c r="Q48" s="1454"/>
      <c r="R48" s="1454"/>
      <c r="S48" s="1454"/>
      <c r="T48" s="1454"/>
      <c r="U48" s="1454"/>
      <c r="V48" s="1454"/>
      <c r="W48" s="1454"/>
      <c r="X48" s="1454"/>
      <c r="Y48" s="1454"/>
      <c r="Z48" s="26"/>
      <c r="AA48" s="158"/>
      <c r="AB48" s="1850"/>
      <c r="AC48" s="1850"/>
      <c r="AD48" s="1850"/>
      <c r="AE48" s="1850"/>
      <c r="AF48" s="1850"/>
      <c r="AG48" s="1850"/>
      <c r="AH48" s="1850"/>
      <c r="AI48" s="1850"/>
      <c r="AJ48" s="1850"/>
      <c r="AK48" s="1850"/>
      <c r="AL48" s="62"/>
      <c r="AM48" s="87"/>
    </row>
    <row r="49" spans="1:60" ht="14.1" customHeight="1" x14ac:dyDescent="0.15">
      <c r="A49" s="1265"/>
      <c r="B49" s="3"/>
      <c r="C49" s="34" t="s">
        <v>710</v>
      </c>
      <c r="D49" s="1806"/>
      <c r="E49" s="1814"/>
      <c r="F49" s="1814"/>
      <c r="G49" s="1814"/>
      <c r="H49" s="1814"/>
      <c r="I49" s="1806"/>
      <c r="J49" s="1806"/>
      <c r="K49" s="1454"/>
      <c r="L49" s="1454"/>
      <c r="M49" s="1834"/>
      <c r="N49" s="1814"/>
      <c r="O49" s="1814"/>
      <c r="P49" s="1814"/>
      <c r="Q49" s="1814"/>
      <c r="R49" s="1814"/>
      <c r="S49" s="56"/>
      <c r="T49" s="177"/>
      <c r="U49" s="177"/>
      <c r="V49" s="177"/>
      <c r="W49" s="1454"/>
      <c r="X49" s="177"/>
      <c r="Y49" s="177"/>
      <c r="Z49" s="26"/>
      <c r="AA49" s="158"/>
      <c r="AB49" s="270"/>
      <c r="AC49" s="270"/>
      <c r="AD49" s="270"/>
      <c r="AE49" s="270"/>
      <c r="AF49" s="270"/>
      <c r="AG49" s="270"/>
      <c r="AH49" s="270"/>
      <c r="AI49" s="270"/>
      <c r="AJ49" s="270"/>
      <c r="AK49" s="270"/>
      <c r="AL49" s="271"/>
      <c r="AM49" s="87"/>
      <c r="BD49" s="17"/>
      <c r="BE49" s="17"/>
      <c r="BF49" s="17"/>
      <c r="BG49" s="17"/>
    </row>
    <row r="50" spans="1:60" ht="14.1" customHeight="1" x14ac:dyDescent="0.15">
      <c r="A50" s="1265"/>
      <c r="B50" s="3"/>
      <c r="C50" s="1814"/>
      <c r="D50" s="2509" t="s">
        <v>146</v>
      </c>
      <c r="E50" s="4669"/>
      <c r="F50" s="4669"/>
      <c r="G50" s="4669"/>
      <c r="H50" s="4669"/>
      <c r="I50" s="4669"/>
      <c r="J50" s="4669"/>
      <c r="K50" s="4669"/>
      <c r="L50" s="4669"/>
      <c r="M50" s="4669"/>
      <c r="N50" s="4669"/>
      <c r="O50" s="4669"/>
      <c r="P50" s="4669"/>
      <c r="Q50" s="4669"/>
      <c r="R50" s="4669"/>
      <c r="S50" s="2510"/>
      <c r="T50" s="2509" t="s">
        <v>147</v>
      </c>
      <c r="U50" s="4669"/>
      <c r="V50" s="4669"/>
      <c r="W50" s="4669"/>
      <c r="X50" s="4669"/>
      <c r="Y50" s="2510"/>
      <c r="Z50" s="1814"/>
      <c r="AA50" s="510"/>
      <c r="AB50" s="1850"/>
      <c r="AC50" s="1850"/>
      <c r="AD50" s="1850"/>
      <c r="AE50" s="1850"/>
      <c r="AF50" s="1850"/>
      <c r="AG50" s="1850"/>
      <c r="AH50" s="1850"/>
      <c r="AI50" s="1850"/>
      <c r="AJ50" s="1850"/>
      <c r="AK50" s="1850"/>
      <c r="AL50" s="62"/>
      <c r="AM50" s="87"/>
      <c r="BD50" s="17"/>
      <c r="BE50" s="17"/>
      <c r="BF50" s="17"/>
      <c r="BG50" s="17"/>
    </row>
    <row r="51" spans="1:60" ht="14.1" customHeight="1" x14ac:dyDescent="0.15">
      <c r="A51" s="1265"/>
      <c r="B51" s="3"/>
      <c r="C51" s="1814"/>
      <c r="D51" s="2516"/>
      <c r="E51" s="2517"/>
      <c r="F51" s="2517"/>
      <c r="G51" s="2517"/>
      <c r="H51" s="2517"/>
      <c r="I51" s="2517"/>
      <c r="J51" s="2517"/>
      <c r="K51" s="2517"/>
      <c r="L51" s="2517"/>
      <c r="M51" s="2517"/>
      <c r="N51" s="2517"/>
      <c r="O51" s="2517"/>
      <c r="P51" s="2517"/>
      <c r="Q51" s="2517"/>
      <c r="R51" s="2517"/>
      <c r="S51" s="2518"/>
      <c r="T51" s="5958"/>
      <c r="U51" s="5959"/>
      <c r="V51" s="5959"/>
      <c r="W51" s="5959"/>
      <c r="X51" s="5959"/>
      <c r="Y51" s="5960"/>
      <c r="Z51" s="1814"/>
      <c r="AA51" s="510"/>
      <c r="AB51" s="1850"/>
      <c r="AC51" s="1850"/>
      <c r="AD51" s="1850"/>
      <c r="AE51" s="1850"/>
      <c r="AF51" s="1850"/>
      <c r="AG51" s="1850"/>
      <c r="AH51" s="1850"/>
      <c r="AI51" s="1850"/>
      <c r="AJ51" s="1850"/>
      <c r="AK51" s="1850"/>
      <c r="AL51" s="62"/>
      <c r="AM51" s="87"/>
      <c r="BD51" s="17"/>
      <c r="BE51" s="17"/>
      <c r="BF51" s="17"/>
      <c r="BG51" s="17"/>
    </row>
    <row r="52" spans="1:60" ht="14.1" customHeight="1" x14ac:dyDescent="0.15">
      <c r="A52" s="1265"/>
      <c r="B52" s="3"/>
      <c r="C52" s="1814"/>
      <c r="D52" s="2516"/>
      <c r="E52" s="2517"/>
      <c r="F52" s="2517"/>
      <c r="G52" s="2517"/>
      <c r="H52" s="2517"/>
      <c r="I52" s="2517"/>
      <c r="J52" s="2517"/>
      <c r="K52" s="2517"/>
      <c r="L52" s="2517"/>
      <c r="M52" s="2517"/>
      <c r="N52" s="2517"/>
      <c r="O52" s="2517"/>
      <c r="P52" s="2517"/>
      <c r="Q52" s="2517"/>
      <c r="R52" s="2517"/>
      <c r="S52" s="2518"/>
      <c r="T52" s="5958"/>
      <c r="U52" s="5959"/>
      <c r="V52" s="5959"/>
      <c r="W52" s="5959"/>
      <c r="X52" s="5959"/>
      <c r="Y52" s="5960"/>
      <c r="Z52" s="1814"/>
      <c r="AA52" s="510"/>
      <c r="AB52" s="1864"/>
      <c r="AC52" s="1864"/>
      <c r="AD52" s="1864"/>
      <c r="AE52" s="1864"/>
      <c r="AF52" s="1864"/>
      <c r="AG52" s="1864"/>
      <c r="AH52" s="1864"/>
      <c r="AI52" s="1864"/>
      <c r="AJ52" s="1864"/>
      <c r="AK52" s="1864"/>
      <c r="AL52" s="62"/>
      <c r="AM52" s="87"/>
      <c r="BD52" s="17"/>
      <c r="BE52" s="17"/>
      <c r="BF52" s="17"/>
      <c r="BG52" s="17"/>
    </row>
    <row r="53" spans="1:60" ht="14.1" customHeight="1" x14ac:dyDescent="0.15">
      <c r="A53" s="1265"/>
      <c r="B53" s="3"/>
      <c r="C53" s="1814"/>
      <c r="D53" s="2516"/>
      <c r="E53" s="2517"/>
      <c r="F53" s="2517"/>
      <c r="G53" s="2517"/>
      <c r="H53" s="2517"/>
      <c r="I53" s="2517"/>
      <c r="J53" s="2517"/>
      <c r="K53" s="2517"/>
      <c r="L53" s="2517"/>
      <c r="M53" s="2517"/>
      <c r="N53" s="2517"/>
      <c r="O53" s="2517"/>
      <c r="P53" s="2517"/>
      <c r="Q53" s="2517"/>
      <c r="R53" s="2517"/>
      <c r="S53" s="2518"/>
      <c r="T53" s="5958"/>
      <c r="U53" s="5959"/>
      <c r="V53" s="5959"/>
      <c r="W53" s="5959"/>
      <c r="X53" s="5959"/>
      <c r="Y53" s="5960"/>
      <c r="Z53" s="1814"/>
      <c r="AA53" s="510"/>
      <c r="AB53" s="1864"/>
      <c r="AC53" s="1864"/>
      <c r="AD53" s="1864"/>
      <c r="AE53" s="1864"/>
      <c r="AF53" s="1864"/>
      <c r="AG53" s="1864"/>
      <c r="AH53" s="1864"/>
      <c r="AI53" s="1864"/>
      <c r="AJ53" s="1864"/>
      <c r="AK53" s="1864"/>
      <c r="AL53" s="62"/>
      <c r="AM53" s="87"/>
      <c r="BD53" s="17"/>
      <c r="BE53" s="17"/>
      <c r="BF53" s="17"/>
      <c r="BG53" s="17"/>
    </row>
    <row r="54" spans="1:60" ht="14.1" customHeight="1" x14ac:dyDescent="0.15">
      <c r="A54" s="1265"/>
      <c r="B54" s="3"/>
      <c r="C54" s="1814"/>
      <c r="D54" s="2516"/>
      <c r="E54" s="2517"/>
      <c r="F54" s="2517"/>
      <c r="G54" s="2517"/>
      <c r="H54" s="2517"/>
      <c r="I54" s="2517"/>
      <c r="J54" s="2517"/>
      <c r="K54" s="2517"/>
      <c r="L54" s="2517"/>
      <c r="M54" s="2517"/>
      <c r="N54" s="2517"/>
      <c r="O54" s="2517"/>
      <c r="P54" s="2517"/>
      <c r="Q54" s="2517"/>
      <c r="R54" s="2517"/>
      <c r="S54" s="2518"/>
      <c r="T54" s="5958"/>
      <c r="U54" s="5959"/>
      <c r="V54" s="5959"/>
      <c r="W54" s="5959"/>
      <c r="X54" s="5959"/>
      <c r="Y54" s="5960"/>
      <c r="Z54" s="1814"/>
      <c r="AA54" s="510"/>
      <c r="AB54" s="1864"/>
      <c r="AC54" s="1864"/>
      <c r="AD54" s="1864"/>
      <c r="AE54" s="1864"/>
      <c r="AF54" s="1864"/>
      <c r="AG54" s="1864"/>
      <c r="AH54" s="1864"/>
      <c r="AI54" s="1864"/>
      <c r="AJ54" s="1864"/>
      <c r="AK54" s="1864"/>
      <c r="AL54" s="62"/>
      <c r="AM54" s="87"/>
      <c r="BD54" s="17"/>
      <c r="BE54" s="17"/>
      <c r="BF54" s="17"/>
      <c r="BG54" s="17"/>
    </row>
    <row r="55" spans="1:60" ht="14.1" customHeight="1" x14ac:dyDescent="0.15">
      <c r="A55" s="1265"/>
      <c r="B55" s="3"/>
      <c r="C55" s="1814"/>
      <c r="D55" s="2516"/>
      <c r="E55" s="2517"/>
      <c r="F55" s="2517"/>
      <c r="G55" s="2517"/>
      <c r="H55" s="2517"/>
      <c r="I55" s="2517"/>
      <c r="J55" s="2517"/>
      <c r="K55" s="2517"/>
      <c r="L55" s="2517"/>
      <c r="M55" s="2517"/>
      <c r="N55" s="2517"/>
      <c r="O55" s="2517"/>
      <c r="P55" s="2517"/>
      <c r="Q55" s="2517"/>
      <c r="R55" s="2517"/>
      <c r="S55" s="2518"/>
      <c r="T55" s="5958"/>
      <c r="U55" s="5959"/>
      <c r="V55" s="5959"/>
      <c r="W55" s="5959"/>
      <c r="X55" s="5959"/>
      <c r="Y55" s="5960"/>
      <c r="Z55" s="1814"/>
      <c r="AA55" s="510"/>
      <c r="AB55" s="1864"/>
      <c r="AC55" s="1864"/>
      <c r="AD55" s="1864"/>
      <c r="AE55" s="1864"/>
      <c r="AF55" s="1864"/>
      <c r="AG55" s="1864"/>
      <c r="AH55" s="1864"/>
      <c r="AI55" s="1864"/>
      <c r="AJ55" s="1864"/>
      <c r="AK55" s="1864"/>
      <c r="AL55" s="62"/>
      <c r="AM55" s="87"/>
      <c r="BD55" s="17"/>
      <c r="BE55" s="17"/>
      <c r="BF55" s="17"/>
      <c r="BG55" s="17"/>
    </row>
    <row r="56" spans="1:60" ht="14.1" customHeight="1" x14ac:dyDescent="0.15">
      <c r="A56" s="1265"/>
      <c r="B56" s="3"/>
      <c r="C56" s="1814"/>
      <c r="D56" s="2516"/>
      <c r="E56" s="2517"/>
      <c r="F56" s="2517"/>
      <c r="G56" s="2517"/>
      <c r="H56" s="2517"/>
      <c r="I56" s="2517"/>
      <c r="J56" s="2517"/>
      <c r="K56" s="2517"/>
      <c r="L56" s="2517"/>
      <c r="M56" s="2517"/>
      <c r="N56" s="2517"/>
      <c r="O56" s="2517"/>
      <c r="P56" s="2517"/>
      <c r="Q56" s="2517"/>
      <c r="R56" s="2517"/>
      <c r="S56" s="2518"/>
      <c r="T56" s="5958"/>
      <c r="U56" s="5959"/>
      <c r="V56" s="5959"/>
      <c r="W56" s="5959"/>
      <c r="X56" s="5959"/>
      <c r="Y56" s="5960"/>
      <c r="Z56" s="1814"/>
      <c r="AA56" s="510"/>
      <c r="AB56" s="1850"/>
      <c r="AC56" s="1850"/>
      <c r="AD56" s="1850"/>
      <c r="AE56" s="1850"/>
      <c r="AF56" s="1850"/>
      <c r="AG56" s="1850"/>
      <c r="AH56" s="1850"/>
      <c r="AI56" s="1850"/>
      <c r="AJ56" s="1850"/>
      <c r="AK56" s="1850"/>
      <c r="AL56" s="62"/>
      <c r="AM56" s="87"/>
      <c r="BD56" s="17"/>
      <c r="BE56" s="17"/>
      <c r="BF56" s="17"/>
      <c r="BG56" s="17"/>
    </row>
    <row r="57" spans="1:60" ht="14.1" customHeight="1" x14ac:dyDescent="0.15">
      <c r="A57" s="1265"/>
      <c r="B57" s="3"/>
      <c r="C57" s="1814"/>
      <c r="D57" s="2516"/>
      <c r="E57" s="2517"/>
      <c r="F57" s="2517"/>
      <c r="G57" s="2517"/>
      <c r="H57" s="2517"/>
      <c r="I57" s="2517"/>
      <c r="J57" s="2517"/>
      <c r="K57" s="2517"/>
      <c r="L57" s="2517"/>
      <c r="M57" s="2517"/>
      <c r="N57" s="2517"/>
      <c r="O57" s="2517"/>
      <c r="P57" s="2517"/>
      <c r="Q57" s="2517"/>
      <c r="R57" s="2517"/>
      <c r="S57" s="2518"/>
      <c r="T57" s="5958"/>
      <c r="U57" s="5959"/>
      <c r="V57" s="5959"/>
      <c r="W57" s="5959"/>
      <c r="X57" s="5959"/>
      <c r="Y57" s="5960"/>
      <c r="Z57" s="1814"/>
      <c r="AA57" s="510"/>
      <c r="AB57" s="1850"/>
      <c r="AC57" s="1850"/>
      <c r="AD57" s="1850"/>
      <c r="AE57" s="1850"/>
      <c r="AF57" s="1850"/>
      <c r="AG57" s="1850"/>
      <c r="AH57" s="1850"/>
      <c r="AI57" s="1850"/>
      <c r="AJ57" s="1850"/>
      <c r="AK57" s="1850"/>
      <c r="AL57" s="62"/>
      <c r="AM57" s="87"/>
      <c r="BD57" s="17"/>
      <c r="BE57" s="17"/>
      <c r="BF57" s="17"/>
      <c r="BG57" s="17"/>
    </row>
    <row r="58" spans="1:60" ht="14.1" customHeight="1" x14ac:dyDescent="0.15">
      <c r="A58" s="1265"/>
      <c r="B58" s="3"/>
      <c r="C58" s="1860"/>
      <c r="D58" s="2516"/>
      <c r="E58" s="2517"/>
      <c r="F58" s="2517"/>
      <c r="G58" s="2517"/>
      <c r="H58" s="2517"/>
      <c r="I58" s="2517"/>
      <c r="J58" s="2517"/>
      <c r="K58" s="2517"/>
      <c r="L58" s="2517"/>
      <c r="M58" s="2517"/>
      <c r="N58" s="2517"/>
      <c r="O58" s="2517"/>
      <c r="P58" s="2517"/>
      <c r="Q58" s="2517"/>
      <c r="R58" s="2517"/>
      <c r="S58" s="2518"/>
      <c r="T58" s="5958"/>
      <c r="U58" s="5959"/>
      <c r="V58" s="5959"/>
      <c r="W58" s="5959"/>
      <c r="X58" s="5959"/>
      <c r="Y58" s="5960"/>
      <c r="Z58" s="1454"/>
      <c r="AA58" s="5961"/>
      <c r="AB58" s="4895"/>
      <c r="AC58" s="4895"/>
      <c r="AD58" s="4895"/>
      <c r="AE58" s="4895"/>
      <c r="AF58" s="4841"/>
      <c r="AG58" s="4841"/>
      <c r="AH58" s="4841"/>
      <c r="AI58" s="4841"/>
      <c r="AJ58" s="4841"/>
      <c r="AK58" s="4841"/>
      <c r="AL58" s="62"/>
      <c r="AM58" s="87"/>
    </row>
    <row r="59" spans="1:60" ht="6.75" customHeight="1" x14ac:dyDescent="0.15">
      <c r="A59" s="1265"/>
      <c r="B59" s="3"/>
      <c r="C59" s="1814"/>
      <c r="D59" s="1454"/>
      <c r="E59" s="34"/>
      <c r="F59" s="1454"/>
      <c r="G59" s="1454"/>
      <c r="H59" s="3208"/>
      <c r="I59" s="3208"/>
      <c r="J59" s="1454"/>
      <c r="K59" s="34"/>
      <c r="L59" s="34"/>
      <c r="M59" s="1814"/>
      <c r="N59" s="1814"/>
      <c r="O59" s="1814"/>
      <c r="P59" s="1806"/>
      <c r="Q59" s="1814"/>
      <c r="R59" s="1814"/>
      <c r="S59" s="1454"/>
      <c r="T59" s="34"/>
      <c r="U59" s="3208"/>
      <c r="V59" s="3208"/>
      <c r="W59" s="3208"/>
      <c r="X59" s="1814"/>
      <c r="Y59" s="1814"/>
      <c r="Z59" s="1814"/>
      <c r="AA59" s="510"/>
      <c r="AB59" s="1850"/>
      <c r="AC59" s="1850"/>
      <c r="AD59" s="4841"/>
      <c r="AE59" s="4841"/>
      <c r="AF59" s="4841"/>
      <c r="AG59" s="4841"/>
      <c r="AH59" s="4841"/>
      <c r="AI59" s="4841"/>
      <c r="AJ59" s="4841"/>
      <c r="AK59" s="4841"/>
      <c r="AL59" s="64"/>
      <c r="AM59" s="87"/>
    </row>
    <row r="60" spans="1:60" ht="14.1" customHeight="1" x14ac:dyDescent="0.15">
      <c r="A60" s="1265"/>
      <c r="B60" s="3"/>
      <c r="C60" s="1454" t="s">
        <v>536</v>
      </c>
      <c r="E60" s="1454"/>
      <c r="F60" s="1454"/>
      <c r="G60" s="1454"/>
      <c r="H60" s="1454"/>
      <c r="I60" s="1454"/>
      <c r="J60" s="1454"/>
      <c r="K60" s="1454"/>
      <c r="L60" s="1454"/>
      <c r="M60" s="1454"/>
      <c r="N60" s="1454"/>
      <c r="O60" s="1454"/>
      <c r="P60" s="1454"/>
      <c r="Q60" s="1454"/>
      <c r="R60" s="1454"/>
      <c r="S60" s="1454"/>
      <c r="T60" s="1454"/>
      <c r="U60" s="1454"/>
      <c r="V60" s="1454"/>
      <c r="W60" s="1454"/>
      <c r="X60" s="1454"/>
      <c r="Y60" s="1454"/>
      <c r="Z60" s="1454"/>
      <c r="AA60" s="1835" t="s">
        <v>530</v>
      </c>
      <c r="AB60" s="2799" t="s">
        <v>1725</v>
      </c>
      <c r="AC60" s="2799"/>
      <c r="AD60" s="2799"/>
      <c r="AE60" s="2799"/>
      <c r="AF60" s="2799"/>
      <c r="AG60" s="2799"/>
      <c r="AH60" s="2799"/>
      <c r="AI60" s="2799"/>
      <c r="AJ60" s="2799"/>
      <c r="AK60" s="2799"/>
      <c r="AL60" s="2800"/>
      <c r="AM60" s="87"/>
    </row>
    <row r="61" spans="1:60" ht="14.1" customHeight="1" x14ac:dyDescent="0.15">
      <c r="A61" s="1265"/>
      <c r="B61" s="3"/>
      <c r="C61" s="1814"/>
      <c r="D61" s="1454"/>
      <c r="E61" s="5707"/>
      <c r="F61" s="5707"/>
      <c r="G61" s="5707"/>
      <c r="H61" s="5707"/>
      <c r="I61" s="5707"/>
      <c r="J61" s="5707"/>
      <c r="K61" s="5707"/>
      <c r="L61" s="5707"/>
      <c r="M61" s="5707"/>
      <c r="N61" s="5707"/>
      <c r="O61" s="5707"/>
      <c r="P61" s="5707"/>
      <c r="Q61" s="5707"/>
      <c r="R61" s="5707"/>
      <c r="S61" s="5707"/>
      <c r="T61" s="5707"/>
      <c r="U61" s="5707"/>
      <c r="V61" s="5707"/>
      <c r="W61" s="5707"/>
      <c r="X61" s="5707"/>
      <c r="Y61" s="1454"/>
      <c r="Z61" s="27"/>
      <c r="AA61" s="168"/>
      <c r="AB61" s="2799"/>
      <c r="AC61" s="2799"/>
      <c r="AD61" s="2799"/>
      <c r="AE61" s="2799"/>
      <c r="AF61" s="2799"/>
      <c r="AG61" s="2799"/>
      <c r="AH61" s="2799"/>
      <c r="AI61" s="2799"/>
      <c r="AJ61" s="2799"/>
      <c r="AK61" s="2799"/>
      <c r="AL61" s="2800"/>
      <c r="AM61" s="87"/>
    </row>
    <row r="62" spans="1:60" ht="14.1" customHeight="1" x14ac:dyDescent="0.15">
      <c r="A62" s="1265"/>
      <c r="B62" s="3"/>
      <c r="C62" s="1814"/>
      <c r="D62" s="1454"/>
      <c r="E62" s="5707"/>
      <c r="F62" s="5707"/>
      <c r="G62" s="5707"/>
      <c r="H62" s="5707"/>
      <c r="I62" s="5707"/>
      <c r="J62" s="5707"/>
      <c r="K62" s="5707"/>
      <c r="L62" s="5707"/>
      <c r="M62" s="5707"/>
      <c r="N62" s="5707"/>
      <c r="O62" s="5707"/>
      <c r="P62" s="5707"/>
      <c r="Q62" s="5707"/>
      <c r="R62" s="5707"/>
      <c r="S62" s="5707"/>
      <c r="T62" s="5707"/>
      <c r="U62" s="5707"/>
      <c r="V62" s="5707"/>
      <c r="W62" s="5707"/>
      <c r="X62" s="5707"/>
      <c r="Y62" s="1454"/>
      <c r="Z62" s="27"/>
      <c r="AA62" s="168"/>
      <c r="AB62" s="2799"/>
      <c r="AC62" s="2799"/>
      <c r="AD62" s="2799"/>
      <c r="AE62" s="2799"/>
      <c r="AF62" s="2799"/>
      <c r="AG62" s="2799"/>
      <c r="AH62" s="2799"/>
      <c r="AI62" s="2799"/>
      <c r="AJ62" s="2799"/>
      <c r="AK62" s="2799"/>
      <c r="AL62" s="2800"/>
      <c r="AM62" s="87"/>
    </row>
    <row r="63" spans="1:60" ht="14.1" customHeight="1" x14ac:dyDescent="0.15">
      <c r="A63" s="1265"/>
      <c r="B63" s="3"/>
      <c r="C63" s="1814"/>
      <c r="D63" s="1814"/>
      <c r="E63" s="5707"/>
      <c r="F63" s="5707"/>
      <c r="G63" s="5707"/>
      <c r="H63" s="5707"/>
      <c r="I63" s="5707"/>
      <c r="J63" s="5707"/>
      <c r="K63" s="5707"/>
      <c r="L63" s="5707"/>
      <c r="M63" s="5707"/>
      <c r="N63" s="5707"/>
      <c r="O63" s="5707"/>
      <c r="P63" s="5707"/>
      <c r="Q63" s="5707"/>
      <c r="R63" s="5707"/>
      <c r="S63" s="5707"/>
      <c r="T63" s="5707"/>
      <c r="U63" s="5707"/>
      <c r="V63" s="5707"/>
      <c r="W63" s="5707"/>
      <c r="X63" s="5707"/>
      <c r="Y63" s="1814"/>
      <c r="Z63" s="1814"/>
      <c r="AA63" s="510"/>
      <c r="AB63" s="67"/>
      <c r="AC63" s="1850"/>
      <c r="AD63" s="1850"/>
      <c r="AE63" s="1850"/>
      <c r="AF63" s="1850"/>
      <c r="AG63" s="1850"/>
      <c r="AH63" s="1850"/>
      <c r="AI63" s="1850"/>
      <c r="AJ63" s="1850"/>
      <c r="AK63" s="1850"/>
      <c r="AL63" s="62"/>
      <c r="AM63" s="87"/>
    </row>
    <row r="64" spans="1:60" ht="6.95" customHeight="1" thickBot="1" x14ac:dyDescent="0.2">
      <c r="A64" s="1265"/>
      <c r="B64" s="8"/>
      <c r="C64" s="127"/>
      <c r="D64" s="127"/>
      <c r="E64" s="127"/>
      <c r="F64" s="127"/>
      <c r="G64" s="7"/>
      <c r="H64" s="7"/>
      <c r="I64" s="7"/>
      <c r="J64" s="7"/>
      <c r="K64" s="7"/>
      <c r="L64" s="7"/>
      <c r="M64" s="23"/>
      <c r="N64" s="23"/>
      <c r="O64" s="23"/>
      <c r="P64" s="23"/>
      <c r="Q64" s="23"/>
      <c r="R64" s="23"/>
      <c r="S64" s="23"/>
      <c r="T64" s="23"/>
      <c r="U64" s="81"/>
      <c r="V64" s="81"/>
      <c r="W64" s="23"/>
      <c r="X64" s="81"/>
      <c r="Y64" s="81"/>
      <c r="Z64" s="327"/>
      <c r="AA64" s="328"/>
      <c r="AB64" s="329"/>
      <c r="AC64" s="329"/>
      <c r="AD64" s="329"/>
      <c r="AE64" s="329"/>
      <c r="AF64" s="329"/>
      <c r="AG64" s="329"/>
      <c r="AH64" s="329"/>
      <c r="AI64" s="72"/>
      <c r="AJ64" s="72"/>
      <c r="AK64" s="72"/>
      <c r="AL64" s="108"/>
      <c r="AM64" s="87"/>
      <c r="BD64" s="17"/>
      <c r="BE64" s="17"/>
      <c r="BF64" s="17"/>
      <c r="BG64" s="17"/>
      <c r="BH64" s="17"/>
    </row>
    <row r="65" spans="1:60" ht="14.1" customHeight="1" x14ac:dyDescent="0.15"/>
    <row r="66" spans="1:60" ht="14.1" customHeight="1" x14ac:dyDescent="0.15"/>
    <row r="75" spans="1:60" ht="14.1" customHeight="1" x14ac:dyDescent="0.15">
      <c r="A75" s="1265"/>
      <c r="AX75" s="34"/>
      <c r="AY75" s="34"/>
      <c r="AZ75" s="34"/>
      <c r="BA75" s="34"/>
      <c r="BB75" s="34"/>
      <c r="BC75" s="34"/>
      <c r="BD75" s="17"/>
      <c r="BE75" s="17"/>
      <c r="BF75" s="17"/>
      <c r="BG75" s="17"/>
      <c r="BH75" s="17"/>
    </row>
  </sheetData>
  <mergeCells count="90">
    <mergeCell ref="AA26:AL26"/>
    <mergeCell ref="AB39:AL40"/>
    <mergeCell ref="AB31:AL32"/>
    <mergeCell ref="AB33:AL35"/>
    <mergeCell ref="X21:AE22"/>
    <mergeCell ref="D56:S56"/>
    <mergeCell ref="T56:Y56"/>
    <mergeCell ref="D57:S57"/>
    <mergeCell ref="T57:Y57"/>
    <mergeCell ref="AB60:AL62"/>
    <mergeCell ref="E61:X63"/>
    <mergeCell ref="D58:S58"/>
    <mergeCell ref="T58:Y58"/>
    <mergeCell ref="AA58:AE58"/>
    <mergeCell ref="AF58:AK58"/>
    <mergeCell ref="H59:I59"/>
    <mergeCell ref="U59:W59"/>
    <mergeCell ref="AD59:AE59"/>
    <mergeCell ref="AF59:AK59"/>
    <mergeCell ref="D53:S53"/>
    <mergeCell ref="T53:Y53"/>
    <mergeCell ref="D54:S54"/>
    <mergeCell ref="T54:Y54"/>
    <mergeCell ref="D55:S55"/>
    <mergeCell ref="T55:Y55"/>
    <mergeCell ref="D50:S50"/>
    <mergeCell ref="T50:Y50"/>
    <mergeCell ref="D51:S51"/>
    <mergeCell ref="T51:Y51"/>
    <mergeCell ref="D52:S52"/>
    <mergeCell ref="T52:Y52"/>
    <mergeCell ref="AA43:AK43"/>
    <mergeCell ref="W33:Y33"/>
    <mergeCell ref="D34:K34"/>
    <mergeCell ref="L34:O35"/>
    <mergeCell ref="P34:R35"/>
    <mergeCell ref="S34:V35"/>
    <mergeCell ref="W34:Y35"/>
    <mergeCell ref="D35:K35"/>
    <mergeCell ref="D33:K33"/>
    <mergeCell ref="L33:O33"/>
    <mergeCell ref="P33:R33"/>
    <mergeCell ref="S33:V33"/>
    <mergeCell ref="E40:Y42"/>
    <mergeCell ref="P31:R31"/>
    <mergeCell ref="S31:V31"/>
    <mergeCell ref="W31:Y31"/>
    <mergeCell ref="D32:K32"/>
    <mergeCell ref="L32:O32"/>
    <mergeCell ref="P32:R32"/>
    <mergeCell ref="S32:V32"/>
    <mergeCell ref="W32:Y32"/>
    <mergeCell ref="D31:K31"/>
    <mergeCell ref="L31:O31"/>
    <mergeCell ref="AY27:BC27"/>
    <mergeCell ref="S29:V29"/>
    <mergeCell ref="W29:Y29"/>
    <mergeCell ref="D30:K30"/>
    <mergeCell ref="L30:O30"/>
    <mergeCell ref="P30:R30"/>
    <mergeCell ref="S30:V30"/>
    <mergeCell ref="W30:Y30"/>
    <mergeCell ref="D28:K29"/>
    <mergeCell ref="L28:R28"/>
    <mergeCell ref="S28:Y28"/>
    <mergeCell ref="L29:O29"/>
    <mergeCell ref="P29:R29"/>
    <mergeCell ref="AB28:AL30"/>
    <mergeCell ref="D23:I24"/>
    <mergeCell ref="J23:N24"/>
    <mergeCell ref="O23:W24"/>
    <mergeCell ref="X23:AE24"/>
    <mergeCell ref="AF19:AJ20"/>
    <mergeCell ref="AF21:AJ22"/>
    <mergeCell ref="AF23:AJ24"/>
    <mergeCell ref="D21:I22"/>
    <mergeCell ref="J21:N22"/>
    <mergeCell ref="O21:W22"/>
    <mergeCell ref="B1:AL1"/>
    <mergeCell ref="B3:Z3"/>
    <mergeCell ref="AA3:AL3"/>
    <mergeCell ref="V10:X10"/>
    <mergeCell ref="D19:I20"/>
    <mergeCell ref="J19:N20"/>
    <mergeCell ref="O19:W20"/>
    <mergeCell ref="X19:AE20"/>
    <mergeCell ref="AA8:AL8"/>
    <mergeCell ref="AA9:AK9"/>
    <mergeCell ref="AA13:AL16"/>
    <mergeCell ref="AB17:AL18"/>
  </mergeCells>
  <phoneticPr fontId="3"/>
  <dataValidations count="1">
    <dataValidation type="list" allowBlank="1" showInputMessage="1" showErrorMessage="1" sqref="P30:R35 W30:Y35">
      <formula1>"有,無"</formula1>
    </dataValidation>
  </dataValidations>
  <printOptions horizontalCentered="1"/>
  <pageMargins left="0.70866141732283472" right="0.31496062992125984" top="0.39370078740157483" bottom="0.2" header="0.39370078740157483" footer="0.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37</xdr:row>
                    <xdr:rowOff>0</xdr:rowOff>
                  </from>
                  <to>
                    <xdr:col>21</xdr:col>
                    <xdr:colOff>95250</xdr:colOff>
                    <xdr:row>38</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37</xdr:row>
                    <xdr:rowOff>0</xdr:rowOff>
                  </from>
                  <to>
                    <xdr:col>25</xdr:col>
                    <xdr:colOff>152400</xdr:colOff>
                    <xdr:row>38</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10</xdr:row>
                    <xdr:rowOff>0</xdr:rowOff>
                  </from>
                  <to>
                    <xdr:col>21</xdr:col>
                    <xdr:colOff>123825</xdr:colOff>
                    <xdr:row>11</xdr:row>
                    <xdr:rowOff>38100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10</xdr:row>
                    <xdr:rowOff>0</xdr:rowOff>
                  </from>
                  <to>
                    <xdr:col>26</xdr:col>
                    <xdr:colOff>0</xdr:colOff>
                    <xdr:row>11</xdr:row>
                    <xdr:rowOff>38100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12</xdr:row>
                    <xdr:rowOff>0</xdr:rowOff>
                  </from>
                  <to>
                    <xdr:col>21</xdr:col>
                    <xdr:colOff>123825</xdr:colOff>
                    <xdr:row>13</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12</xdr:row>
                    <xdr:rowOff>0</xdr:rowOff>
                  </from>
                  <to>
                    <xdr:col>26</xdr:col>
                    <xdr:colOff>0</xdr:colOff>
                    <xdr:row>13</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15</xdr:row>
                    <xdr:rowOff>0</xdr:rowOff>
                  </from>
                  <to>
                    <xdr:col>21</xdr:col>
                    <xdr:colOff>123825</xdr:colOff>
                    <xdr:row>16</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15</xdr:row>
                    <xdr:rowOff>0</xdr:rowOff>
                  </from>
                  <to>
                    <xdr:col>26</xdr:col>
                    <xdr:colOff>0</xdr:colOff>
                    <xdr:row>16</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18</xdr:col>
                    <xdr:colOff>0</xdr:colOff>
                    <xdr:row>44</xdr:row>
                    <xdr:rowOff>0</xdr:rowOff>
                  </from>
                  <to>
                    <xdr:col>21</xdr:col>
                    <xdr:colOff>123825</xdr:colOff>
                    <xdr:row>45</xdr:row>
                    <xdr:rowOff>0</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47625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47821" r:id="rId16" name="Check Box 13">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7822" r:id="rId17" name="Check Box 14">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75"/>
  <sheetViews>
    <sheetView showGridLines="0" zoomScaleNormal="100" workbookViewId="0">
      <selection activeCell="AF10" sqref="AF10"/>
    </sheetView>
  </sheetViews>
  <sheetFormatPr defaultColWidth="8" defaultRowHeight="12" x14ac:dyDescent="0.15"/>
  <cols>
    <col min="1" max="2" width="1.5" style="17" customWidth="1"/>
    <col min="3" max="37" width="2.375" style="17" customWidth="1"/>
    <col min="38" max="38" width="3.25" style="17" customWidth="1"/>
    <col min="39" max="40" width="2.375" style="17" customWidth="1"/>
    <col min="41" max="59" width="2.625" style="17" customWidth="1"/>
    <col min="60" max="66" width="2.625" style="34" customWidth="1"/>
    <col min="67" max="82" width="2.625" style="17" customWidth="1"/>
    <col min="83" max="16384" width="8" style="17"/>
  </cols>
  <sheetData>
    <row r="1" spans="1:66" ht="14.1" customHeight="1" x14ac:dyDescent="0.15">
      <c r="B1" s="3101" t="s">
        <v>1869</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66" ht="5.0999999999999996" customHeight="1" thickBot="1" x14ac:dyDescent="0.2"/>
    <row r="3" spans="1:66" ht="14.1" customHeight="1" x14ac:dyDescent="0.15">
      <c r="B3" s="3102" t="s">
        <v>526</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4"/>
      <c r="AA3" s="3216" t="s">
        <v>800</v>
      </c>
      <c r="AB3" s="3103"/>
      <c r="AC3" s="3103"/>
      <c r="AD3" s="3103"/>
      <c r="AE3" s="3103"/>
      <c r="AF3" s="3103"/>
      <c r="AG3" s="3103"/>
      <c r="AH3" s="3103"/>
      <c r="AI3" s="3103"/>
      <c r="AJ3" s="3103"/>
      <c r="AK3" s="3103"/>
      <c r="AL3" s="3217"/>
    </row>
    <row r="4" spans="1:66" ht="6.95" customHeight="1" x14ac:dyDescent="0.15">
      <c r="B4" s="43"/>
      <c r="C4" s="88"/>
      <c r="D4" s="88"/>
      <c r="E4" s="88"/>
      <c r="F4" s="88"/>
      <c r="G4" s="88"/>
      <c r="H4" s="88"/>
      <c r="I4" s="88"/>
      <c r="J4" s="88"/>
      <c r="K4" s="88"/>
      <c r="L4" s="88"/>
      <c r="M4" s="88"/>
      <c r="N4" s="88"/>
      <c r="O4" s="88"/>
      <c r="P4" s="88"/>
      <c r="Q4" s="88"/>
      <c r="R4" s="88"/>
      <c r="S4" s="88"/>
      <c r="T4" s="88"/>
      <c r="U4" s="88"/>
      <c r="V4" s="88"/>
      <c r="W4" s="88"/>
      <c r="X4" s="88"/>
      <c r="Y4" s="88"/>
      <c r="Z4" s="88"/>
      <c r="AA4" s="171"/>
      <c r="AB4" s="88"/>
      <c r="AC4" s="88"/>
      <c r="AD4" s="88"/>
      <c r="AE4" s="88"/>
      <c r="AF4" s="88"/>
      <c r="AG4" s="88"/>
      <c r="AH4" s="88"/>
      <c r="AI4" s="88"/>
      <c r="AJ4" s="88"/>
      <c r="AK4" s="88"/>
      <c r="AL4" s="172"/>
      <c r="AM4" s="87"/>
    </row>
    <row r="5" spans="1:66" ht="14.1" customHeight="1" x14ac:dyDescent="0.15">
      <c r="A5" s="1265"/>
      <c r="B5" s="3"/>
      <c r="C5" s="34" t="s">
        <v>1483</v>
      </c>
      <c r="D5" s="34"/>
      <c r="E5" s="1454"/>
      <c r="F5" s="1814"/>
      <c r="G5" s="1814"/>
      <c r="H5" s="1814"/>
      <c r="I5" s="1814"/>
      <c r="J5" s="1814"/>
      <c r="K5" s="1814"/>
      <c r="L5" s="1814"/>
      <c r="M5" s="1814"/>
      <c r="N5" s="1814"/>
      <c r="O5" s="1814"/>
      <c r="P5" s="1814"/>
      <c r="Q5" s="1814"/>
      <c r="R5" s="1814"/>
      <c r="S5" s="31"/>
      <c r="T5" s="31"/>
      <c r="U5" s="40"/>
      <c r="V5" s="31"/>
      <c r="W5" s="31"/>
      <c r="X5" s="1814"/>
      <c r="Y5" s="1814"/>
      <c r="Z5" s="183"/>
      <c r="AA5" s="510"/>
      <c r="AB5" s="1850"/>
      <c r="AC5" s="1850"/>
      <c r="AD5" s="1850"/>
      <c r="AE5" s="1850"/>
      <c r="AF5" s="1850"/>
      <c r="AG5" s="1850"/>
      <c r="AH5" s="1850"/>
      <c r="AI5" s="1850"/>
      <c r="AJ5" s="1850"/>
      <c r="AK5" s="1850"/>
      <c r="AL5" s="79"/>
      <c r="AN5" s="13"/>
      <c r="AO5" s="13"/>
      <c r="AP5" s="13"/>
      <c r="AQ5" s="13"/>
      <c r="AR5" s="13"/>
      <c r="AS5" s="13"/>
      <c r="AT5" s="13"/>
      <c r="AU5" s="13"/>
      <c r="AV5" s="13"/>
      <c r="AW5" s="13"/>
      <c r="AX5" s="13"/>
      <c r="AY5" s="13"/>
      <c r="AZ5" s="13"/>
      <c r="BA5" s="13"/>
      <c r="BB5" s="13"/>
      <c r="BC5" s="13"/>
      <c r="BH5" s="17"/>
      <c r="BI5" s="17"/>
      <c r="BJ5" s="17"/>
      <c r="BK5" s="17"/>
      <c r="BL5" s="17"/>
      <c r="BM5" s="17"/>
      <c r="BN5" s="17"/>
    </row>
    <row r="6" spans="1:66" ht="14.1" customHeight="1" x14ac:dyDescent="0.15">
      <c r="A6" s="1265"/>
      <c r="B6" s="3"/>
      <c r="C6" s="1814" t="s">
        <v>711</v>
      </c>
      <c r="D6" s="1814"/>
      <c r="F6" s="1814"/>
      <c r="G6" s="1454"/>
      <c r="H6" s="1454"/>
      <c r="I6" s="1454"/>
      <c r="J6" s="1454"/>
      <c r="K6" s="1454"/>
      <c r="L6" s="1454"/>
      <c r="M6" s="1454"/>
      <c r="N6" s="1454"/>
      <c r="O6" s="1454"/>
      <c r="P6" s="1454"/>
      <c r="Q6" s="1454"/>
      <c r="R6" s="1454"/>
      <c r="S6" s="1454"/>
      <c r="T6" s="1867"/>
      <c r="U6" s="1867"/>
      <c r="V6" s="1454"/>
      <c r="W6" s="1796"/>
      <c r="X6" s="1796"/>
      <c r="Y6" s="1814"/>
      <c r="Z6" s="183"/>
      <c r="AA6" s="1816" t="s">
        <v>783</v>
      </c>
      <c r="AB6" s="1850" t="s">
        <v>1732</v>
      </c>
      <c r="AC6" s="1864"/>
      <c r="AD6" s="1864"/>
      <c r="AE6" s="1864"/>
      <c r="AF6" s="1864"/>
      <c r="AG6" s="1864"/>
      <c r="AH6" s="1864"/>
      <c r="AI6" s="1864"/>
      <c r="AJ6" s="1864"/>
      <c r="AK6" s="1864"/>
      <c r="AL6" s="79"/>
      <c r="AN6" s="13"/>
      <c r="AO6" s="13"/>
      <c r="AP6" s="13"/>
      <c r="AQ6" s="13"/>
      <c r="AR6" s="13"/>
      <c r="AS6" s="13"/>
      <c r="AT6" s="13"/>
      <c r="AU6" s="13"/>
      <c r="AV6" s="13"/>
      <c r="AW6" s="13"/>
      <c r="AX6" s="13"/>
      <c r="AY6" s="13"/>
      <c r="AZ6" s="13"/>
      <c r="BA6" s="13"/>
      <c r="BB6" s="13"/>
      <c r="BC6" s="13"/>
      <c r="BH6" s="17"/>
      <c r="BI6" s="17"/>
      <c r="BJ6" s="17"/>
      <c r="BK6" s="17"/>
      <c r="BL6" s="17"/>
      <c r="BM6" s="17"/>
      <c r="BN6" s="17"/>
    </row>
    <row r="7" spans="1:66" ht="14.1" customHeight="1" x14ac:dyDescent="0.15">
      <c r="A7" s="1265"/>
      <c r="B7" s="3"/>
      <c r="C7" s="1814"/>
      <c r="D7" s="1814"/>
      <c r="F7" s="1814"/>
      <c r="G7" s="34"/>
      <c r="H7" s="1814"/>
      <c r="I7" s="1814"/>
      <c r="J7" s="1814"/>
      <c r="K7" s="1814"/>
      <c r="L7" s="1814"/>
      <c r="M7" s="1814"/>
      <c r="N7" s="1814"/>
      <c r="O7" s="1814"/>
      <c r="P7" s="1814"/>
      <c r="Q7" s="1814"/>
      <c r="R7" s="1851"/>
      <c r="S7" s="1851"/>
      <c r="T7" s="5"/>
      <c r="U7" s="1843"/>
      <c r="V7" s="1843"/>
      <c r="W7" s="1814"/>
      <c r="X7" s="1814"/>
      <c r="Y7" s="1814"/>
      <c r="Z7" s="183"/>
      <c r="AA7" s="1835" t="s">
        <v>781</v>
      </c>
      <c r="AB7" s="3203" t="s">
        <v>1684</v>
      </c>
      <c r="AC7" s="3203"/>
      <c r="AD7" s="3203"/>
      <c r="AE7" s="3203"/>
      <c r="AF7" s="3203"/>
      <c r="AG7" s="3203"/>
      <c r="AH7" s="3203"/>
      <c r="AI7" s="3203"/>
      <c r="AJ7" s="3203"/>
      <c r="AK7" s="3203"/>
      <c r="AL7" s="3204"/>
      <c r="AN7" s="13"/>
      <c r="AO7" s="13"/>
      <c r="AP7" s="13"/>
      <c r="AQ7" s="13"/>
      <c r="AR7" s="13"/>
      <c r="AS7" s="13"/>
      <c r="AT7" s="13"/>
      <c r="AU7" s="13"/>
      <c r="AV7" s="13"/>
      <c r="AW7" s="13"/>
      <c r="AX7" s="13"/>
      <c r="AY7" s="13"/>
      <c r="AZ7" s="13"/>
      <c r="BA7" s="13"/>
      <c r="BB7" s="13"/>
      <c r="BC7" s="13"/>
      <c r="BH7" s="17"/>
      <c r="BI7" s="17"/>
      <c r="BJ7" s="17"/>
      <c r="BK7" s="17"/>
      <c r="BL7" s="17"/>
      <c r="BM7" s="17"/>
      <c r="BN7" s="17"/>
    </row>
    <row r="8" spans="1:66" ht="14.1" customHeight="1" x14ac:dyDescent="0.15">
      <c r="A8" s="1265"/>
      <c r="B8" s="3"/>
      <c r="C8" s="1814"/>
      <c r="D8" s="1454" t="s">
        <v>537</v>
      </c>
      <c r="F8" s="1814"/>
      <c r="G8" s="1814"/>
      <c r="H8" s="34"/>
      <c r="I8" s="1814"/>
      <c r="J8" s="1814"/>
      <c r="K8" s="1814"/>
      <c r="L8" s="1814"/>
      <c r="M8" s="1814"/>
      <c r="N8" s="1814"/>
      <c r="O8" s="1814"/>
      <c r="P8" s="1814"/>
      <c r="Q8" s="1454"/>
      <c r="R8" s="31"/>
      <c r="S8" s="13"/>
      <c r="T8" s="13"/>
      <c r="U8" s="31"/>
      <c r="V8" s="13"/>
      <c r="W8" s="13"/>
      <c r="X8" s="13"/>
      <c r="Y8" s="1814"/>
      <c r="Z8" s="183"/>
      <c r="AA8" s="1835"/>
      <c r="AB8" s="3203"/>
      <c r="AC8" s="3203"/>
      <c r="AD8" s="3203"/>
      <c r="AE8" s="3203"/>
      <c r="AF8" s="3203"/>
      <c r="AG8" s="3203"/>
      <c r="AH8" s="3203"/>
      <c r="AI8" s="3203"/>
      <c r="AJ8" s="3203"/>
      <c r="AK8" s="3203"/>
      <c r="AL8" s="3204"/>
      <c r="AN8" s="13"/>
      <c r="AO8" s="13"/>
      <c r="AP8" s="13"/>
      <c r="AQ8" s="13"/>
      <c r="AR8" s="13"/>
      <c r="AS8" s="13"/>
      <c r="AT8" s="13"/>
      <c r="AU8" s="13"/>
      <c r="AV8" s="13"/>
      <c r="AW8" s="13"/>
      <c r="AX8" s="13"/>
      <c r="AY8" s="13"/>
      <c r="AZ8" s="13"/>
      <c r="BA8" s="13"/>
      <c r="BB8" s="13"/>
      <c r="BC8" s="13"/>
      <c r="BH8" s="17"/>
      <c r="BI8" s="17"/>
      <c r="BJ8" s="17"/>
      <c r="BK8" s="17"/>
      <c r="BL8" s="17"/>
      <c r="BM8" s="17"/>
      <c r="BN8" s="17"/>
    </row>
    <row r="9" spans="1:66" ht="14.1" customHeight="1" x14ac:dyDescent="0.15">
      <c r="A9" s="1265"/>
      <c r="B9" s="3"/>
      <c r="C9" s="1814"/>
      <c r="D9" s="56" t="s">
        <v>801</v>
      </c>
      <c r="F9" s="56"/>
      <c r="G9" s="56"/>
      <c r="H9" s="56"/>
      <c r="I9" s="56"/>
      <c r="J9" s="1454"/>
      <c r="K9" s="3208" t="s">
        <v>104</v>
      </c>
      <c r="L9" s="3208"/>
      <c r="M9" s="4684"/>
      <c r="N9" s="4684"/>
      <c r="O9" s="1860" t="s">
        <v>201</v>
      </c>
      <c r="P9" s="34"/>
      <c r="Q9" s="1814"/>
      <c r="R9" s="34"/>
      <c r="S9" s="34"/>
      <c r="T9" s="34"/>
      <c r="U9" s="4684"/>
      <c r="V9" s="4684"/>
      <c r="W9" s="1860" t="s">
        <v>127</v>
      </c>
      <c r="X9" s="34"/>
      <c r="Y9" s="34"/>
      <c r="Z9" s="345"/>
      <c r="AA9" s="122"/>
      <c r="AB9" s="122"/>
      <c r="AC9" s="1850"/>
      <c r="AD9" s="1850"/>
      <c r="AE9" s="1850"/>
      <c r="AF9" s="1850"/>
      <c r="AG9" s="1850"/>
      <c r="AH9" s="1850"/>
      <c r="AI9" s="1850"/>
      <c r="AJ9" s="1850"/>
      <c r="AK9" s="1850"/>
      <c r="AL9" s="62"/>
      <c r="AM9" s="87"/>
      <c r="AN9" s="13"/>
      <c r="AO9" s="13"/>
      <c r="AP9" s="13"/>
      <c r="AQ9" s="13"/>
      <c r="AR9" s="13"/>
      <c r="AS9" s="13"/>
      <c r="AT9" s="13"/>
      <c r="AU9" s="13"/>
      <c r="AV9" s="13"/>
      <c r="AW9" s="13"/>
      <c r="AX9" s="13"/>
      <c r="AY9" s="13"/>
      <c r="AZ9" s="13"/>
      <c r="BA9" s="13"/>
      <c r="BB9" s="13"/>
      <c r="BC9" s="13"/>
      <c r="BH9" s="17"/>
      <c r="BI9" s="17"/>
      <c r="BJ9" s="17"/>
      <c r="BK9" s="17"/>
      <c r="BL9" s="17"/>
      <c r="BM9" s="17"/>
      <c r="BN9" s="17"/>
    </row>
    <row r="10" spans="1:66" ht="14.1" customHeight="1" x14ac:dyDescent="0.15">
      <c r="B10" s="68"/>
      <c r="C10" s="19"/>
      <c r="D10" s="1454"/>
      <c r="E10" s="1814"/>
      <c r="F10" s="1814"/>
      <c r="G10" s="1814"/>
      <c r="H10" s="1814"/>
      <c r="I10" s="1814"/>
      <c r="J10" s="1814"/>
      <c r="K10" s="1814"/>
      <c r="L10" s="1814"/>
      <c r="M10" s="1814"/>
      <c r="N10" s="1454"/>
      <c r="O10" s="34"/>
      <c r="P10" s="1454"/>
      <c r="Q10" s="1454"/>
      <c r="R10" s="1454"/>
      <c r="S10" s="1454"/>
      <c r="T10" s="1454"/>
      <c r="U10" s="1454"/>
      <c r="V10" s="1454"/>
      <c r="W10" s="1454"/>
      <c r="X10" s="1454"/>
      <c r="Y10" s="1454"/>
      <c r="Z10" s="1814"/>
      <c r="AA10" s="510"/>
      <c r="AB10" s="1850"/>
      <c r="AC10" s="1850"/>
      <c r="AD10" s="1850"/>
      <c r="AE10" s="1850"/>
      <c r="AF10" s="1850"/>
      <c r="AG10" s="1850"/>
      <c r="AH10" s="1850"/>
      <c r="AI10" s="1850"/>
      <c r="AJ10" s="1850"/>
      <c r="AK10" s="1850"/>
      <c r="AL10" s="62"/>
      <c r="AM10" s="87"/>
      <c r="AN10" s="13"/>
      <c r="AO10" s="13"/>
      <c r="AP10" s="13"/>
      <c r="AQ10" s="13"/>
      <c r="AR10" s="13"/>
      <c r="AS10" s="13"/>
      <c r="AT10" s="13"/>
      <c r="AU10" s="13"/>
      <c r="AV10" s="13"/>
      <c r="AW10" s="13"/>
      <c r="AX10" s="13"/>
      <c r="AY10" s="13"/>
      <c r="AZ10" s="13"/>
      <c r="BA10" s="13"/>
      <c r="BB10" s="13"/>
      <c r="BC10" s="13"/>
    </row>
    <row r="11" spans="1:66" ht="14.1" customHeight="1" x14ac:dyDescent="0.15">
      <c r="A11" s="1265"/>
      <c r="B11" s="3"/>
      <c r="C11" s="1814" t="s">
        <v>712</v>
      </c>
      <c r="D11" s="1814"/>
      <c r="E11" s="1454"/>
      <c r="F11" s="1454"/>
      <c r="G11" s="1814"/>
      <c r="H11" s="1814"/>
      <c r="I11" s="1814"/>
      <c r="J11" s="1814"/>
      <c r="K11" s="1814"/>
      <c r="L11" s="1814"/>
      <c r="M11" s="1814"/>
      <c r="N11" s="1814"/>
      <c r="O11" s="1814"/>
      <c r="P11" s="1814"/>
      <c r="Q11" s="1814"/>
      <c r="R11" s="1814"/>
      <c r="S11" s="1851"/>
      <c r="T11" s="1851"/>
      <c r="U11" s="5"/>
      <c r="V11" s="1843"/>
      <c r="W11" s="1843"/>
      <c r="X11" s="1814"/>
      <c r="Y11" s="1814"/>
      <c r="Z11" s="40"/>
      <c r="AA11" s="510"/>
      <c r="AB11" s="1850"/>
      <c r="AC11" s="1850"/>
      <c r="AD11" s="1850"/>
      <c r="AE11" s="1850"/>
      <c r="AF11" s="1850"/>
      <c r="AG11" s="1850"/>
      <c r="AH11" s="1850"/>
      <c r="AI11" s="1850"/>
      <c r="AJ11" s="1850"/>
      <c r="AK11" s="1850"/>
      <c r="AL11" s="62"/>
      <c r="AN11" s="13"/>
      <c r="AO11" s="13"/>
      <c r="AP11" s="13"/>
      <c r="AQ11" s="13"/>
      <c r="AR11" s="13"/>
      <c r="AS11" s="13"/>
      <c r="AT11" s="13"/>
      <c r="AU11" s="13"/>
      <c r="AV11" s="13"/>
      <c r="AW11" s="13"/>
      <c r="AX11" s="13"/>
      <c r="AY11" s="13"/>
      <c r="AZ11" s="13"/>
      <c r="BA11" s="13"/>
      <c r="BB11" s="13"/>
      <c r="BC11" s="13"/>
      <c r="BH11" s="17"/>
      <c r="BI11" s="17"/>
      <c r="BJ11" s="17"/>
      <c r="BK11" s="17"/>
      <c r="BL11" s="17"/>
      <c r="BM11" s="17"/>
      <c r="BN11" s="17"/>
    </row>
    <row r="12" spans="1:66" ht="14.1" customHeight="1" x14ac:dyDescent="0.15">
      <c r="A12" s="1265"/>
      <c r="B12" s="3"/>
      <c r="C12" s="56"/>
      <c r="D12" s="1814" t="s">
        <v>1924</v>
      </c>
      <c r="E12" s="56"/>
      <c r="F12" s="56"/>
      <c r="G12" s="1454"/>
      <c r="H12" s="1454"/>
      <c r="I12" s="1454"/>
      <c r="J12" s="1454"/>
      <c r="K12" s="1454"/>
      <c r="L12" s="1454"/>
      <c r="M12" s="1454"/>
      <c r="N12" s="1454"/>
      <c r="O12" s="1454"/>
      <c r="P12" s="1454"/>
      <c r="Q12" s="1454"/>
      <c r="R12" s="1814"/>
      <c r="S12" s="1814"/>
      <c r="T12" s="1814"/>
      <c r="U12" s="48"/>
      <c r="V12" s="48"/>
      <c r="W12" s="40"/>
      <c r="X12" s="48"/>
      <c r="Y12" s="48"/>
      <c r="Z12" s="1850"/>
      <c r="AA12" s="510"/>
      <c r="AB12" s="1850"/>
      <c r="AC12" s="1850"/>
      <c r="AD12" s="1850"/>
      <c r="AE12" s="1850"/>
      <c r="AF12" s="1850"/>
      <c r="AG12" s="1850"/>
      <c r="AH12" s="1850"/>
      <c r="AI12" s="1850"/>
      <c r="AJ12" s="1850"/>
      <c r="AK12" s="1850"/>
      <c r="AL12" s="62"/>
      <c r="AN12" s="13"/>
      <c r="AO12" s="13"/>
      <c r="AP12" s="13"/>
      <c r="AQ12" s="13"/>
      <c r="AR12" s="13"/>
      <c r="AS12" s="13"/>
      <c r="AT12" s="13"/>
      <c r="AU12" s="13"/>
      <c r="AV12" s="13"/>
      <c r="AW12" s="13"/>
      <c r="AX12" s="13"/>
      <c r="AY12" s="13"/>
      <c r="AZ12" s="13"/>
      <c r="BA12" s="13"/>
      <c r="BB12" s="13"/>
      <c r="BC12" s="13"/>
      <c r="BH12" s="17"/>
      <c r="BI12" s="17"/>
      <c r="BJ12" s="17"/>
      <c r="BK12" s="17"/>
      <c r="BL12" s="17"/>
      <c r="BM12" s="17"/>
      <c r="BN12" s="17"/>
    </row>
    <row r="13" spans="1:66" ht="14.1" customHeight="1" x14ac:dyDescent="0.15">
      <c r="A13" s="1265"/>
      <c r="B13" s="3"/>
      <c r="C13" s="1814"/>
      <c r="D13" s="56"/>
      <c r="E13" s="3200"/>
      <c r="F13" s="3200"/>
      <c r="G13" s="3200"/>
      <c r="H13" s="3200"/>
      <c r="I13" s="3200"/>
      <c r="J13" s="3200"/>
      <c r="K13" s="3200"/>
      <c r="L13" s="3200"/>
      <c r="M13" s="3200"/>
      <c r="N13" s="3200"/>
      <c r="O13" s="3200"/>
      <c r="P13" s="3200"/>
      <c r="Q13" s="3200"/>
      <c r="R13" s="3200"/>
      <c r="S13" s="3200"/>
      <c r="T13" s="3200"/>
      <c r="U13" s="3200"/>
      <c r="V13" s="3200"/>
      <c r="W13" s="3200"/>
      <c r="X13" s="3200"/>
      <c r="Y13" s="3200"/>
      <c r="Z13" s="1850"/>
      <c r="AA13" s="510"/>
      <c r="AB13" s="1850"/>
      <c r="AC13" s="1850"/>
      <c r="AD13" s="1850"/>
      <c r="AE13" s="1850"/>
      <c r="AF13" s="1850"/>
      <c r="AG13" s="1850"/>
      <c r="AH13" s="1850"/>
      <c r="AI13" s="1850"/>
      <c r="AJ13" s="1850"/>
      <c r="AK13" s="1850"/>
      <c r="AL13" s="63"/>
      <c r="AN13" s="13"/>
      <c r="AO13" s="13"/>
      <c r="AP13" s="13"/>
      <c r="AQ13" s="13"/>
      <c r="AR13" s="13"/>
      <c r="AS13" s="13"/>
      <c r="AT13" s="13"/>
      <c r="AU13" s="13"/>
      <c r="AV13" s="13"/>
      <c r="AW13" s="13"/>
      <c r="AX13" s="13"/>
      <c r="AY13" s="13"/>
      <c r="AZ13" s="13"/>
      <c r="BA13" s="13"/>
      <c r="BB13" s="13"/>
      <c r="BC13" s="13"/>
      <c r="BH13" s="17"/>
      <c r="BI13" s="17"/>
      <c r="BJ13" s="17"/>
      <c r="BK13" s="17"/>
      <c r="BL13" s="17"/>
      <c r="BM13" s="17"/>
      <c r="BN13" s="17"/>
    </row>
    <row r="14" spans="1:66" ht="14.1" customHeight="1" x14ac:dyDescent="0.15">
      <c r="A14" s="1265"/>
      <c r="B14" s="3"/>
      <c r="C14" s="1814"/>
      <c r="D14" s="56"/>
      <c r="E14" s="3200"/>
      <c r="F14" s="3200"/>
      <c r="G14" s="3200"/>
      <c r="H14" s="3200"/>
      <c r="I14" s="3200"/>
      <c r="J14" s="3200"/>
      <c r="K14" s="3200"/>
      <c r="L14" s="3200"/>
      <c r="M14" s="3200"/>
      <c r="N14" s="3200"/>
      <c r="O14" s="3200"/>
      <c r="P14" s="3200"/>
      <c r="Q14" s="3200"/>
      <c r="R14" s="3200"/>
      <c r="S14" s="3200"/>
      <c r="T14" s="3200"/>
      <c r="U14" s="3200"/>
      <c r="V14" s="3200"/>
      <c r="W14" s="3200"/>
      <c r="X14" s="3200"/>
      <c r="Y14" s="3200"/>
      <c r="Z14" s="1850"/>
      <c r="AA14" s="510"/>
      <c r="AB14" s="1850"/>
      <c r="AC14" s="1850"/>
      <c r="AD14" s="1850"/>
      <c r="AE14" s="1850"/>
      <c r="AF14" s="1850"/>
      <c r="AG14" s="1850"/>
      <c r="AH14" s="1850"/>
      <c r="AI14" s="1850"/>
      <c r="AJ14" s="1850"/>
      <c r="AK14" s="1850"/>
      <c r="AL14" s="63"/>
      <c r="AN14" s="13"/>
      <c r="AO14" s="13"/>
      <c r="AP14" s="13"/>
      <c r="AQ14" s="13"/>
      <c r="AR14" s="13"/>
      <c r="AS14" s="13"/>
      <c r="AT14" s="13"/>
      <c r="AU14" s="13"/>
      <c r="AV14" s="13"/>
      <c r="AW14" s="13"/>
      <c r="AX14" s="13"/>
      <c r="AY14" s="13"/>
      <c r="AZ14" s="13"/>
      <c r="BA14" s="13"/>
      <c r="BB14" s="13"/>
      <c r="BC14" s="13"/>
      <c r="BH14" s="17"/>
      <c r="BI14" s="17"/>
      <c r="BJ14" s="17"/>
      <c r="BK14" s="17"/>
      <c r="BL14" s="17"/>
      <c r="BM14" s="17"/>
      <c r="BN14" s="17"/>
    </row>
    <row r="15" spans="1:66" ht="14.1" customHeight="1" x14ac:dyDescent="0.15">
      <c r="A15" s="1265"/>
      <c r="B15" s="3"/>
      <c r="C15" s="1454"/>
      <c r="D15" s="1454"/>
      <c r="E15" s="3200"/>
      <c r="F15" s="3200"/>
      <c r="G15" s="3200"/>
      <c r="H15" s="3200"/>
      <c r="I15" s="3200"/>
      <c r="J15" s="3200"/>
      <c r="K15" s="3200"/>
      <c r="L15" s="3200"/>
      <c r="M15" s="3200"/>
      <c r="N15" s="3200"/>
      <c r="O15" s="3200"/>
      <c r="P15" s="3200"/>
      <c r="Q15" s="3200"/>
      <c r="R15" s="3200"/>
      <c r="S15" s="3200"/>
      <c r="T15" s="3200"/>
      <c r="U15" s="3200"/>
      <c r="V15" s="3200"/>
      <c r="W15" s="3200"/>
      <c r="X15" s="3200"/>
      <c r="Y15" s="3200"/>
      <c r="Z15" s="1864"/>
      <c r="AA15" s="510"/>
      <c r="AB15" s="67"/>
      <c r="AC15" s="1850"/>
      <c r="AD15" s="1850"/>
      <c r="AE15" s="1850"/>
      <c r="AF15" s="1864"/>
      <c r="AG15" s="1864"/>
      <c r="AH15" s="1864"/>
      <c r="AI15" s="1864"/>
      <c r="AJ15" s="1864"/>
      <c r="AK15" s="1864"/>
      <c r="AL15" s="62"/>
      <c r="AN15" s="13"/>
      <c r="AO15" s="13"/>
      <c r="AP15" s="13"/>
      <c r="AQ15" s="13"/>
      <c r="AR15" s="13"/>
      <c r="AS15" s="13"/>
      <c r="AT15" s="13"/>
      <c r="AU15" s="13"/>
      <c r="AV15" s="13"/>
      <c r="AW15" s="13"/>
      <c r="AX15" s="13"/>
      <c r="AY15" s="13"/>
      <c r="AZ15" s="13"/>
      <c r="BA15" s="13"/>
      <c r="BB15" s="13"/>
      <c r="BC15" s="13"/>
      <c r="BH15" s="17"/>
      <c r="BI15" s="17"/>
      <c r="BJ15" s="17"/>
      <c r="BK15" s="17"/>
      <c r="BL15" s="17"/>
      <c r="BM15" s="17"/>
      <c r="BN15" s="17"/>
    </row>
    <row r="16" spans="1:66" ht="14.1" customHeight="1" x14ac:dyDescent="0.15">
      <c r="A16" s="1265"/>
      <c r="B16" s="3"/>
      <c r="C16" s="1454"/>
      <c r="D16" s="1454"/>
      <c r="E16" s="1807"/>
      <c r="F16" s="1807"/>
      <c r="G16" s="1807"/>
      <c r="H16" s="1807"/>
      <c r="I16" s="1807"/>
      <c r="J16" s="1807"/>
      <c r="K16" s="1807"/>
      <c r="L16" s="1807"/>
      <c r="M16" s="1807"/>
      <c r="N16" s="1807"/>
      <c r="O16" s="1807"/>
      <c r="P16" s="1807"/>
      <c r="Q16" s="1807"/>
      <c r="R16" s="1807"/>
      <c r="S16" s="1807"/>
      <c r="T16" s="1807"/>
      <c r="U16" s="1807"/>
      <c r="V16" s="1807"/>
      <c r="W16" s="1807"/>
      <c r="X16" s="1807"/>
      <c r="Y16" s="1807"/>
      <c r="Z16" s="1864"/>
      <c r="AA16" s="510"/>
      <c r="AB16" s="67"/>
      <c r="AC16" s="1850"/>
      <c r="AD16" s="1850"/>
      <c r="AE16" s="1850"/>
      <c r="AF16" s="1864"/>
      <c r="AG16" s="1864"/>
      <c r="AH16" s="1864"/>
      <c r="AI16" s="1864"/>
      <c r="AJ16" s="1864"/>
      <c r="AK16" s="1864"/>
      <c r="AL16" s="62"/>
      <c r="BH16" s="17"/>
      <c r="BI16" s="17"/>
      <c r="BJ16" s="17"/>
      <c r="BK16" s="17"/>
      <c r="BL16" s="17"/>
      <c r="BM16" s="17"/>
      <c r="BN16" s="17"/>
    </row>
    <row r="17" spans="1:66" ht="14.1" customHeight="1" x14ac:dyDescent="0.15">
      <c r="A17" s="1265"/>
      <c r="B17" s="3"/>
      <c r="C17" s="34" t="s">
        <v>2187</v>
      </c>
      <c r="D17" s="34"/>
      <c r="F17" s="1454"/>
      <c r="G17" s="1454"/>
      <c r="H17" s="1454"/>
      <c r="I17" s="1454"/>
      <c r="J17" s="1454"/>
      <c r="K17" s="1454"/>
      <c r="L17" s="1454"/>
      <c r="M17" s="1454"/>
      <c r="N17" s="1454"/>
      <c r="O17" s="1454"/>
      <c r="P17" s="1454"/>
      <c r="Q17" s="1454"/>
      <c r="R17" s="1454"/>
      <c r="S17" s="1814"/>
      <c r="T17" s="1802"/>
      <c r="U17" s="1802"/>
      <c r="V17" s="1814"/>
      <c r="W17" s="1802"/>
      <c r="X17" s="1802"/>
      <c r="Y17" s="1814"/>
      <c r="Z17" s="183"/>
      <c r="AA17" s="1835" t="s">
        <v>783</v>
      </c>
      <c r="AB17" s="1850" t="s">
        <v>1476</v>
      </c>
      <c r="AC17" s="1850"/>
      <c r="AD17" s="1850"/>
      <c r="AE17" s="1850"/>
      <c r="AF17" s="1850"/>
      <c r="AG17" s="1850"/>
      <c r="AH17" s="1850"/>
      <c r="AI17" s="1850"/>
      <c r="AJ17" s="1850"/>
      <c r="AK17" s="1850"/>
      <c r="AL17" s="79"/>
      <c r="BH17" s="17"/>
      <c r="BI17" s="17"/>
      <c r="BJ17" s="17"/>
      <c r="BK17" s="17"/>
      <c r="BL17" s="17"/>
      <c r="BM17" s="17"/>
      <c r="BN17" s="17"/>
    </row>
    <row r="18" spans="1:66" ht="14.1" customHeight="1" x14ac:dyDescent="0.15">
      <c r="A18" s="1265"/>
      <c r="B18" s="3"/>
      <c r="C18" s="1814"/>
      <c r="D18" s="1814" t="s">
        <v>2184</v>
      </c>
      <c r="F18" s="34"/>
      <c r="G18" s="1814"/>
      <c r="H18" s="1814"/>
      <c r="I18" s="1814"/>
      <c r="J18" s="1814"/>
      <c r="K18" s="1814"/>
      <c r="L18" s="1814"/>
      <c r="M18" s="1814"/>
      <c r="N18" s="1814"/>
      <c r="O18" s="1814"/>
      <c r="P18" s="1814"/>
      <c r="Q18" s="1814"/>
      <c r="R18" s="1851"/>
      <c r="S18" s="1851"/>
      <c r="T18" s="5"/>
      <c r="U18" s="1843"/>
      <c r="V18" s="1843"/>
      <c r="W18" s="1814"/>
      <c r="X18" s="1814"/>
      <c r="Y18" s="1814"/>
      <c r="Z18" s="183"/>
      <c r="AA18" s="5969" t="s">
        <v>1913</v>
      </c>
      <c r="AB18" s="4620"/>
      <c r="AC18" s="4620"/>
      <c r="AD18" s="4620"/>
      <c r="AE18" s="4620"/>
      <c r="AF18" s="4620"/>
      <c r="AG18" s="4620"/>
      <c r="AH18" s="4620"/>
      <c r="AI18" s="4620"/>
      <c r="AJ18" s="4620"/>
      <c r="AK18" s="4620"/>
      <c r="AL18" s="4621"/>
      <c r="AM18" s="1871"/>
      <c r="AN18" s="1871"/>
      <c r="AO18" s="1871"/>
      <c r="BH18" s="17"/>
      <c r="BI18" s="17"/>
      <c r="BJ18" s="17"/>
      <c r="BK18" s="17"/>
      <c r="BL18" s="17"/>
      <c r="BM18" s="17"/>
      <c r="BN18" s="17"/>
    </row>
    <row r="19" spans="1:66" ht="14.1" customHeight="1" x14ac:dyDescent="0.15">
      <c r="A19" s="1265"/>
      <c r="B19" s="3"/>
      <c r="C19" s="34"/>
      <c r="D19" s="1814"/>
      <c r="F19" s="1814"/>
      <c r="G19" s="1454"/>
      <c r="H19" s="1454"/>
      <c r="I19" s="1454"/>
      <c r="J19" s="1454"/>
      <c r="K19" s="1454"/>
      <c r="L19" s="1454"/>
      <c r="M19" s="1454"/>
      <c r="N19" s="1454"/>
      <c r="O19" s="1454"/>
      <c r="P19" s="1454"/>
      <c r="Q19" s="1454"/>
      <c r="R19" s="31"/>
      <c r="S19" s="13"/>
      <c r="T19" s="13"/>
      <c r="U19" s="31"/>
      <c r="V19" s="13"/>
      <c r="W19" s="13"/>
      <c r="X19" s="13"/>
      <c r="Y19" s="1814"/>
      <c r="Z19" s="183"/>
      <c r="AA19" s="5970"/>
      <c r="AB19" s="4620"/>
      <c r="AC19" s="4620"/>
      <c r="AD19" s="4620"/>
      <c r="AE19" s="4620"/>
      <c r="AF19" s="4620"/>
      <c r="AG19" s="4620"/>
      <c r="AH19" s="4620"/>
      <c r="AI19" s="4620"/>
      <c r="AJ19" s="4620"/>
      <c r="AK19" s="4620"/>
      <c r="AL19" s="4621"/>
      <c r="AM19" s="1871"/>
      <c r="AN19" s="1871"/>
      <c r="AO19" s="1871"/>
      <c r="BH19" s="17"/>
      <c r="BI19" s="17"/>
      <c r="BJ19" s="17"/>
      <c r="BK19" s="17"/>
      <c r="BL19" s="17"/>
      <c r="BM19" s="17"/>
      <c r="BN19" s="17"/>
    </row>
    <row r="20" spans="1:66" ht="14.1" customHeight="1" x14ac:dyDescent="0.15">
      <c r="A20" s="1265"/>
      <c r="B20" s="3"/>
      <c r="C20" s="1454" t="s">
        <v>802</v>
      </c>
      <c r="D20" s="1454"/>
      <c r="F20" s="1814"/>
      <c r="G20" s="1454"/>
      <c r="H20" s="1454"/>
      <c r="I20" s="1454"/>
      <c r="J20" s="1454"/>
      <c r="K20" s="1454"/>
      <c r="L20" s="1454"/>
      <c r="M20" s="1454"/>
      <c r="N20" s="34"/>
      <c r="O20" s="1454"/>
      <c r="P20" s="1454"/>
      <c r="Q20" s="1454"/>
      <c r="R20" s="1454"/>
      <c r="S20" s="1454"/>
      <c r="T20" s="1867"/>
      <c r="U20" s="1867"/>
      <c r="V20" s="31"/>
      <c r="W20" s="1829"/>
      <c r="X20" s="1829"/>
      <c r="Y20" s="1454"/>
      <c r="Z20" s="183"/>
      <c r="AA20" s="5970"/>
      <c r="AB20" s="4620"/>
      <c r="AC20" s="4620"/>
      <c r="AD20" s="4620"/>
      <c r="AE20" s="4620"/>
      <c r="AF20" s="4620"/>
      <c r="AG20" s="4620"/>
      <c r="AH20" s="4620"/>
      <c r="AI20" s="4620"/>
      <c r="AJ20" s="4620"/>
      <c r="AK20" s="4620"/>
      <c r="AL20" s="4621"/>
      <c r="AM20" s="1871"/>
      <c r="AN20" s="1871"/>
      <c r="AO20" s="1871"/>
      <c r="BH20" s="17"/>
      <c r="BI20" s="17"/>
      <c r="BJ20" s="17"/>
      <c r="BK20" s="17"/>
      <c r="BL20" s="17"/>
      <c r="BM20" s="17"/>
      <c r="BN20" s="17"/>
    </row>
    <row r="21" spans="1:66" ht="14.1" customHeight="1" x14ac:dyDescent="0.15">
      <c r="A21" s="1265"/>
      <c r="B21" s="3"/>
      <c r="C21" s="1454"/>
      <c r="D21" s="1454"/>
      <c r="F21" s="1814"/>
      <c r="G21" s="1454"/>
      <c r="H21" s="1454"/>
      <c r="I21" s="1454"/>
      <c r="J21" s="1454"/>
      <c r="K21" s="1454"/>
      <c r="L21" s="1454"/>
      <c r="M21" s="1454"/>
      <c r="N21" s="1454"/>
      <c r="O21" s="34"/>
      <c r="P21" s="1454"/>
      <c r="Q21" s="1814"/>
      <c r="R21" s="1851"/>
      <c r="S21" s="1851"/>
      <c r="T21" s="5"/>
      <c r="U21" s="1843"/>
      <c r="V21" s="1843"/>
      <c r="W21" s="1814"/>
      <c r="X21" s="1814"/>
      <c r="Y21" s="1814"/>
      <c r="Z21" s="183"/>
      <c r="AA21" s="5970"/>
      <c r="AB21" s="4620"/>
      <c r="AC21" s="4620"/>
      <c r="AD21" s="4620"/>
      <c r="AE21" s="4620"/>
      <c r="AF21" s="4620"/>
      <c r="AG21" s="4620"/>
      <c r="AH21" s="4620"/>
      <c r="AI21" s="4620"/>
      <c r="AJ21" s="4620"/>
      <c r="AK21" s="4620"/>
      <c r="AL21" s="4621"/>
      <c r="BH21" s="17"/>
      <c r="BI21" s="17"/>
      <c r="BJ21" s="17"/>
      <c r="BK21" s="17"/>
      <c r="BL21" s="17"/>
      <c r="BM21" s="17"/>
      <c r="BN21" s="17"/>
    </row>
    <row r="22" spans="1:66" ht="14.1" customHeight="1" x14ac:dyDescent="0.15">
      <c r="A22" s="1265"/>
      <c r="B22" s="3"/>
      <c r="C22" s="1814"/>
      <c r="D22" s="1814" t="s">
        <v>617</v>
      </c>
      <c r="E22" s="1814"/>
      <c r="F22" s="1814"/>
      <c r="G22" s="1814"/>
      <c r="H22" s="1814"/>
      <c r="I22" s="1814"/>
      <c r="J22" s="1814"/>
      <c r="K22" s="1814"/>
      <c r="L22" s="1814"/>
      <c r="M22" s="1814"/>
      <c r="N22" s="1814"/>
      <c r="O22" s="1814"/>
      <c r="P22" s="1814"/>
      <c r="Q22" s="1814"/>
      <c r="R22" s="31"/>
      <c r="S22" s="31"/>
      <c r="T22" s="1814"/>
      <c r="U22" s="31"/>
      <c r="V22" s="31"/>
      <c r="W22" s="31"/>
      <c r="X22" s="31"/>
      <c r="Y22" s="177"/>
      <c r="Z22" s="177"/>
      <c r="AA22" s="510"/>
      <c r="AB22" s="1850"/>
      <c r="AC22" s="1850"/>
      <c r="AD22" s="1850"/>
      <c r="AE22" s="1850"/>
      <c r="AF22" s="1850"/>
      <c r="AG22" s="1850"/>
      <c r="AH22" s="1850"/>
      <c r="AI22" s="1850"/>
      <c r="AJ22" s="1850"/>
      <c r="AK22" s="1850"/>
      <c r="AL22" s="62"/>
      <c r="AM22" s="87"/>
    </row>
    <row r="23" spans="1:66" ht="14.1" customHeight="1" x14ac:dyDescent="0.15">
      <c r="A23" s="1265"/>
      <c r="B23" s="3"/>
      <c r="C23" s="1814"/>
      <c r="D23" s="1454"/>
      <c r="E23" s="3200"/>
      <c r="F23" s="3200"/>
      <c r="G23" s="3200"/>
      <c r="H23" s="3200"/>
      <c r="I23" s="3200"/>
      <c r="J23" s="3200"/>
      <c r="K23" s="3200"/>
      <c r="L23" s="3200"/>
      <c r="M23" s="3200"/>
      <c r="N23" s="3200"/>
      <c r="O23" s="3200"/>
      <c r="P23" s="3200"/>
      <c r="Q23" s="3200"/>
      <c r="R23" s="3200"/>
      <c r="S23" s="3200"/>
      <c r="T23" s="3200"/>
      <c r="U23" s="3200"/>
      <c r="V23" s="3200"/>
      <c r="W23" s="3200"/>
      <c r="X23" s="3200"/>
      <c r="Y23" s="3200"/>
      <c r="Z23" s="25"/>
      <c r="AA23" s="160"/>
      <c r="AB23" s="1850"/>
      <c r="AC23" s="1850"/>
      <c r="AD23" s="1850"/>
      <c r="AE23" s="1850"/>
      <c r="AF23" s="1850"/>
      <c r="AG23" s="1850"/>
      <c r="AH23" s="1850"/>
      <c r="AI23" s="1850"/>
      <c r="AJ23" s="1850"/>
      <c r="AK23" s="1864"/>
      <c r="AL23" s="62"/>
      <c r="AM23" s="87"/>
      <c r="BH23" s="17"/>
      <c r="BI23" s="17"/>
      <c r="BJ23" s="17"/>
      <c r="BK23" s="17"/>
      <c r="BL23" s="17"/>
    </row>
    <row r="24" spans="1:66" ht="14.1" customHeight="1" x14ac:dyDescent="0.15">
      <c r="A24" s="1265"/>
      <c r="B24" s="3"/>
      <c r="C24" s="1814"/>
      <c r="D24" s="1454"/>
      <c r="E24" s="3200"/>
      <c r="F24" s="3200"/>
      <c r="G24" s="3200"/>
      <c r="H24" s="3200"/>
      <c r="I24" s="3200"/>
      <c r="J24" s="3200"/>
      <c r="K24" s="3200"/>
      <c r="L24" s="3200"/>
      <c r="M24" s="3200"/>
      <c r="N24" s="3200"/>
      <c r="O24" s="3200"/>
      <c r="P24" s="3200"/>
      <c r="Q24" s="3200"/>
      <c r="R24" s="3200"/>
      <c r="S24" s="3200"/>
      <c r="T24" s="3200"/>
      <c r="U24" s="3200"/>
      <c r="V24" s="3200"/>
      <c r="W24" s="3200"/>
      <c r="X24" s="3200"/>
      <c r="Y24" s="3200"/>
      <c r="Z24" s="25"/>
      <c r="AA24" s="160"/>
      <c r="AB24" s="1850"/>
      <c r="AC24" s="1850"/>
      <c r="AD24" s="1850"/>
      <c r="AE24" s="1850"/>
      <c r="AF24" s="1850"/>
      <c r="AG24" s="1850"/>
      <c r="AH24" s="1850"/>
      <c r="AI24" s="1850"/>
      <c r="AJ24" s="1850"/>
      <c r="AK24" s="1864"/>
      <c r="AL24" s="62"/>
      <c r="AM24" s="87"/>
      <c r="BH24" s="17"/>
      <c r="BI24" s="17"/>
      <c r="BJ24" s="17"/>
      <c r="BK24" s="17"/>
      <c r="BL24" s="17"/>
    </row>
    <row r="25" spans="1:66" ht="14.1" customHeight="1" x14ac:dyDescent="0.15">
      <c r="A25" s="1265"/>
      <c r="B25" s="3"/>
      <c r="C25" s="1814"/>
      <c r="D25" s="34"/>
      <c r="E25" s="3200"/>
      <c r="F25" s="3200"/>
      <c r="G25" s="3200"/>
      <c r="H25" s="3200"/>
      <c r="I25" s="3200"/>
      <c r="J25" s="3200"/>
      <c r="K25" s="3200"/>
      <c r="L25" s="3200"/>
      <c r="M25" s="3200"/>
      <c r="N25" s="3200"/>
      <c r="O25" s="3200"/>
      <c r="P25" s="3200"/>
      <c r="Q25" s="3200"/>
      <c r="R25" s="3200"/>
      <c r="S25" s="3200"/>
      <c r="T25" s="3200"/>
      <c r="U25" s="3200"/>
      <c r="V25" s="3200"/>
      <c r="W25" s="3200"/>
      <c r="X25" s="3200"/>
      <c r="Y25" s="3200"/>
      <c r="Z25" s="1814"/>
      <c r="AA25" s="510"/>
      <c r="AB25" s="1850"/>
      <c r="AC25" s="1850"/>
      <c r="AD25" s="1850"/>
      <c r="AE25" s="1850"/>
      <c r="AF25" s="1850"/>
      <c r="AG25" s="1850"/>
      <c r="AH25" s="1850"/>
      <c r="AI25" s="1850"/>
      <c r="AJ25" s="1850"/>
      <c r="AK25" s="1850"/>
      <c r="AL25" s="62"/>
      <c r="AM25" s="87"/>
      <c r="BH25" s="17"/>
      <c r="BI25" s="17"/>
      <c r="BJ25" s="17"/>
      <c r="BK25" s="17"/>
      <c r="BL25" s="17"/>
    </row>
    <row r="26" spans="1:66" ht="14.1" customHeight="1" x14ac:dyDescent="0.15">
      <c r="A26" s="1265"/>
      <c r="B26" s="3"/>
      <c r="C26" s="34"/>
      <c r="D26" s="1814"/>
      <c r="E26" s="1814"/>
      <c r="F26" s="1814"/>
      <c r="G26" s="1814"/>
      <c r="H26" s="1814"/>
      <c r="I26" s="1814"/>
      <c r="J26" s="1814"/>
      <c r="K26" s="1814"/>
      <c r="L26" s="1814"/>
      <c r="M26" s="1814"/>
      <c r="N26" s="1814"/>
      <c r="O26" s="1814"/>
      <c r="P26" s="1814"/>
      <c r="Q26" s="1814"/>
      <c r="R26" s="1814"/>
      <c r="S26" s="1814"/>
      <c r="T26" s="1814"/>
      <c r="U26" s="1814"/>
      <c r="V26" s="1814"/>
      <c r="W26" s="1850"/>
      <c r="X26" s="1850"/>
      <c r="Y26" s="1850"/>
      <c r="Z26" s="1814"/>
      <c r="AA26" s="510"/>
      <c r="AB26" s="1850"/>
      <c r="AC26" s="1850"/>
      <c r="AD26" s="1850"/>
      <c r="AE26" s="1850"/>
      <c r="AF26" s="1850"/>
      <c r="AG26" s="1850"/>
      <c r="AH26" s="1850"/>
      <c r="AI26" s="1850"/>
      <c r="AJ26" s="1850"/>
      <c r="AK26" s="1864"/>
      <c r="AL26" s="62"/>
      <c r="AM26" s="87"/>
      <c r="BH26" s="17"/>
      <c r="BI26" s="17"/>
      <c r="BJ26" s="17"/>
      <c r="BK26" s="17"/>
      <c r="BL26" s="17"/>
    </row>
    <row r="27" spans="1:66" ht="14.1" customHeight="1" x14ac:dyDescent="0.15">
      <c r="A27" s="1265"/>
      <c r="B27" s="3"/>
      <c r="C27" s="1814" t="s">
        <v>803</v>
      </c>
      <c r="D27" s="1814"/>
      <c r="F27" s="1814"/>
      <c r="G27" s="1454"/>
      <c r="H27" s="1454"/>
      <c r="I27" s="1454"/>
      <c r="J27" s="1814"/>
      <c r="K27" s="1454"/>
      <c r="L27" s="1454"/>
      <c r="M27" s="1454"/>
      <c r="N27" s="34"/>
      <c r="O27" s="1454"/>
      <c r="P27" s="1454"/>
      <c r="Q27" s="1454"/>
      <c r="R27" s="1454"/>
      <c r="S27" s="1851"/>
      <c r="T27" s="1851"/>
      <c r="U27" s="1851"/>
      <c r="V27" s="1851"/>
      <c r="W27" s="1851"/>
      <c r="X27" s="1851"/>
      <c r="Y27" s="5"/>
      <c r="Z27" s="183"/>
      <c r="AA27" s="1835"/>
      <c r="AB27" s="141"/>
      <c r="AC27" s="270"/>
      <c r="AD27" s="270"/>
      <c r="AE27" s="270"/>
      <c r="AF27" s="270"/>
      <c r="AG27" s="270"/>
      <c r="AH27" s="270"/>
      <c r="AI27" s="270"/>
      <c r="AJ27" s="270"/>
      <c r="AK27" s="270"/>
      <c r="AL27" s="79"/>
      <c r="BH27" s="17"/>
      <c r="BI27" s="17"/>
      <c r="BJ27" s="17"/>
      <c r="BK27" s="17"/>
      <c r="BL27" s="17"/>
      <c r="BM27" s="17"/>
      <c r="BN27" s="17"/>
    </row>
    <row r="28" spans="1:66" ht="14.1" customHeight="1" x14ac:dyDescent="0.15">
      <c r="A28" s="1265"/>
      <c r="B28" s="3"/>
      <c r="C28" s="34"/>
      <c r="D28" s="1814"/>
      <c r="F28" s="1814"/>
      <c r="G28" s="1454"/>
      <c r="H28" s="1454"/>
      <c r="I28" s="1454"/>
      <c r="J28" s="1814"/>
      <c r="K28" s="1454"/>
      <c r="L28" s="1454"/>
      <c r="M28" s="1454"/>
      <c r="N28" s="1454"/>
      <c r="O28" s="34"/>
      <c r="P28" s="1454"/>
      <c r="Q28" s="1814"/>
      <c r="R28" s="1851"/>
      <c r="S28" s="1851"/>
      <c r="T28" s="5"/>
      <c r="U28" s="1843"/>
      <c r="V28" s="1843"/>
      <c r="W28" s="1814"/>
      <c r="X28" s="1814"/>
      <c r="Y28" s="1814"/>
      <c r="Z28" s="183"/>
      <c r="AA28" s="158"/>
      <c r="AB28" s="270"/>
      <c r="AC28" s="270"/>
      <c r="AD28" s="270"/>
      <c r="AE28" s="270"/>
      <c r="AF28" s="270"/>
      <c r="AG28" s="270"/>
      <c r="AH28" s="270"/>
      <c r="AI28" s="270"/>
      <c r="AJ28" s="270"/>
      <c r="AK28" s="270"/>
      <c r="AL28" s="79"/>
      <c r="BH28" s="17"/>
      <c r="BI28" s="17"/>
      <c r="BJ28" s="17"/>
      <c r="BK28" s="17"/>
      <c r="BL28" s="17"/>
      <c r="BM28" s="17"/>
      <c r="BN28" s="17"/>
    </row>
    <row r="29" spans="1:66" ht="14.1" customHeight="1" x14ac:dyDescent="0.15">
      <c r="A29" s="1265"/>
      <c r="B29" s="3"/>
      <c r="C29" s="56" t="s">
        <v>1925</v>
      </c>
      <c r="D29" s="1814"/>
      <c r="F29" s="1814"/>
      <c r="G29" s="1454"/>
      <c r="H29" s="1454"/>
      <c r="I29" s="1454"/>
      <c r="J29" s="1814"/>
      <c r="K29" s="1454"/>
      <c r="L29" s="1454"/>
      <c r="M29" s="1454"/>
      <c r="N29" s="1454"/>
      <c r="O29" s="34"/>
      <c r="P29" s="1454"/>
      <c r="Q29" s="1814"/>
      <c r="R29" s="1851"/>
      <c r="S29" s="1851"/>
      <c r="T29" s="5"/>
      <c r="U29" s="1843"/>
      <c r="V29" s="1843"/>
      <c r="W29" s="1814"/>
      <c r="X29" s="1814"/>
      <c r="Y29" s="1814"/>
      <c r="Z29" s="183"/>
      <c r="AA29" s="158"/>
      <c r="AB29" s="270"/>
      <c r="AC29" s="270"/>
      <c r="AD29" s="270"/>
      <c r="AE29" s="270"/>
      <c r="AF29" s="270"/>
      <c r="AG29" s="270"/>
      <c r="AH29" s="270"/>
      <c r="AI29" s="270"/>
      <c r="AJ29" s="270"/>
      <c r="AK29" s="270"/>
      <c r="AL29" s="79"/>
      <c r="BH29" s="17"/>
      <c r="BI29" s="17"/>
      <c r="BJ29" s="17"/>
      <c r="BK29" s="17"/>
      <c r="BL29" s="17"/>
      <c r="BM29" s="17"/>
      <c r="BN29" s="17"/>
    </row>
    <row r="30" spans="1:66" ht="14.1" customHeight="1" x14ac:dyDescent="0.15">
      <c r="A30" s="1265"/>
      <c r="B30" s="3"/>
      <c r="C30" s="56"/>
      <c r="D30" s="1814" t="s">
        <v>1727</v>
      </c>
      <c r="E30" s="1814"/>
      <c r="F30" s="1814"/>
      <c r="G30" s="1814"/>
      <c r="H30" s="34"/>
      <c r="I30" s="1454"/>
      <c r="J30" s="1454"/>
      <c r="K30" s="1454"/>
      <c r="L30" s="1454"/>
      <c r="M30" s="1454"/>
      <c r="N30" s="1454"/>
      <c r="O30" s="1454"/>
      <c r="P30" s="1454"/>
      <c r="Q30" s="1454"/>
      <c r="R30" s="1454"/>
      <c r="S30" s="1454"/>
      <c r="T30" s="1454"/>
      <c r="U30" s="1454"/>
      <c r="V30" s="1814"/>
      <c r="W30" s="1814"/>
      <c r="X30" s="58"/>
      <c r="Y30" s="58"/>
      <c r="Z30" s="1850"/>
      <c r="AA30" s="510"/>
      <c r="AB30" s="1850"/>
      <c r="AC30" s="1864"/>
      <c r="AD30" s="1864"/>
      <c r="AE30" s="1864"/>
      <c r="AF30" s="1864"/>
      <c r="AG30" s="1864"/>
      <c r="AH30" s="1864"/>
      <c r="AI30" s="1864"/>
      <c r="AJ30" s="1864"/>
      <c r="AK30" s="1864"/>
      <c r="AL30" s="62"/>
      <c r="BH30" s="17"/>
      <c r="BI30" s="17"/>
      <c r="BJ30" s="17"/>
      <c r="BK30" s="17"/>
      <c r="BL30" s="17"/>
      <c r="BM30" s="17"/>
      <c r="BN30" s="17"/>
    </row>
    <row r="31" spans="1:66" ht="14.1" customHeight="1" x14ac:dyDescent="0.15">
      <c r="A31" s="1265"/>
      <c r="B31" s="3"/>
      <c r="C31" s="56"/>
      <c r="D31" s="1814"/>
      <c r="E31" s="1814"/>
      <c r="F31" s="1814"/>
      <c r="G31" s="1814"/>
      <c r="H31" s="1814"/>
      <c r="I31" s="34"/>
      <c r="J31" s="1814"/>
      <c r="K31" s="1814"/>
      <c r="L31" s="1814"/>
      <c r="M31" s="34"/>
      <c r="N31" s="1814"/>
      <c r="O31" s="1814"/>
      <c r="P31" s="1814"/>
      <c r="Q31" s="1814"/>
      <c r="R31" s="1814"/>
      <c r="S31" s="1814"/>
      <c r="T31" s="1814"/>
      <c r="U31" s="48"/>
      <c r="V31" s="1867"/>
      <c r="W31" s="1814"/>
      <c r="X31" s="51"/>
      <c r="Y31" s="51"/>
      <c r="Z31" s="1850"/>
      <c r="AA31" s="510"/>
      <c r="AB31" s="1850"/>
      <c r="AC31" s="1850"/>
      <c r="AD31" s="1850"/>
      <c r="AE31" s="1850"/>
      <c r="AF31" s="1850"/>
      <c r="AG31" s="1850"/>
      <c r="AH31" s="1850"/>
      <c r="AI31" s="1850"/>
      <c r="AJ31" s="1850"/>
      <c r="AK31" s="1850"/>
      <c r="AL31" s="62"/>
      <c r="BH31" s="17"/>
      <c r="BI31" s="17"/>
      <c r="BJ31" s="17"/>
      <c r="BK31" s="17"/>
      <c r="BL31" s="17"/>
      <c r="BM31" s="17"/>
      <c r="BN31" s="17"/>
    </row>
    <row r="32" spans="1:66" ht="14.1" customHeight="1" x14ac:dyDescent="0.15">
      <c r="A32" s="1265"/>
      <c r="B32" s="3"/>
      <c r="C32" s="56" t="s">
        <v>2185</v>
      </c>
      <c r="D32" s="1814"/>
      <c r="E32" s="1814"/>
      <c r="F32" s="1814"/>
      <c r="G32" s="1814"/>
      <c r="H32" s="1814"/>
      <c r="I32" s="34"/>
      <c r="J32" s="1814"/>
      <c r="K32" s="1814"/>
      <c r="L32" s="1814"/>
      <c r="M32" s="34"/>
      <c r="N32" s="1814"/>
      <c r="O32" s="1814"/>
      <c r="P32" s="1814"/>
      <c r="Q32" s="1814"/>
      <c r="R32" s="1814"/>
      <c r="S32" s="1814"/>
      <c r="T32" s="1814"/>
      <c r="U32" s="48"/>
      <c r="V32" s="1867"/>
      <c r="W32" s="1814"/>
      <c r="X32" s="51"/>
      <c r="Y32" s="51"/>
      <c r="Z32" s="1850"/>
      <c r="AA32" s="510"/>
      <c r="AB32" s="1864"/>
      <c r="AC32" s="67"/>
      <c r="AD32" s="1850"/>
      <c r="AE32" s="1311"/>
      <c r="AF32" s="1864"/>
      <c r="AG32" s="1864"/>
      <c r="AH32" s="1864"/>
      <c r="AI32" s="1864"/>
      <c r="AJ32" s="1864"/>
      <c r="AK32" s="1864"/>
      <c r="AL32" s="62"/>
      <c r="BH32" s="17"/>
      <c r="BI32" s="17"/>
      <c r="BJ32" s="17"/>
      <c r="BK32" s="17"/>
      <c r="BL32" s="17"/>
      <c r="BM32" s="17"/>
      <c r="BN32" s="17"/>
    </row>
    <row r="33" spans="1:66" ht="14.1" customHeight="1" x14ac:dyDescent="0.15">
      <c r="A33" s="1265"/>
      <c r="B33" s="3"/>
      <c r="C33" s="1814"/>
      <c r="D33" s="1814" t="s">
        <v>2184</v>
      </c>
      <c r="E33" s="1814"/>
      <c r="F33" s="1814"/>
      <c r="G33" s="1814"/>
      <c r="H33" s="13"/>
      <c r="I33" s="1814"/>
      <c r="J33" s="34"/>
      <c r="K33" s="1814"/>
      <c r="L33" s="1814"/>
      <c r="M33" s="1814"/>
      <c r="N33" s="1814"/>
      <c r="O33" s="1814"/>
      <c r="P33" s="1814"/>
      <c r="Q33" s="1814"/>
      <c r="R33" s="1814"/>
      <c r="S33" s="1851"/>
      <c r="T33" s="1851"/>
      <c r="U33" s="5"/>
      <c r="V33" s="1843"/>
      <c r="W33" s="1843"/>
      <c r="X33" s="1814"/>
      <c r="Y33" s="1814"/>
      <c r="Z33" s="52"/>
      <c r="AA33" s="158"/>
      <c r="AB33" s="270"/>
      <c r="AC33" s="270"/>
      <c r="AD33" s="270"/>
      <c r="AE33" s="270"/>
      <c r="AF33" s="270"/>
      <c r="AG33" s="270"/>
      <c r="AH33" s="270"/>
      <c r="AI33" s="270"/>
      <c r="AJ33" s="270"/>
      <c r="AK33" s="270"/>
      <c r="AL33" s="79"/>
      <c r="BH33" s="17"/>
      <c r="BI33" s="17"/>
      <c r="BJ33" s="17"/>
      <c r="BK33" s="17"/>
      <c r="BL33" s="17"/>
      <c r="BM33" s="17"/>
      <c r="BN33" s="17"/>
    </row>
    <row r="34" spans="1:66" ht="14.1" customHeight="1" x14ac:dyDescent="0.15">
      <c r="A34" s="1265"/>
      <c r="B34" s="3"/>
      <c r="C34" s="1454"/>
      <c r="D34" s="1454"/>
      <c r="F34" s="1814"/>
      <c r="G34" s="1814"/>
      <c r="H34" s="1454"/>
      <c r="I34" s="1454"/>
      <c r="J34" s="1814"/>
      <c r="K34" s="1814"/>
      <c r="L34" s="1814"/>
      <c r="M34" s="1814"/>
      <c r="N34" s="1814"/>
      <c r="O34" s="1814"/>
      <c r="P34" s="1814"/>
      <c r="Q34" s="1814"/>
      <c r="R34" s="1851"/>
      <c r="S34" s="1851"/>
      <c r="T34" s="5"/>
      <c r="U34" s="1843"/>
      <c r="V34" s="1843"/>
      <c r="W34" s="1814"/>
      <c r="X34" s="1814"/>
      <c r="Y34" s="1814"/>
      <c r="Z34" s="183"/>
      <c r="AA34" s="510"/>
      <c r="AB34" s="67"/>
      <c r="AC34" s="1850"/>
      <c r="AD34" s="1850"/>
      <c r="AE34" s="1850"/>
      <c r="AF34" s="1850"/>
      <c r="AG34" s="1850"/>
      <c r="AH34" s="1850"/>
      <c r="AI34" s="1850"/>
      <c r="AJ34" s="1850"/>
      <c r="AK34" s="1850"/>
      <c r="AL34" s="79"/>
      <c r="BH34" s="17"/>
      <c r="BI34" s="17"/>
      <c r="BJ34" s="17"/>
      <c r="BK34" s="17"/>
      <c r="BL34" s="17"/>
      <c r="BM34" s="17"/>
      <c r="BN34" s="17"/>
    </row>
    <row r="35" spans="1:66" ht="14.1" customHeight="1" x14ac:dyDescent="0.15">
      <c r="A35" s="1265"/>
      <c r="B35" s="3"/>
      <c r="C35" s="1454" t="s">
        <v>1728</v>
      </c>
      <c r="D35" s="1454"/>
      <c r="F35" s="1814"/>
      <c r="G35" s="1814"/>
      <c r="H35" s="1454"/>
      <c r="I35" s="1454"/>
      <c r="J35" s="1814"/>
      <c r="K35" s="1814"/>
      <c r="L35" s="1814"/>
      <c r="M35" s="1814"/>
      <c r="N35" s="1814"/>
      <c r="O35" s="1814"/>
      <c r="P35" s="1814"/>
      <c r="Q35" s="1814"/>
      <c r="R35" s="1851"/>
      <c r="S35" s="1851"/>
      <c r="T35" s="5"/>
      <c r="U35" s="1843"/>
      <c r="V35" s="1843"/>
      <c r="W35" s="1814"/>
      <c r="X35" s="1814"/>
      <c r="Y35" s="1814"/>
      <c r="Z35" s="183"/>
      <c r="AA35" s="510"/>
      <c r="AB35" s="1864"/>
      <c r="AC35" s="1850"/>
      <c r="AD35" s="1864"/>
      <c r="AE35" s="1864"/>
      <c r="AF35" s="1864"/>
      <c r="AG35" s="1864"/>
      <c r="AH35" s="1864"/>
      <c r="AI35" s="1864"/>
      <c r="AJ35" s="1864"/>
      <c r="AK35" s="1864"/>
      <c r="AL35" s="79"/>
      <c r="BH35" s="17"/>
      <c r="BI35" s="17"/>
      <c r="BJ35" s="17"/>
      <c r="BK35" s="17"/>
      <c r="BL35" s="17"/>
      <c r="BM35" s="17"/>
      <c r="BN35" s="17"/>
    </row>
    <row r="36" spans="1:66" ht="14.1" customHeight="1" x14ac:dyDescent="0.15">
      <c r="A36" s="1265"/>
      <c r="B36" s="3"/>
      <c r="C36" s="1454"/>
      <c r="D36" s="1454"/>
      <c r="F36" s="1814"/>
      <c r="G36" s="1814"/>
      <c r="H36" s="1814"/>
      <c r="I36" s="1814"/>
      <c r="J36" s="1814"/>
      <c r="K36" s="1814"/>
      <c r="L36" s="1814"/>
      <c r="M36" s="1814"/>
      <c r="N36" s="1814"/>
      <c r="O36" s="1814"/>
      <c r="P36" s="1814"/>
      <c r="Q36" s="1814"/>
      <c r="R36" s="1814"/>
      <c r="S36" s="1454"/>
      <c r="T36" s="1814"/>
      <c r="U36" s="1814"/>
      <c r="V36" s="1454"/>
      <c r="W36" s="1864"/>
      <c r="X36" s="1850"/>
      <c r="Y36" s="1814"/>
      <c r="Z36" s="183"/>
      <c r="AA36" s="1835" t="s">
        <v>783</v>
      </c>
      <c r="AB36" s="3203" t="s">
        <v>804</v>
      </c>
      <c r="AC36" s="3203"/>
      <c r="AD36" s="3203"/>
      <c r="AE36" s="3203"/>
      <c r="AF36" s="3203"/>
      <c r="AG36" s="3203"/>
      <c r="AH36" s="3203"/>
      <c r="AI36" s="3203"/>
      <c r="AJ36" s="3203"/>
      <c r="AK36" s="3203"/>
      <c r="AL36" s="3204"/>
      <c r="BH36" s="17"/>
      <c r="BI36" s="17"/>
      <c r="BJ36" s="17"/>
      <c r="BK36" s="17"/>
      <c r="BL36" s="17"/>
      <c r="BM36" s="17"/>
      <c r="BN36" s="17"/>
    </row>
    <row r="37" spans="1:66" ht="14.1" customHeight="1" x14ac:dyDescent="0.15">
      <c r="A37" s="1265"/>
      <c r="B37" s="44"/>
      <c r="C37" s="1454" t="s">
        <v>2293</v>
      </c>
      <c r="D37" s="1454"/>
      <c r="F37" s="1814"/>
      <c r="G37" s="1814"/>
      <c r="H37" s="1814"/>
      <c r="I37" s="1814"/>
      <c r="J37" s="1814"/>
      <c r="K37" s="1814"/>
      <c r="L37" s="1814"/>
      <c r="M37" s="1814"/>
      <c r="N37" s="1814"/>
      <c r="O37" s="1814"/>
      <c r="P37" s="1814"/>
      <c r="Q37" s="1814"/>
      <c r="R37" s="1814"/>
      <c r="S37" s="1454"/>
      <c r="T37" s="1814"/>
      <c r="U37" s="1814"/>
      <c r="V37" s="1454"/>
      <c r="W37" s="1864"/>
      <c r="X37" s="1850"/>
      <c r="Y37" s="1814"/>
      <c r="Z37" s="183"/>
      <c r="AA37" s="510"/>
      <c r="AB37" s="3203"/>
      <c r="AC37" s="3203"/>
      <c r="AD37" s="3203"/>
      <c r="AE37" s="3203"/>
      <c r="AF37" s="3203"/>
      <c r="AG37" s="3203"/>
      <c r="AH37" s="3203"/>
      <c r="AI37" s="3203"/>
      <c r="AJ37" s="3203"/>
      <c r="AK37" s="3203"/>
      <c r="AL37" s="3204"/>
      <c r="BH37" s="17"/>
      <c r="BI37" s="17"/>
      <c r="BJ37" s="17"/>
      <c r="BK37" s="17"/>
      <c r="BL37" s="17"/>
      <c r="BM37" s="17"/>
      <c r="BN37" s="17"/>
    </row>
    <row r="38" spans="1:66" ht="14.1" customHeight="1" x14ac:dyDescent="0.15">
      <c r="A38" s="1265"/>
      <c r="B38" s="3"/>
      <c r="C38" s="1814"/>
      <c r="D38" s="56" t="s">
        <v>2186</v>
      </c>
      <c r="F38" s="1814"/>
      <c r="G38" s="56"/>
      <c r="H38" s="1814"/>
      <c r="I38" s="1814"/>
      <c r="J38" s="1814"/>
      <c r="K38" s="1814"/>
      <c r="L38" s="1814"/>
      <c r="M38" s="1814"/>
      <c r="N38" s="1814"/>
      <c r="O38" s="1814"/>
      <c r="P38" s="1814"/>
      <c r="Q38" s="1814"/>
      <c r="R38" s="1851"/>
      <c r="S38" s="1851"/>
      <c r="T38" s="5"/>
      <c r="U38" s="1843"/>
      <c r="V38" s="1843"/>
      <c r="W38" s="1814"/>
      <c r="X38" s="1814"/>
      <c r="Y38" s="1814"/>
      <c r="Z38" s="183"/>
      <c r="AA38" s="510"/>
      <c r="AB38" s="3203"/>
      <c r="AC38" s="3203"/>
      <c r="AD38" s="3203"/>
      <c r="AE38" s="3203"/>
      <c r="AF38" s="3203"/>
      <c r="AG38" s="3203"/>
      <c r="AH38" s="3203"/>
      <c r="AI38" s="3203"/>
      <c r="AJ38" s="3203"/>
      <c r="AK38" s="3203"/>
      <c r="AL38" s="3204"/>
      <c r="AS38" s="34"/>
      <c r="BH38" s="17"/>
      <c r="BI38" s="17"/>
      <c r="BJ38" s="17"/>
      <c r="BK38" s="17"/>
      <c r="BL38" s="17"/>
      <c r="BM38" s="17"/>
      <c r="BN38" s="17"/>
    </row>
    <row r="39" spans="1:66" ht="14.1" customHeight="1" x14ac:dyDescent="0.15">
      <c r="A39" s="1265"/>
      <c r="B39" s="3"/>
      <c r="C39" s="34"/>
      <c r="D39" s="1454"/>
      <c r="F39" s="1454"/>
      <c r="G39" s="1814"/>
      <c r="H39" s="1814"/>
      <c r="I39" s="1814"/>
      <c r="J39" s="1454"/>
      <c r="K39" s="1454"/>
      <c r="L39" s="1454"/>
      <c r="M39" s="1814"/>
      <c r="N39" s="1814"/>
      <c r="O39" s="34"/>
      <c r="P39" s="181"/>
      <c r="Q39" s="56"/>
      <c r="R39" s="56"/>
      <c r="S39" s="31"/>
      <c r="T39" s="1867"/>
      <c r="U39" s="1867"/>
      <c r="V39" s="1454"/>
      <c r="W39" s="1802"/>
      <c r="X39" s="1802"/>
      <c r="Y39" s="1814"/>
      <c r="Z39" s="183"/>
      <c r="AA39" s="510"/>
      <c r="AB39" s="3203"/>
      <c r="AC39" s="3203"/>
      <c r="AD39" s="3203"/>
      <c r="AE39" s="3203"/>
      <c r="AF39" s="3203"/>
      <c r="AG39" s="3203"/>
      <c r="AH39" s="3203"/>
      <c r="AI39" s="3203"/>
      <c r="AJ39" s="3203"/>
      <c r="AK39" s="3203"/>
      <c r="AL39" s="3204"/>
      <c r="AS39" s="34"/>
      <c r="BH39" s="17"/>
      <c r="BI39" s="17"/>
      <c r="BJ39" s="17"/>
      <c r="BK39" s="17"/>
      <c r="BL39" s="17"/>
      <c r="BM39" s="17"/>
      <c r="BN39" s="17"/>
    </row>
    <row r="40" spans="1:66" ht="14.1" customHeight="1" x14ac:dyDescent="0.15">
      <c r="A40" s="1265"/>
      <c r="B40" s="3"/>
      <c r="C40" s="1454" t="s">
        <v>1729</v>
      </c>
      <c r="D40" s="1454"/>
      <c r="F40" s="1454"/>
      <c r="G40" s="1814"/>
      <c r="H40" s="1814"/>
      <c r="I40" s="1814"/>
      <c r="J40" s="1454"/>
      <c r="K40" s="1454"/>
      <c r="L40" s="1454"/>
      <c r="M40" s="1814"/>
      <c r="N40" s="31"/>
      <c r="O40" s="31"/>
      <c r="P40" s="31"/>
      <c r="Q40" s="1814"/>
      <c r="R40" s="56"/>
      <c r="S40" s="31"/>
      <c r="T40" s="31"/>
      <c r="U40" s="40"/>
      <c r="V40" s="31"/>
      <c r="W40" s="31"/>
      <c r="X40" s="31"/>
      <c r="Y40" s="34"/>
      <c r="Z40" s="183"/>
      <c r="AA40" s="510"/>
      <c r="AB40" s="3203"/>
      <c r="AC40" s="3203"/>
      <c r="AD40" s="3203"/>
      <c r="AE40" s="3203"/>
      <c r="AF40" s="3203"/>
      <c r="AG40" s="3203"/>
      <c r="AH40" s="3203"/>
      <c r="AI40" s="3203"/>
      <c r="AJ40" s="3203"/>
      <c r="AK40" s="3203"/>
      <c r="AL40" s="3204"/>
      <c r="BH40" s="17"/>
      <c r="BI40" s="17"/>
      <c r="BJ40" s="17"/>
      <c r="BK40" s="17"/>
      <c r="BL40" s="17"/>
      <c r="BM40" s="17"/>
      <c r="BN40" s="17"/>
    </row>
    <row r="41" spans="1:66" ht="14.1" customHeight="1" x14ac:dyDescent="0.15">
      <c r="A41" s="1265"/>
      <c r="B41" s="3"/>
      <c r="C41" s="1814"/>
      <c r="D41" s="1814"/>
      <c r="F41" s="1814"/>
      <c r="G41" s="1814"/>
      <c r="H41" s="1454"/>
      <c r="I41" s="1814"/>
      <c r="J41" s="1814"/>
      <c r="K41" s="1454"/>
      <c r="L41" s="1454"/>
      <c r="M41" s="1454"/>
      <c r="N41" s="3213"/>
      <c r="O41" s="3213"/>
      <c r="P41" s="31"/>
      <c r="Q41" s="1814"/>
      <c r="R41" s="56"/>
      <c r="S41" s="31"/>
      <c r="T41" s="31"/>
      <c r="U41" s="40"/>
      <c r="V41" s="31"/>
      <c r="W41" s="3213"/>
      <c r="X41" s="3213"/>
      <c r="Y41" s="1814"/>
      <c r="Z41" s="183"/>
      <c r="AA41" s="1878"/>
      <c r="AB41" s="5973" t="s">
        <v>1901</v>
      </c>
      <c r="AC41" s="5973"/>
      <c r="AD41" s="5973"/>
      <c r="AE41" s="5973"/>
      <c r="AF41" s="5973"/>
      <c r="AG41" s="5973"/>
      <c r="AH41" s="5973"/>
      <c r="AI41" s="5973"/>
      <c r="AJ41" s="5973"/>
      <c r="AK41" s="5973"/>
      <c r="AL41" s="1840"/>
      <c r="BH41" s="17"/>
      <c r="BI41" s="17"/>
      <c r="BJ41" s="17"/>
      <c r="BK41" s="17"/>
      <c r="BL41" s="17"/>
      <c r="BM41" s="17"/>
      <c r="BN41" s="17"/>
    </row>
    <row r="42" spans="1:66" ht="14.1" customHeight="1" x14ac:dyDescent="0.15">
      <c r="A42" s="1265"/>
      <c r="B42" s="3"/>
      <c r="C42" s="1814"/>
      <c r="D42" s="1814"/>
      <c r="E42" s="3200"/>
      <c r="F42" s="3200"/>
      <c r="G42" s="3200"/>
      <c r="H42" s="3200"/>
      <c r="I42" s="3200"/>
      <c r="J42" s="3200"/>
      <c r="K42" s="3200"/>
      <c r="L42" s="3200"/>
      <c r="M42" s="3200"/>
      <c r="N42" s="3200"/>
      <c r="O42" s="3200"/>
      <c r="P42" s="3200"/>
      <c r="Q42" s="3200"/>
      <c r="R42" s="3200"/>
      <c r="S42" s="3200"/>
      <c r="T42" s="3200"/>
      <c r="U42" s="3200"/>
      <c r="V42" s="3200"/>
      <c r="W42" s="3200"/>
      <c r="X42" s="3200"/>
      <c r="Y42" s="3200"/>
      <c r="Z42" s="183"/>
      <c r="AA42" s="1878"/>
      <c r="AB42" s="5973"/>
      <c r="AC42" s="5973"/>
      <c r="AD42" s="5973"/>
      <c r="AE42" s="5973"/>
      <c r="AF42" s="5973"/>
      <c r="AG42" s="5973"/>
      <c r="AH42" s="5973"/>
      <c r="AI42" s="5973"/>
      <c r="AJ42" s="5973"/>
      <c r="AK42" s="5973"/>
      <c r="AL42" s="1840"/>
      <c r="BH42" s="17"/>
      <c r="BI42" s="17"/>
      <c r="BJ42" s="17"/>
      <c r="BK42" s="17"/>
      <c r="BL42" s="17"/>
      <c r="BM42" s="17"/>
      <c r="BN42" s="17"/>
    </row>
    <row r="43" spans="1:66" ht="14.1" customHeight="1" x14ac:dyDescent="0.15">
      <c r="A43" s="1265"/>
      <c r="B43" s="3"/>
      <c r="C43" s="1814"/>
      <c r="D43" s="1814"/>
      <c r="E43" s="3200"/>
      <c r="F43" s="3200"/>
      <c r="G43" s="3200"/>
      <c r="H43" s="3200"/>
      <c r="I43" s="3200"/>
      <c r="J43" s="3200"/>
      <c r="K43" s="3200"/>
      <c r="L43" s="3200"/>
      <c r="M43" s="3200"/>
      <c r="N43" s="3200"/>
      <c r="O43" s="3200"/>
      <c r="P43" s="3200"/>
      <c r="Q43" s="3200"/>
      <c r="R43" s="3200"/>
      <c r="S43" s="3200"/>
      <c r="T43" s="3200"/>
      <c r="U43" s="3200"/>
      <c r="V43" s="3200"/>
      <c r="W43" s="3200"/>
      <c r="X43" s="3200"/>
      <c r="Y43" s="3200"/>
      <c r="Z43" s="183"/>
      <c r="AA43" s="1878"/>
      <c r="AB43" s="5973"/>
      <c r="AC43" s="5973"/>
      <c r="AD43" s="5973"/>
      <c r="AE43" s="5973"/>
      <c r="AF43" s="5973"/>
      <c r="AG43" s="5973"/>
      <c r="AH43" s="5973"/>
      <c r="AI43" s="5973"/>
      <c r="AJ43" s="5973"/>
      <c r="AK43" s="5973"/>
      <c r="AL43" s="1840"/>
      <c r="BH43" s="17"/>
      <c r="BI43" s="17"/>
      <c r="BJ43" s="17"/>
      <c r="BK43" s="17"/>
      <c r="BL43" s="17"/>
      <c r="BM43" s="17"/>
      <c r="BN43" s="17"/>
    </row>
    <row r="44" spans="1:66" ht="14.1" customHeight="1" x14ac:dyDescent="0.15">
      <c r="A44" s="1265"/>
      <c r="B44" s="3"/>
      <c r="C44" s="1814"/>
      <c r="D44" s="56"/>
      <c r="E44" s="3200"/>
      <c r="F44" s="3200"/>
      <c r="G44" s="3200"/>
      <c r="H44" s="3200"/>
      <c r="I44" s="3200"/>
      <c r="J44" s="3200"/>
      <c r="K44" s="3200"/>
      <c r="L44" s="3200"/>
      <c r="M44" s="3200"/>
      <c r="N44" s="3200"/>
      <c r="O44" s="3200"/>
      <c r="P44" s="3200"/>
      <c r="Q44" s="3200"/>
      <c r="R44" s="3200"/>
      <c r="S44" s="3200"/>
      <c r="T44" s="3200"/>
      <c r="U44" s="3200"/>
      <c r="V44" s="3200"/>
      <c r="W44" s="3200"/>
      <c r="X44" s="3200"/>
      <c r="Y44" s="3200"/>
      <c r="Z44" s="183"/>
      <c r="AA44" s="1878"/>
      <c r="AB44" s="5973"/>
      <c r="AC44" s="5973"/>
      <c r="AD44" s="5973"/>
      <c r="AE44" s="5973"/>
      <c r="AF44" s="5973"/>
      <c r="AG44" s="5973"/>
      <c r="AH44" s="5973"/>
      <c r="AI44" s="5973"/>
      <c r="AJ44" s="5973"/>
      <c r="AK44" s="5973"/>
      <c r="AL44" s="1840"/>
      <c r="BH44" s="17"/>
      <c r="BI44" s="17"/>
      <c r="BJ44" s="17"/>
      <c r="BK44" s="17"/>
      <c r="BL44" s="17"/>
      <c r="BM44" s="17"/>
      <c r="BN44" s="17"/>
    </row>
    <row r="45" spans="1:66" ht="14.1" customHeight="1" x14ac:dyDescent="0.15">
      <c r="B45" s="87"/>
      <c r="C45" s="491" t="s">
        <v>1730</v>
      </c>
      <c r="D45" s="34"/>
      <c r="E45" s="34"/>
      <c r="F45" s="34"/>
      <c r="G45" s="34"/>
      <c r="H45" s="34"/>
      <c r="I45" s="34"/>
      <c r="J45" s="34"/>
      <c r="K45" s="34"/>
      <c r="L45" s="34"/>
      <c r="M45" s="34"/>
      <c r="N45" s="34"/>
      <c r="O45" s="34"/>
      <c r="P45" s="34"/>
      <c r="Q45" s="34"/>
      <c r="R45" s="34"/>
      <c r="S45" s="34"/>
      <c r="T45" s="34"/>
      <c r="U45" s="34"/>
      <c r="V45" s="34"/>
      <c r="W45" s="34"/>
      <c r="X45" s="34"/>
      <c r="Y45" s="34"/>
      <c r="Z45" s="183"/>
      <c r="AA45" s="1878"/>
      <c r="AB45" s="5973"/>
      <c r="AC45" s="5973"/>
      <c r="AD45" s="5973"/>
      <c r="AE45" s="5973"/>
      <c r="AF45" s="5973"/>
      <c r="AG45" s="5973"/>
      <c r="AH45" s="5973"/>
      <c r="AI45" s="5973"/>
      <c r="AJ45" s="5973"/>
      <c r="AK45" s="5973"/>
      <c r="AL45" s="1840"/>
    </row>
    <row r="46" spans="1:66" ht="14.1" customHeight="1" x14ac:dyDescent="0.15">
      <c r="B46" s="87"/>
      <c r="C46" s="56"/>
      <c r="D46" s="34"/>
      <c r="E46" s="34"/>
      <c r="F46" s="34"/>
      <c r="G46" s="34"/>
      <c r="H46" s="34"/>
      <c r="I46" s="34"/>
      <c r="J46" s="34"/>
      <c r="K46" s="34"/>
      <c r="L46" s="34"/>
      <c r="M46" s="34"/>
      <c r="N46" s="34"/>
      <c r="O46" s="34"/>
      <c r="P46" s="34"/>
      <c r="Q46" s="34"/>
      <c r="R46" s="34"/>
      <c r="S46" s="34"/>
      <c r="T46" s="34"/>
      <c r="U46" s="34"/>
      <c r="V46" s="34"/>
      <c r="W46" s="34"/>
      <c r="X46" s="34"/>
      <c r="Y46" s="34"/>
      <c r="Z46" s="183"/>
      <c r="AA46" s="1878"/>
      <c r="AB46" s="5973"/>
      <c r="AC46" s="5973"/>
      <c r="AD46" s="5973"/>
      <c r="AE46" s="5973"/>
      <c r="AF46" s="5973"/>
      <c r="AG46" s="5973"/>
      <c r="AH46" s="5973"/>
      <c r="AI46" s="5973"/>
      <c r="AJ46" s="5973"/>
      <c r="AK46" s="5973"/>
      <c r="AL46" s="1840"/>
    </row>
    <row r="47" spans="1:66" ht="14.1" customHeight="1" x14ac:dyDescent="0.15">
      <c r="B47" s="87"/>
      <c r="C47" s="491" t="s">
        <v>538</v>
      </c>
      <c r="D47" s="34"/>
      <c r="E47" s="34"/>
      <c r="F47" s="34"/>
      <c r="G47" s="34"/>
      <c r="H47" s="34"/>
      <c r="I47" s="34"/>
      <c r="J47" s="34"/>
      <c r="K47" s="34"/>
      <c r="L47" s="34"/>
      <c r="M47" s="34"/>
      <c r="N47" s="34"/>
      <c r="O47" s="34"/>
      <c r="P47" s="34"/>
      <c r="Q47" s="34"/>
      <c r="R47" s="34"/>
      <c r="S47" s="34"/>
      <c r="T47" s="34"/>
      <c r="U47" s="34"/>
      <c r="V47" s="34"/>
      <c r="W47" s="34"/>
      <c r="X47" s="34"/>
      <c r="Y47" s="34"/>
      <c r="Z47" s="183"/>
      <c r="AA47" s="1878"/>
      <c r="AB47" s="5973"/>
      <c r="AC47" s="5973"/>
      <c r="AD47" s="5973"/>
      <c r="AE47" s="5973"/>
      <c r="AF47" s="5973"/>
      <c r="AG47" s="5973"/>
      <c r="AH47" s="5973"/>
      <c r="AI47" s="5973"/>
      <c r="AJ47" s="5973"/>
      <c r="AK47" s="5973"/>
      <c r="AL47" s="1840"/>
    </row>
    <row r="48" spans="1:66" ht="14.1" customHeight="1" x14ac:dyDescent="0.15">
      <c r="B48" s="87"/>
      <c r="C48" s="34" t="s">
        <v>2189</v>
      </c>
      <c r="D48" s="34"/>
      <c r="E48" s="34"/>
      <c r="F48" s="34"/>
      <c r="G48" s="34"/>
      <c r="H48" s="34"/>
      <c r="I48" s="34"/>
      <c r="J48" s="34"/>
      <c r="K48" s="34"/>
      <c r="L48" s="34"/>
      <c r="M48" s="34"/>
      <c r="N48" s="34"/>
      <c r="O48" s="34"/>
      <c r="P48" s="34"/>
      <c r="Q48" s="34"/>
      <c r="R48" s="34"/>
      <c r="S48" s="34"/>
      <c r="T48" s="34"/>
      <c r="U48" s="34"/>
      <c r="V48" s="34"/>
      <c r="W48" s="34"/>
      <c r="X48" s="34"/>
      <c r="Y48" s="34"/>
      <c r="Z48" s="183"/>
      <c r="AA48" s="1905" t="s">
        <v>1914</v>
      </c>
      <c r="AB48" s="1906"/>
      <c r="AC48" s="1906"/>
      <c r="AD48" s="1907"/>
      <c r="AE48" s="1907"/>
      <c r="AF48" s="1907"/>
      <c r="AG48" s="1907"/>
      <c r="AH48" s="1907"/>
      <c r="AI48" s="1907"/>
      <c r="AJ48" s="1908"/>
      <c r="AK48" s="1908"/>
      <c r="AL48" s="1909"/>
    </row>
    <row r="49" spans="1:66" ht="14.1" customHeight="1" x14ac:dyDescent="0.15">
      <c r="B49" s="87"/>
      <c r="C49" s="34"/>
      <c r="D49" s="34" t="s">
        <v>2188</v>
      </c>
      <c r="E49" s="34"/>
      <c r="F49" s="34"/>
      <c r="G49" s="34"/>
      <c r="H49" s="34"/>
      <c r="I49" s="34"/>
      <c r="J49" s="34"/>
      <c r="K49" s="34"/>
      <c r="L49" s="34"/>
      <c r="M49" s="34"/>
      <c r="N49" s="34"/>
      <c r="O49" s="34"/>
      <c r="P49" s="34"/>
      <c r="Q49" s="34"/>
      <c r="R49" s="1851"/>
      <c r="S49" s="1851"/>
      <c r="T49" s="5"/>
      <c r="U49" s="1843"/>
      <c r="V49" s="1843"/>
      <c r="W49" s="1814"/>
      <c r="X49" s="1814"/>
      <c r="Y49" s="1814"/>
      <c r="Z49" s="183"/>
      <c r="AA49" s="1910" t="s">
        <v>197</v>
      </c>
      <c r="AB49" s="1911" t="s">
        <v>1926</v>
      </c>
      <c r="AC49" s="1907"/>
      <c r="AD49" s="1907"/>
      <c r="AE49" s="1907"/>
      <c r="AF49" s="1907"/>
      <c r="AG49" s="1907"/>
      <c r="AH49" s="1907"/>
      <c r="AI49" s="1908"/>
      <c r="AJ49" s="1908"/>
      <c r="AK49" s="1908"/>
      <c r="AL49" s="1909"/>
    </row>
    <row r="50" spans="1:66" ht="14.1" customHeight="1" x14ac:dyDescent="0.15">
      <c r="B50" s="87"/>
      <c r="C50" s="34"/>
      <c r="D50" s="34" t="s">
        <v>603</v>
      </c>
      <c r="E50" s="34"/>
      <c r="F50" s="34"/>
      <c r="G50" s="34"/>
      <c r="H50" s="34"/>
      <c r="I50" s="34"/>
      <c r="J50" s="34"/>
      <c r="K50" s="34"/>
      <c r="L50" s="34"/>
      <c r="M50" s="34"/>
      <c r="N50" s="34"/>
      <c r="O50" s="34"/>
      <c r="P50" s="34"/>
      <c r="Q50" s="34"/>
      <c r="R50" s="31"/>
      <c r="S50" s="13"/>
      <c r="T50" s="13"/>
      <c r="U50" s="31"/>
      <c r="V50" s="13"/>
      <c r="W50" s="13"/>
      <c r="X50" s="13"/>
      <c r="Y50" s="1814"/>
      <c r="Z50" s="183"/>
      <c r="AA50" s="1910" t="s">
        <v>1915</v>
      </c>
      <c r="AB50" s="1912"/>
      <c r="AC50" s="1908"/>
      <c r="AD50" s="1908"/>
      <c r="AE50" s="1908"/>
      <c r="AF50" s="1908"/>
      <c r="AG50" s="1908"/>
      <c r="AH50" s="1908"/>
      <c r="AI50" s="1908"/>
      <c r="AJ50" s="1908"/>
      <c r="AK50" s="1908"/>
      <c r="AL50" s="1909"/>
    </row>
    <row r="51" spans="1:66" ht="14.1" customHeight="1" x14ac:dyDescent="0.15">
      <c r="B51" s="87"/>
      <c r="C51" s="5964" t="s">
        <v>1927</v>
      </c>
      <c r="D51" s="4615"/>
      <c r="E51" s="4615"/>
      <c r="F51" s="4615"/>
      <c r="G51" s="4615"/>
      <c r="H51" s="4615"/>
      <c r="I51" s="4615"/>
      <c r="J51" s="4615"/>
      <c r="K51" s="4615"/>
      <c r="L51" s="4615"/>
      <c r="M51" s="4615"/>
      <c r="N51" s="4615"/>
      <c r="O51" s="4615"/>
      <c r="P51" s="4615"/>
      <c r="Q51" s="4615"/>
      <c r="R51" s="4615"/>
      <c r="S51" s="4615"/>
      <c r="T51" s="4615"/>
      <c r="U51" s="4615"/>
      <c r="V51" s="4615"/>
      <c r="W51" s="4615"/>
      <c r="X51" s="4615"/>
      <c r="Y51" s="4615"/>
      <c r="Z51" s="183"/>
      <c r="AA51" s="5966" t="s">
        <v>1916</v>
      </c>
      <c r="AB51" s="5967"/>
      <c r="AC51" s="5967"/>
      <c r="AD51" s="5967"/>
      <c r="AE51" s="5967"/>
      <c r="AF51" s="5967"/>
      <c r="AG51" s="5967"/>
      <c r="AH51" s="5967"/>
      <c r="AI51" s="5967"/>
      <c r="AJ51" s="5967"/>
      <c r="AK51" s="5967"/>
      <c r="AL51" s="5968"/>
      <c r="AM51" s="1872"/>
    </row>
    <row r="52" spans="1:66" s="759" customFormat="1" ht="14.1" customHeight="1" x14ac:dyDescent="0.15">
      <c r="B52" s="791"/>
      <c r="C52" s="34"/>
      <c r="D52" s="5962" t="s">
        <v>1484</v>
      </c>
      <c r="E52" s="5963"/>
      <c r="F52" s="5963"/>
      <c r="G52" s="17"/>
      <c r="H52" s="17"/>
      <c r="I52" s="3198"/>
      <c r="J52" s="2535"/>
      <c r="K52" s="5962" t="s">
        <v>1485</v>
      </c>
      <c r="L52" s="5963"/>
      <c r="M52" s="5962"/>
      <c r="N52" s="5963"/>
      <c r="O52" s="1845"/>
      <c r="P52" s="1845"/>
      <c r="Q52" s="1845"/>
      <c r="Z52" s="803"/>
      <c r="AA52" s="5971" t="s">
        <v>1917</v>
      </c>
      <c r="AB52" s="5972"/>
      <c r="AC52" s="5972"/>
      <c r="AD52" s="5972"/>
      <c r="AE52" s="5972"/>
      <c r="AF52" s="5972"/>
      <c r="AG52" s="5972"/>
      <c r="AH52" s="5972"/>
      <c r="AI52" s="5972"/>
      <c r="AJ52" s="5972"/>
      <c r="AK52" s="5972"/>
      <c r="AL52" s="5968"/>
      <c r="AM52" s="1872"/>
      <c r="BH52" s="778"/>
      <c r="BI52" s="778"/>
      <c r="BJ52" s="778"/>
      <c r="BK52" s="778"/>
      <c r="BL52" s="778"/>
      <c r="BM52" s="778"/>
      <c r="BN52" s="778"/>
    </row>
    <row r="53" spans="1:66" s="759" customFormat="1" ht="14.1" customHeight="1" x14ac:dyDescent="0.15">
      <c r="B53" s="791"/>
      <c r="C53" s="34"/>
      <c r="D53" s="5962" t="s">
        <v>1486</v>
      </c>
      <c r="E53" s="5963"/>
      <c r="F53" s="5963"/>
      <c r="G53" s="17"/>
      <c r="H53" s="17"/>
      <c r="I53" s="5916"/>
      <c r="J53" s="2533"/>
      <c r="K53" s="5962" t="s">
        <v>1485</v>
      </c>
      <c r="L53" s="5963"/>
      <c r="M53" s="1822" t="s">
        <v>197</v>
      </c>
      <c r="N53" s="1860"/>
      <c r="O53" s="1860" t="s">
        <v>1487</v>
      </c>
      <c r="P53" s="1822"/>
      <c r="Q53" s="1822"/>
      <c r="R53" s="1812"/>
      <c r="S53" s="1812"/>
      <c r="T53" s="1812"/>
      <c r="U53" s="1812"/>
      <c r="V53" s="1812"/>
      <c r="W53" s="1812"/>
      <c r="X53" s="1812"/>
      <c r="Y53" s="1812"/>
      <c r="Z53" s="803"/>
      <c r="AA53" s="5966" t="s">
        <v>1928</v>
      </c>
      <c r="AB53" s="5967"/>
      <c r="AC53" s="5967"/>
      <c r="AD53" s="5967"/>
      <c r="AE53" s="5967"/>
      <c r="AF53" s="5967"/>
      <c r="AG53" s="5967"/>
      <c r="AH53" s="5967"/>
      <c r="AI53" s="5967"/>
      <c r="AJ53" s="5967"/>
      <c r="AK53" s="5967"/>
      <c r="AL53" s="5968"/>
      <c r="BH53" s="778"/>
      <c r="BI53" s="778"/>
      <c r="BJ53" s="778"/>
      <c r="BK53" s="778"/>
      <c r="BL53" s="778"/>
      <c r="BM53" s="778"/>
      <c r="BN53" s="778"/>
    </row>
    <row r="54" spans="1:66" s="759" customFormat="1" ht="14.1" customHeight="1" x14ac:dyDescent="0.15">
      <c r="B54" s="791"/>
      <c r="C54" s="34"/>
      <c r="D54" s="5962" t="s">
        <v>1488</v>
      </c>
      <c r="E54" s="5963"/>
      <c r="F54" s="5963"/>
      <c r="G54" s="17"/>
      <c r="H54" s="17"/>
      <c r="I54" s="5965"/>
      <c r="J54" s="2559"/>
      <c r="K54" s="5962" t="s">
        <v>1485</v>
      </c>
      <c r="L54" s="5963"/>
      <c r="M54" s="1822" t="s">
        <v>197</v>
      </c>
      <c r="N54" s="1860"/>
      <c r="O54" s="1860" t="s">
        <v>1487</v>
      </c>
      <c r="P54" s="1822"/>
      <c r="Q54" s="1822"/>
      <c r="Z54" s="803"/>
      <c r="AA54" s="1911" t="s">
        <v>1918</v>
      </c>
      <c r="AB54" s="1907"/>
      <c r="AC54" s="1911"/>
      <c r="AD54" s="1911"/>
      <c r="AE54" s="1911"/>
      <c r="AF54" s="1911"/>
      <c r="AG54" s="1911"/>
      <c r="AH54" s="1911"/>
      <c r="AI54" s="1911"/>
      <c r="AJ54" s="1911"/>
      <c r="AK54" s="1911"/>
      <c r="AL54" s="1909"/>
      <c r="BH54" s="778"/>
      <c r="BI54" s="778"/>
      <c r="BJ54" s="778"/>
      <c r="BK54" s="778"/>
      <c r="BL54" s="778"/>
      <c r="BM54" s="778"/>
      <c r="BN54" s="778"/>
    </row>
    <row r="55" spans="1:66" ht="14.1" customHeight="1" x14ac:dyDescent="0.15">
      <c r="B55" s="87"/>
      <c r="C55" s="1860"/>
      <c r="D55" s="1860" t="s">
        <v>1731</v>
      </c>
      <c r="E55" s="1860"/>
      <c r="F55" s="1860"/>
      <c r="I55" s="3198"/>
      <c r="J55" s="2535"/>
      <c r="K55" s="5962" t="s">
        <v>1485</v>
      </c>
      <c r="L55" s="5963"/>
      <c r="M55" s="1822" t="s">
        <v>197</v>
      </c>
      <c r="N55" s="1860"/>
      <c r="O55" s="1860" t="s">
        <v>1487</v>
      </c>
      <c r="P55" s="1822"/>
      <c r="Q55" s="1822"/>
      <c r="R55" s="1822"/>
      <c r="S55" s="1822"/>
      <c r="T55" s="1822"/>
      <c r="U55" s="1822"/>
      <c r="V55" s="1822"/>
      <c r="W55" s="1822"/>
      <c r="X55" s="1822"/>
      <c r="Y55" s="1822"/>
      <c r="Z55" s="183"/>
      <c r="AA55" s="1910" t="s">
        <v>197</v>
      </c>
      <c r="AB55" s="1912" t="s">
        <v>1919</v>
      </c>
      <c r="AC55" s="1874"/>
      <c r="AD55" s="1874"/>
      <c r="AE55" s="1874"/>
      <c r="AF55" s="1874"/>
      <c r="AG55" s="1874"/>
      <c r="AH55" s="1874"/>
      <c r="AI55" s="1874"/>
      <c r="AJ55" s="1908"/>
      <c r="AK55" s="1908"/>
      <c r="AL55" s="1909"/>
    </row>
    <row r="56" spans="1:66" ht="14.1" customHeight="1" x14ac:dyDescent="0.15">
      <c r="B56" s="87"/>
      <c r="C56" s="34" t="s">
        <v>539</v>
      </c>
      <c r="D56" s="34"/>
      <c r="E56" s="34"/>
      <c r="F56" s="34"/>
      <c r="G56" s="34"/>
      <c r="H56" s="34"/>
      <c r="I56" s="34"/>
      <c r="J56" s="34"/>
      <c r="K56" s="34"/>
      <c r="L56" s="34"/>
      <c r="M56" s="34"/>
      <c r="N56" s="34"/>
      <c r="O56" s="34"/>
      <c r="P56" s="34"/>
      <c r="Q56" s="34"/>
      <c r="R56" s="34"/>
      <c r="S56" s="34"/>
      <c r="T56" s="34"/>
      <c r="U56" s="34"/>
      <c r="V56" s="34"/>
      <c r="W56" s="34"/>
      <c r="X56" s="34"/>
      <c r="Y56" s="34"/>
      <c r="Z56" s="183"/>
      <c r="AA56" s="1878"/>
      <c r="AB56" s="1839"/>
      <c r="AC56" s="1839"/>
      <c r="AD56" s="1839"/>
      <c r="AE56" s="1839"/>
      <c r="AF56" s="1839"/>
      <c r="AG56" s="1839"/>
      <c r="AH56" s="1839"/>
      <c r="AI56" s="1839"/>
      <c r="AJ56" s="1839"/>
      <c r="AK56" s="1839"/>
      <c r="AL56" s="1840"/>
    </row>
    <row r="57" spans="1:66" ht="14.1" customHeight="1" x14ac:dyDescent="0.15">
      <c r="B57" s="87"/>
      <c r="C57" s="34"/>
      <c r="D57" s="34"/>
      <c r="E57" s="34"/>
      <c r="F57" s="34"/>
      <c r="G57" s="34"/>
      <c r="H57" s="34"/>
      <c r="I57" s="34"/>
      <c r="J57" s="34"/>
      <c r="K57" s="34"/>
      <c r="L57" s="34"/>
      <c r="M57" s="34"/>
      <c r="N57" s="34"/>
      <c r="O57" s="34"/>
      <c r="P57" s="34"/>
      <c r="Q57" s="34"/>
      <c r="R57" s="34"/>
      <c r="S57" s="34"/>
      <c r="T57" s="34"/>
      <c r="U57" s="34"/>
      <c r="V57" s="34"/>
      <c r="W57" s="34"/>
      <c r="X57" s="34"/>
      <c r="Y57" s="34"/>
      <c r="Z57" s="183"/>
      <c r="AA57" s="154"/>
      <c r="AB57" s="34"/>
      <c r="AC57" s="34"/>
      <c r="AD57" s="34"/>
      <c r="AE57" s="34"/>
      <c r="AF57" s="34"/>
      <c r="AG57" s="34"/>
      <c r="AH57" s="34"/>
      <c r="AI57" s="34"/>
      <c r="AJ57" s="34"/>
      <c r="AK57" s="34"/>
      <c r="AL57" s="137"/>
    </row>
    <row r="58" spans="1:66" ht="14.1" customHeight="1" x14ac:dyDescent="0.15">
      <c r="B58" s="87"/>
      <c r="C58" s="34" t="s">
        <v>540</v>
      </c>
      <c r="D58" s="34"/>
      <c r="E58" s="34"/>
      <c r="F58" s="34"/>
      <c r="G58" s="34"/>
      <c r="H58" s="34"/>
      <c r="I58" s="34"/>
      <c r="J58" s="34"/>
      <c r="K58" s="34"/>
      <c r="L58" s="34"/>
      <c r="M58" s="34"/>
      <c r="N58" s="34"/>
      <c r="O58" s="34"/>
      <c r="P58" s="34"/>
      <c r="Q58" s="34"/>
      <c r="R58" s="34"/>
      <c r="S58" s="34"/>
      <c r="T58" s="34"/>
      <c r="U58" s="34"/>
      <c r="V58" s="34"/>
      <c r="W58" s="34"/>
      <c r="X58" s="34"/>
      <c r="Y58" s="34"/>
      <c r="Z58" s="183"/>
      <c r="AA58" s="154"/>
      <c r="AB58" s="5814"/>
      <c r="AC58" s="5814"/>
      <c r="AD58" s="5814"/>
      <c r="AE58" s="5814"/>
      <c r="AF58" s="5814"/>
      <c r="AG58" s="5814"/>
      <c r="AH58" s="5814"/>
      <c r="AI58" s="5814"/>
      <c r="AJ58" s="5814"/>
      <c r="AK58" s="5814"/>
      <c r="AL58" s="137"/>
    </row>
    <row r="59" spans="1:66" ht="14.1" customHeight="1" x14ac:dyDescent="0.15">
      <c r="A59" s="1265"/>
      <c r="B59" s="3"/>
      <c r="C59" s="1814"/>
      <c r="D59" s="1814"/>
      <c r="E59" s="3200"/>
      <c r="F59" s="3200"/>
      <c r="G59" s="3200"/>
      <c r="H59" s="3200"/>
      <c r="I59" s="3200"/>
      <c r="J59" s="3200"/>
      <c r="K59" s="3200"/>
      <c r="L59" s="3200"/>
      <c r="M59" s="3200"/>
      <c r="N59" s="3200"/>
      <c r="O59" s="3200"/>
      <c r="P59" s="3200"/>
      <c r="Q59" s="3200"/>
      <c r="R59" s="3200"/>
      <c r="S59" s="3200"/>
      <c r="T59" s="3200"/>
      <c r="U59" s="3200"/>
      <c r="V59" s="3200"/>
      <c r="W59" s="3200"/>
      <c r="X59" s="3200"/>
      <c r="Y59" s="3200"/>
      <c r="Z59" s="183"/>
      <c r="AA59" s="510"/>
      <c r="AB59" s="5814"/>
      <c r="AC59" s="5814"/>
      <c r="AD59" s="5814"/>
      <c r="AE59" s="5814"/>
      <c r="AF59" s="5814"/>
      <c r="AG59" s="5814"/>
      <c r="AH59" s="5814"/>
      <c r="AI59" s="5814"/>
      <c r="AJ59" s="5814"/>
      <c r="AK59" s="5814"/>
      <c r="AL59" s="79"/>
      <c r="BH59" s="17"/>
      <c r="BI59" s="17"/>
      <c r="BJ59" s="17"/>
      <c r="BK59" s="17"/>
      <c r="BL59" s="17"/>
      <c r="BM59" s="17"/>
      <c r="BN59" s="17"/>
    </row>
    <row r="60" spans="1:66" ht="14.1" customHeight="1" x14ac:dyDescent="0.15">
      <c r="A60" s="1265"/>
      <c r="B60" s="3"/>
      <c r="C60" s="1814"/>
      <c r="D60" s="1814"/>
      <c r="E60" s="3200"/>
      <c r="F60" s="3200"/>
      <c r="G60" s="3200"/>
      <c r="H60" s="3200"/>
      <c r="I60" s="3200"/>
      <c r="J60" s="3200"/>
      <c r="K60" s="3200"/>
      <c r="L60" s="3200"/>
      <c r="M60" s="3200"/>
      <c r="N60" s="3200"/>
      <c r="O60" s="3200"/>
      <c r="P60" s="3200"/>
      <c r="Q60" s="3200"/>
      <c r="R60" s="3200"/>
      <c r="S60" s="3200"/>
      <c r="T60" s="3200"/>
      <c r="U60" s="3200"/>
      <c r="V60" s="3200"/>
      <c r="W60" s="3200"/>
      <c r="X60" s="3200"/>
      <c r="Y60" s="3200"/>
      <c r="Z60" s="183"/>
      <c r="AA60" s="510"/>
      <c r="AB60" s="1850"/>
      <c r="AC60" s="1850"/>
      <c r="AD60" s="1850"/>
      <c r="AE60" s="1850"/>
      <c r="AF60" s="1850"/>
      <c r="AG60" s="1850"/>
      <c r="AH60" s="1850"/>
      <c r="AI60" s="1850"/>
      <c r="AJ60" s="1864"/>
      <c r="AK60" s="321"/>
      <c r="AL60" s="79"/>
      <c r="BH60" s="17"/>
      <c r="BI60" s="17"/>
      <c r="BJ60" s="17"/>
      <c r="BK60" s="17"/>
      <c r="BL60" s="17"/>
      <c r="BM60" s="17"/>
      <c r="BN60" s="17"/>
    </row>
    <row r="61" spans="1:66" ht="14.1" customHeight="1" x14ac:dyDescent="0.15">
      <c r="A61" s="1265"/>
      <c r="B61" s="3"/>
      <c r="C61" s="1814"/>
      <c r="D61" s="56"/>
      <c r="E61" s="3200"/>
      <c r="F61" s="3200"/>
      <c r="G61" s="3200"/>
      <c r="H61" s="3200"/>
      <c r="I61" s="3200"/>
      <c r="J61" s="3200"/>
      <c r="K61" s="3200"/>
      <c r="L61" s="3200"/>
      <c r="M61" s="3200"/>
      <c r="N61" s="3200"/>
      <c r="O61" s="3200"/>
      <c r="P61" s="3200"/>
      <c r="Q61" s="3200"/>
      <c r="R61" s="3200"/>
      <c r="S61" s="3200"/>
      <c r="T61" s="3200"/>
      <c r="U61" s="3200"/>
      <c r="V61" s="3200"/>
      <c r="W61" s="3200"/>
      <c r="X61" s="3200"/>
      <c r="Y61" s="3200"/>
      <c r="Z61" s="183"/>
      <c r="AA61" s="510"/>
      <c r="AB61" s="1850"/>
      <c r="AC61" s="1850"/>
      <c r="AD61" s="1850"/>
      <c r="AE61" s="1850"/>
      <c r="AF61" s="1850"/>
      <c r="AG61" s="1850"/>
      <c r="AH61" s="1850"/>
      <c r="AI61" s="1850"/>
      <c r="AJ61" s="1850"/>
      <c r="AK61" s="1850"/>
      <c r="AL61" s="79"/>
      <c r="BH61" s="17"/>
      <c r="BI61" s="17"/>
      <c r="BJ61" s="17"/>
      <c r="BK61" s="17"/>
      <c r="BL61" s="17"/>
      <c r="BM61" s="17"/>
      <c r="BN61" s="17"/>
    </row>
    <row r="62" spans="1:66" ht="14.1" customHeight="1" thickBot="1" x14ac:dyDescent="0.2">
      <c r="A62" s="1265"/>
      <c r="B62" s="8"/>
      <c r="C62" s="127"/>
      <c r="D62" s="7"/>
      <c r="E62" s="7"/>
      <c r="F62" s="7"/>
      <c r="G62" s="7"/>
      <c r="H62" s="7"/>
      <c r="I62" s="7"/>
      <c r="J62" s="7"/>
      <c r="K62" s="7"/>
      <c r="L62" s="7"/>
      <c r="M62" s="7"/>
      <c r="N62" s="7"/>
      <c r="O62" s="7"/>
      <c r="P62" s="7"/>
      <c r="Q62" s="7"/>
      <c r="R62" s="7"/>
      <c r="S62" s="127"/>
      <c r="T62" s="256"/>
      <c r="U62" s="256"/>
      <c r="V62" s="7"/>
      <c r="W62" s="256"/>
      <c r="X62" s="256"/>
      <c r="Y62" s="7"/>
      <c r="Z62" s="341"/>
      <c r="AA62" s="1836"/>
      <c r="AB62" s="72"/>
      <c r="AC62" s="1836"/>
      <c r="AD62" s="1836"/>
      <c r="AE62" s="1836"/>
      <c r="AF62" s="1836"/>
      <c r="AG62" s="1836"/>
      <c r="AH62" s="1836"/>
      <c r="AI62" s="1836"/>
      <c r="AJ62" s="1836"/>
      <c r="AK62" s="1836"/>
      <c r="AL62" s="108"/>
      <c r="BH62" s="17"/>
      <c r="BI62" s="17"/>
      <c r="BJ62" s="17"/>
      <c r="BK62" s="17"/>
      <c r="BL62" s="17"/>
      <c r="BM62" s="17"/>
      <c r="BN62" s="17"/>
    </row>
    <row r="75" spans="1:66" ht="14.1" customHeight="1" x14ac:dyDescent="0.15">
      <c r="A75" s="1265"/>
      <c r="BH75" s="17"/>
      <c r="BI75" s="17"/>
      <c r="BJ75" s="17"/>
      <c r="BK75" s="17"/>
      <c r="BL75" s="17"/>
      <c r="BM75" s="17"/>
      <c r="BN75" s="17"/>
    </row>
  </sheetData>
  <mergeCells count="34">
    <mergeCell ref="AA53:AL53"/>
    <mergeCell ref="AA18:AL21"/>
    <mergeCell ref="AA51:AL51"/>
    <mergeCell ref="AA52:AL52"/>
    <mergeCell ref="E59:Y61"/>
    <mergeCell ref="D53:F53"/>
    <mergeCell ref="I55:J55"/>
    <mergeCell ref="K55:L55"/>
    <mergeCell ref="AB36:AL40"/>
    <mergeCell ref="AB41:AK47"/>
    <mergeCell ref="AB58:AK58"/>
    <mergeCell ref="AB59:AK59"/>
    <mergeCell ref="E13:Y15"/>
    <mergeCell ref="E23:Y25"/>
    <mergeCell ref="K54:L54"/>
    <mergeCell ref="N41:O41"/>
    <mergeCell ref="W41:X41"/>
    <mergeCell ref="E42:Y44"/>
    <mergeCell ref="C51:Y51"/>
    <mergeCell ref="D52:F52"/>
    <mergeCell ref="I52:J52"/>
    <mergeCell ref="I53:J53"/>
    <mergeCell ref="D54:F54"/>
    <mergeCell ref="I54:J54"/>
    <mergeCell ref="K52:L52"/>
    <mergeCell ref="M52:N52"/>
    <mergeCell ref="K53:L53"/>
    <mergeCell ref="B1:AL1"/>
    <mergeCell ref="B3:Z3"/>
    <mergeCell ref="AA3:AL3"/>
    <mergeCell ref="AB7:AL8"/>
    <mergeCell ref="K9:L9"/>
    <mergeCell ref="M9:N9"/>
    <mergeCell ref="U9:V9"/>
  </mergeCells>
  <phoneticPr fontId="3"/>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10</xdr:row>
                    <xdr:rowOff>0</xdr:rowOff>
                  </from>
                  <to>
                    <xdr:col>21</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17</xdr:row>
                    <xdr:rowOff>0</xdr:rowOff>
                  </from>
                  <to>
                    <xdr:col>21</xdr:col>
                    <xdr:colOff>123825</xdr:colOff>
                    <xdr:row>18</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47625</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18</xdr:col>
                    <xdr:colOff>0</xdr:colOff>
                    <xdr:row>20</xdr:row>
                    <xdr:rowOff>0</xdr:rowOff>
                  </from>
                  <to>
                    <xdr:col>21</xdr:col>
                    <xdr:colOff>123825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47625</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26</xdr:row>
                    <xdr:rowOff>19050</xdr:rowOff>
                  </from>
                  <to>
                    <xdr:col>21</xdr:col>
                    <xdr:colOff>123825</xdr:colOff>
                    <xdr:row>27</xdr:row>
                    <xdr:rowOff>57150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47625</xdr:colOff>
                    <xdr:row>26</xdr:row>
                    <xdr:rowOff>38100</xdr:rowOff>
                  </from>
                  <to>
                    <xdr:col>26</xdr:col>
                    <xdr:colOff>0</xdr:colOff>
                    <xdr:row>27</xdr:row>
                    <xdr:rowOff>76200</xdr:rowOff>
                  </to>
                </anchor>
              </controlPr>
            </control>
          </mc:Choice>
        </mc:AlternateContent>
        <mc:AlternateContent xmlns:mc="http://schemas.openxmlformats.org/markup-compatibility/2006">
          <mc:Choice Requires="x14">
            <control shapeId="248851" r:id="rId14" name="Check Box 19">
              <controlPr defaultSize="0" autoFill="0" autoLine="0" autoPict="0">
                <anchor moveWithCells="1">
                  <from>
                    <xdr:col>18</xdr:col>
                    <xdr:colOff>28575</xdr:colOff>
                    <xdr:row>55</xdr:row>
                    <xdr:rowOff>0</xdr:rowOff>
                  </from>
                  <to>
                    <xdr:col>21</xdr:col>
                    <xdr:colOff>152400</xdr:colOff>
                    <xdr:row>56</xdr:row>
                    <xdr:rowOff>28575</xdr:rowOff>
                  </to>
                </anchor>
              </controlPr>
            </control>
          </mc:Choice>
        </mc:AlternateContent>
        <mc:AlternateContent xmlns:mc="http://schemas.openxmlformats.org/markup-compatibility/2006">
          <mc:Choice Requires="x14">
            <control shapeId="248852" r:id="rId15" name="Check Box 20">
              <controlPr defaultSize="0" autoFill="0" autoLine="0" autoPict="0">
                <anchor moveWithCells="1">
                  <from>
                    <xdr:col>21</xdr:col>
                    <xdr:colOff>114300</xdr:colOff>
                    <xdr:row>55</xdr:row>
                    <xdr:rowOff>0</xdr:rowOff>
                  </from>
                  <to>
                    <xdr:col>24</xdr:col>
                    <xdr:colOff>28575</xdr:colOff>
                    <xdr:row>56</xdr:row>
                    <xdr:rowOff>28575</xdr:rowOff>
                  </to>
                </anchor>
              </controlPr>
            </control>
          </mc:Choice>
        </mc:AlternateContent>
        <mc:AlternateContent xmlns:mc="http://schemas.openxmlformats.org/markup-compatibility/2006">
          <mc:Choice Requires="x14">
            <control shapeId="248855" r:id="rId16" name="Check Box 23">
              <controlPr defaultSize="0" autoFill="0" autoLine="0" autoPict="0">
                <anchor moveWithCells="1">
                  <from>
                    <xdr:col>18</xdr:col>
                    <xdr:colOff>9525</xdr:colOff>
                    <xdr:row>28</xdr:row>
                    <xdr:rowOff>161925</xdr:rowOff>
                  </from>
                  <to>
                    <xdr:col>21</xdr:col>
                    <xdr:colOff>133350</xdr:colOff>
                    <xdr:row>30</xdr:row>
                    <xdr:rowOff>28575</xdr:rowOff>
                  </to>
                </anchor>
              </controlPr>
            </control>
          </mc:Choice>
        </mc:AlternateContent>
        <mc:AlternateContent xmlns:mc="http://schemas.openxmlformats.org/markup-compatibility/2006">
          <mc:Choice Requires="x14">
            <control shapeId="248856" r:id="rId17" name="Check Box 24">
              <controlPr defaultSize="0" autoFill="0" autoLine="0" autoPict="0">
                <anchor moveWithCells="1">
                  <from>
                    <xdr:col>22</xdr:col>
                    <xdr:colOff>66675</xdr:colOff>
                    <xdr:row>29</xdr:row>
                    <xdr:rowOff>9525</xdr:rowOff>
                  </from>
                  <to>
                    <xdr:col>26</xdr:col>
                    <xdr:colOff>19050</xdr:colOff>
                    <xdr:row>30</xdr:row>
                    <xdr:rowOff>47625</xdr:rowOff>
                  </to>
                </anchor>
              </controlPr>
            </control>
          </mc:Choice>
        </mc:AlternateContent>
        <mc:AlternateContent xmlns:mc="http://schemas.openxmlformats.org/markup-compatibility/2006">
          <mc:Choice Requires="x14">
            <control shapeId="248857" r:id="rId18" name="Check Box 25">
              <controlPr defaultSize="0" autoFill="0" autoLine="0" autoPict="0">
                <anchor moveWithCells="1">
                  <from>
                    <xdr:col>17</xdr:col>
                    <xdr:colOff>171450</xdr:colOff>
                    <xdr:row>37</xdr:row>
                    <xdr:rowOff>66675</xdr:rowOff>
                  </from>
                  <to>
                    <xdr:col>21</xdr:col>
                    <xdr:colOff>114300</xdr:colOff>
                    <xdr:row>38</xdr:row>
                    <xdr:rowOff>104775</xdr:rowOff>
                  </to>
                </anchor>
              </controlPr>
            </control>
          </mc:Choice>
        </mc:AlternateContent>
        <mc:AlternateContent xmlns:mc="http://schemas.openxmlformats.org/markup-compatibility/2006">
          <mc:Choice Requires="x14">
            <control shapeId="248858" r:id="rId19" name="Check Box 26">
              <controlPr defaultSize="0" autoFill="0" autoLine="0" autoPict="0">
                <anchor moveWithCells="1">
                  <from>
                    <xdr:col>22</xdr:col>
                    <xdr:colOff>47625</xdr:colOff>
                    <xdr:row>37</xdr:row>
                    <xdr:rowOff>66675</xdr:rowOff>
                  </from>
                  <to>
                    <xdr:col>26</xdr:col>
                    <xdr:colOff>0</xdr:colOff>
                    <xdr:row>38</xdr:row>
                    <xdr:rowOff>104775</xdr:rowOff>
                  </to>
                </anchor>
              </controlPr>
            </control>
          </mc:Choice>
        </mc:AlternateContent>
        <mc:AlternateContent xmlns:mc="http://schemas.openxmlformats.org/markup-compatibility/2006">
          <mc:Choice Requires="x14">
            <control shapeId="248863" r:id="rId20" name="Check Box 31">
              <controlPr defaultSize="0" autoFill="0" autoLine="0" autoPict="0">
                <anchor moveWithCells="1">
                  <from>
                    <xdr:col>18</xdr:col>
                    <xdr:colOff>0</xdr:colOff>
                    <xdr:row>34</xdr:row>
                    <xdr:rowOff>0</xdr:rowOff>
                  </from>
                  <to>
                    <xdr:col>21</xdr:col>
                    <xdr:colOff>123825</xdr:colOff>
                    <xdr:row>35</xdr:row>
                    <xdr:rowOff>38100</xdr:rowOff>
                  </to>
                </anchor>
              </controlPr>
            </control>
          </mc:Choice>
        </mc:AlternateContent>
        <mc:AlternateContent xmlns:mc="http://schemas.openxmlformats.org/markup-compatibility/2006">
          <mc:Choice Requires="x14">
            <control shapeId="248864" r:id="rId21" name="Check Box 32">
              <controlPr defaultSize="0" autoFill="0" autoLine="0" autoPict="0">
                <anchor moveWithCells="1">
                  <from>
                    <xdr:col>22</xdr:col>
                    <xdr:colOff>47625</xdr:colOff>
                    <xdr:row>34</xdr:row>
                    <xdr:rowOff>0</xdr:rowOff>
                  </from>
                  <to>
                    <xdr:col>26</xdr:col>
                    <xdr:colOff>0</xdr:colOff>
                    <xdr:row>35</xdr:row>
                    <xdr:rowOff>38100</xdr:rowOff>
                  </to>
                </anchor>
              </controlPr>
            </control>
          </mc:Choice>
        </mc:AlternateContent>
        <mc:AlternateContent xmlns:mc="http://schemas.openxmlformats.org/markup-compatibility/2006">
          <mc:Choice Requires="x14">
            <control shapeId="248865" r:id="rId22" name="Check Box 33">
              <controlPr defaultSize="0" autoFill="0" autoLine="0" autoPict="0">
                <anchor moveWithCells="1">
                  <from>
                    <xdr:col>18</xdr:col>
                    <xdr:colOff>0</xdr:colOff>
                    <xdr:row>32</xdr:row>
                    <xdr:rowOff>57150</xdr:rowOff>
                  </from>
                  <to>
                    <xdr:col>21</xdr:col>
                    <xdr:colOff>123825</xdr:colOff>
                    <xdr:row>33</xdr:row>
                    <xdr:rowOff>95250</xdr:rowOff>
                  </to>
                </anchor>
              </controlPr>
            </control>
          </mc:Choice>
        </mc:AlternateContent>
        <mc:AlternateContent xmlns:mc="http://schemas.openxmlformats.org/markup-compatibility/2006">
          <mc:Choice Requires="x14">
            <control shapeId="248866" r:id="rId23" name="Check Box 34">
              <controlPr defaultSize="0" autoFill="0" autoLine="0" autoPict="0">
                <anchor moveWithCells="1">
                  <from>
                    <xdr:col>22</xdr:col>
                    <xdr:colOff>47625</xdr:colOff>
                    <xdr:row>32</xdr:row>
                    <xdr:rowOff>57150</xdr:rowOff>
                  </from>
                  <to>
                    <xdr:col>26</xdr:col>
                    <xdr:colOff>0</xdr:colOff>
                    <xdr:row>33</xdr:row>
                    <xdr:rowOff>95250</xdr:rowOff>
                  </to>
                </anchor>
              </controlPr>
            </control>
          </mc:Choice>
        </mc:AlternateContent>
        <mc:AlternateContent xmlns:mc="http://schemas.openxmlformats.org/markup-compatibility/2006">
          <mc:Choice Requires="x14">
            <control shapeId="248868" r:id="rId24" name="Check Box 36">
              <controlPr defaultSize="0" autoFill="0" autoLine="0" autoPict="0">
                <anchor moveWithCells="1">
                  <from>
                    <xdr:col>18</xdr:col>
                    <xdr:colOff>0</xdr:colOff>
                    <xdr:row>48</xdr:row>
                    <xdr:rowOff>47625</xdr:rowOff>
                  </from>
                  <to>
                    <xdr:col>21</xdr:col>
                    <xdr:colOff>123825</xdr:colOff>
                    <xdr:row>49</xdr:row>
                    <xdr:rowOff>85725</xdr:rowOff>
                  </to>
                </anchor>
              </controlPr>
            </control>
          </mc:Choice>
        </mc:AlternateContent>
        <mc:AlternateContent xmlns:mc="http://schemas.openxmlformats.org/markup-compatibility/2006">
          <mc:Choice Requires="x14">
            <control shapeId="248869" r:id="rId25" name="Check Box 37">
              <controlPr defaultSize="0" autoFill="0" autoLine="0" autoPict="0">
                <anchor moveWithCells="1">
                  <from>
                    <xdr:col>22</xdr:col>
                    <xdr:colOff>57150</xdr:colOff>
                    <xdr:row>48</xdr:row>
                    <xdr:rowOff>57150</xdr:rowOff>
                  </from>
                  <to>
                    <xdr:col>26</xdr:col>
                    <xdr:colOff>9525</xdr:colOff>
                    <xdr:row>49</xdr:row>
                    <xdr:rowOff>95250</xdr:rowOff>
                  </to>
                </anchor>
              </controlPr>
            </control>
          </mc:Choice>
        </mc:AlternateContent>
        <mc:AlternateContent xmlns:mc="http://schemas.openxmlformats.org/markup-compatibility/2006">
          <mc:Choice Requires="x14">
            <control shapeId="248870" r:id="rId26" name="Check Box 38">
              <controlPr defaultSize="0" autoFill="0" autoLine="0" autoPict="0">
                <anchor moveWithCells="1">
                  <from>
                    <xdr:col>12</xdr:col>
                    <xdr:colOff>114300</xdr:colOff>
                    <xdr:row>52</xdr:row>
                    <xdr:rowOff>0</xdr:rowOff>
                  </from>
                  <to>
                    <xdr:col>13</xdr:col>
                    <xdr:colOff>152400</xdr:colOff>
                    <xdr:row>53</xdr:row>
                    <xdr:rowOff>19050</xdr:rowOff>
                  </to>
                </anchor>
              </controlPr>
            </control>
          </mc:Choice>
        </mc:AlternateContent>
        <mc:AlternateContent xmlns:mc="http://schemas.openxmlformats.org/markup-compatibility/2006">
          <mc:Choice Requires="x14">
            <control shapeId="248871" r:id="rId27" name="Check Box 39">
              <controlPr defaultSize="0" autoFill="0" autoLine="0" autoPict="0">
                <anchor moveWithCells="1">
                  <from>
                    <xdr:col>12</xdr:col>
                    <xdr:colOff>114300</xdr:colOff>
                    <xdr:row>53</xdr:row>
                    <xdr:rowOff>19050</xdr:rowOff>
                  </from>
                  <to>
                    <xdr:col>13</xdr:col>
                    <xdr:colOff>152400</xdr:colOff>
                    <xdr:row>54</xdr:row>
                    <xdr:rowOff>38100</xdr:rowOff>
                  </to>
                </anchor>
              </controlPr>
            </control>
          </mc:Choice>
        </mc:AlternateContent>
        <mc:AlternateContent xmlns:mc="http://schemas.openxmlformats.org/markup-compatibility/2006">
          <mc:Choice Requires="x14">
            <control shapeId="248872" r:id="rId28" name="Check Box 40">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248873" r:id="rId29" name="Check Box 41">
              <controlPr defaultSize="0" autoFill="0" autoLine="0" autoPict="0">
                <anchor moveWithCells="1">
                  <from>
                    <xdr:col>18</xdr:col>
                    <xdr:colOff>9525</xdr:colOff>
                    <xdr:row>44</xdr:row>
                    <xdr:rowOff>76200</xdr:rowOff>
                  </from>
                  <to>
                    <xdr:col>21</xdr:col>
                    <xdr:colOff>133350</xdr:colOff>
                    <xdr:row>45</xdr:row>
                    <xdr:rowOff>114300</xdr:rowOff>
                  </to>
                </anchor>
              </controlPr>
            </control>
          </mc:Choice>
        </mc:AlternateContent>
        <mc:AlternateContent xmlns:mc="http://schemas.openxmlformats.org/markup-compatibility/2006">
          <mc:Choice Requires="x14">
            <control shapeId="248874" r:id="rId30" name="Check Box 42">
              <controlPr defaultSize="0" autoFill="0" autoLine="0" autoPict="0">
                <anchor moveWithCells="1">
                  <from>
                    <xdr:col>22</xdr:col>
                    <xdr:colOff>38100</xdr:colOff>
                    <xdr:row>44</xdr:row>
                    <xdr:rowOff>76200</xdr:rowOff>
                  </from>
                  <to>
                    <xdr:col>25</xdr:col>
                    <xdr:colOff>171450</xdr:colOff>
                    <xdr:row>45</xdr:row>
                    <xdr:rowOff>114300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S65"/>
  <sheetViews>
    <sheetView showGridLines="0" zoomScaleNormal="100" zoomScaleSheetLayoutView="115" workbookViewId="0">
      <selection activeCell="C60" sqref="C60"/>
    </sheetView>
  </sheetViews>
  <sheetFormatPr defaultColWidth="8" defaultRowHeight="12" x14ac:dyDescent="0.15"/>
  <cols>
    <col min="1" max="1" width="1.5" style="17" customWidth="1"/>
    <col min="2" max="2" width="1.625" style="17" customWidth="1"/>
    <col min="3" max="71" width="2.375" style="17" customWidth="1"/>
    <col min="72" max="16384" width="8" style="17"/>
  </cols>
  <sheetData>
    <row r="1" spans="1:71" ht="14.1" customHeight="1" x14ac:dyDescent="0.15">
      <c r="B1" s="3101" t="s">
        <v>1870</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row>
    <row r="2" spans="1:71" ht="5.0999999999999996" customHeight="1" thickBot="1" x14ac:dyDescent="0.2"/>
    <row r="3" spans="1:71" ht="14.1" customHeight="1" x14ac:dyDescent="0.15">
      <c r="B3" s="3102" t="s">
        <v>526</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4"/>
      <c r="AA3" s="3216" t="s">
        <v>6</v>
      </c>
      <c r="AB3" s="3103"/>
      <c r="AC3" s="3103"/>
      <c r="AD3" s="3103"/>
      <c r="AE3" s="3103"/>
      <c r="AF3" s="3103"/>
      <c r="AG3" s="3103"/>
      <c r="AH3" s="3103"/>
      <c r="AI3" s="3103"/>
      <c r="AJ3" s="3103"/>
      <c r="AK3" s="3103"/>
      <c r="AL3" s="3217"/>
    </row>
    <row r="4" spans="1:71" ht="18.75" customHeight="1" x14ac:dyDescent="0.15">
      <c r="B4" s="2026"/>
      <c r="C4" s="760"/>
      <c r="D4" s="209" t="s">
        <v>2094</v>
      </c>
      <c r="E4" s="1052"/>
      <c r="F4" s="1052"/>
      <c r="G4" s="1052"/>
      <c r="H4" s="1052"/>
      <c r="I4" s="1052"/>
      <c r="J4" s="1052"/>
      <c r="K4" s="1052"/>
      <c r="L4" s="1052"/>
      <c r="M4" s="1052"/>
      <c r="N4" s="1052"/>
      <c r="O4" s="1052"/>
      <c r="P4" s="1052"/>
      <c r="Q4" s="1052"/>
      <c r="R4" s="1052"/>
      <c r="S4" s="1052"/>
      <c r="T4" s="1052"/>
      <c r="U4" s="1052"/>
      <c r="V4" s="1052"/>
      <c r="W4" s="1052"/>
      <c r="X4" s="2025"/>
      <c r="Y4" s="2025"/>
      <c r="Z4" s="183"/>
      <c r="AA4" s="231" t="s">
        <v>197</v>
      </c>
      <c r="AB4" s="2441" t="s">
        <v>2095</v>
      </c>
      <c r="AC4" s="2443"/>
      <c r="AD4" s="2443"/>
      <c r="AE4" s="2443"/>
      <c r="AF4" s="2443"/>
      <c r="AG4" s="2443"/>
      <c r="AH4" s="2443"/>
      <c r="AI4" s="2443"/>
      <c r="AJ4" s="2443"/>
      <c r="AK4" s="2443"/>
      <c r="AL4" s="2467"/>
    </row>
    <row r="5" spans="1:71" ht="14.1" customHeight="1" x14ac:dyDescent="0.15">
      <c r="B5" s="87"/>
      <c r="C5" s="760"/>
      <c r="D5" s="2439" t="s">
        <v>2169</v>
      </c>
      <c r="E5" s="1052"/>
      <c r="F5" s="1052"/>
      <c r="G5" s="1052"/>
      <c r="H5" s="1052"/>
      <c r="I5" s="1052"/>
      <c r="J5" s="1052"/>
      <c r="K5" s="1052"/>
      <c r="L5" s="1052"/>
      <c r="M5" s="1052"/>
      <c r="N5" s="1052"/>
      <c r="O5" s="1052"/>
      <c r="P5" s="1052"/>
      <c r="Q5" s="1052"/>
      <c r="R5" s="1052"/>
      <c r="S5" s="1052"/>
      <c r="T5" s="1052"/>
      <c r="U5" s="1052"/>
      <c r="V5" s="1052"/>
      <c r="W5" s="1052"/>
      <c r="X5" s="2025"/>
      <c r="Y5" s="2025"/>
      <c r="Z5" s="183"/>
      <c r="AA5" s="231" t="s">
        <v>197</v>
      </c>
      <c r="AB5" s="2799" t="s">
        <v>2096</v>
      </c>
      <c r="AC5" s="2799"/>
      <c r="AD5" s="2799"/>
      <c r="AE5" s="2799"/>
      <c r="AF5" s="2799"/>
      <c r="AG5" s="2799"/>
      <c r="AH5" s="2799"/>
      <c r="AI5" s="2799"/>
      <c r="AJ5" s="2799"/>
      <c r="AK5" s="2799"/>
      <c r="AL5" s="2800"/>
      <c r="AN5" s="1309"/>
      <c r="AO5" s="1440"/>
      <c r="AP5" s="1440"/>
      <c r="AQ5" s="1440"/>
      <c r="AR5" s="1440"/>
      <c r="AS5" s="1440"/>
      <c r="AT5" s="1440"/>
      <c r="AU5" s="1440"/>
      <c r="AV5" s="1440"/>
      <c r="AW5" s="1440"/>
      <c r="AX5" s="1440"/>
      <c r="AY5" s="1440"/>
      <c r="AZ5" s="1440"/>
      <c r="BA5" s="1440"/>
      <c r="BB5" s="1440"/>
      <c r="BC5" s="1440"/>
    </row>
    <row r="6" spans="1:71" ht="14.1" customHeight="1" x14ac:dyDescent="0.15">
      <c r="B6" s="216"/>
      <c r="C6" s="760"/>
      <c r="D6" s="2447" t="s">
        <v>2171</v>
      </c>
      <c r="E6" s="1052"/>
      <c r="F6" s="1052"/>
      <c r="G6" s="1052"/>
      <c r="H6" s="1052"/>
      <c r="I6" s="1052"/>
      <c r="J6" s="1052"/>
      <c r="K6" s="1052"/>
      <c r="L6" s="1052"/>
      <c r="M6" s="1052"/>
      <c r="N6" s="1052"/>
      <c r="O6" s="1052"/>
      <c r="P6" s="1052"/>
      <c r="Q6" s="1052"/>
      <c r="R6" s="1052"/>
      <c r="S6" s="1052"/>
      <c r="T6" s="1052"/>
      <c r="U6" s="1052"/>
      <c r="V6" s="1052"/>
      <c r="W6" s="1052"/>
      <c r="X6" s="2025"/>
      <c r="Y6" s="2025"/>
      <c r="Z6" s="1814"/>
      <c r="AA6" s="231"/>
      <c r="AB6" s="2799"/>
      <c r="AC6" s="2799"/>
      <c r="AD6" s="2799"/>
      <c r="AE6" s="2799"/>
      <c r="AF6" s="2799"/>
      <c r="AG6" s="2799"/>
      <c r="AH6" s="2799"/>
      <c r="AI6" s="2799"/>
      <c r="AJ6" s="2799"/>
      <c r="AK6" s="2799"/>
      <c r="AL6" s="2800"/>
      <c r="AN6" s="1440"/>
      <c r="AO6" s="1440"/>
      <c r="AP6" s="1440"/>
      <c r="AQ6" s="1440"/>
      <c r="AR6" s="1440"/>
      <c r="AS6" s="1440"/>
      <c r="AT6" s="1440"/>
      <c r="AU6" s="1440"/>
      <c r="AV6" s="1440"/>
      <c r="AW6" s="1440"/>
      <c r="AX6" s="1440"/>
      <c r="AY6" s="1440"/>
      <c r="AZ6" s="1440"/>
      <c r="BA6" s="1440"/>
      <c r="BB6" s="1440"/>
      <c r="BC6" s="1440"/>
    </row>
    <row r="7" spans="1:71" ht="14.1" customHeight="1" x14ac:dyDescent="0.15">
      <c r="B7" s="216"/>
      <c r="C7" s="760"/>
      <c r="D7" s="2447"/>
      <c r="E7" s="2439" t="s">
        <v>2170</v>
      </c>
      <c r="F7" s="1052"/>
      <c r="G7" s="1052"/>
      <c r="H7" s="1052"/>
      <c r="I7" s="1052"/>
      <c r="J7" s="1052"/>
      <c r="K7" s="1052"/>
      <c r="L7" s="1052"/>
      <c r="M7" s="1052"/>
      <c r="N7" s="1052"/>
      <c r="O7" s="1052"/>
      <c r="P7" s="1052"/>
      <c r="Q7" s="1052"/>
      <c r="R7" s="1052"/>
      <c r="S7" s="1052"/>
      <c r="T7" s="1052"/>
      <c r="U7" s="1052"/>
      <c r="V7" s="1052"/>
      <c r="W7" s="1052"/>
      <c r="X7" s="2025"/>
      <c r="Y7" s="2025"/>
      <c r="Z7" s="2013"/>
      <c r="AA7" s="231"/>
      <c r="AB7" s="2799"/>
      <c r="AC7" s="2799"/>
      <c r="AD7" s="2799"/>
      <c r="AE7" s="2799"/>
      <c r="AF7" s="2799"/>
      <c r="AG7" s="2799"/>
      <c r="AH7" s="2799"/>
      <c r="AI7" s="2799"/>
      <c r="AJ7" s="2799"/>
      <c r="AK7" s="2799"/>
      <c r="AL7" s="2800"/>
      <c r="AN7" s="1440"/>
      <c r="AO7" s="1440"/>
      <c r="AP7" s="1440"/>
      <c r="AQ7" s="1440"/>
      <c r="AR7" s="1440"/>
      <c r="AS7" s="1440"/>
      <c r="AT7" s="1440"/>
      <c r="AU7" s="1440"/>
      <c r="AV7" s="1440"/>
      <c r="AW7" s="1440"/>
      <c r="AX7" s="1440"/>
      <c r="AY7" s="1440"/>
      <c r="AZ7" s="1440"/>
      <c r="BA7" s="1440"/>
      <c r="BB7" s="1440"/>
      <c r="BC7" s="1440"/>
    </row>
    <row r="8" spans="1:71" ht="22.5" customHeight="1" x14ac:dyDescent="0.15">
      <c r="A8" s="1265"/>
      <c r="B8" s="3"/>
      <c r="C8" s="2013" t="s">
        <v>2097</v>
      </c>
      <c r="E8" s="56"/>
      <c r="F8" s="1454"/>
      <c r="G8" s="1454"/>
      <c r="H8" s="177"/>
      <c r="I8" s="177"/>
      <c r="J8" s="177"/>
      <c r="K8" s="177"/>
      <c r="L8" s="177"/>
      <c r="M8" s="177"/>
      <c r="N8" s="177"/>
      <c r="O8" s="177"/>
      <c r="P8" s="177"/>
      <c r="Q8" s="177"/>
      <c r="R8" s="1814"/>
      <c r="S8" s="1851"/>
      <c r="T8" s="1851"/>
      <c r="U8" s="5"/>
      <c r="V8" s="1843"/>
      <c r="W8" s="1843"/>
      <c r="X8" s="1814"/>
      <c r="Y8" s="1814"/>
      <c r="Z8" s="52"/>
      <c r="AA8" s="231"/>
      <c r="AB8" s="2799"/>
      <c r="AC8" s="2799"/>
      <c r="AD8" s="2799"/>
      <c r="AE8" s="2799"/>
      <c r="AF8" s="2799"/>
      <c r="AG8" s="2799"/>
      <c r="AH8" s="2799"/>
      <c r="AI8" s="2799"/>
      <c r="AJ8" s="2799"/>
      <c r="AK8" s="2799"/>
      <c r="AL8" s="2800"/>
      <c r="AN8" s="1440"/>
      <c r="AO8" s="1440"/>
      <c r="AP8" s="1440"/>
      <c r="AQ8" s="1440"/>
      <c r="AR8" s="1440"/>
      <c r="AS8" s="1440"/>
      <c r="AT8" s="1440"/>
      <c r="AU8" s="1440"/>
      <c r="AV8" s="1440"/>
      <c r="AW8" s="1440"/>
      <c r="AX8" s="1440"/>
      <c r="AY8" s="1440"/>
      <c r="AZ8" s="1440"/>
      <c r="BA8" s="1440"/>
      <c r="BB8" s="1440"/>
      <c r="BC8" s="1440"/>
    </row>
    <row r="9" spans="1:71" ht="22.5" customHeight="1" x14ac:dyDescent="0.15">
      <c r="A9" s="2016"/>
      <c r="B9" s="3"/>
      <c r="C9" s="2440"/>
      <c r="D9" s="2440" t="s">
        <v>2099</v>
      </c>
      <c r="E9" s="56"/>
      <c r="F9" s="56"/>
      <c r="G9" s="2445"/>
      <c r="H9" s="2445"/>
      <c r="I9" s="2445"/>
      <c r="J9" s="2440"/>
      <c r="K9" s="2440"/>
      <c r="L9" s="2440"/>
      <c r="M9" s="2440"/>
      <c r="N9" s="2440"/>
      <c r="O9" s="2440"/>
      <c r="P9" s="2440"/>
      <c r="Q9" s="2440"/>
      <c r="R9" s="2440"/>
      <c r="S9" s="2440"/>
      <c r="T9" s="2440"/>
      <c r="U9" s="2440"/>
      <c r="V9" s="2442"/>
      <c r="W9" s="2442"/>
      <c r="X9" s="2016"/>
      <c r="Y9" s="2016"/>
      <c r="Z9" s="52"/>
      <c r="AA9" s="231"/>
      <c r="AB9" s="2799"/>
      <c r="AC9" s="2799"/>
      <c r="AD9" s="2799"/>
      <c r="AE9" s="2799"/>
      <c r="AF9" s="2799"/>
      <c r="AG9" s="2799"/>
      <c r="AH9" s="2799"/>
      <c r="AI9" s="2799"/>
      <c r="AJ9" s="2799"/>
      <c r="AK9" s="2799"/>
      <c r="AL9" s="2800"/>
      <c r="AN9" s="1440"/>
      <c r="AO9" s="1440"/>
      <c r="AP9" s="1440"/>
      <c r="AQ9" s="1440"/>
      <c r="AR9" s="1440"/>
      <c r="AS9" s="1440"/>
      <c r="AT9" s="1440"/>
      <c r="AU9" s="1440"/>
      <c r="AV9" s="1440"/>
      <c r="AW9" s="1440"/>
      <c r="AX9" s="1440"/>
      <c r="AY9" s="1440"/>
      <c r="AZ9" s="1440"/>
      <c r="BA9" s="1440"/>
      <c r="BB9" s="1440"/>
      <c r="BC9" s="1440"/>
    </row>
    <row r="10" spans="1:71" ht="22.5" customHeight="1" x14ac:dyDescent="0.15">
      <c r="A10" s="1265"/>
      <c r="B10" s="3"/>
      <c r="C10" s="1814"/>
      <c r="D10" s="1814" t="s">
        <v>611</v>
      </c>
      <c r="Z10" s="1814"/>
      <c r="AA10" s="1876"/>
      <c r="AB10" s="2799"/>
      <c r="AC10" s="2799"/>
      <c r="AD10" s="2799"/>
      <c r="AE10" s="2799"/>
      <c r="AF10" s="2799"/>
      <c r="AG10" s="2799"/>
      <c r="AH10" s="2799"/>
      <c r="AI10" s="2799"/>
      <c r="AJ10" s="2799"/>
      <c r="AK10" s="2799"/>
      <c r="AL10" s="2800"/>
      <c r="AN10" s="1440"/>
      <c r="AO10" s="1440"/>
      <c r="AP10" s="1440"/>
      <c r="AQ10" s="1440"/>
      <c r="AR10" s="1440"/>
      <c r="AS10" s="1440"/>
      <c r="AT10" s="1440"/>
      <c r="AU10" s="1440"/>
      <c r="AV10" s="1440"/>
      <c r="AW10" s="1440"/>
      <c r="AX10" s="1440"/>
      <c r="AY10" s="1440"/>
      <c r="AZ10" s="1440"/>
      <c r="BA10" s="1440"/>
      <c r="BB10" s="1440"/>
      <c r="BC10" s="1440"/>
    </row>
    <row r="11" spans="1:71" ht="14.1" customHeight="1" x14ac:dyDescent="0.15">
      <c r="A11" s="1265"/>
      <c r="B11" s="3"/>
      <c r="C11" s="1814"/>
      <c r="D11" s="56"/>
      <c r="E11" s="4530"/>
      <c r="F11" s="4530"/>
      <c r="G11" s="4530"/>
      <c r="H11" s="4530"/>
      <c r="I11" s="4530"/>
      <c r="J11" s="4530"/>
      <c r="K11" s="4530"/>
      <c r="L11" s="4530"/>
      <c r="M11" s="4530"/>
      <c r="N11" s="4530"/>
      <c r="O11" s="4530"/>
      <c r="P11" s="4530"/>
      <c r="Q11" s="4530"/>
      <c r="R11" s="4530"/>
      <c r="S11" s="4530"/>
      <c r="T11" s="4530"/>
      <c r="U11" s="4530"/>
      <c r="V11" s="4530"/>
      <c r="W11" s="4530"/>
      <c r="X11" s="4530"/>
      <c r="Y11" s="4530"/>
      <c r="Z11" s="1814"/>
      <c r="AA11" s="1878"/>
      <c r="AB11" s="2799"/>
      <c r="AC11" s="2799"/>
      <c r="AD11" s="2799"/>
      <c r="AE11" s="2799"/>
      <c r="AF11" s="2799"/>
      <c r="AG11" s="2799"/>
      <c r="AH11" s="2799"/>
      <c r="AI11" s="2799"/>
      <c r="AJ11" s="2799"/>
      <c r="AK11" s="2799"/>
      <c r="AL11" s="2800"/>
      <c r="AN11" s="1440"/>
      <c r="AO11" s="1440"/>
      <c r="AP11" s="1440"/>
      <c r="AQ11" s="1440"/>
      <c r="AR11" s="1440"/>
      <c r="AS11" s="1440"/>
      <c r="AT11" s="1440"/>
      <c r="AU11" s="1440"/>
      <c r="AV11" s="1440"/>
      <c r="AW11" s="1440"/>
      <c r="AX11" s="1440"/>
      <c r="AY11" s="1440"/>
      <c r="AZ11" s="1440"/>
      <c r="BA11" s="1440"/>
      <c r="BB11" s="1440"/>
      <c r="BC11" s="1440"/>
    </row>
    <row r="12" spans="1:71" ht="14.1" customHeight="1" x14ac:dyDescent="0.15">
      <c r="A12" s="1265"/>
      <c r="B12" s="3"/>
      <c r="C12" s="1814"/>
      <c r="D12" s="56"/>
      <c r="E12" s="4530"/>
      <c r="F12" s="4530"/>
      <c r="G12" s="4530"/>
      <c r="H12" s="4530"/>
      <c r="I12" s="4530"/>
      <c r="J12" s="4530"/>
      <c r="K12" s="4530"/>
      <c r="L12" s="4530"/>
      <c r="M12" s="4530"/>
      <c r="N12" s="4530"/>
      <c r="O12" s="4530"/>
      <c r="P12" s="4530"/>
      <c r="Q12" s="4530"/>
      <c r="R12" s="4530"/>
      <c r="S12" s="4530"/>
      <c r="T12" s="4530"/>
      <c r="U12" s="4530"/>
      <c r="V12" s="4530"/>
      <c r="W12" s="4530"/>
      <c r="X12" s="4530"/>
      <c r="Y12" s="4530"/>
      <c r="Z12" s="1814"/>
      <c r="AA12" s="198"/>
      <c r="AB12" s="1850"/>
      <c r="AC12" s="1864"/>
      <c r="AD12" s="1850"/>
      <c r="AE12" s="1850"/>
      <c r="AF12" s="67"/>
      <c r="AG12" s="1850"/>
      <c r="AH12" s="1850"/>
      <c r="AI12" s="1850"/>
      <c r="AJ12" s="1850"/>
      <c r="AK12" s="1850"/>
      <c r="AL12" s="106"/>
      <c r="AN12" s="1440"/>
      <c r="AO12" s="1440"/>
      <c r="AP12" s="1440"/>
      <c r="AQ12" s="1440"/>
      <c r="AR12" s="1440"/>
      <c r="AS12" s="1440"/>
      <c r="AT12" s="1440"/>
      <c r="AU12" s="1440"/>
      <c r="AV12" s="1440"/>
      <c r="AW12" s="1440"/>
      <c r="AX12" s="1440"/>
      <c r="AY12" s="1440"/>
      <c r="AZ12" s="1440"/>
      <c r="BA12" s="1440"/>
      <c r="BB12" s="1440"/>
      <c r="BC12" s="1440"/>
    </row>
    <row r="13" spans="1:71" ht="14.1" customHeight="1" x14ac:dyDescent="0.15">
      <c r="A13" s="1265"/>
      <c r="B13" s="3"/>
      <c r="C13" s="56" t="s">
        <v>1965</v>
      </c>
      <c r="D13" s="1454"/>
      <c r="E13" s="1454"/>
      <c r="F13" s="1454"/>
      <c r="G13" s="1454"/>
      <c r="H13" s="1454"/>
      <c r="I13" s="1814"/>
      <c r="J13" s="1814"/>
      <c r="K13" s="1814"/>
      <c r="L13" s="1814"/>
      <c r="M13" s="1814"/>
      <c r="N13" s="1814"/>
      <c r="O13" s="1814"/>
      <c r="P13" s="1814"/>
      <c r="Q13" s="1814"/>
      <c r="R13" s="1814"/>
      <c r="S13" s="1814"/>
      <c r="T13" s="1814"/>
      <c r="U13" s="13"/>
      <c r="V13" s="13"/>
      <c r="W13" s="40"/>
      <c r="X13" s="13"/>
      <c r="Y13" s="13"/>
      <c r="Z13" s="122"/>
      <c r="AA13" s="1876" t="s">
        <v>1733</v>
      </c>
      <c r="AB13" s="1850"/>
      <c r="AC13" s="1850"/>
      <c r="AD13" s="1850"/>
      <c r="AE13" s="1850"/>
      <c r="AF13" s="1850"/>
      <c r="AG13" s="1850"/>
      <c r="AH13" s="1850"/>
      <c r="AI13" s="1864"/>
      <c r="AJ13" s="1864"/>
      <c r="AK13" s="1864"/>
      <c r="AL13" s="106"/>
      <c r="AN13" s="1440"/>
      <c r="AO13" s="1440"/>
      <c r="AP13" s="1440"/>
      <c r="AQ13" s="1440"/>
      <c r="AR13" s="1440"/>
      <c r="AS13" s="1440"/>
      <c r="AT13" s="1440"/>
      <c r="AU13" s="1440"/>
      <c r="AV13" s="1440"/>
      <c r="AW13" s="1440"/>
      <c r="AX13" s="1440"/>
      <c r="AY13" s="1440"/>
      <c r="AZ13" s="1440"/>
      <c r="BA13" s="1440"/>
      <c r="BB13" s="1440"/>
      <c r="BC13" s="1440"/>
    </row>
    <row r="14" spans="1:71" ht="14.1" customHeight="1" x14ac:dyDescent="0.15">
      <c r="A14" s="1265"/>
      <c r="B14" s="3"/>
      <c r="C14" s="1814"/>
      <c r="D14" s="56"/>
      <c r="E14" s="1814"/>
      <c r="F14" s="1814"/>
      <c r="G14" s="1814"/>
      <c r="H14" s="1814"/>
      <c r="I14" s="1814"/>
      <c r="J14" s="1814"/>
      <c r="K14" s="1814"/>
      <c r="L14" s="1814"/>
      <c r="M14" s="1814"/>
      <c r="N14" s="1814"/>
      <c r="O14" s="1814"/>
      <c r="P14" s="1814"/>
      <c r="Q14" s="1814"/>
      <c r="R14" s="1814"/>
      <c r="S14" s="1851"/>
      <c r="T14" s="1851"/>
      <c r="U14" s="5"/>
      <c r="V14" s="1843"/>
      <c r="W14" s="1843"/>
      <c r="X14" s="1814"/>
      <c r="Y14" s="1814"/>
      <c r="Z14" s="52"/>
      <c r="AA14" s="500" t="s">
        <v>1734</v>
      </c>
      <c r="AB14" s="3203" t="s">
        <v>1735</v>
      </c>
      <c r="AC14" s="3203"/>
      <c r="AD14" s="3203"/>
      <c r="AE14" s="3203"/>
      <c r="AF14" s="3203"/>
      <c r="AG14" s="3203"/>
      <c r="AH14" s="3203"/>
      <c r="AI14" s="3203"/>
      <c r="AJ14" s="3203"/>
      <c r="AK14" s="3203"/>
      <c r="AL14" s="1824"/>
      <c r="AN14" s="1440"/>
      <c r="AO14" s="1440"/>
      <c r="AP14" s="1440"/>
      <c r="AQ14" s="1440"/>
      <c r="AR14" s="1440"/>
      <c r="AS14" s="1440"/>
      <c r="AT14" s="1440"/>
      <c r="AU14" s="1440"/>
      <c r="AV14" s="1440"/>
      <c r="AW14" s="1440"/>
      <c r="AX14" s="1440"/>
      <c r="AY14" s="1440"/>
      <c r="AZ14" s="1440"/>
      <c r="BA14" s="1440"/>
      <c r="BB14" s="1440"/>
      <c r="BC14" s="1440"/>
    </row>
    <row r="15" spans="1:71" ht="14.1" customHeight="1" x14ac:dyDescent="0.15">
      <c r="A15" s="1265"/>
      <c r="B15" s="3"/>
      <c r="C15" s="1814"/>
      <c r="D15" s="1814" t="s">
        <v>611</v>
      </c>
      <c r="E15" s="56"/>
      <c r="F15" s="1454"/>
      <c r="G15" s="1454"/>
      <c r="H15" s="177"/>
      <c r="I15" s="177"/>
      <c r="J15" s="177"/>
      <c r="K15" s="177"/>
      <c r="L15" s="177"/>
      <c r="M15" s="177"/>
      <c r="N15" s="177"/>
      <c r="O15" s="177"/>
      <c r="P15" s="177"/>
      <c r="Q15" s="177"/>
      <c r="R15" s="177"/>
      <c r="S15" s="177"/>
      <c r="T15" s="177"/>
      <c r="U15" s="177"/>
      <c r="V15" s="177"/>
      <c r="W15" s="177"/>
      <c r="X15" s="177"/>
      <c r="Y15" s="177"/>
      <c r="Z15" s="177"/>
      <c r="AA15" s="510"/>
      <c r="AB15" s="3203"/>
      <c r="AC15" s="3203"/>
      <c r="AD15" s="3203"/>
      <c r="AE15" s="3203"/>
      <c r="AF15" s="3203"/>
      <c r="AG15" s="3203"/>
      <c r="AH15" s="3203"/>
      <c r="AI15" s="3203"/>
      <c r="AJ15" s="3203"/>
      <c r="AK15" s="3203"/>
      <c r="AL15" s="62"/>
      <c r="AO15" s="57" t="s">
        <v>228</v>
      </c>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row>
    <row r="16" spans="1:71" ht="14.1" customHeight="1" x14ac:dyDescent="0.15">
      <c r="A16" s="1265"/>
      <c r="B16" s="3"/>
      <c r="C16" s="1814"/>
      <c r="D16" s="56"/>
      <c r="E16" s="3200"/>
      <c r="F16" s="3200"/>
      <c r="G16" s="3200"/>
      <c r="H16" s="3200"/>
      <c r="I16" s="3200"/>
      <c r="J16" s="3200"/>
      <c r="K16" s="3200"/>
      <c r="L16" s="3200"/>
      <c r="M16" s="3200"/>
      <c r="N16" s="3200"/>
      <c r="O16" s="3200"/>
      <c r="P16" s="3200"/>
      <c r="Q16" s="3200"/>
      <c r="R16" s="3200"/>
      <c r="S16" s="3200"/>
      <c r="T16" s="3200"/>
      <c r="U16" s="3200"/>
      <c r="V16" s="3200"/>
      <c r="W16" s="3200"/>
      <c r="X16" s="3200"/>
      <c r="Y16" s="3200"/>
      <c r="Z16" s="1814"/>
      <c r="AA16" s="510"/>
      <c r="AB16" s="1850"/>
      <c r="AC16" s="1864"/>
      <c r="AD16" s="1864"/>
      <c r="AE16" s="1864"/>
      <c r="AF16" s="1864"/>
      <c r="AG16" s="1864"/>
      <c r="AH16" s="1864"/>
      <c r="AI16" s="1864"/>
      <c r="AJ16" s="1864"/>
      <c r="AK16" s="1864"/>
      <c r="AL16" s="62"/>
      <c r="AN16" s="208"/>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409"/>
    </row>
    <row r="17" spans="1:71" ht="14.1" customHeight="1" x14ac:dyDescent="0.15">
      <c r="A17" s="1265"/>
      <c r="B17" s="3"/>
      <c r="C17" s="1814"/>
      <c r="D17" s="56"/>
      <c r="E17" s="3200"/>
      <c r="F17" s="3200"/>
      <c r="G17" s="3200"/>
      <c r="H17" s="3200"/>
      <c r="I17" s="3200"/>
      <c r="J17" s="3200"/>
      <c r="K17" s="3200"/>
      <c r="L17" s="3200"/>
      <c r="M17" s="3200"/>
      <c r="N17" s="3200"/>
      <c r="O17" s="3200"/>
      <c r="P17" s="3200"/>
      <c r="Q17" s="3200"/>
      <c r="R17" s="3200"/>
      <c r="S17" s="3200"/>
      <c r="T17" s="3200"/>
      <c r="U17" s="3200"/>
      <c r="V17" s="3200"/>
      <c r="W17" s="3200"/>
      <c r="X17" s="3200"/>
      <c r="Y17" s="3200"/>
      <c r="Z17" s="1814"/>
      <c r="AA17" s="510"/>
      <c r="AB17" s="1850"/>
      <c r="AC17" s="1850"/>
      <c r="AD17" s="1850"/>
      <c r="AE17" s="1850"/>
      <c r="AF17" s="67"/>
      <c r="AG17" s="1850"/>
      <c r="AH17" s="1850"/>
      <c r="AI17" s="1850"/>
      <c r="AJ17" s="1850"/>
      <c r="AK17" s="1850"/>
      <c r="AL17" s="106"/>
      <c r="AN17" s="304" t="s">
        <v>42</v>
      </c>
      <c r="AO17" s="305" t="s">
        <v>541</v>
      </c>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321"/>
      <c r="BN17" s="67"/>
      <c r="BO17" s="67"/>
      <c r="BP17" s="67"/>
      <c r="BQ17" s="67"/>
      <c r="BR17" s="67"/>
      <c r="BS17" s="306"/>
    </row>
    <row r="18" spans="1:71" ht="14.1" customHeight="1" x14ac:dyDescent="0.15">
      <c r="A18" s="1265"/>
      <c r="B18" s="3"/>
      <c r="C18" s="1814"/>
      <c r="D18" s="1454"/>
      <c r="E18" s="1454"/>
      <c r="F18" s="1454"/>
      <c r="G18" s="1454"/>
      <c r="H18" s="1454"/>
      <c r="I18" s="1454"/>
      <c r="J18" s="1454"/>
      <c r="K18" s="1454"/>
      <c r="L18" s="1454"/>
      <c r="M18" s="1454"/>
      <c r="N18" s="1454"/>
      <c r="O18" s="1454"/>
      <c r="P18" s="1454"/>
      <c r="Q18" s="34"/>
      <c r="R18" s="1454"/>
      <c r="S18" s="1454"/>
      <c r="T18" s="13"/>
      <c r="U18" s="1454"/>
      <c r="V18" s="1454"/>
      <c r="W18" s="1454"/>
      <c r="X18" s="1454"/>
      <c r="Y18" s="1454"/>
      <c r="Z18" s="1814"/>
      <c r="AA18" s="510"/>
      <c r="AB18" s="1850"/>
      <c r="AC18" s="67"/>
      <c r="AD18" s="1850"/>
      <c r="AE18" s="1850"/>
      <c r="AF18" s="1850"/>
      <c r="AG18" s="1850"/>
      <c r="AH18" s="1850"/>
      <c r="AI18" s="1850"/>
      <c r="AJ18" s="1850"/>
      <c r="AK18" s="1850"/>
      <c r="AL18" s="62"/>
      <c r="AN18" s="147"/>
      <c r="AO18" s="3331" t="s">
        <v>714</v>
      </c>
      <c r="AP18" s="3331"/>
      <c r="AQ18" s="3331"/>
      <c r="AR18" s="3331"/>
      <c r="AS18" s="3331"/>
      <c r="AT18" s="3331"/>
      <c r="AU18" s="3331"/>
      <c r="AV18" s="3331"/>
      <c r="AW18" s="3331"/>
      <c r="AX18" s="3331"/>
      <c r="AY18" s="3331"/>
      <c r="AZ18" s="3331"/>
      <c r="BA18" s="3331"/>
      <c r="BB18" s="3331"/>
      <c r="BC18" s="3331"/>
      <c r="BD18" s="3331"/>
      <c r="BE18" s="3331"/>
      <c r="BF18" s="3331"/>
      <c r="BG18" s="3331"/>
      <c r="BH18" s="3331"/>
      <c r="BI18" s="3331"/>
      <c r="BJ18" s="3331"/>
      <c r="BK18" s="3331"/>
      <c r="BL18" s="3331"/>
      <c r="BM18" s="3331"/>
      <c r="BN18" s="3331"/>
      <c r="BO18" s="3331"/>
      <c r="BP18" s="3331"/>
      <c r="BQ18" s="3331"/>
      <c r="BR18" s="3331"/>
      <c r="BS18" s="5976"/>
    </row>
    <row r="19" spans="1:71" ht="14.1" customHeight="1" x14ac:dyDescent="0.15">
      <c r="A19" s="1265"/>
      <c r="B19" s="3"/>
      <c r="C19" s="56" t="s">
        <v>2053</v>
      </c>
      <c r="D19" s="1983"/>
      <c r="E19" s="1814"/>
      <c r="F19" s="1814"/>
      <c r="G19" s="1814"/>
      <c r="H19" s="1814"/>
      <c r="I19" s="1814"/>
      <c r="J19" s="1814"/>
      <c r="K19" s="1814"/>
      <c r="L19" s="1814"/>
      <c r="M19" s="1814"/>
      <c r="N19" s="1814"/>
      <c r="O19" s="1814"/>
      <c r="P19" s="1814"/>
      <c r="Q19" s="1814"/>
      <c r="R19" s="1814"/>
      <c r="S19" s="1814"/>
      <c r="T19" s="40"/>
      <c r="U19" s="13"/>
      <c r="V19" s="13"/>
      <c r="W19" s="40"/>
      <c r="X19" s="1829"/>
      <c r="Y19" s="1829"/>
      <c r="Z19" s="1850"/>
      <c r="AA19" s="158"/>
      <c r="AB19" s="1864"/>
      <c r="AC19" s="1850"/>
      <c r="AD19" s="1864"/>
      <c r="AE19" s="1864"/>
      <c r="AF19" s="1864"/>
      <c r="AG19" s="1864"/>
      <c r="AH19" s="1864"/>
      <c r="AI19" s="1864"/>
      <c r="AJ19" s="1864"/>
      <c r="AK19" s="1864"/>
      <c r="AL19" s="64"/>
      <c r="AN19" s="147"/>
      <c r="AO19" s="3331"/>
      <c r="AP19" s="3331"/>
      <c r="AQ19" s="3331"/>
      <c r="AR19" s="3331"/>
      <c r="AS19" s="3331"/>
      <c r="AT19" s="3331"/>
      <c r="AU19" s="3331"/>
      <c r="AV19" s="3331"/>
      <c r="AW19" s="3331"/>
      <c r="AX19" s="3331"/>
      <c r="AY19" s="3331"/>
      <c r="AZ19" s="3331"/>
      <c r="BA19" s="3331"/>
      <c r="BB19" s="3331"/>
      <c r="BC19" s="3331"/>
      <c r="BD19" s="3331"/>
      <c r="BE19" s="3331"/>
      <c r="BF19" s="3331"/>
      <c r="BG19" s="3331"/>
      <c r="BH19" s="3331"/>
      <c r="BI19" s="3331"/>
      <c r="BJ19" s="3331"/>
      <c r="BK19" s="3331"/>
      <c r="BL19" s="3331"/>
      <c r="BM19" s="3331"/>
      <c r="BN19" s="3331"/>
      <c r="BO19" s="3331"/>
      <c r="BP19" s="3331"/>
      <c r="BQ19" s="3331"/>
      <c r="BR19" s="3331"/>
      <c r="BS19" s="5976"/>
    </row>
    <row r="20" spans="1:71" ht="14.1" customHeight="1" x14ac:dyDescent="0.15">
      <c r="A20" s="1265"/>
      <c r="B20" s="3"/>
      <c r="C20" s="56"/>
      <c r="D20" s="56" t="s">
        <v>2054</v>
      </c>
      <c r="E20" s="56"/>
      <c r="F20" s="1814"/>
      <c r="G20" s="1814"/>
      <c r="H20" s="1814"/>
      <c r="I20" s="1454"/>
      <c r="J20" s="1454"/>
      <c r="K20" s="1814"/>
      <c r="L20" s="1814"/>
      <c r="M20" s="1454"/>
      <c r="N20" s="1454"/>
      <c r="O20" s="1814"/>
      <c r="P20" s="1814"/>
      <c r="Q20" s="1454"/>
      <c r="R20" s="1814"/>
      <c r="S20" s="1851"/>
      <c r="T20" s="1851"/>
      <c r="U20" s="5"/>
      <c r="V20" s="1843"/>
      <c r="W20" s="1843"/>
      <c r="X20" s="1814"/>
      <c r="Y20" s="1814"/>
      <c r="Z20" s="52"/>
      <c r="AA20" s="158"/>
      <c r="AB20" s="1850"/>
      <c r="AC20" s="1850"/>
      <c r="AD20" s="1864"/>
      <c r="AE20" s="1864"/>
      <c r="AF20" s="1864"/>
      <c r="AG20" s="1864"/>
      <c r="AH20" s="1864"/>
      <c r="AI20" s="1864"/>
      <c r="AJ20" s="1864"/>
      <c r="AK20" s="1864"/>
      <c r="AL20" s="62"/>
      <c r="AN20" s="147"/>
      <c r="AO20" s="3331"/>
      <c r="AP20" s="3331"/>
      <c r="AQ20" s="3331"/>
      <c r="AR20" s="3331"/>
      <c r="AS20" s="3331"/>
      <c r="AT20" s="3331"/>
      <c r="AU20" s="3331"/>
      <c r="AV20" s="3331"/>
      <c r="AW20" s="3331"/>
      <c r="AX20" s="3331"/>
      <c r="AY20" s="3331"/>
      <c r="AZ20" s="3331"/>
      <c r="BA20" s="3331"/>
      <c r="BB20" s="3331"/>
      <c r="BC20" s="3331"/>
      <c r="BD20" s="3331"/>
      <c r="BE20" s="3331"/>
      <c r="BF20" s="3331"/>
      <c r="BG20" s="3331"/>
      <c r="BH20" s="3331"/>
      <c r="BI20" s="3331"/>
      <c r="BJ20" s="3331"/>
      <c r="BK20" s="3331"/>
      <c r="BL20" s="3331"/>
      <c r="BM20" s="3331"/>
      <c r="BN20" s="3331"/>
      <c r="BO20" s="3331"/>
      <c r="BP20" s="3331"/>
      <c r="BQ20" s="3331"/>
      <c r="BR20" s="3331"/>
      <c r="BS20" s="5976"/>
    </row>
    <row r="21" spans="1:71" ht="14.1" customHeight="1" x14ac:dyDescent="0.15">
      <c r="A21" s="1265"/>
      <c r="B21" s="3"/>
      <c r="C21" s="56"/>
      <c r="D21" s="56"/>
      <c r="E21" s="56"/>
      <c r="F21" s="1814"/>
      <c r="G21" s="1814"/>
      <c r="H21" s="1814"/>
      <c r="I21" s="1454"/>
      <c r="J21" s="1454"/>
      <c r="K21" s="1814"/>
      <c r="L21" s="1814"/>
      <c r="M21" s="1454"/>
      <c r="N21" s="1454"/>
      <c r="O21" s="1814"/>
      <c r="P21" s="1814"/>
      <c r="Q21" s="1454"/>
      <c r="R21" s="1814"/>
      <c r="S21" s="1851"/>
      <c r="T21" s="1851"/>
      <c r="U21" s="5"/>
      <c r="V21" s="1843"/>
      <c r="W21" s="1843"/>
      <c r="X21" s="1814"/>
      <c r="Y21" s="1814"/>
      <c r="Z21" s="52"/>
      <c r="AA21" s="158"/>
      <c r="AB21" s="1850"/>
      <c r="AC21" s="1850"/>
      <c r="AD21" s="1864"/>
      <c r="AE21" s="1864"/>
      <c r="AF21" s="1864"/>
      <c r="AG21" s="1864"/>
      <c r="AH21" s="1864"/>
      <c r="AI21" s="1864"/>
      <c r="AJ21" s="1864"/>
      <c r="AK21" s="1864"/>
      <c r="AL21" s="62"/>
      <c r="AN21" s="147"/>
      <c r="AO21" s="3331"/>
      <c r="AP21" s="3331"/>
      <c r="AQ21" s="3331"/>
      <c r="AR21" s="3331"/>
      <c r="AS21" s="3331"/>
      <c r="AT21" s="3331"/>
      <c r="AU21" s="3331"/>
      <c r="AV21" s="3331"/>
      <c r="AW21" s="3331"/>
      <c r="AX21" s="3331"/>
      <c r="AY21" s="3331"/>
      <c r="AZ21" s="3331"/>
      <c r="BA21" s="3331"/>
      <c r="BB21" s="3331"/>
      <c r="BC21" s="3331"/>
      <c r="BD21" s="3331"/>
      <c r="BE21" s="3331"/>
      <c r="BF21" s="3331"/>
      <c r="BG21" s="3331"/>
      <c r="BH21" s="3331"/>
      <c r="BI21" s="3331"/>
      <c r="BJ21" s="3331"/>
      <c r="BK21" s="3331"/>
      <c r="BL21" s="3331"/>
      <c r="BM21" s="3331"/>
      <c r="BN21" s="3331"/>
      <c r="BO21" s="3331"/>
      <c r="BP21" s="3331"/>
      <c r="BQ21" s="3331"/>
      <c r="BR21" s="3331"/>
      <c r="BS21" s="5976"/>
    </row>
    <row r="22" spans="1:71" ht="14.1" customHeight="1" x14ac:dyDescent="0.15">
      <c r="A22" s="1265"/>
      <c r="B22" s="3"/>
      <c r="C22" s="4189" t="s">
        <v>2055</v>
      </c>
      <c r="D22" s="4189"/>
      <c r="E22" s="4189"/>
      <c r="F22" s="4189"/>
      <c r="G22" s="4189"/>
      <c r="H22" s="4189"/>
      <c r="I22" s="4189"/>
      <c r="J22" s="4189"/>
      <c r="K22" s="4189"/>
      <c r="L22" s="4189"/>
      <c r="M22" s="4189"/>
      <c r="N22" s="4189"/>
      <c r="O22" s="4189"/>
      <c r="P22" s="4189"/>
      <c r="Q22" s="4189"/>
      <c r="R22" s="4189"/>
      <c r="S22" s="4189"/>
      <c r="T22" s="4189"/>
      <c r="U22" s="4189"/>
      <c r="V22" s="4189"/>
      <c r="W22" s="4189"/>
      <c r="X22" s="4189"/>
      <c r="Y22" s="4189"/>
      <c r="Z22" s="5977"/>
      <c r="AA22" s="510" t="s">
        <v>1736</v>
      </c>
      <c r="AB22" s="1850"/>
      <c r="AC22" s="1864"/>
      <c r="AD22" s="1864"/>
      <c r="AE22" s="1864"/>
      <c r="AF22" s="1864"/>
      <c r="AG22" s="1864"/>
      <c r="AH22" s="1864"/>
      <c r="AI22" s="1864"/>
      <c r="AJ22" s="1864"/>
      <c r="AK22" s="1864"/>
      <c r="AL22" s="62"/>
      <c r="AN22" s="147"/>
      <c r="AO22" s="3331"/>
      <c r="AP22" s="3331"/>
      <c r="AQ22" s="3331"/>
      <c r="AR22" s="3331"/>
      <c r="AS22" s="3331"/>
      <c r="AT22" s="3331"/>
      <c r="AU22" s="3331"/>
      <c r="AV22" s="3331"/>
      <c r="AW22" s="3331"/>
      <c r="AX22" s="3331"/>
      <c r="AY22" s="3331"/>
      <c r="AZ22" s="3331"/>
      <c r="BA22" s="3331"/>
      <c r="BB22" s="3331"/>
      <c r="BC22" s="3331"/>
      <c r="BD22" s="3331"/>
      <c r="BE22" s="3331"/>
      <c r="BF22" s="3331"/>
      <c r="BG22" s="3331"/>
      <c r="BH22" s="3331"/>
      <c r="BI22" s="3331"/>
      <c r="BJ22" s="3331"/>
      <c r="BK22" s="3331"/>
      <c r="BL22" s="3331"/>
      <c r="BM22" s="3331"/>
      <c r="BN22" s="3331"/>
      <c r="BO22" s="3331"/>
      <c r="BP22" s="3331"/>
      <c r="BQ22" s="3331"/>
      <c r="BR22" s="3331"/>
      <c r="BS22" s="5976"/>
    </row>
    <row r="23" spans="1:71" ht="14.1" customHeight="1" x14ac:dyDescent="0.15">
      <c r="A23" s="1265"/>
      <c r="B23" s="3"/>
      <c r="C23" s="1983"/>
      <c r="E23" s="56" t="s">
        <v>2056</v>
      </c>
      <c r="AA23" s="501" t="s">
        <v>1734</v>
      </c>
      <c r="AB23" s="3203" t="s">
        <v>1737</v>
      </c>
      <c r="AC23" s="3203"/>
      <c r="AD23" s="3203"/>
      <c r="AE23" s="3203"/>
      <c r="AF23" s="3203"/>
      <c r="AG23" s="3203"/>
      <c r="AH23" s="3203"/>
      <c r="AI23" s="3203"/>
      <c r="AJ23" s="3203"/>
      <c r="AK23" s="3203"/>
      <c r="AL23" s="1824"/>
      <c r="AN23" s="147"/>
      <c r="AO23" s="3331"/>
      <c r="AP23" s="3331"/>
      <c r="AQ23" s="3331"/>
      <c r="AR23" s="3331"/>
      <c r="AS23" s="3331"/>
      <c r="AT23" s="3331"/>
      <c r="AU23" s="3331"/>
      <c r="AV23" s="3331"/>
      <c r="AW23" s="3331"/>
      <c r="AX23" s="3331"/>
      <c r="AY23" s="3331"/>
      <c r="AZ23" s="3331"/>
      <c r="BA23" s="3331"/>
      <c r="BB23" s="3331"/>
      <c r="BC23" s="3331"/>
      <c r="BD23" s="3331"/>
      <c r="BE23" s="3331"/>
      <c r="BF23" s="3331"/>
      <c r="BG23" s="3331"/>
      <c r="BH23" s="3331"/>
      <c r="BI23" s="3331"/>
      <c r="BJ23" s="3331"/>
      <c r="BK23" s="3331"/>
      <c r="BL23" s="3331"/>
      <c r="BM23" s="3331"/>
      <c r="BN23" s="3331"/>
      <c r="BO23" s="3331"/>
      <c r="BP23" s="3331"/>
      <c r="BQ23" s="3331"/>
      <c r="BR23" s="3331"/>
      <c r="BS23" s="5976"/>
    </row>
    <row r="24" spans="1:71" ht="14.1" customHeight="1" x14ac:dyDescent="0.15">
      <c r="A24" s="1265"/>
      <c r="B24" s="3"/>
      <c r="AA24" s="510"/>
      <c r="AB24" s="3203"/>
      <c r="AC24" s="3203"/>
      <c r="AD24" s="3203"/>
      <c r="AE24" s="3203"/>
      <c r="AF24" s="3203"/>
      <c r="AG24" s="3203"/>
      <c r="AH24" s="3203"/>
      <c r="AI24" s="3203"/>
      <c r="AJ24" s="3203"/>
      <c r="AK24" s="3203"/>
      <c r="AL24" s="62"/>
      <c r="AN24" s="147"/>
      <c r="AO24" s="3331"/>
      <c r="AP24" s="3331"/>
      <c r="AQ24" s="3331"/>
      <c r="AR24" s="3331"/>
      <c r="AS24" s="3331"/>
      <c r="AT24" s="3331"/>
      <c r="AU24" s="3331"/>
      <c r="AV24" s="3331"/>
      <c r="AW24" s="3331"/>
      <c r="AX24" s="3331"/>
      <c r="AY24" s="3331"/>
      <c r="AZ24" s="3331"/>
      <c r="BA24" s="3331"/>
      <c r="BB24" s="3331"/>
      <c r="BC24" s="3331"/>
      <c r="BD24" s="3331"/>
      <c r="BE24" s="3331"/>
      <c r="BF24" s="3331"/>
      <c r="BG24" s="3331"/>
      <c r="BH24" s="3331"/>
      <c r="BI24" s="3331"/>
      <c r="BJ24" s="3331"/>
      <c r="BK24" s="3331"/>
      <c r="BL24" s="3331"/>
      <c r="BM24" s="3331"/>
      <c r="BN24" s="3331"/>
      <c r="BO24" s="3331"/>
      <c r="BP24" s="3331"/>
      <c r="BQ24" s="3331"/>
      <c r="BR24" s="3331"/>
      <c r="BS24" s="5976"/>
    </row>
    <row r="25" spans="1:71" ht="14.1" customHeight="1" x14ac:dyDescent="0.15">
      <c r="A25" s="1265"/>
      <c r="B25" s="3"/>
      <c r="AA25" s="510"/>
      <c r="AB25" s="1850"/>
      <c r="AC25" s="1850"/>
      <c r="AD25" s="1850"/>
      <c r="AE25" s="1850"/>
      <c r="AF25" s="67"/>
      <c r="AG25" s="1850"/>
      <c r="AH25" s="1850"/>
      <c r="AI25" s="1850"/>
      <c r="AJ25" s="1850"/>
      <c r="AK25" s="1850"/>
      <c r="AL25" s="106"/>
      <c r="AN25" s="147"/>
      <c r="AO25" s="3331"/>
      <c r="AP25" s="3331"/>
      <c r="AQ25" s="3331"/>
      <c r="AR25" s="3331"/>
      <c r="AS25" s="3331"/>
      <c r="AT25" s="3331"/>
      <c r="AU25" s="3331"/>
      <c r="AV25" s="3331"/>
      <c r="AW25" s="3331"/>
      <c r="AX25" s="3331"/>
      <c r="AY25" s="3331"/>
      <c r="AZ25" s="3331"/>
      <c r="BA25" s="3331"/>
      <c r="BB25" s="3331"/>
      <c r="BC25" s="3331"/>
      <c r="BD25" s="3331"/>
      <c r="BE25" s="3331"/>
      <c r="BF25" s="3331"/>
      <c r="BG25" s="3331"/>
      <c r="BH25" s="3331"/>
      <c r="BI25" s="3331"/>
      <c r="BJ25" s="3331"/>
      <c r="BK25" s="3331"/>
      <c r="BL25" s="3331"/>
      <c r="BM25" s="3331"/>
      <c r="BN25" s="3331"/>
      <c r="BO25" s="3331"/>
      <c r="BP25" s="3331"/>
      <c r="BQ25" s="3331"/>
      <c r="BR25" s="3331"/>
      <c r="BS25" s="5976"/>
    </row>
    <row r="26" spans="1:71" ht="14.1" customHeight="1" x14ac:dyDescent="0.15">
      <c r="A26" s="1265"/>
      <c r="B26" s="87"/>
      <c r="C26" s="34" t="s">
        <v>2057</v>
      </c>
      <c r="D26" s="1454"/>
      <c r="E26" s="1814"/>
      <c r="F26" s="1814"/>
      <c r="G26" s="1814"/>
      <c r="H26" s="1814"/>
      <c r="I26" s="1814"/>
      <c r="J26" s="1814"/>
      <c r="K26" s="1814"/>
      <c r="L26" s="1814"/>
      <c r="M26" s="1814"/>
      <c r="N26" s="1814"/>
      <c r="O26" s="1814"/>
      <c r="P26" s="1814"/>
      <c r="Q26" s="1814"/>
      <c r="R26" s="1814"/>
      <c r="S26" s="1814"/>
      <c r="T26" s="1814"/>
      <c r="U26" s="1814"/>
      <c r="V26" s="1814"/>
      <c r="W26" s="1814"/>
      <c r="X26" s="1814"/>
      <c r="Y26" s="1814"/>
      <c r="Z26" s="34"/>
      <c r="AA26" s="198" t="s">
        <v>1777</v>
      </c>
      <c r="AB26" s="1850" t="s">
        <v>44</v>
      </c>
      <c r="AC26" s="1864"/>
      <c r="AD26" s="1850"/>
      <c r="AE26" s="1850"/>
      <c r="AF26" s="67"/>
      <c r="AG26" s="1850"/>
      <c r="AH26" s="1850"/>
      <c r="AI26" s="1850"/>
      <c r="AJ26" s="1850"/>
      <c r="AK26" s="1850"/>
      <c r="AL26" s="106"/>
      <c r="AN26" s="147"/>
      <c r="AO26" s="3331"/>
      <c r="AP26" s="3331"/>
      <c r="AQ26" s="3331"/>
      <c r="AR26" s="3331"/>
      <c r="AS26" s="3331"/>
      <c r="AT26" s="3331"/>
      <c r="AU26" s="3331"/>
      <c r="AV26" s="3331"/>
      <c r="AW26" s="3331"/>
      <c r="AX26" s="3331"/>
      <c r="AY26" s="3331"/>
      <c r="AZ26" s="3331"/>
      <c r="BA26" s="3331"/>
      <c r="BB26" s="3331"/>
      <c r="BC26" s="3331"/>
      <c r="BD26" s="3331"/>
      <c r="BE26" s="3331"/>
      <c r="BF26" s="3331"/>
      <c r="BG26" s="3331"/>
      <c r="BH26" s="3331"/>
      <c r="BI26" s="3331"/>
      <c r="BJ26" s="3331"/>
      <c r="BK26" s="3331"/>
      <c r="BL26" s="3331"/>
      <c r="BM26" s="3331"/>
      <c r="BN26" s="3331"/>
      <c r="BO26" s="3331"/>
      <c r="BP26" s="3331"/>
      <c r="BQ26" s="3331"/>
      <c r="BR26" s="3331"/>
      <c r="BS26" s="5976"/>
    </row>
    <row r="27" spans="1:71" ht="14.1" customHeight="1" x14ac:dyDescent="0.15">
      <c r="A27" s="1265"/>
      <c r="B27" s="87"/>
      <c r="C27" s="34"/>
      <c r="D27" s="56" t="s">
        <v>2058</v>
      </c>
      <c r="E27" s="1814"/>
      <c r="F27" s="1814"/>
      <c r="G27" s="1814"/>
      <c r="H27" s="1814"/>
      <c r="I27" s="1814"/>
      <c r="J27" s="1814"/>
      <c r="K27" s="1814"/>
      <c r="L27" s="1814"/>
      <c r="M27" s="1814"/>
      <c r="N27" s="1814"/>
      <c r="O27" s="1814"/>
      <c r="P27" s="1814"/>
      <c r="Q27" s="1814"/>
      <c r="R27" s="1814"/>
      <c r="S27" s="1814"/>
      <c r="T27" s="1814"/>
      <c r="U27" s="1814"/>
      <c r="V27" s="1814"/>
      <c r="W27" s="1814"/>
      <c r="X27" s="1814"/>
      <c r="Y27" s="1814"/>
      <c r="Z27" s="34"/>
      <c r="AA27" s="510"/>
      <c r="AB27" s="1850"/>
      <c r="AC27" s="1850"/>
      <c r="AD27" s="1850"/>
      <c r="AE27" s="1850"/>
      <c r="AF27" s="1850"/>
      <c r="AG27" s="1850"/>
      <c r="AH27" s="1850"/>
      <c r="AI27" s="1850"/>
      <c r="AJ27" s="1850"/>
      <c r="AK27" s="1864"/>
      <c r="AL27" s="62"/>
      <c r="AN27" s="14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306"/>
    </row>
    <row r="28" spans="1:71" ht="14.1" customHeight="1" x14ac:dyDescent="0.15">
      <c r="A28" s="1265"/>
      <c r="B28" s="87"/>
      <c r="C28" s="34"/>
      <c r="D28" s="34"/>
      <c r="E28" s="34"/>
      <c r="F28" s="34"/>
      <c r="G28" s="34"/>
      <c r="H28" s="34"/>
      <c r="I28" s="34"/>
      <c r="J28" s="34"/>
      <c r="K28" s="34"/>
      <c r="L28" s="34"/>
      <c r="M28" s="34"/>
      <c r="N28" s="34"/>
      <c r="O28" s="34"/>
      <c r="P28" s="34"/>
      <c r="Q28" s="34"/>
      <c r="R28" s="34"/>
      <c r="S28" s="34"/>
      <c r="T28" s="34"/>
      <c r="U28" s="34"/>
      <c r="V28" s="34"/>
      <c r="W28" s="34"/>
      <c r="X28" s="34"/>
      <c r="Y28" s="34"/>
      <c r="Z28" s="34"/>
      <c r="AA28" s="1877" t="s">
        <v>977</v>
      </c>
      <c r="AB28" s="1873" t="s">
        <v>1920</v>
      </c>
      <c r="AC28" s="790"/>
      <c r="AD28" s="1873"/>
      <c r="AE28" s="1873"/>
      <c r="AF28" s="1873"/>
      <c r="AG28" s="1873"/>
      <c r="AH28" s="1873"/>
      <c r="AI28" s="1873"/>
      <c r="AJ28" s="1850"/>
      <c r="AK28" s="1850"/>
      <c r="AL28" s="62"/>
      <c r="AN28" s="304" t="s">
        <v>42</v>
      </c>
      <c r="AO28" s="305" t="s">
        <v>542</v>
      </c>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306"/>
    </row>
    <row r="29" spans="1:71" ht="21" customHeight="1" x14ac:dyDescent="0.15">
      <c r="A29" s="1265"/>
      <c r="B29" s="3"/>
      <c r="C29" s="56"/>
      <c r="D29" s="34"/>
      <c r="E29" s="5978"/>
      <c r="F29" s="5978"/>
      <c r="G29" s="5978"/>
      <c r="H29" s="5978"/>
      <c r="I29" s="5978"/>
      <c r="J29" s="5978"/>
      <c r="K29" s="5978"/>
      <c r="L29" s="5978"/>
      <c r="M29" s="5978"/>
      <c r="N29" s="5978"/>
      <c r="O29" s="5978"/>
      <c r="P29" s="5978"/>
      <c r="Q29" s="5978"/>
      <c r="R29" s="5978"/>
      <c r="S29" s="5978"/>
      <c r="T29" s="5978"/>
      <c r="U29" s="5978"/>
      <c r="V29" s="5978"/>
      <c r="W29" s="5978"/>
      <c r="X29" s="5978"/>
      <c r="Y29" s="34"/>
      <c r="Z29" s="34"/>
      <c r="AA29" s="510"/>
      <c r="AB29" s="1850"/>
      <c r="AC29" s="1850"/>
      <c r="AD29" s="1850"/>
      <c r="AE29" s="1850"/>
      <c r="AF29" s="1850"/>
      <c r="AG29" s="1850"/>
      <c r="AH29" s="1850"/>
      <c r="AI29" s="1850"/>
      <c r="AJ29" s="1850"/>
      <c r="AK29" s="1850"/>
      <c r="AL29" s="62"/>
      <c r="AN29" s="147"/>
      <c r="AO29" s="4622" t="s">
        <v>543</v>
      </c>
      <c r="AP29" s="4622"/>
      <c r="AQ29" s="4622"/>
      <c r="AR29" s="4622"/>
      <c r="AS29" s="4622"/>
      <c r="AT29" s="4622"/>
      <c r="AU29" s="4622"/>
      <c r="AV29" s="4622"/>
      <c r="AW29" s="4622"/>
      <c r="AX29" s="4622"/>
      <c r="AY29" s="4622"/>
      <c r="AZ29" s="4622"/>
      <c r="BA29" s="4622"/>
      <c r="BB29" s="4622"/>
      <c r="BC29" s="4622"/>
      <c r="BD29" s="4622"/>
      <c r="BE29" s="4622"/>
      <c r="BF29" s="4622"/>
      <c r="BG29" s="4622"/>
      <c r="BH29" s="4622"/>
      <c r="BI29" s="4622"/>
      <c r="BJ29" s="4622"/>
      <c r="BK29" s="4622"/>
      <c r="BL29" s="4622"/>
      <c r="BM29" s="4622"/>
      <c r="BN29" s="4622"/>
      <c r="BO29" s="4622"/>
      <c r="BP29" s="4622"/>
      <c r="BQ29" s="4622"/>
      <c r="BR29" s="4622"/>
      <c r="BS29" s="5974"/>
    </row>
    <row r="30" spans="1:71" ht="14.1" customHeight="1" x14ac:dyDescent="0.15">
      <c r="A30" s="1265"/>
      <c r="B30" s="3"/>
      <c r="D30" s="56"/>
      <c r="E30" s="5978"/>
      <c r="F30" s="5978"/>
      <c r="G30" s="5978"/>
      <c r="H30" s="5978"/>
      <c r="I30" s="5978"/>
      <c r="J30" s="5978"/>
      <c r="K30" s="5978"/>
      <c r="L30" s="5978"/>
      <c r="M30" s="5978"/>
      <c r="N30" s="5978"/>
      <c r="O30" s="5978"/>
      <c r="P30" s="5978"/>
      <c r="Q30" s="5978"/>
      <c r="R30" s="5978"/>
      <c r="S30" s="5978"/>
      <c r="T30" s="5978"/>
      <c r="U30" s="5978"/>
      <c r="V30" s="5978"/>
      <c r="W30" s="5978"/>
      <c r="X30" s="5978"/>
      <c r="AA30" s="510"/>
      <c r="AB30" s="1850"/>
      <c r="AC30" s="1864"/>
      <c r="AD30" s="1864"/>
      <c r="AE30" s="1864"/>
      <c r="AF30" s="1864"/>
      <c r="AG30" s="1864"/>
      <c r="AH30" s="1864"/>
      <c r="AI30" s="1864"/>
      <c r="AJ30" s="1864"/>
      <c r="AK30" s="1864"/>
      <c r="AL30" s="62"/>
      <c r="AN30" s="147"/>
      <c r="AO30" s="4622"/>
      <c r="AP30" s="4622"/>
      <c r="AQ30" s="4622"/>
      <c r="AR30" s="4622"/>
      <c r="AS30" s="4622"/>
      <c r="AT30" s="4622"/>
      <c r="AU30" s="4622"/>
      <c r="AV30" s="4622"/>
      <c r="AW30" s="4622"/>
      <c r="AX30" s="4622"/>
      <c r="AY30" s="4622"/>
      <c r="AZ30" s="4622"/>
      <c r="BA30" s="4622"/>
      <c r="BB30" s="4622"/>
      <c r="BC30" s="4622"/>
      <c r="BD30" s="4622"/>
      <c r="BE30" s="4622"/>
      <c r="BF30" s="4622"/>
      <c r="BG30" s="4622"/>
      <c r="BH30" s="4622"/>
      <c r="BI30" s="4622"/>
      <c r="BJ30" s="4622"/>
      <c r="BK30" s="4622"/>
      <c r="BL30" s="4622"/>
      <c r="BM30" s="4622"/>
      <c r="BN30" s="4622"/>
      <c r="BO30" s="4622"/>
      <c r="BP30" s="4622"/>
      <c r="BQ30" s="4622"/>
      <c r="BR30" s="4622"/>
      <c r="BS30" s="5974"/>
    </row>
    <row r="31" spans="1:71" ht="14.1" customHeight="1" x14ac:dyDescent="0.15">
      <c r="A31" s="1265"/>
      <c r="B31" s="3"/>
      <c r="C31" s="492"/>
      <c r="E31" s="5978"/>
      <c r="F31" s="5978"/>
      <c r="G31" s="5978"/>
      <c r="H31" s="5978"/>
      <c r="I31" s="5978"/>
      <c r="J31" s="5978"/>
      <c r="K31" s="5978"/>
      <c r="L31" s="5978"/>
      <c r="M31" s="5978"/>
      <c r="N31" s="5978"/>
      <c r="O31" s="5978"/>
      <c r="P31" s="5978"/>
      <c r="Q31" s="5978"/>
      <c r="R31" s="5978"/>
      <c r="S31" s="5978"/>
      <c r="T31" s="5978"/>
      <c r="U31" s="5978"/>
      <c r="V31" s="5978"/>
      <c r="W31" s="5978"/>
      <c r="X31" s="5978"/>
      <c r="Y31" s="177"/>
      <c r="Z31" s="1814"/>
      <c r="AA31" s="510"/>
      <c r="AB31" s="1850"/>
      <c r="AC31" s="1850"/>
      <c r="AD31" s="1850"/>
      <c r="AE31" s="1850"/>
      <c r="AF31" s="67"/>
      <c r="AG31" s="1850"/>
      <c r="AH31" s="1850"/>
      <c r="AI31" s="1850"/>
      <c r="AJ31" s="1850"/>
      <c r="AK31" s="1850"/>
      <c r="AL31" s="106"/>
      <c r="AN31" s="147"/>
      <c r="AO31" s="4622"/>
      <c r="AP31" s="4622"/>
      <c r="AQ31" s="4622"/>
      <c r="AR31" s="4622"/>
      <c r="AS31" s="4622"/>
      <c r="AT31" s="4622"/>
      <c r="AU31" s="4622"/>
      <c r="AV31" s="4622"/>
      <c r="AW31" s="4622"/>
      <c r="AX31" s="4622"/>
      <c r="AY31" s="4622"/>
      <c r="AZ31" s="4622"/>
      <c r="BA31" s="4622"/>
      <c r="BB31" s="4622"/>
      <c r="BC31" s="4622"/>
      <c r="BD31" s="4622"/>
      <c r="BE31" s="4622"/>
      <c r="BF31" s="4622"/>
      <c r="BG31" s="4622"/>
      <c r="BH31" s="4622"/>
      <c r="BI31" s="4622"/>
      <c r="BJ31" s="4622"/>
      <c r="BK31" s="4622"/>
      <c r="BL31" s="4622"/>
      <c r="BM31" s="4622"/>
      <c r="BN31" s="4622"/>
      <c r="BO31" s="4622"/>
      <c r="BP31" s="4622"/>
      <c r="BQ31" s="4622"/>
      <c r="BR31" s="4622"/>
      <c r="BS31" s="5974"/>
    </row>
    <row r="32" spans="1:71" ht="14.1" customHeight="1" x14ac:dyDescent="0.15">
      <c r="A32" s="1265"/>
      <c r="B32" s="3"/>
      <c r="C32" s="1814"/>
      <c r="G32" s="34"/>
      <c r="H32" s="34"/>
      <c r="I32" s="34"/>
      <c r="J32" s="34"/>
      <c r="K32" s="34"/>
      <c r="L32" s="34"/>
      <c r="M32" s="34"/>
      <c r="N32" s="34"/>
      <c r="O32" s="34"/>
      <c r="P32" s="34"/>
      <c r="Q32" s="34"/>
      <c r="R32" s="34"/>
      <c r="S32" s="34"/>
      <c r="T32" s="34"/>
      <c r="U32" s="34"/>
      <c r="V32" s="34"/>
      <c r="W32" s="34"/>
      <c r="X32" s="34"/>
      <c r="Y32" s="177"/>
      <c r="Z32" s="1814"/>
      <c r="AA32" s="510"/>
      <c r="AB32" s="1850"/>
      <c r="AC32" s="1850"/>
      <c r="AD32" s="1850"/>
      <c r="AE32" s="1850"/>
      <c r="AF32" s="67"/>
      <c r="AG32" s="1850"/>
      <c r="AH32" s="1850"/>
      <c r="AI32" s="1850"/>
      <c r="AJ32" s="1850"/>
      <c r="AK32" s="1850"/>
      <c r="AL32" s="106"/>
      <c r="AN32" s="207"/>
      <c r="AO32" s="4623"/>
      <c r="AP32" s="4623"/>
      <c r="AQ32" s="4623"/>
      <c r="AR32" s="4623"/>
      <c r="AS32" s="4623"/>
      <c r="AT32" s="4623"/>
      <c r="AU32" s="4623"/>
      <c r="AV32" s="4623"/>
      <c r="AW32" s="4623"/>
      <c r="AX32" s="4623"/>
      <c r="AY32" s="4623"/>
      <c r="AZ32" s="4623"/>
      <c r="BA32" s="4623"/>
      <c r="BB32" s="4623"/>
      <c r="BC32" s="4623"/>
      <c r="BD32" s="4623"/>
      <c r="BE32" s="4623"/>
      <c r="BF32" s="4623"/>
      <c r="BG32" s="4623"/>
      <c r="BH32" s="4623"/>
      <c r="BI32" s="4623"/>
      <c r="BJ32" s="4623"/>
      <c r="BK32" s="4623"/>
      <c r="BL32" s="4623"/>
      <c r="BM32" s="4623"/>
      <c r="BN32" s="4623"/>
      <c r="BO32" s="4623"/>
      <c r="BP32" s="4623"/>
      <c r="BQ32" s="4623"/>
      <c r="BR32" s="4623"/>
      <c r="BS32" s="5975"/>
    </row>
    <row r="33" spans="1:39" ht="14.1" customHeight="1" x14ac:dyDescent="0.15">
      <c r="B33" s="43"/>
      <c r="C33" s="492" t="s">
        <v>544</v>
      </c>
      <c r="D33" s="88"/>
      <c r="E33" s="88"/>
      <c r="F33" s="88"/>
      <c r="G33" s="88"/>
      <c r="H33" s="88"/>
      <c r="I33" s="88"/>
      <c r="J33" s="88"/>
      <c r="K33" s="88"/>
      <c r="L33" s="88"/>
      <c r="M33" s="88"/>
      <c r="N33" s="88"/>
      <c r="O33" s="88"/>
      <c r="P33" s="88"/>
      <c r="Q33" s="88"/>
      <c r="R33" s="88"/>
      <c r="S33" s="88"/>
      <c r="T33" s="88"/>
      <c r="U33" s="88"/>
      <c r="V33" s="88"/>
      <c r="W33" s="88"/>
      <c r="X33" s="88"/>
      <c r="Y33" s="88"/>
      <c r="AA33" s="171"/>
      <c r="AB33" s="88"/>
      <c r="AC33" s="88"/>
      <c r="AD33" s="88"/>
      <c r="AE33" s="88"/>
      <c r="AF33" s="88"/>
      <c r="AG33" s="88"/>
      <c r="AH33" s="88"/>
      <c r="AI33" s="88"/>
      <c r="AJ33" s="88"/>
      <c r="AK33" s="88"/>
      <c r="AL33" s="172"/>
      <c r="AM33" s="87"/>
    </row>
    <row r="34" spans="1:39" ht="14.1" customHeight="1" x14ac:dyDescent="0.15">
      <c r="A34" s="1265"/>
      <c r="B34" s="87"/>
      <c r="C34" s="1814" t="s">
        <v>1489</v>
      </c>
      <c r="Z34" s="183"/>
      <c r="AA34" s="154"/>
      <c r="AL34" s="137"/>
      <c r="AM34" s="87"/>
    </row>
    <row r="35" spans="1:39" ht="14.1" customHeight="1" x14ac:dyDescent="0.15">
      <c r="A35" s="1265"/>
      <c r="B35" s="3"/>
      <c r="C35" s="1983" t="s">
        <v>2059</v>
      </c>
      <c r="Z35" s="183"/>
      <c r="AA35" s="1835" t="s">
        <v>42</v>
      </c>
      <c r="AB35" s="200" t="s">
        <v>1490</v>
      </c>
      <c r="AC35" s="1850"/>
      <c r="AD35" s="1850"/>
      <c r="AE35" s="1850"/>
      <c r="AF35" s="1850"/>
      <c r="AG35" s="1850"/>
      <c r="AH35" s="1850"/>
      <c r="AI35" s="1850"/>
      <c r="AJ35" s="1850"/>
      <c r="AK35" s="1850"/>
      <c r="AL35" s="62"/>
    </row>
    <row r="36" spans="1:39" ht="14.1" customHeight="1" x14ac:dyDescent="0.15">
      <c r="A36" s="1265"/>
      <c r="B36" s="3"/>
      <c r="D36" s="1454" t="s">
        <v>498</v>
      </c>
      <c r="Z36" s="183"/>
      <c r="AA36" s="500" t="s">
        <v>42</v>
      </c>
      <c r="AB36" s="3203" t="s">
        <v>1491</v>
      </c>
      <c r="AC36" s="3203"/>
      <c r="AD36" s="3203"/>
      <c r="AE36" s="3203"/>
      <c r="AF36" s="3203"/>
      <c r="AG36" s="3203"/>
      <c r="AH36" s="3203"/>
      <c r="AI36" s="3203"/>
      <c r="AJ36" s="3203"/>
      <c r="AK36" s="3203"/>
      <c r="AL36" s="3204"/>
    </row>
    <row r="37" spans="1:39" ht="14.1" customHeight="1" x14ac:dyDescent="0.15">
      <c r="A37" s="1265"/>
      <c r="B37" s="3"/>
      <c r="Z37" s="183"/>
      <c r="AA37" s="160"/>
      <c r="AB37" s="3203"/>
      <c r="AC37" s="3203"/>
      <c r="AD37" s="3203"/>
      <c r="AE37" s="3203"/>
      <c r="AF37" s="3203"/>
      <c r="AG37" s="3203"/>
      <c r="AH37" s="3203"/>
      <c r="AI37" s="3203"/>
      <c r="AJ37" s="3203"/>
      <c r="AK37" s="3203"/>
      <c r="AL37" s="3204"/>
    </row>
    <row r="38" spans="1:39" ht="14.1" customHeight="1" x14ac:dyDescent="0.15">
      <c r="A38" s="1265"/>
      <c r="B38" s="3"/>
      <c r="C38" s="1454" t="s">
        <v>2060</v>
      </c>
      <c r="E38" s="1454"/>
      <c r="F38" s="1454"/>
      <c r="G38" s="177"/>
      <c r="H38" s="177"/>
      <c r="I38" s="177"/>
      <c r="J38" s="177"/>
      <c r="K38" s="177"/>
      <c r="L38" s="177"/>
      <c r="M38" s="177"/>
      <c r="N38" s="1454"/>
      <c r="O38" s="177"/>
      <c r="P38" s="1454"/>
      <c r="Q38" s="1454"/>
      <c r="R38" s="1454"/>
      <c r="S38" s="31"/>
      <c r="T38" s="48"/>
      <c r="U38" s="1799"/>
      <c r="V38" s="31"/>
      <c r="W38" s="13"/>
      <c r="X38" s="13"/>
      <c r="Y38" s="1814"/>
      <c r="AA38" s="1835"/>
      <c r="AB38" s="3203"/>
      <c r="AC38" s="3203"/>
      <c r="AD38" s="3203"/>
      <c r="AE38" s="3203"/>
      <c r="AF38" s="3203"/>
      <c r="AG38" s="3203"/>
      <c r="AH38" s="3203"/>
      <c r="AI38" s="3203"/>
      <c r="AJ38" s="3203"/>
      <c r="AK38" s="3203"/>
      <c r="AL38" s="3204"/>
    </row>
    <row r="39" spans="1:39" ht="14.1" customHeight="1" x14ac:dyDescent="0.15">
      <c r="A39" s="1265"/>
      <c r="B39" s="3"/>
      <c r="C39" s="1983"/>
      <c r="D39" s="1454" t="s">
        <v>2061</v>
      </c>
      <c r="F39" s="34"/>
      <c r="G39" s="177"/>
      <c r="H39" s="177"/>
      <c r="I39" s="177"/>
      <c r="J39" s="177"/>
      <c r="K39" s="177"/>
      <c r="L39" s="177"/>
      <c r="M39" s="177"/>
      <c r="N39" s="177"/>
      <c r="O39" s="177"/>
      <c r="P39" s="1454"/>
      <c r="Q39" s="1814"/>
      <c r="R39" s="1851"/>
      <c r="S39" s="1851"/>
      <c r="T39" s="5"/>
      <c r="U39" s="1843"/>
      <c r="V39" s="1843"/>
      <c r="W39" s="1814"/>
      <c r="X39" s="1814"/>
      <c r="Y39" s="52"/>
      <c r="AA39" s="500" t="s">
        <v>42</v>
      </c>
      <c r="AB39" s="3203" t="s">
        <v>1492</v>
      </c>
      <c r="AC39" s="3203"/>
      <c r="AD39" s="3203"/>
      <c r="AE39" s="3203"/>
      <c r="AF39" s="3203"/>
      <c r="AG39" s="3203"/>
      <c r="AH39" s="3203"/>
      <c r="AI39" s="3203"/>
      <c r="AJ39" s="3203"/>
      <c r="AK39" s="3203"/>
      <c r="AL39" s="3204"/>
    </row>
    <row r="40" spans="1:39" ht="14.1" customHeight="1" x14ac:dyDescent="0.15">
      <c r="A40" s="1265"/>
      <c r="B40" s="3"/>
      <c r="C40" s="1814"/>
      <c r="D40" s="1454"/>
      <c r="E40" s="56"/>
      <c r="F40" s="1454"/>
      <c r="G40" s="1454"/>
      <c r="H40" s="1454"/>
      <c r="I40" s="1454"/>
      <c r="J40" s="1454"/>
      <c r="K40" s="1454"/>
      <c r="L40" s="1454"/>
      <c r="M40" s="1454"/>
      <c r="N40" s="1454"/>
      <c r="O40" s="1454"/>
      <c r="P40" s="1860"/>
      <c r="Q40" s="1454"/>
      <c r="R40" s="1454"/>
      <c r="S40" s="31"/>
      <c r="T40" s="1860"/>
      <c r="U40" s="1860"/>
      <c r="V40" s="181"/>
      <c r="W40" s="1860"/>
      <c r="X40" s="1860"/>
      <c r="Y40" s="1454"/>
      <c r="AA40" s="510"/>
      <c r="AB40" s="3203"/>
      <c r="AC40" s="3203"/>
      <c r="AD40" s="3203"/>
      <c r="AE40" s="3203"/>
      <c r="AF40" s="3203"/>
      <c r="AG40" s="3203"/>
      <c r="AH40" s="3203"/>
      <c r="AI40" s="3203"/>
      <c r="AJ40" s="3203"/>
      <c r="AK40" s="3203"/>
      <c r="AL40" s="3204"/>
    </row>
    <row r="41" spans="1:39" ht="14.1" customHeight="1" x14ac:dyDescent="0.15">
      <c r="A41" s="1265"/>
      <c r="B41" s="3"/>
      <c r="C41" s="1454" t="s">
        <v>2062</v>
      </c>
      <c r="E41" s="1454"/>
      <c r="F41" s="1454"/>
      <c r="G41" s="1454"/>
      <c r="H41" s="1454"/>
      <c r="I41" s="1454"/>
      <c r="J41" s="1454"/>
      <c r="K41" s="1454"/>
      <c r="L41" s="1454"/>
      <c r="M41" s="1454"/>
      <c r="N41" s="1454"/>
      <c r="O41" s="1454"/>
      <c r="P41" s="1454"/>
      <c r="Q41" s="1454"/>
      <c r="R41" s="1454"/>
      <c r="S41" s="1454"/>
      <c r="T41" s="13"/>
      <c r="U41" s="13"/>
      <c r="V41" s="40"/>
      <c r="W41" s="13"/>
      <c r="X41" s="13"/>
      <c r="Y41" s="1814"/>
      <c r="AA41" s="510"/>
      <c r="AB41" s="3203"/>
      <c r="AC41" s="3203"/>
      <c r="AD41" s="3203"/>
      <c r="AE41" s="3203"/>
      <c r="AF41" s="3203"/>
      <c r="AG41" s="3203"/>
      <c r="AH41" s="3203"/>
      <c r="AI41" s="3203"/>
      <c r="AJ41" s="3203"/>
      <c r="AK41" s="3203"/>
      <c r="AL41" s="3204"/>
    </row>
    <row r="42" spans="1:39" ht="14.1" customHeight="1" x14ac:dyDescent="0.15">
      <c r="A42" s="1265"/>
      <c r="B42" s="3"/>
      <c r="C42" s="213"/>
      <c r="D42" s="1454" t="s">
        <v>2061</v>
      </c>
      <c r="F42" s="1454"/>
      <c r="G42" s="1454"/>
      <c r="H42" s="1454"/>
      <c r="I42" s="1454"/>
      <c r="J42" s="1454"/>
      <c r="K42" s="1454"/>
      <c r="L42" s="1454"/>
      <c r="M42" s="1454"/>
      <c r="N42" s="1454"/>
      <c r="O42" s="1454"/>
      <c r="P42" s="1454"/>
      <c r="Q42" s="1814"/>
      <c r="R42" s="1851"/>
      <c r="S42" s="1851"/>
      <c r="T42" s="5"/>
      <c r="U42" s="1843"/>
      <c r="V42" s="1843"/>
      <c r="W42" s="1814"/>
      <c r="X42" s="1814"/>
      <c r="Y42" s="52"/>
      <c r="AA42" s="510"/>
      <c r="AB42" s="1850"/>
      <c r="AC42" s="1850"/>
      <c r="AD42" s="1850"/>
      <c r="AE42" s="1850"/>
      <c r="AF42" s="1850"/>
      <c r="AG42" s="1850"/>
      <c r="AH42" s="1850"/>
      <c r="AI42" s="1850"/>
      <c r="AJ42" s="1850"/>
      <c r="AK42" s="1850"/>
      <c r="AL42" s="62"/>
    </row>
    <row r="43" spans="1:39" ht="14.1" customHeight="1" x14ac:dyDescent="0.15">
      <c r="A43" s="1265"/>
      <c r="B43" s="3"/>
      <c r="C43" s="213"/>
      <c r="D43" s="56"/>
      <c r="E43" s="1454"/>
      <c r="F43" s="1454"/>
      <c r="G43" s="1454"/>
      <c r="H43" s="1454"/>
      <c r="I43" s="1454"/>
      <c r="J43" s="1454"/>
      <c r="K43" s="1454"/>
      <c r="L43" s="1454"/>
      <c r="M43" s="1454"/>
      <c r="N43" s="1454"/>
      <c r="O43" s="1454"/>
      <c r="P43" s="1454"/>
      <c r="Q43" s="1814"/>
      <c r="R43" s="1814"/>
      <c r="S43" s="96"/>
      <c r="T43" s="1842"/>
      <c r="U43" s="1842"/>
      <c r="V43" s="102"/>
      <c r="W43" s="323"/>
      <c r="X43" s="323"/>
      <c r="Y43" s="101"/>
      <c r="AA43" s="510"/>
      <c r="AB43" s="1850"/>
      <c r="AC43" s="1850"/>
      <c r="AD43" s="1850"/>
      <c r="AE43" s="1850"/>
      <c r="AF43" s="1850"/>
      <c r="AG43" s="1850"/>
      <c r="AH43" s="1850"/>
      <c r="AI43" s="1850"/>
      <c r="AJ43" s="1850"/>
      <c r="AK43" s="1850"/>
      <c r="AL43" s="62"/>
    </row>
    <row r="44" spans="1:39" ht="14.1" customHeight="1" x14ac:dyDescent="0.15">
      <c r="A44" s="1265"/>
      <c r="B44" s="3"/>
      <c r="C44" s="1454" t="s">
        <v>715</v>
      </c>
      <c r="E44" s="1454"/>
      <c r="F44" s="1454"/>
      <c r="G44" s="1454"/>
      <c r="H44" s="1454"/>
      <c r="I44" s="1454"/>
      <c r="J44" s="1454"/>
      <c r="K44" s="1454"/>
      <c r="L44" s="1454"/>
      <c r="M44" s="1454"/>
      <c r="N44" s="1454"/>
      <c r="O44" s="1454"/>
      <c r="P44" s="1454"/>
      <c r="Q44" s="1454"/>
      <c r="R44" s="1454"/>
      <c r="S44" s="1454"/>
      <c r="T44" s="1454"/>
      <c r="U44" s="1454"/>
      <c r="V44" s="1454"/>
      <c r="W44" s="1454"/>
      <c r="X44" s="1454"/>
      <c r="Y44" s="1454"/>
      <c r="AA44" s="158"/>
      <c r="AB44" s="1864"/>
      <c r="AC44" s="1864"/>
      <c r="AD44" s="1864"/>
      <c r="AE44" s="1864"/>
      <c r="AF44" s="1864"/>
      <c r="AG44" s="1864"/>
      <c r="AH44" s="1864"/>
      <c r="AI44" s="1864"/>
      <c r="AJ44" s="1864"/>
      <c r="AK44" s="1864"/>
      <c r="AL44" s="62"/>
    </row>
    <row r="45" spans="1:39" ht="14.1" customHeight="1" x14ac:dyDescent="0.15">
      <c r="A45" s="1265"/>
      <c r="B45" s="3"/>
      <c r="C45" s="1454"/>
      <c r="D45" s="34"/>
      <c r="E45" s="1454"/>
      <c r="F45" s="1454"/>
      <c r="G45" s="1454"/>
      <c r="H45" s="1454"/>
      <c r="I45" s="1454"/>
      <c r="J45" s="1454"/>
      <c r="K45" s="1454"/>
      <c r="L45" s="1454"/>
      <c r="M45" s="1454"/>
      <c r="N45" s="1454"/>
      <c r="O45" s="1454"/>
      <c r="P45" s="1454"/>
      <c r="Q45" s="1814"/>
      <c r="R45" s="1851"/>
      <c r="S45" s="1851"/>
      <c r="T45" s="5"/>
      <c r="U45" s="1843"/>
      <c r="V45" s="1843"/>
      <c r="W45" s="1814"/>
      <c r="X45" s="1814"/>
      <c r="Y45" s="52"/>
      <c r="AA45" s="158"/>
      <c r="AB45" s="1864"/>
      <c r="AC45" s="1864"/>
      <c r="AD45" s="1864"/>
      <c r="AE45" s="1864"/>
      <c r="AF45" s="1864"/>
      <c r="AG45" s="1864"/>
      <c r="AH45" s="1864"/>
      <c r="AI45" s="1864"/>
      <c r="AJ45" s="1864"/>
      <c r="AK45" s="1864"/>
      <c r="AL45" s="62"/>
    </row>
    <row r="46" spans="1:39" ht="14.1" customHeight="1" x14ac:dyDescent="0.15">
      <c r="A46" s="1265"/>
      <c r="B46" s="3"/>
      <c r="C46" s="1814"/>
      <c r="D46" s="1814" t="s">
        <v>713</v>
      </c>
      <c r="F46" s="1814"/>
      <c r="G46" s="1814"/>
      <c r="H46" s="1814"/>
      <c r="I46" s="1814"/>
      <c r="J46" s="1814"/>
      <c r="K46" s="1814"/>
      <c r="L46" s="1814"/>
      <c r="M46" s="1454"/>
      <c r="N46" s="34"/>
      <c r="O46" s="1454"/>
      <c r="P46" s="1454"/>
      <c r="Q46" s="1454"/>
      <c r="R46" s="1454"/>
      <c r="S46" s="1454"/>
      <c r="T46" s="1860"/>
      <c r="U46" s="1860"/>
      <c r="V46" s="40"/>
      <c r="W46" s="1860"/>
      <c r="X46" s="1860"/>
      <c r="Y46" s="1454"/>
      <c r="AA46" s="510"/>
      <c r="AB46" s="1850"/>
      <c r="AC46" s="1850"/>
      <c r="AD46" s="1850"/>
      <c r="AE46" s="1850"/>
      <c r="AF46" s="1850"/>
      <c r="AG46" s="1850"/>
      <c r="AH46" s="1850"/>
      <c r="AI46" s="1850"/>
      <c r="AJ46" s="1850"/>
      <c r="AK46" s="1850"/>
      <c r="AL46" s="62"/>
    </row>
    <row r="47" spans="1:39" ht="14.1" customHeight="1" x14ac:dyDescent="0.15">
      <c r="A47" s="1265"/>
      <c r="B47" s="3"/>
      <c r="C47" s="34"/>
      <c r="D47" s="1454"/>
      <c r="E47" s="34"/>
      <c r="F47" s="1814"/>
      <c r="G47" s="1814"/>
      <c r="H47" s="1814"/>
      <c r="I47" s="1814"/>
      <c r="J47" s="1814"/>
      <c r="K47" s="1814"/>
      <c r="L47" s="1454"/>
      <c r="M47" s="1454"/>
      <c r="N47" s="1454"/>
      <c r="O47" s="1454"/>
      <c r="P47" s="1454"/>
      <c r="Q47" s="1814"/>
      <c r="R47" s="1851"/>
      <c r="S47" s="1851"/>
      <c r="T47" s="5"/>
      <c r="U47" s="1843"/>
      <c r="V47" s="1843"/>
      <c r="W47" s="1814"/>
      <c r="X47" s="1814"/>
      <c r="Y47" s="52"/>
      <c r="AA47" s="161"/>
      <c r="AB47" s="107"/>
      <c r="AC47" s="107"/>
      <c r="AD47" s="107"/>
      <c r="AE47" s="107"/>
      <c r="AF47" s="107"/>
      <c r="AG47" s="107"/>
      <c r="AH47" s="107"/>
      <c r="AI47" s="1850"/>
      <c r="AJ47" s="1850"/>
      <c r="AK47" s="1850"/>
      <c r="AL47" s="62"/>
    </row>
    <row r="48" spans="1:39" ht="14.1" customHeight="1" x14ac:dyDescent="0.15">
      <c r="A48" s="1265"/>
      <c r="B48" s="3"/>
      <c r="C48" s="1814" t="s">
        <v>1923</v>
      </c>
      <c r="D48" s="1454"/>
      <c r="E48" s="34"/>
      <c r="F48" s="1814"/>
      <c r="G48" s="1814"/>
      <c r="H48" s="1814"/>
      <c r="I48" s="1814"/>
      <c r="J48" s="1814"/>
      <c r="K48" s="1814"/>
      <c r="L48" s="1454"/>
      <c r="M48" s="1454"/>
      <c r="N48" s="1454"/>
      <c r="O48" s="1454"/>
      <c r="P48" s="1454"/>
      <c r="Q48" s="1814"/>
      <c r="R48" s="1851"/>
      <c r="S48" s="1851"/>
      <c r="T48" s="5"/>
      <c r="U48" s="1843"/>
      <c r="V48" s="1843"/>
      <c r="W48" s="1814"/>
      <c r="X48" s="1814"/>
      <c r="Y48" s="52"/>
      <c r="AA48" s="161"/>
      <c r="AB48" s="107"/>
      <c r="AC48" s="107"/>
      <c r="AD48" s="107"/>
      <c r="AE48" s="107"/>
      <c r="AF48" s="107"/>
      <c r="AG48" s="107"/>
      <c r="AH48" s="107"/>
      <c r="AI48" s="1850"/>
      <c r="AJ48" s="1850"/>
      <c r="AK48" s="1850"/>
      <c r="AL48" s="62"/>
    </row>
    <row r="49" spans="1:38" ht="14.1" customHeight="1" x14ac:dyDescent="0.15">
      <c r="A49" s="1265"/>
      <c r="B49" s="3"/>
      <c r="C49" s="1454" t="s">
        <v>2064</v>
      </c>
      <c r="D49" s="1454"/>
      <c r="E49" s="34"/>
      <c r="F49" s="1814"/>
      <c r="G49" s="1814"/>
      <c r="H49" s="1814"/>
      <c r="I49" s="1814"/>
      <c r="J49" s="1814"/>
      <c r="K49" s="1814"/>
      <c r="L49" s="1454"/>
      <c r="M49" s="1454"/>
      <c r="N49" s="1454"/>
      <c r="O49" s="1454"/>
      <c r="P49" s="1454"/>
      <c r="Q49" s="1814"/>
      <c r="R49" s="1851"/>
      <c r="S49" s="1851"/>
      <c r="T49" s="5"/>
      <c r="U49" s="1843"/>
      <c r="V49" s="1843"/>
      <c r="W49" s="1814"/>
      <c r="X49" s="1814"/>
      <c r="Y49" s="52"/>
      <c r="AA49" s="161"/>
      <c r="AB49" s="107"/>
      <c r="AC49" s="107"/>
      <c r="AD49" s="107"/>
      <c r="AE49" s="107"/>
      <c r="AF49" s="107"/>
      <c r="AG49" s="107"/>
      <c r="AH49" s="107"/>
      <c r="AI49" s="1850"/>
      <c r="AJ49" s="1850"/>
      <c r="AK49" s="1850"/>
      <c r="AL49" s="62"/>
    </row>
    <row r="50" spans="1:38" ht="14.1" customHeight="1" x14ac:dyDescent="0.15">
      <c r="A50" s="1265"/>
      <c r="B50" s="3"/>
      <c r="C50" s="1454"/>
      <c r="D50" s="34" t="s">
        <v>498</v>
      </c>
      <c r="E50" s="34"/>
      <c r="F50" s="1814"/>
      <c r="G50" s="1814"/>
      <c r="H50" s="1814"/>
      <c r="I50" s="1814"/>
      <c r="J50" s="1814"/>
      <c r="K50" s="1814"/>
      <c r="L50" s="1454"/>
      <c r="M50" s="1454"/>
      <c r="N50" s="1454"/>
      <c r="O50" s="1454"/>
      <c r="P50" s="1454"/>
      <c r="Q50" s="1814"/>
      <c r="R50" s="1851"/>
      <c r="S50" s="1851"/>
      <c r="T50" s="5"/>
      <c r="U50" s="1843"/>
      <c r="V50" s="1843"/>
      <c r="W50" s="1814"/>
      <c r="X50" s="1814"/>
      <c r="Y50" s="52"/>
      <c r="AA50" s="161"/>
      <c r="AB50" s="107"/>
      <c r="AC50" s="107"/>
      <c r="AD50" s="107"/>
      <c r="AE50" s="107"/>
      <c r="AF50" s="107"/>
      <c r="AG50" s="107"/>
      <c r="AH50" s="107"/>
      <c r="AI50" s="1850"/>
      <c r="AJ50" s="1850"/>
      <c r="AK50" s="1850"/>
      <c r="AL50" s="62"/>
    </row>
    <row r="51" spans="1:38" ht="14.1" customHeight="1" x14ac:dyDescent="0.15">
      <c r="A51" s="1265"/>
      <c r="B51" s="3"/>
      <c r="C51" s="1454"/>
      <c r="D51" s="34"/>
      <c r="E51" s="34"/>
      <c r="F51" s="1814"/>
      <c r="G51" s="1814"/>
      <c r="H51" s="1814"/>
      <c r="I51" s="1814"/>
      <c r="J51" s="1814"/>
      <c r="K51" s="1814"/>
      <c r="L51" s="1454"/>
      <c r="M51" s="1454"/>
      <c r="N51" s="1454"/>
      <c r="O51" s="1454"/>
      <c r="P51" s="1454"/>
      <c r="Q51" s="1814"/>
      <c r="R51" s="1851"/>
      <c r="S51" s="1851"/>
      <c r="T51" s="5"/>
      <c r="U51" s="1843"/>
      <c r="V51" s="1843"/>
      <c r="W51" s="1814"/>
      <c r="X51" s="1814"/>
      <c r="Y51" s="52"/>
      <c r="AA51" s="161"/>
      <c r="AB51" s="107"/>
      <c r="AC51" s="107"/>
      <c r="AD51" s="107"/>
      <c r="AE51" s="107"/>
      <c r="AF51" s="107"/>
      <c r="AG51" s="107"/>
      <c r="AH51" s="107"/>
      <c r="AI51" s="1850"/>
      <c r="AJ51" s="1850"/>
      <c r="AK51" s="1850"/>
      <c r="AL51" s="62"/>
    </row>
    <row r="52" spans="1:38" ht="14.1" customHeight="1" x14ac:dyDescent="0.15">
      <c r="A52" s="1265"/>
      <c r="B52" s="3"/>
      <c r="C52" s="1454" t="s">
        <v>545</v>
      </c>
      <c r="D52" s="34"/>
      <c r="F52" s="1814"/>
      <c r="G52" s="1814"/>
      <c r="H52" s="1814"/>
      <c r="I52" s="1814"/>
      <c r="J52" s="1814"/>
      <c r="K52" s="1814"/>
      <c r="L52" s="1454"/>
      <c r="M52" s="1454"/>
      <c r="N52" s="1454"/>
      <c r="O52" s="1454"/>
      <c r="P52" s="1454"/>
      <c r="Q52" s="1814"/>
      <c r="R52" s="1851"/>
      <c r="S52" s="1851"/>
      <c r="T52" s="5"/>
      <c r="U52" s="1843"/>
      <c r="V52" s="1843"/>
      <c r="W52" s="1814"/>
      <c r="X52" s="1814"/>
      <c r="Y52" s="52"/>
      <c r="AA52" s="161"/>
      <c r="AB52" s="107"/>
      <c r="AC52" s="107"/>
      <c r="AD52" s="107"/>
      <c r="AE52" s="107"/>
      <c r="AF52" s="107"/>
      <c r="AG52" s="107"/>
      <c r="AH52" s="107"/>
      <c r="AI52" s="1850"/>
      <c r="AJ52" s="1850"/>
      <c r="AK52" s="1850"/>
      <c r="AL52" s="62"/>
    </row>
    <row r="53" spans="1:38" ht="14.1" customHeight="1" x14ac:dyDescent="0.15">
      <c r="A53" s="1265"/>
      <c r="B53" s="3"/>
      <c r="C53" s="1454"/>
      <c r="D53" s="34"/>
      <c r="F53" s="1814"/>
      <c r="G53" s="1814"/>
      <c r="H53" s="1814"/>
      <c r="I53" s="1814"/>
      <c r="J53" s="1814"/>
      <c r="K53" s="1814"/>
      <c r="L53" s="1454"/>
      <c r="M53" s="1454"/>
      <c r="N53" s="1454"/>
      <c r="O53" s="1454"/>
      <c r="P53" s="1454"/>
      <c r="Q53" s="1814"/>
      <c r="R53" s="1851"/>
      <c r="S53" s="1851"/>
      <c r="T53" s="5"/>
      <c r="U53" s="1843"/>
      <c r="V53" s="1843"/>
      <c r="W53" s="1814"/>
      <c r="X53" s="1814"/>
      <c r="Y53" s="52"/>
      <c r="AA53" s="161"/>
      <c r="AB53" s="107"/>
      <c r="AC53" s="107"/>
      <c r="AD53" s="107"/>
      <c r="AE53" s="107"/>
      <c r="AF53" s="107"/>
      <c r="AG53" s="107"/>
      <c r="AH53" s="107"/>
      <c r="AI53" s="1850"/>
      <c r="AJ53" s="1850"/>
      <c r="AK53" s="1850"/>
      <c r="AL53" s="62"/>
    </row>
    <row r="54" spans="1:38" ht="14.1" customHeight="1" x14ac:dyDescent="0.15">
      <c r="A54" s="1265"/>
      <c r="B54" s="3"/>
      <c r="C54" s="34" t="s">
        <v>1990</v>
      </c>
      <c r="D54" s="1454"/>
      <c r="E54" s="34"/>
      <c r="F54" s="1814"/>
      <c r="G54" s="1814"/>
      <c r="H54" s="1814"/>
      <c r="I54" s="1814"/>
      <c r="J54" s="1814"/>
      <c r="K54" s="1814"/>
      <c r="L54" s="1454"/>
      <c r="M54" s="1454"/>
      <c r="N54" s="1454"/>
      <c r="O54" s="1454"/>
      <c r="P54" s="1454"/>
      <c r="Q54" s="1814"/>
      <c r="R54" s="1851"/>
      <c r="S54" s="1851"/>
      <c r="T54" s="5"/>
      <c r="U54" s="1843"/>
      <c r="V54" s="1843"/>
      <c r="W54" s="1814"/>
      <c r="X54" s="1814"/>
      <c r="Y54" s="52"/>
      <c r="AA54" s="161"/>
      <c r="AB54" s="107"/>
      <c r="AC54" s="107"/>
      <c r="AD54" s="107"/>
      <c r="AE54" s="107"/>
      <c r="AF54" s="107"/>
      <c r="AG54" s="107"/>
      <c r="AH54" s="107"/>
      <c r="AI54" s="1850"/>
      <c r="AJ54" s="1850"/>
      <c r="AK54" s="1850"/>
      <c r="AL54" s="62"/>
    </row>
    <row r="55" spans="1:38" ht="14.1" customHeight="1" x14ac:dyDescent="0.15">
      <c r="A55" s="1265"/>
      <c r="B55" s="3"/>
      <c r="C55" s="34"/>
      <c r="D55" s="1454"/>
      <c r="E55" s="34"/>
      <c r="F55" s="1814"/>
      <c r="G55" s="1814"/>
      <c r="H55" s="1814"/>
      <c r="I55" s="1814"/>
      <c r="J55" s="1814"/>
      <c r="K55" s="1814"/>
      <c r="L55" s="1454"/>
      <c r="M55" s="1454"/>
      <c r="N55" s="1454"/>
      <c r="O55" s="1454"/>
      <c r="P55" s="1454"/>
      <c r="Q55" s="1814"/>
      <c r="R55" s="1851"/>
      <c r="S55" s="1851"/>
      <c r="T55" s="5"/>
      <c r="U55" s="1843"/>
      <c r="V55" s="1843"/>
      <c r="W55" s="1814"/>
      <c r="X55" s="1814"/>
      <c r="Y55" s="52"/>
      <c r="Z55" s="183"/>
      <c r="AA55" s="161"/>
      <c r="AB55" s="107"/>
      <c r="AC55" s="107"/>
      <c r="AD55" s="107"/>
      <c r="AE55" s="107"/>
      <c r="AF55" s="107"/>
      <c r="AG55" s="107"/>
      <c r="AH55" s="107"/>
      <c r="AI55" s="1850"/>
      <c r="AJ55" s="1850"/>
      <c r="AK55" s="1850"/>
      <c r="AL55" s="62"/>
    </row>
    <row r="56" spans="1:38" s="1445" customFormat="1" ht="14.1" customHeight="1" x14ac:dyDescent="0.15">
      <c r="B56" s="3"/>
      <c r="C56" s="1814" t="s">
        <v>1493</v>
      </c>
      <c r="D56" s="1814"/>
      <c r="E56" s="1454"/>
      <c r="F56" s="1454"/>
      <c r="G56" s="1454"/>
      <c r="H56" s="1454"/>
      <c r="I56" s="1454"/>
      <c r="J56" s="1454"/>
      <c r="K56" s="1454"/>
      <c r="L56" s="1454"/>
      <c r="M56" s="1454"/>
      <c r="N56" s="1454"/>
      <c r="O56" s="321"/>
      <c r="P56" s="321"/>
      <c r="Q56" s="321"/>
      <c r="R56" s="1864"/>
      <c r="S56" s="1864"/>
      <c r="T56" s="1864"/>
      <c r="U56" s="1850"/>
      <c r="V56" s="1850"/>
      <c r="W56" s="1850"/>
      <c r="X56" s="1850"/>
      <c r="Y56" s="34"/>
      <c r="Z56" s="34"/>
      <c r="AA56" s="158"/>
      <c r="AB56" s="34"/>
      <c r="AC56" s="34"/>
      <c r="AD56" s="34"/>
      <c r="AE56" s="34"/>
      <c r="AF56" s="34"/>
      <c r="AG56" s="34"/>
      <c r="AH56" s="34"/>
      <c r="AI56" s="34"/>
      <c r="AJ56" s="34"/>
      <c r="AK56" s="34"/>
      <c r="AL56" s="62"/>
    </row>
    <row r="57" spans="1:38" s="1445" customFormat="1" ht="14.1" customHeight="1" x14ac:dyDescent="0.15">
      <c r="B57" s="3"/>
      <c r="C57" s="1814" t="s">
        <v>1975</v>
      </c>
      <c r="D57" s="1814"/>
      <c r="E57" s="17"/>
      <c r="F57" s="34"/>
      <c r="G57" s="1814"/>
      <c r="H57" s="1814"/>
      <c r="I57" s="1814"/>
      <c r="J57" s="1814"/>
      <c r="K57" s="1814"/>
      <c r="L57" s="1814"/>
      <c r="M57" s="1814"/>
      <c r="N57" s="1814"/>
      <c r="O57" s="1814"/>
      <c r="P57" s="1814"/>
      <c r="Q57" s="1814"/>
      <c r="R57" s="1814"/>
      <c r="S57" s="1814"/>
      <c r="T57" s="1814"/>
      <c r="U57" s="1814"/>
      <c r="V57" s="1814"/>
      <c r="W57" s="1814"/>
      <c r="X57" s="1814"/>
      <c r="Y57" s="1814"/>
      <c r="Z57" s="17"/>
      <c r="AA57" s="510"/>
      <c r="AB57" s="1850"/>
      <c r="AC57" s="1850"/>
      <c r="AD57" s="1850"/>
      <c r="AE57" s="1850"/>
      <c r="AF57" s="1850"/>
      <c r="AG57" s="1850"/>
      <c r="AH57" s="1850"/>
      <c r="AI57" s="1850"/>
      <c r="AJ57" s="1850"/>
      <c r="AK57" s="1850"/>
      <c r="AL57" s="106"/>
    </row>
    <row r="58" spans="1:38" s="1445" customFormat="1" ht="14.1" customHeight="1" x14ac:dyDescent="0.15">
      <c r="A58" s="1265"/>
      <c r="B58" s="3"/>
      <c r="C58" s="56"/>
      <c r="D58" s="1814" t="s">
        <v>1976</v>
      </c>
      <c r="E58" s="17"/>
      <c r="F58" s="1814"/>
      <c r="G58" s="1454"/>
      <c r="H58" s="1454"/>
      <c r="I58" s="1454"/>
      <c r="J58" s="1454"/>
      <c r="K58" s="1454"/>
      <c r="L58" s="1454"/>
      <c r="M58" s="1454"/>
      <c r="N58" s="1454"/>
      <c r="O58" s="1454"/>
      <c r="P58" s="1454"/>
      <c r="Q58" s="1814"/>
      <c r="R58" s="1851"/>
      <c r="S58" s="1851"/>
      <c r="T58" s="5"/>
      <c r="U58" s="1843"/>
      <c r="V58" s="1843"/>
      <c r="W58" s="1814"/>
      <c r="X58" s="1814"/>
      <c r="Y58" s="52"/>
      <c r="Z58" s="17"/>
      <c r="AA58" s="158"/>
      <c r="AB58" s="1864"/>
      <c r="AC58" s="1864"/>
      <c r="AD58" s="1864"/>
      <c r="AE58" s="1864"/>
      <c r="AF58" s="1850"/>
      <c r="AG58" s="1850"/>
      <c r="AH58" s="1850"/>
      <c r="AI58" s="1850"/>
      <c r="AJ58" s="1850"/>
      <c r="AK58" s="321"/>
      <c r="AL58" s="62"/>
    </row>
    <row r="59" spans="1:38" s="1445" customFormat="1" ht="14.1" customHeight="1" x14ac:dyDescent="0.15">
      <c r="A59" s="1265"/>
      <c r="B59" s="3"/>
      <c r="C59" s="56"/>
      <c r="D59" s="1814"/>
      <c r="E59" s="17"/>
      <c r="F59" s="1814"/>
      <c r="G59" s="1454"/>
      <c r="H59" s="1454"/>
      <c r="I59" s="1454"/>
      <c r="J59" s="1454"/>
      <c r="K59" s="1454"/>
      <c r="L59" s="1454"/>
      <c r="M59" s="1454"/>
      <c r="N59" s="1454"/>
      <c r="O59" s="1454"/>
      <c r="P59" s="1454"/>
      <c r="Q59" s="1454"/>
      <c r="R59" s="1454"/>
      <c r="S59" s="1851"/>
      <c r="T59" s="1851"/>
      <c r="U59" s="1851"/>
      <c r="V59" s="1843"/>
      <c r="W59" s="1843"/>
      <c r="X59" s="1843"/>
      <c r="Y59" s="48"/>
      <c r="Z59" s="17"/>
      <c r="AA59" s="158"/>
      <c r="AB59" s="1864"/>
      <c r="AC59" s="1864"/>
      <c r="AD59" s="1864"/>
      <c r="AE59" s="1864"/>
      <c r="AF59" s="1850"/>
      <c r="AG59" s="1850"/>
      <c r="AH59" s="1850"/>
      <c r="AI59" s="1850"/>
      <c r="AJ59" s="1850"/>
      <c r="AK59" s="321"/>
      <c r="AL59" s="62"/>
    </row>
    <row r="60" spans="1:38" s="1445" customFormat="1" ht="14.1" customHeight="1" x14ac:dyDescent="0.15">
      <c r="A60" s="1265"/>
      <c r="B60" s="3"/>
      <c r="C60" s="1454" t="s">
        <v>2294</v>
      </c>
      <c r="D60" s="56"/>
      <c r="E60" s="17"/>
      <c r="F60" s="1814"/>
      <c r="G60" s="1454"/>
      <c r="H60" s="1454"/>
      <c r="I60" s="1454"/>
      <c r="J60" s="1454"/>
      <c r="K60" s="1454"/>
      <c r="L60" s="1454"/>
      <c r="M60" s="1454"/>
      <c r="N60" s="1454"/>
      <c r="O60" s="1454"/>
      <c r="P60" s="34"/>
      <c r="Q60" s="1814"/>
      <c r="R60" s="1851"/>
      <c r="S60" s="1851"/>
      <c r="T60" s="5"/>
      <c r="U60" s="1843"/>
      <c r="V60" s="1843"/>
      <c r="W60" s="1814"/>
      <c r="X60" s="1814"/>
      <c r="Y60" s="52"/>
      <c r="Z60" s="17"/>
      <c r="AA60" s="510"/>
      <c r="AB60" s="67"/>
      <c r="AC60" s="1850"/>
      <c r="AD60" s="1850"/>
      <c r="AE60" s="1850"/>
      <c r="AF60" s="1864"/>
      <c r="AG60" s="1864"/>
      <c r="AH60" s="1864"/>
      <c r="AI60" s="1864"/>
      <c r="AJ60" s="1864"/>
      <c r="AK60" s="1864"/>
      <c r="AL60" s="62"/>
    </row>
    <row r="61" spans="1:38" s="1445" customFormat="1" ht="14.1" customHeight="1" x14ac:dyDescent="0.15">
      <c r="A61" s="1265"/>
      <c r="B61" s="3"/>
      <c r="C61" s="1454"/>
      <c r="D61" s="34"/>
      <c r="E61" s="17"/>
      <c r="F61" s="1814"/>
      <c r="G61" s="1454"/>
      <c r="H61" s="1814"/>
      <c r="I61" s="1814"/>
      <c r="J61" s="1814"/>
      <c r="K61" s="1814"/>
      <c r="L61" s="1814"/>
      <c r="M61" s="1814"/>
      <c r="N61" s="1814"/>
      <c r="O61" s="1814"/>
      <c r="P61" s="1814"/>
      <c r="Q61" s="1814"/>
      <c r="R61" s="1814"/>
      <c r="S61" s="1814"/>
      <c r="T61" s="1802"/>
      <c r="U61" s="1802"/>
      <c r="V61" s="31"/>
      <c r="W61" s="5"/>
      <c r="X61" s="48"/>
      <c r="Y61" s="31"/>
      <c r="Z61" s="17"/>
      <c r="AA61" s="510"/>
      <c r="AB61" s="122"/>
      <c r="AC61" s="122"/>
      <c r="AD61" s="1850"/>
      <c r="AE61" s="1850"/>
      <c r="AF61" s="1850"/>
      <c r="AG61" s="1850"/>
      <c r="AH61" s="1850"/>
      <c r="AI61" s="1850"/>
      <c r="AJ61" s="1850"/>
      <c r="AK61" s="1850"/>
      <c r="AL61" s="64"/>
    </row>
    <row r="62" spans="1:38" s="1445" customFormat="1" ht="14.1" customHeight="1" x14ac:dyDescent="0.15">
      <c r="A62" s="1265"/>
      <c r="B62" s="3"/>
      <c r="C62" s="1983" t="s">
        <v>2063</v>
      </c>
      <c r="D62" s="1983"/>
      <c r="E62" s="17"/>
      <c r="F62" s="1814"/>
      <c r="G62" s="34"/>
      <c r="H62" s="1454"/>
      <c r="I62" s="1454"/>
      <c r="J62" s="1454"/>
      <c r="K62" s="1454"/>
      <c r="L62" s="1454"/>
      <c r="M62" s="1454"/>
      <c r="N62" s="1454"/>
      <c r="O62" s="1454"/>
      <c r="P62" s="1454"/>
      <c r="Q62" s="1454"/>
      <c r="R62" s="1454"/>
      <c r="S62" s="1454"/>
      <c r="T62" s="31"/>
      <c r="U62" s="31"/>
      <c r="V62" s="40"/>
      <c r="W62" s="31"/>
      <c r="X62" s="31"/>
      <c r="Y62" s="1814"/>
      <c r="Z62" s="17"/>
      <c r="AA62" s="510"/>
      <c r="AB62" s="1850"/>
      <c r="AC62" s="1864"/>
      <c r="AD62" s="1864"/>
      <c r="AE62" s="1864"/>
      <c r="AF62" s="1864"/>
      <c r="AG62" s="1864"/>
      <c r="AH62" s="1864"/>
      <c r="AI62" s="1864"/>
      <c r="AJ62" s="1864"/>
      <c r="AK62" s="1864"/>
      <c r="AL62" s="62"/>
    </row>
    <row r="63" spans="1:38" s="1445" customFormat="1" ht="14.1" customHeight="1" x14ac:dyDescent="0.15">
      <c r="A63" s="1265"/>
      <c r="B63" s="3"/>
      <c r="C63" s="1983"/>
      <c r="D63" s="1983" t="s">
        <v>17</v>
      </c>
      <c r="E63" s="17"/>
      <c r="F63" s="1814"/>
      <c r="G63" s="1814"/>
      <c r="H63" s="34"/>
      <c r="I63" s="1814"/>
      <c r="J63" s="1814"/>
      <c r="K63" s="1814"/>
      <c r="L63" s="34"/>
      <c r="M63" s="1814"/>
      <c r="N63" s="1814"/>
      <c r="O63" s="1814"/>
      <c r="P63" s="1814"/>
      <c r="Q63" s="1814"/>
      <c r="R63" s="1851"/>
      <c r="S63" s="1851"/>
      <c r="T63" s="5"/>
      <c r="U63" s="1843"/>
      <c r="V63" s="1843"/>
      <c r="W63" s="1814"/>
      <c r="X63" s="1814"/>
      <c r="Y63" s="52"/>
      <c r="Z63" s="17"/>
      <c r="AA63" s="510"/>
      <c r="AB63" s="1850"/>
      <c r="AC63" s="1850"/>
      <c r="AD63" s="1850"/>
      <c r="AE63" s="1850"/>
      <c r="AF63" s="1850"/>
      <c r="AG63" s="1850"/>
      <c r="AH63" s="1850"/>
      <c r="AI63" s="1850"/>
      <c r="AJ63" s="1850"/>
      <c r="AK63" s="1850"/>
      <c r="AL63" s="62"/>
    </row>
    <row r="64" spans="1:38" s="1445" customFormat="1" ht="14.1" customHeight="1" x14ac:dyDescent="0.15">
      <c r="A64" s="1265"/>
      <c r="B64" s="3"/>
      <c r="C64" s="1814"/>
      <c r="D64" s="34"/>
      <c r="E64" s="1814"/>
      <c r="F64" s="1814"/>
      <c r="G64" s="13"/>
      <c r="H64" s="1814"/>
      <c r="I64" s="34"/>
      <c r="J64" s="1814"/>
      <c r="K64" s="1814"/>
      <c r="L64" s="1814"/>
      <c r="M64" s="1814"/>
      <c r="N64" s="1814"/>
      <c r="O64" s="1814"/>
      <c r="P64" s="1814"/>
      <c r="Q64" s="1814"/>
      <c r="R64" s="1814"/>
      <c r="S64" s="1851"/>
      <c r="T64" s="1851"/>
      <c r="U64" s="1851"/>
      <c r="V64" s="1843"/>
      <c r="W64" s="1843"/>
      <c r="X64" s="1843"/>
      <c r="Y64" s="48"/>
      <c r="Z64" s="34"/>
      <c r="AA64" s="510"/>
      <c r="AB64" s="34"/>
      <c r="AC64" s="34"/>
      <c r="AD64" s="34"/>
      <c r="AE64" s="34"/>
      <c r="AF64" s="34"/>
      <c r="AG64" s="34"/>
      <c r="AH64" s="34"/>
      <c r="AI64" s="34"/>
      <c r="AJ64" s="34"/>
      <c r="AK64" s="1864"/>
      <c r="AL64" s="62"/>
    </row>
    <row r="65" spans="2:38" ht="12.75" thickBot="1" x14ac:dyDescent="0.2">
      <c r="B65" s="173"/>
      <c r="C65" s="77"/>
      <c r="D65" s="77"/>
      <c r="E65" s="77"/>
      <c r="F65" s="77"/>
      <c r="G65" s="77"/>
      <c r="H65" s="77"/>
      <c r="I65" s="77"/>
      <c r="J65" s="77"/>
      <c r="K65" s="77"/>
      <c r="L65" s="77"/>
      <c r="M65" s="77"/>
      <c r="N65" s="77"/>
      <c r="O65" s="77"/>
      <c r="P65" s="77"/>
      <c r="Q65" s="77"/>
      <c r="R65" s="77"/>
      <c r="S65" s="77"/>
      <c r="T65" s="77"/>
      <c r="U65" s="77"/>
      <c r="V65" s="77"/>
      <c r="W65" s="77"/>
      <c r="X65" s="77"/>
      <c r="Y65" s="77"/>
      <c r="Z65" s="283"/>
      <c r="AA65" s="174"/>
      <c r="AB65" s="77"/>
      <c r="AC65" s="77"/>
      <c r="AD65" s="77"/>
      <c r="AE65" s="77"/>
      <c r="AF65" s="77"/>
      <c r="AG65" s="77"/>
      <c r="AH65" s="77"/>
      <c r="AI65" s="77"/>
      <c r="AJ65" s="77"/>
      <c r="AK65" s="77"/>
      <c r="AL65" s="280"/>
    </row>
  </sheetData>
  <mergeCells count="14">
    <mergeCell ref="AO29:BS32"/>
    <mergeCell ref="B3:Z3"/>
    <mergeCell ref="AA3:AL3"/>
    <mergeCell ref="AO18:BS26"/>
    <mergeCell ref="E11:Y12"/>
    <mergeCell ref="E16:Y17"/>
    <mergeCell ref="C22:Z22"/>
    <mergeCell ref="E29:X31"/>
    <mergeCell ref="AB5:AL11"/>
    <mergeCell ref="B1:AL1"/>
    <mergeCell ref="AB36:AL38"/>
    <mergeCell ref="AB39:AL41"/>
    <mergeCell ref="AB14:AK15"/>
    <mergeCell ref="AB23:AK24"/>
  </mergeCells>
  <phoneticPr fontId="3"/>
  <printOptions horizontalCentered="1"/>
  <pageMargins left="0.70866141732283472" right="0.31496062992125984" top="0.39370078740157483" bottom="0.39370078740157483" header="0.51181102362204722" footer="0.51181102362204722"/>
  <pageSetup paperSize="9" scale="9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17</xdr:col>
                    <xdr:colOff>152400</xdr:colOff>
                    <xdr:row>7</xdr:row>
                    <xdr:rowOff>0</xdr:rowOff>
                  </from>
                  <to>
                    <xdr:col>21</xdr:col>
                    <xdr:colOff>95250</xdr:colOff>
                    <xdr:row>7</xdr:row>
                    <xdr:rowOff>171450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22</xdr:col>
                    <xdr:colOff>19050</xdr:colOff>
                    <xdr:row>7</xdr:row>
                    <xdr:rowOff>0</xdr:rowOff>
                  </from>
                  <to>
                    <xdr:col>25</xdr:col>
                    <xdr:colOff>152400</xdr:colOff>
                    <xdr:row>7</xdr:row>
                    <xdr:rowOff>171450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17</xdr:col>
                    <xdr:colOff>152400</xdr:colOff>
                    <xdr:row>13</xdr:row>
                    <xdr:rowOff>0</xdr:rowOff>
                  </from>
                  <to>
                    <xdr:col>21</xdr:col>
                    <xdr:colOff>95250</xdr:colOff>
                    <xdr:row>14</xdr:row>
                    <xdr:rowOff>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22</xdr:col>
                    <xdr:colOff>19050</xdr:colOff>
                    <xdr:row>13</xdr:row>
                    <xdr:rowOff>0</xdr:rowOff>
                  </from>
                  <to>
                    <xdr:col>25</xdr:col>
                    <xdr:colOff>152400</xdr:colOff>
                    <xdr:row>14</xdr:row>
                    <xdr:rowOff>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142875</xdr:colOff>
                    <xdr:row>19</xdr:row>
                    <xdr:rowOff>85725</xdr:rowOff>
                  </from>
                  <to>
                    <xdr:col>21</xdr:col>
                    <xdr:colOff>85725</xdr:colOff>
                    <xdr:row>20</xdr:row>
                    <xdr:rowOff>85725</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19050</xdr:colOff>
                    <xdr:row>19</xdr:row>
                    <xdr:rowOff>95250</xdr:rowOff>
                  </from>
                  <to>
                    <xdr:col>25</xdr:col>
                    <xdr:colOff>152400</xdr:colOff>
                    <xdr:row>20</xdr:row>
                    <xdr:rowOff>95250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38</xdr:row>
                    <xdr:rowOff>57150</xdr:rowOff>
                  </from>
                  <to>
                    <xdr:col>21</xdr:col>
                    <xdr:colOff>123825</xdr:colOff>
                    <xdr:row>39</xdr:row>
                    <xdr:rowOff>57150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22</xdr:col>
                    <xdr:colOff>19050</xdr:colOff>
                    <xdr:row>38</xdr:row>
                    <xdr:rowOff>66675</xdr:rowOff>
                  </from>
                  <to>
                    <xdr:col>25</xdr:col>
                    <xdr:colOff>152400</xdr:colOff>
                    <xdr:row>39</xdr:row>
                    <xdr:rowOff>66675</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17</xdr:col>
                    <xdr:colOff>171450</xdr:colOff>
                    <xdr:row>41</xdr:row>
                    <xdr:rowOff>76200</xdr:rowOff>
                  </from>
                  <to>
                    <xdr:col>21</xdr:col>
                    <xdr:colOff>114300</xdr:colOff>
                    <xdr:row>42</xdr:row>
                    <xdr:rowOff>76200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22</xdr:col>
                    <xdr:colOff>47625</xdr:colOff>
                    <xdr:row>41</xdr:row>
                    <xdr:rowOff>85725</xdr:rowOff>
                  </from>
                  <to>
                    <xdr:col>26</xdr:col>
                    <xdr:colOff>0</xdr:colOff>
                    <xdr:row>42</xdr:row>
                    <xdr:rowOff>85725</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18</xdr:col>
                    <xdr:colOff>0</xdr:colOff>
                    <xdr:row>44</xdr:row>
                    <xdr:rowOff>0</xdr:rowOff>
                  </from>
                  <to>
                    <xdr:col>21</xdr:col>
                    <xdr:colOff>123825</xdr:colOff>
                    <xdr:row>45</xdr:row>
                    <xdr:rowOff>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22</xdr:col>
                    <xdr:colOff>47625</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18</xdr:col>
                    <xdr:colOff>0</xdr:colOff>
                    <xdr:row>46</xdr:row>
                    <xdr:rowOff>0</xdr:rowOff>
                  </from>
                  <to>
                    <xdr:col>21</xdr:col>
                    <xdr:colOff>123825</xdr:colOff>
                    <xdr:row>47</xdr:row>
                    <xdr:rowOff>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22</xdr:col>
                    <xdr:colOff>47625</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249877" r:id="rId18" name="Check Box 21">
              <controlPr defaultSize="0" autoFill="0" autoLine="0" autoPict="0">
                <anchor moveWithCells="1">
                  <from>
                    <xdr:col>18</xdr:col>
                    <xdr:colOff>0</xdr:colOff>
                    <xdr:row>35</xdr:row>
                    <xdr:rowOff>57150</xdr:rowOff>
                  </from>
                  <to>
                    <xdr:col>21</xdr:col>
                    <xdr:colOff>123825</xdr:colOff>
                    <xdr:row>36</xdr:row>
                    <xdr:rowOff>57150</xdr:rowOff>
                  </to>
                </anchor>
              </controlPr>
            </control>
          </mc:Choice>
        </mc:AlternateContent>
        <mc:AlternateContent xmlns:mc="http://schemas.openxmlformats.org/markup-compatibility/2006">
          <mc:Choice Requires="x14">
            <control shapeId="249878" r:id="rId19" name="Check Box 22">
              <controlPr defaultSize="0" autoFill="0" autoLine="0" autoPict="0">
                <anchor moveWithCells="1">
                  <from>
                    <xdr:col>22</xdr:col>
                    <xdr:colOff>47625</xdr:colOff>
                    <xdr:row>35</xdr:row>
                    <xdr:rowOff>57150</xdr:rowOff>
                  </from>
                  <to>
                    <xdr:col>26</xdr:col>
                    <xdr:colOff>0</xdr:colOff>
                    <xdr:row>36</xdr:row>
                    <xdr:rowOff>57150</xdr:rowOff>
                  </to>
                </anchor>
              </controlPr>
            </control>
          </mc:Choice>
        </mc:AlternateContent>
        <mc:AlternateContent xmlns:mc="http://schemas.openxmlformats.org/markup-compatibility/2006">
          <mc:Choice Requires="x14">
            <control shapeId="249879" r:id="rId20" name="Check Box 23">
              <controlPr defaultSize="0" autoFill="0" autoLine="0" autoPict="0">
                <anchor moveWithCells="1">
                  <from>
                    <xdr:col>18</xdr:col>
                    <xdr:colOff>0</xdr:colOff>
                    <xdr:row>57</xdr:row>
                    <xdr:rowOff>76200</xdr:rowOff>
                  </from>
                  <to>
                    <xdr:col>21</xdr:col>
                    <xdr:colOff>123825</xdr:colOff>
                    <xdr:row>58</xdr:row>
                    <xdr:rowOff>76200</xdr:rowOff>
                  </to>
                </anchor>
              </controlPr>
            </control>
          </mc:Choice>
        </mc:AlternateContent>
        <mc:AlternateContent xmlns:mc="http://schemas.openxmlformats.org/markup-compatibility/2006">
          <mc:Choice Requires="x14">
            <control shapeId="249880" r:id="rId21" name="Check Box 24">
              <controlPr defaultSize="0" autoFill="0" autoLine="0" autoPict="0">
                <anchor moveWithCells="1">
                  <from>
                    <xdr:col>22</xdr:col>
                    <xdr:colOff>47625</xdr:colOff>
                    <xdr:row>57</xdr:row>
                    <xdr:rowOff>76200</xdr:rowOff>
                  </from>
                  <to>
                    <xdr:col>26</xdr:col>
                    <xdr:colOff>0</xdr:colOff>
                    <xdr:row>58</xdr:row>
                    <xdr:rowOff>76200</xdr:rowOff>
                  </to>
                </anchor>
              </controlPr>
            </control>
          </mc:Choice>
        </mc:AlternateContent>
        <mc:AlternateContent xmlns:mc="http://schemas.openxmlformats.org/markup-compatibility/2006">
          <mc:Choice Requires="x14">
            <control shapeId="249881" r:id="rId22" name="Check Box 25">
              <controlPr defaultSize="0" autoFill="0" autoLine="0" autoPict="0">
                <anchor moveWithCells="1">
                  <from>
                    <xdr:col>18</xdr:col>
                    <xdr:colOff>0</xdr:colOff>
                    <xdr:row>59</xdr:row>
                    <xdr:rowOff>0</xdr:rowOff>
                  </from>
                  <to>
                    <xdr:col>21</xdr:col>
                    <xdr:colOff>123825</xdr:colOff>
                    <xdr:row>60</xdr:row>
                    <xdr:rowOff>0</xdr:rowOff>
                  </to>
                </anchor>
              </controlPr>
            </control>
          </mc:Choice>
        </mc:AlternateContent>
        <mc:AlternateContent xmlns:mc="http://schemas.openxmlformats.org/markup-compatibility/2006">
          <mc:Choice Requires="x14">
            <control shapeId="249882" r:id="rId23" name="Check Box 26">
              <controlPr defaultSize="0" autoFill="0" autoLine="0" autoPict="0">
                <anchor moveWithCells="1">
                  <from>
                    <xdr:col>22</xdr:col>
                    <xdr:colOff>47625</xdr:colOff>
                    <xdr:row>59</xdr:row>
                    <xdr:rowOff>0</xdr:rowOff>
                  </from>
                  <to>
                    <xdr:col>26</xdr:col>
                    <xdr:colOff>0</xdr:colOff>
                    <xdr:row>60</xdr:row>
                    <xdr:rowOff>0</xdr:rowOff>
                  </to>
                </anchor>
              </controlPr>
            </control>
          </mc:Choice>
        </mc:AlternateContent>
        <mc:AlternateContent xmlns:mc="http://schemas.openxmlformats.org/markup-compatibility/2006">
          <mc:Choice Requires="x14">
            <control shapeId="249883" r:id="rId24" name="Check Box 27">
              <controlPr defaultSize="0" autoFill="0" autoLine="0" autoPict="0">
                <anchor moveWithCells="1">
                  <from>
                    <xdr:col>17</xdr:col>
                    <xdr:colOff>161925</xdr:colOff>
                    <xdr:row>62</xdr:row>
                    <xdr:rowOff>76200</xdr:rowOff>
                  </from>
                  <to>
                    <xdr:col>21</xdr:col>
                    <xdr:colOff>104775</xdr:colOff>
                    <xdr:row>63</xdr:row>
                    <xdr:rowOff>76200</xdr:rowOff>
                  </to>
                </anchor>
              </controlPr>
            </control>
          </mc:Choice>
        </mc:AlternateContent>
        <mc:AlternateContent xmlns:mc="http://schemas.openxmlformats.org/markup-compatibility/2006">
          <mc:Choice Requires="x14">
            <control shapeId="249884" r:id="rId25" name="Check Box 28">
              <controlPr defaultSize="0" autoFill="0" autoLine="0" autoPict="0">
                <anchor moveWithCells="1">
                  <from>
                    <xdr:col>22</xdr:col>
                    <xdr:colOff>38100</xdr:colOff>
                    <xdr:row>62</xdr:row>
                    <xdr:rowOff>66675</xdr:rowOff>
                  </from>
                  <to>
                    <xdr:col>25</xdr:col>
                    <xdr:colOff>171450</xdr:colOff>
                    <xdr:row>63</xdr:row>
                    <xdr:rowOff>66675</xdr:rowOff>
                  </to>
                </anchor>
              </controlPr>
            </control>
          </mc:Choice>
        </mc:AlternateContent>
        <mc:AlternateContent xmlns:mc="http://schemas.openxmlformats.org/markup-compatibility/2006">
          <mc:Choice Requires="x14">
            <control shapeId="249885" r:id="rId26" name="Check Box 29">
              <controlPr defaultSize="0" autoFill="0" autoLine="0" autoPict="0">
                <anchor moveWithCells="1">
                  <from>
                    <xdr:col>10</xdr:col>
                    <xdr:colOff>123825</xdr:colOff>
                    <xdr:row>23</xdr:row>
                    <xdr:rowOff>9525</xdr:rowOff>
                  </from>
                  <to>
                    <xdr:col>14</xdr:col>
                    <xdr:colOff>66675</xdr:colOff>
                    <xdr:row>24</xdr:row>
                    <xdr:rowOff>9525</xdr:rowOff>
                  </to>
                </anchor>
              </controlPr>
            </control>
          </mc:Choice>
        </mc:AlternateContent>
        <mc:AlternateContent xmlns:mc="http://schemas.openxmlformats.org/markup-compatibility/2006">
          <mc:Choice Requires="x14">
            <control shapeId="249886" r:id="rId27" name="Check Box 30">
              <controlPr defaultSize="0" autoFill="0" autoLine="0" autoPict="0">
                <anchor moveWithCells="1">
                  <from>
                    <xdr:col>14</xdr:col>
                    <xdr:colOff>161925</xdr:colOff>
                    <xdr:row>23</xdr:row>
                    <xdr:rowOff>9525</xdr:rowOff>
                  </from>
                  <to>
                    <xdr:col>19</xdr:col>
                    <xdr:colOff>104775</xdr:colOff>
                    <xdr:row>24</xdr:row>
                    <xdr:rowOff>47625</xdr:rowOff>
                  </to>
                </anchor>
              </controlPr>
            </control>
          </mc:Choice>
        </mc:AlternateContent>
        <mc:AlternateContent xmlns:mc="http://schemas.openxmlformats.org/markup-compatibility/2006">
          <mc:Choice Requires="x14">
            <control shapeId="249887" r:id="rId28" name="Check Box 31">
              <controlPr defaultSize="0" autoFill="0" autoLine="0" autoPict="0">
                <anchor moveWithCells="1">
                  <from>
                    <xdr:col>19</xdr:col>
                    <xdr:colOff>95250</xdr:colOff>
                    <xdr:row>23</xdr:row>
                    <xdr:rowOff>19050</xdr:rowOff>
                  </from>
                  <to>
                    <xdr:col>24</xdr:col>
                    <xdr:colOff>38100</xdr:colOff>
                    <xdr:row>24</xdr:row>
                    <xdr:rowOff>47625</xdr:rowOff>
                  </to>
                </anchor>
              </controlPr>
            </control>
          </mc:Choice>
        </mc:AlternateContent>
        <mc:AlternateContent xmlns:mc="http://schemas.openxmlformats.org/markup-compatibility/2006">
          <mc:Choice Requires="x14">
            <control shapeId="249892" r:id="rId29" name="Check Box 36">
              <controlPr defaultSize="0" autoFill="0" autoLine="0" autoPict="0">
                <anchor moveWithCells="1">
                  <from>
                    <xdr:col>18</xdr:col>
                    <xdr:colOff>0</xdr:colOff>
                    <xdr:row>54</xdr:row>
                    <xdr:rowOff>19050</xdr:rowOff>
                  </from>
                  <to>
                    <xdr:col>21</xdr:col>
                    <xdr:colOff>123825</xdr:colOff>
                    <xdr:row>55</xdr:row>
                    <xdr:rowOff>47625</xdr:rowOff>
                  </to>
                </anchor>
              </controlPr>
            </control>
          </mc:Choice>
        </mc:AlternateContent>
        <mc:AlternateContent xmlns:mc="http://schemas.openxmlformats.org/markup-compatibility/2006">
          <mc:Choice Requires="x14">
            <control shapeId="249893" r:id="rId30" name="Check Box 37">
              <controlPr defaultSize="0" autoFill="0" autoLine="0" autoPict="0">
                <anchor moveWithCells="1">
                  <from>
                    <xdr:col>22</xdr:col>
                    <xdr:colOff>47625</xdr:colOff>
                    <xdr:row>54</xdr:row>
                    <xdr:rowOff>19050</xdr:rowOff>
                  </from>
                  <to>
                    <xdr:col>26</xdr:col>
                    <xdr:colOff>0</xdr:colOff>
                    <xdr:row>55</xdr:row>
                    <xdr:rowOff>47625</xdr:rowOff>
                  </to>
                </anchor>
              </controlPr>
            </control>
          </mc:Choice>
        </mc:AlternateContent>
        <mc:AlternateContent xmlns:mc="http://schemas.openxmlformats.org/markup-compatibility/2006">
          <mc:Choice Requires="x14">
            <control shapeId="249894" r:id="rId31" name="Check Box 38">
              <controlPr defaultSize="0" autoFill="0" autoLine="0" autoPict="0">
                <anchor moveWithCells="1">
                  <from>
                    <xdr:col>18</xdr:col>
                    <xdr:colOff>0</xdr:colOff>
                    <xdr:row>49</xdr:row>
                    <xdr:rowOff>47625</xdr:rowOff>
                  </from>
                  <to>
                    <xdr:col>21</xdr:col>
                    <xdr:colOff>123825</xdr:colOff>
                    <xdr:row>50</xdr:row>
                    <xdr:rowOff>47625</xdr:rowOff>
                  </to>
                </anchor>
              </controlPr>
            </control>
          </mc:Choice>
        </mc:AlternateContent>
        <mc:AlternateContent xmlns:mc="http://schemas.openxmlformats.org/markup-compatibility/2006">
          <mc:Choice Requires="x14">
            <control shapeId="249895" r:id="rId32" name="Check Box 39">
              <controlPr defaultSize="0" autoFill="0" autoLine="0" autoPict="0">
                <anchor moveWithCells="1">
                  <from>
                    <xdr:col>22</xdr:col>
                    <xdr:colOff>47625</xdr:colOff>
                    <xdr:row>49</xdr:row>
                    <xdr:rowOff>57150</xdr:rowOff>
                  </from>
                  <to>
                    <xdr:col>26</xdr:col>
                    <xdr:colOff>0</xdr:colOff>
                    <xdr:row>50</xdr:row>
                    <xdr:rowOff>57150</xdr:rowOff>
                  </to>
                </anchor>
              </controlPr>
            </control>
          </mc:Choice>
        </mc:AlternateContent>
        <mc:AlternateContent xmlns:mc="http://schemas.openxmlformats.org/markup-compatibility/2006">
          <mc:Choice Requires="x14">
            <control shapeId="249896" r:id="rId33" name="Check Box 40">
              <controlPr defaultSize="0" autoFill="0" autoLine="0" autoPict="0">
                <anchor moveWithCells="1">
                  <from>
                    <xdr:col>18</xdr:col>
                    <xdr:colOff>0</xdr:colOff>
                    <xdr:row>51</xdr:row>
                    <xdr:rowOff>0</xdr:rowOff>
                  </from>
                  <to>
                    <xdr:col>21</xdr:col>
                    <xdr:colOff>123825</xdr:colOff>
                    <xdr:row>52</xdr:row>
                    <xdr:rowOff>28575</xdr:rowOff>
                  </to>
                </anchor>
              </controlPr>
            </control>
          </mc:Choice>
        </mc:AlternateContent>
        <mc:AlternateContent xmlns:mc="http://schemas.openxmlformats.org/markup-compatibility/2006">
          <mc:Choice Requires="x14">
            <control shapeId="249897" r:id="rId34" name="Check Box 41">
              <controlPr defaultSize="0" autoFill="0" autoLine="0" autoPict="0">
                <anchor moveWithCells="1">
                  <from>
                    <xdr:col>22</xdr:col>
                    <xdr:colOff>47625</xdr:colOff>
                    <xdr:row>51</xdr:row>
                    <xdr:rowOff>0</xdr:rowOff>
                  </from>
                  <to>
                    <xdr:col>26</xdr:col>
                    <xdr:colOff>0</xdr:colOff>
                    <xdr:row>52</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23"/>
  <sheetViews>
    <sheetView showGridLines="0" zoomScaleNormal="100" zoomScaleSheetLayoutView="115" workbookViewId="0">
      <selection activeCell="B3" sqref="B3:AD3"/>
    </sheetView>
  </sheetViews>
  <sheetFormatPr defaultColWidth="8" defaultRowHeight="12" x14ac:dyDescent="0.15"/>
  <cols>
    <col min="1" max="2" width="1.5" style="206" customWidth="1"/>
    <col min="3" max="44" width="2.125" style="206" customWidth="1"/>
    <col min="45" max="45" width="1.5" style="206" customWidth="1"/>
    <col min="46" max="87" width="2.375" style="206" customWidth="1"/>
    <col min="88" max="16384" width="8" style="206"/>
  </cols>
  <sheetData>
    <row r="1" spans="1:63" ht="14.1" customHeight="1" x14ac:dyDescent="0.15">
      <c r="B1" s="2717" t="s">
        <v>1034</v>
      </c>
      <c r="C1" s="2718"/>
      <c r="D1" s="2718"/>
      <c r="E1" s="2718"/>
      <c r="F1" s="2718"/>
      <c r="G1" s="2718"/>
      <c r="H1" s="2718"/>
      <c r="I1" s="2718"/>
      <c r="J1" s="2718"/>
      <c r="K1" s="2718"/>
      <c r="L1" s="2718"/>
      <c r="M1" s="2718"/>
      <c r="N1" s="2718"/>
      <c r="O1" s="2718"/>
      <c r="P1" s="2718"/>
      <c r="Q1" s="2718"/>
      <c r="R1" s="2718"/>
      <c r="S1" s="2718"/>
      <c r="T1" s="2718"/>
      <c r="U1" s="2718"/>
      <c r="V1" s="2718"/>
      <c r="W1" s="2718"/>
      <c r="X1" s="2718"/>
      <c r="Y1" s="2718"/>
      <c r="Z1" s="2718"/>
      <c r="AA1" s="2718"/>
      <c r="AB1" s="2718"/>
      <c r="AC1" s="2718"/>
      <c r="AD1" s="2718"/>
      <c r="AE1" s="2718"/>
      <c r="AF1" s="2718"/>
      <c r="AG1" s="2718"/>
      <c r="AH1" s="2718"/>
      <c r="AI1" s="2718"/>
      <c r="AJ1" s="2718"/>
      <c r="AK1" s="2718"/>
      <c r="AL1" s="2718"/>
      <c r="AM1" s="2718"/>
      <c r="AN1" s="2718"/>
      <c r="AO1" s="2718"/>
      <c r="AP1" s="2718"/>
      <c r="AQ1" s="2718"/>
      <c r="AR1" s="2718"/>
    </row>
    <row r="2" spans="1:63" ht="5.0999999999999996" customHeight="1" thickBot="1" x14ac:dyDescent="0.2"/>
    <row r="3" spans="1:63" ht="14.1" customHeight="1" x14ac:dyDescent="0.15">
      <c r="B3" s="2719" t="s">
        <v>220</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0"/>
      <c r="AA3" s="2720"/>
      <c r="AB3" s="2720"/>
      <c r="AC3" s="2720"/>
      <c r="AD3" s="2721"/>
      <c r="AE3" s="2722" t="s">
        <v>6</v>
      </c>
      <c r="AF3" s="2723"/>
      <c r="AG3" s="2723"/>
      <c r="AH3" s="2723"/>
      <c r="AI3" s="2723"/>
      <c r="AJ3" s="2723"/>
      <c r="AK3" s="2723"/>
      <c r="AL3" s="2723"/>
      <c r="AM3" s="2723"/>
      <c r="AN3" s="2723"/>
      <c r="AO3" s="2723"/>
      <c r="AP3" s="2723"/>
      <c r="AQ3" s="2723"/>
      <c r="AR3" s="2724"/>
    </row>
    <row r="4" spans="1:63" ht="14.1" customHeight="1" x14ac:dyDescent="0.15">
      <c r="A4" s="1306"/>
      <c r="B4" s="222" t="s">
        <v>1035</v>
      </c>
      <c r="C4" s="223"/>
      <c r="D4" s="1306"/>
      <c r="E4" s="209"/>
      <c r="F4" s="1306"/>
      <c r="G4" s="1306"/>
      <c r="H4" s="1306"/>
      <c r="I4" s="1306"/>
      <c r="J4" s="1306"/>
      <c r="K4" s="1306"/>
      <c r="L4" s="1306"/>
      <c r="M4" s="1306"/>
      <c r="N4" s="1306"/>
      <c r="O4" s="1306"/>
      <c r="P4" s="1306"/>
      <c r="Q4" s="1306"/>
      <c r="R4" s="1306"/>
      <c r="S4" s="1306"/>
      <c r="T4" s="1306"/>
      <c r="U4" s="1306"/>
      <c r="V4" s="1306"/>
      <c r="W4" s="5"/>
      <c r="X4" s="1306"/>
      <c r="Y4" s="1306"/>
      <c r="Z4" s="1306"/>
      <c r="AA4" s="5"/>
      <c r="AB4" s="1306"/>
      <c r="AC4" s="1306"/>
      <c r="AD4" s="1306"/>
      <c r="AE4" s="224"/>
      <c r="AF4" s="1306"/>
      <c r="AG4" s="1306"/>
      <c r="AH4" s="1306"/>
      <c r="AI4" s="1306"/>
      <c r="AJ4" s="1306"/>
      <c r="AK4" s="1306"/>
      <c r="AL4" s="1306"/>
      <c r="AM4" s="1306"/>
      <c r="AN4" s="1306"/>
      <c r="AO4" s="1306"/>
      <c r="AP4" s="1306"/>
      <c r="AQ4" s="1306"/>
      <c r="AR4" s="225"/>
      <c r="AU4" s="41"/>
      <c r="AV4" s="41"/>
      <c r="AW4" s="41"/>
      <c r="AX4" s="41"/>
      <c r="AY4" s="41"/>
      <c r="AZ4" s="41"/>
      <c r="BA4" s="41"/>
      <c r="BB4" s="41"/>
      <c r="BC4" s="41"/>
      <c r="BD4" s="41"/>
      <c r="BE4" s="41"/>
      <c r="BF4" s="41"/>
      <c r="BG4" s="41"/>
      <c r="BH4" s="41"/>
      <c r="BI4" s="41"/>
      <c r="BJ4" s="41"/>
      <c r="BK4" s="41"/>
    </row>
    <row r="5" spans="1:63" ht="6.95" customHeight="1" x14ac:dyDescent="0.15">
      <c r="A5" s="1306"/>
      <c r="B5" s="226"/>
      <c r="C5" s="1306"/>
      <c r="D5" s="1306"/>
      <c r="E5" s="1306"/>
      <c r="F5" s="1306"/>
      <c r="G5" s="1306"/>
      <c r="H5" s="1306"/>
      <c r="I5" s="1306"/>
      <c r="J5" s="1306"/>
      <c r="K5" s="1306"/>
      <c r="L5" s="1306"/>
      <c r="M5" s="1306"/>
      <c r="N5" s="1306"/>
      <c r="O5" s="1306"/>
      <c r="P5" s="1306"/>
      <c r="Q5" s="1306"/>
      <c r="R5" s="1306"/>
      <c r="S5" s="1306"/>
      <c r="T5" s="1306"/>
      <c r="U5" s="1306"/>
      <c r="V5" s="1306"/>
      <c r="W5" s="5"/>
      <c r="X5" s="1306"/>
      <c r="Y5" s="1306"/>
      <c r="Z5" s="1306"/>
      <c r="AA5" s="5"/>
      <c r="AE5" s="228"/>
      <c r="AR5" s="225"/>
      <c r="AU5" s="41"/>
      <c r="AV5" s="41"/>
      <c r="AW5" s="41"/>
      <c r="AX5" s="41"/>
      <c r="AY5" s="41"/>
      <c r="AZ5" s="41"/>
      <c r="BA5" s="41"/>
      <c r="BB5" s="41"/>
      <c r="BC5" s="41"/>
      <c r="BD5" s="41"/>
      <c r="BE5" s="41"/>
      <c r="BF5" s="41"/>
      <c r="BG5" s="41"/>
      <c r="BH5" s="41"/>
      <c r="BI5" s="41"/>
      <c r="BJ5" s="41"/>
      <c r="BK5" s="41"/>
    </row>
    <row r="6" spans="1:63" ht="14.1" customHeight="1" x14ac:dyDescent="0.15">
      <c r="A6" s="1306"/>
      <c r="B6" s="226"/>
      <c r="C6" s="1306" t="s">
        <v>1036</v>
      </c>
      <c r="E6" s="1306"/>
      <c r="F6" s="1306"/>
      <c r="G6" s="1230"/>
      <c r="H6" s="1230"/>
      <c r="I6" s="1230"/>
      <c r="J6" s="1230"/>
      <c r="K6" s="1230"/>
      <c r="L6" s="1230"/>
      <c r="M6" s="1230"/>
      <c r="N6" s="1230"/>
      <c r="O6" s="1230"/>
      <c r="P6" s="1230"/>
      <c r="Q6" s="1230"/>
      <c r="R6" s="1230"/>
      <c r="S6" s="1230"/>
      <c r="T6" s="1230"/>
      <c r="U6" s="1230"/>
      <c r="V6" s="1230"/>
      <c r="W6" s="1230"/>
      <c r="X6" s="1230"/>
      <c r="AB6" s="1306"/>
      <c r="AC6" s="1433" t="s">
        <v>1710</v>
      </c>
      <c r="AD6" s="2710"/>
      <c r="AE6" s="2710"/>
      <c r="AF6" s="209" t="s">
        <v>32</v>
      </c>
      <c r="AG6" s="2725"/>
      <c r="AH6" s="2725"/>
      <c r="AI6" s="1230" t="s">
        <v>36</v>
      </c>
      <c r="AJ6" s="2725">
        <v>1</v>
      </c>
      <c r="AK6" s="2725"/>
      <c r="AL6" s="1306" t="s">
        <v>210</v>
      </c>
      <c r="AM6" s="1306"/>
      <c r="AN6" s="1306"/>
      <c r="AR6" s="225"/>
    </row>
    <row r="7" spans="1:63" ht="14.1" customHeight="1" x14ac:dyDescent="0.15">
      <c r="A7" s="1306"/>
      <c r="B7" s="226"/>
      <c r="C7" s="2705"/>
      <c r="D7" s="2706"/>
      <c r="E7" s="2705" t="s">
        <v>1037</v>
      </c>
      <c r="F7" s="2709"/>
      <c r="G7" s="2709"/>
      <c r="H7" s="2706"/>
      <c r="I7" s="2705" t="s">
        <v>473</v>
      </c>
      <c r="J7" s="2709"/>
      <c r="K7" s="2706"/>
      <c r="L7" s="2705" t="s">
        <v>1038</v>
      </c>
      <c r="M7" s="2709"/>
      <c r="N7" s="2709"/>
      <c r="O7" s="2706"/>
      <c r="P7" s="2711" t="s">
        <v>1039</v>
      </c>
      <c r="Q7" s="2712"/>
      <c r="R7" s="2713"/>
      <c r="S7" s="2705" t="s">
        <v>1040</v>
      </c>
      <c r="T7" s="2709"/>
      <c r="U7" s="2709"/>
      <c r="V7" s="2706"/>
      <c r="W7" s="2705" t="s">
        <v>1041</v>
      </c>
      <c r="X7" s="2709"/>
      <c r="Y7" s="2706"/>
      <c r="Z7" s="2705" t="s">
        <v>1042</v>
      </c>
      <c r="AA7" s="2709"/>
      <c r="AB7" s="2709"/>
      <c r="AC7" s="2705" t="s">
        <v>221</v>
      </c>
      <c r="AD7" s="2709"/>
      <c r="AE7" s="2706"/>
      <c r="AF7" s="2705" t="s">
        <v>668</v>
      </c>
      <c r="AG7" s="2709"/>
      <c r="AH7" s="2709"/>
      <c r="AI7" s="2709"/>
      <c r="AJ7" s="2709"/>
      <c r="AK7" s="2709"/>
      <c r="AL7" s="2709"/>
      <c r="AM7" s="2709"/>
      <c r="AN7" s="2706"/>
      <c r="AR7" s="229"/>
    </row>
    <row r="8" spans="1:63" ht="14.1" customHeight="1" thickBot="1" x14ac:dyDescent="0.2">
      <c r="A8" s="1306"/>
      <c r="B8" s="226"/>
      <c r="C8" s="2707"/>
      <c r="D8" s="2708"/>
      <c r="E8" s="2707"/>
      <c r="F8" s="2710"/>
      <c r="G8" s="2710"/>
      <c r="H8" s="2708"/>
      <c r="I8" s="2707"/>
      <c r="J8" s="2710"/>
      <c r="K8" s="2708"/>
      <c r="L8" s="2707"/>
      <c r="M8" s="2710"/>
      <c r="N8" s="2710"/>
      <c r="O8" s="2708"/>
      <c r="P8" s="2714"/>
      <c r="Q8" s="2715"/>
      <c r="R8" s="2716"/>
      <c r="S8" s="2707"/>
      <c r="T8" s="2710"/>
      <c r="U8" s="2710"/>
      <c r="V8" s="2708"/>
      <c r="W8" s="2707"/>
      <c r="X8" s="2710"/>
      <c r="Y8" s="2708"/>
      <c r="Z8" s="2707"/>
      <c r="AA8" s="2710"/>
      <c r="AB8" s="2710"/>
      <c r="AC8" s="2707"/>
      <c r="AD8" s="2710"/>
      <c r="AE8" s="2708"/>
      <c r="AF8" s="2707"/>
      <c r="AG8" s="2710"/>
      <c r="AH8" s="2710"/>
      <c r="AI8" s="2710"/>
      <c r="AJ8" s="2710"/>
      <c r="AK8" s="2710"/>
      <c r="AL8" s="2710"/>
      <c r="AM8" s="2710"/>
      <c r="AN8" s="2708"/>
      <c r="AR8" s="229"/>
    </row>
    <row r="9" spans="1:63" ht="15.75" customHeight="1" x14ac:dyDescent="0.15">
      <c r="A9" s="594"/>
      <c r="B9" s="230"/>
      <c r="C9" s="2687" t="s">
        <v>1043</v>
      </c>
      <c r="D9" s="2688"/>
      <c r="E9" s="2693" t="s">
        <v>178</v>
      </c>
      <c r="F9" s="2694"/>
      <c r="G9" s="2694"/>
      <c r="H9" s="2695"/>
      <c r="I9" s="2699"/>
      <c r="J9" s="2700"/>
      <c r="K9" s="2701"/>
      <c r="L9" s="2699"/>
      <c r="M9" s="2700"/>
      <c r="N9" s="2700"/>
      <c r="O9" s="2701"/>
      <c r="P9" s="2699"/>
      <c r="Q9" s="2700"/>
      <c r="R9" s="2701"/>
      <c r="S9" s="2760"/>
      <c r="T9" s="2761"/>
      <c r="U9" s="2761"/>
      <c r="V9" s="2762"/>
      <c r="W9" s="2699"/>
      <c r="X9" s="2700"/>
      <c r="Y9" s="2701"/>
      <c r="Z9" s="2699"/>
      <c r="AA9" s="2700"/>
      <c r="AB9" s="2701"/>
      <c r="AC9" s="2736">
        <f>SUM(S9:AB10)</f>
        <v>0</v>
      </c>
      <c r="AD9" s="2737"/>
      <c r="AE9" s="2738"/>
      <c r="AF9" s="2742" t="s">
        <v>663</v>
      </c>
      <c r="AG9" s="2743"/>
      <c r="AH9" s="2743"/>
      <c r="AI9" s="2743"/>
      <c r="AJ9" s="2744"/>
      <c r="AK9" s="2745" t="str">
        <f>IF(ISERROR(AC9/AC11*100),"",AC9/AC11*100)</f>
        <v/>
      </c>
      <c r="AL9" s="2746"/>
      <c r="AM9" s="2746"/>
      <c r="AN9" s="2747"/>
      <c r="AR9" s="229"/>
      <c r="AS9" s="230"/>
      <c r="AV9" s="2726"/>
      <c r="AW9" s="2726"/>
      <c r="AX9" s="2726"/>
      <c r="AY9" s="2726"/>
    </row>
    <row r="10" spans="1:63" ht="15.75" customHeight="1" x14ac:dyDescent="0.15">
      <c r="A10" s="229"/>
      <c r="B10" s="230"/>
      <c r="C10" s="2689"/>
      <c r="D10" s="2690"/>
      <c r="E10" s="2696"/>
      <c r="F10" s="2697"/>
      <c r="G10" s="2697"/>
      <c r="H10" s="2698"/>
      <c r="I10" s="2702"/>
      <c r="J10" s="2703"/>
      <c r="K10" s="2704"/>
      <c r="L10" s="2702"/>
      <c r="M10" s="2703"/>
      <c r="N10" s="2703"/>
      <c r="O10" s="2704"/>
      <c r="P10" s="2702"/>
      <c r="Q10" s="2703"/>
      <c r="R10" s="2704"/>
      <c r="S10" s="2763"/>
      <c r="T10" s="2764"/>
      <c r="U10" s="2764"/>
      <c r="V10" s="2765"/>
      <c r="W10" s="2702"/>
      <c r="X10" s="2703"/>
      <c r="Y10" s="2704"/>
      <c r="Z10" s="2702"/>
      <c r="AA10" s="2703"/>
      <c r="AB10" s="2704"/>
      <c r="AC10" s="2739"/>
      <c r="AD10" s="2740"/>
      <c r="AE10" s="2741"/>
      <c r="AF10" s="2727" t="s">
        <v>664</v>
      </c>
      <c r="AG10" s="2728"/>
      <c r="AH10" s="2728"/>
      <c r="AI10" s="2728"/>
      <c r="AJ10" s="2729"/>
      <c r="AK10" s="2730" t="str">
        <f>IF(ISERROR(AC9/AC12*100),"",AC9/AC12*100)</f>
        <v/>
      </c>
      <c r="AL10" s="2731"/>
      <c r="AM10" s="2731"/>
      <c r="AN10" s="2732"/>
      <c r="AR10" s="229"/>
      <c r="AS10" s="230"/>
    </row>
    <row r="11" spans="1:63" ht="15.75" customHeight="1" x14ac:dyDescent="0.15">
      <c r="A11" s="594"/>
      <c r="B11" s="230"/>
      <c r="C11" s="2689"/>
      <c r="D11" s="2690"/>
      <c r="E11" s="2733" t="s">
        <v>213</v>
      </c>
      <c r="F11" s="2734"/>
      <c r="G11" s="2734"/>
      <c r="H11" s="2735"/>
      <c r="I11" s="2733"/>
      <c r="J11" s="2734"/>
      <c r="K11" s="2735"/>
      <c r="L11" s="2733"/>
      <c r="M11" s="2734"/>
      <c r="N11" s="2734"/>
      <c r="O11" s="2735"/>
      <c r="P11" s="2733"/>
      <c r="Q11" s="2734"/>
      <c r="R11" s="2735"/>
      <c r="S11" s="2733"/>
      <c r="T11" s="2734"/>
      <c r="U11" s="2734"/>
      <c r="V11" s="2735"/>
      <c r="W11" s="2733"/>
      <c r="X11" s="2734"/>
      <c r="Y11" s="2735"/>
      <c r="Z11" s="2733"/>
      <c r="AA11" s="2734"/>
      <c r="AB11" s="2735"/>
      <c r="AC11" s="2748">
        <f>SUM(S11:AB11)</f>
        <v>0</v>
      </c>
      <c r="AD11" s="2749"/>
      <c r="AE11" s="2750"/>
      <c r="AF11" s="2751"/>
      <c r="AG11" s="2752"/>
      <c r="AH11" s="2752"/>
      <c r="AI11" s="2752"/>
      <c r="AJ11" s="1241"/>
      <c r="AK11" s="2755"/>
      <c r="AL11" s="2755"/>
      <c r="AM11" s="2755"/>
      <c r="AN11" s="2756"/>
      <c r="AR11" s="229"/>
      <c r="AS11" s="230"/>
    </row>
    <row r="12" spans="1:63" ht="15.75" customHeight="1" thickBot="1" x14ac:dyDescent="0.2">
      <c r="A12" s="594"/>
      <c r="B12" s="230"/>
      <c r="C12" s="2691"/>
      <c r="D12" s="2692"/>
      <c r="E12" s="2757" t="s">
        <v>214</v>
      </c>
      <c r="F12" s="2758"/>
      <c r="G12" s="2758"/>
      <c r="H12" s="2759"/>
      <c r="I12" s="2757"/>
      <c r="J12" s="2758"/>
      <c r="K12" s="2759"/>
      <c r="L12" s="2757"/>
      <c r="M12" s="2758"/>
      <c r="N12" s="2758"/>
      <c r="O12" s="2759"/>
      <c r="P12" s="2757"/>
      <c r="Q12" s="2758"/>
      <c r="R12" s="2759"/>
      <c r="S12" s="2757"/>
      <c r="T12" s="2758"/>
      <c r="U12" s="2758"/>
      <c r="V12" s="2759"/>
      <c r="W12" s="2757"/>
      <c r="X12" s="2758"/>
      <c r="Y12" s="2759"/>
      <c r="Z12" s="2757"/>
      <c r="AA12" s="2758"/>
      <c r="AB12" s="2759"/>
      <c r="AC12" s="2778">
        <f>SUM(S12:AB12)</f>
        <v>0</v>
      </c>
      <c r="AD12" s="2779"/>
      <c r="AE12" s="2780"/>
      <c r="AF12" s="2753"/>
      <c r="AG12" s="2754"/>
      <c r="AH12" s="2754"/>
      <c r="AI12" s="2754"/>
      <c r="AJ12" s="595"/>
      <c r="AK12" s="2781"/>
      <c r="AL12" s="2781"/>
      <c r="AM12" s="2781"/>
      <c r="AN12" s="2782"/>
      <c r="AP12" s="1605"/>
      <c r="AR12" s="229"/>
      <c r="AS12" s="230"/>
    </row>
    <row r="13" spans="1:63" ht="15.75" customHeight="1" x14ac:dyDescent="0.15">
      <c r="A13" s="1306"/>
      <c r="B13" s="226"/>
      <c r="C13" s="2793" t="s">
        <v>1044</v>
      </c>
      <c r="D13" s="2794"/>
      <c r="E13" s="2795" t="s">
        <v>178</v>
      </c>
      <c r="F13" s="2796"/>
      <c r="G13" s="2796"/>
      <c r="H13" s="2797"/>
      <c r="I13" s="2766"/>
      <c r="J13" s="2767"/>
      <c r="K13" s="2768"/>
      <c r="L13" s="2760"/>
      <c r="M13" s="2761"/>
      <c r="N13" s="2761"/>
      <c r="O13" s="2762"/>
      <c r="P13" s="2766"/>
      <c r="Q13" s="2767"/>
      <c r="R13" s="2768"/>
      <c r="S13" s="2766"/>
      <c r="T13" s="2767"/>
      <c r="U13" s="2767"/>
      <c r="V13" s="2768"/>
      <c r="W13" s="2766"/>
      <c r="X13" s="2767"/>
      <c r="Y13" s="2768"/>
      <c r="Z13" s="2766"/>
      <c r="AA13" s="2767"/>
      <c r="AB13" s="2768"/>
      <c r="AC13" s="2769">
        <f>SUM(I13:AB14)</f>
        <v>0</v>
      </c>
      <c r="AD13" s="2770"/>
      <c r="AE13" s="2771"/>
      <c r="AF13" s="2772" t="s">
        <v>663</v>
      </c>
      <c r="AG13" s="2773"/>
      <c r="AH13" s="2773"/>
      <c r="AI13" s="2773"/>
      <c r="AJ13" s="2774"/>
      <c r="AK13" s="2775" t="str">
        <f>IF(ISERROR(AC13/AC15*100),"",AC13/AC15*100)</f>
        <v/>
      </c>
      <c r="AL13" s="2776"/>
      <c r="AM13" s="2776"/>
      <c r="AN13" s="2777"/>
      <c r="AR13" s="229"/>
    </row>
    <row r="14" spans="1:63" ht="15.75" customHeight="1" x14ac:dyDescent="0.15">
      <c r="A14" s="1306"/>
      <c r="B14" s="226"/>
      <c r="C14" s="2689"/>
      <c r="D14" s="2690"/>
      <c r="E14" s="2696"/>
      <c r="F14" s="2697"/>
      <c r="G14" s="2697"/>
      <c r="H14" s="2698"/>
      <c r="I14" s="2702"/>
      <c r="J14" s="2703"/>
      <c r="K14" s="2704"/>
      <c r="L14" s="2763"/>
      <c r="M14" s="2764"/>
      <c r="N14" s="2764"/>
      <c r="O14" s="2765"/>
      <c r="P14" s="2702"/>
      <c r="Q14" s="2703"/>
      <c r="R14" s="2704"/>
      <c r="S14" s="2702"/>
      <c r="T14" s="2703"/>
      <c r="U14" s="2703"/>
      <c r="V14" s="2704"/>
      <c r="W14" s="2702"/>
      <c r="X14" s="2703"/>
      <c r="Y14" s="2704"/>
      <c r="Z14" s="2702"/>
      <c r="AA14" s="2703"/>
      <c r="AB14" s="2704"/>
      <c r="AC14" s="2739"/>
      <c r="AD14" s="2740"/>
      <c r="AE14" s="2741"/>
      <c r="AF14" s="2727" t="s">
        <v>664</v>
      </c>
      <c r="AG14" s="2728"/>
      <c r="AH14" s="2728"/>
      <c r="AI14" s="2728"/>
      <c r="AJ14" s="2729"/>
      <c r="AK14" s="2730" t="str">
        <f>IF(ISERROR(AC13/AC16*100),"",AC13/AC16*100)</f>
        <v/>
      </c>
      <c r="AL14" s="2731"/>
      <c r="AM14" s="2731"/>
      <c r="AN14" s="2732"/>
      <c r="AR14" s="229"/>
    </row>
    <row r="15" spans="1:63" ht="15.75" customHeight="1" x14ac:dyDescent="0.15">
      <c r="A15" s="1306"/>
      <c r="B15" s="226"/>
      <c r="C15" s="2689"/>
      <c r="D15" s="2690"/>
      <c r="E15" s="2733" t="s">
        <v>213</v>
      </c>
      <c r="F15" s="2734"/>
      <c r="G15" s="2734"/>
      <c r="H15" s="2735"/>
      <c r="I15" s="2733"/>
      <c r="J15" s="2734"/>
      <c r="K15" s="2735"/>
      <c r="L15" s="2733"/>
      <c r="M15" s="2734"/>
      <c r="N15" s="2734"/>
      <c r="O15" s="2735"/>
      <c r="P15" s="2733"/>
      <c r="Q15" s="2734"/>
      <c r="R15" s="2735"/>
      <c r="S15" s="2733"/>
      <c r="T15" s="2734"/>
      <c r="U15" s="2734"/>
      <c r="V15" s="2735"/>
      <c r="W15" s="2733"/>
      <c r="X15" s="2734"/>
      <c r="Y15" s="2735"/>
      <c r="Z15" s="2733"/>
      <c r="AA15" s="2734"/>
      <c r="AB15" s="2735"/>
      <c r="AC15" s="2748">
        <f>SUM(I15:AB15)</f>
        <v>0</v>
      </c>
      <c r="AD15" s="2749"/>
      <c r="AE15" s="2750"/>
      <c r="AF15" s="1240"/>
      <c r="AG15" s="1241"/>
      <c r="AH15" s="1241"/>
      <c r="AI15" s="1241"/>
      <c r="AJ15" s="1241"/>
      <c r="AK15" s="1235"/>
      <c r="AL15" s="1235"/>
      <c r="AM15" s="1235"/>
      <c r="AN15" s="1236"/>
      <c r="AR15" s="229"/>
      <c r="BB15" s="2726"/>
      <c r="BC15" s="2726"/>
      <c r="BF15" s="2726"/>
      <c r="BG15" s="2726"/>
    </row>
    <row r="16" spans="1:63" ht="15.75" customHeight="1" thickBot="1" x14ac:dyDescent="0.2">
      <c r="A16" s="594"/>
      <c r="B16" s="226"/>
      <c r="C16" s="2691"/>
      <c r="D16" s="2692"/>
      <c r="E16" s="2757" t="s">
        <v>214</v>
      </c>
      <c r="F16" s="2758"/>
      <c r="G16" s="2758"/>
      <c r="H16" s="2759"/>
      <c r="I16" s="2757"/>
      <c r="J16" s="2758"/>
      <c r="K16" s="2759"/>
      <c r="L16" s="2757"/>
      <c r="M16" s="2758"/>
      <c r="N16" s="2758"/>
      <c r="O16" s="2759"/>
      <c r="P16" s="2757"/>
      <c r="Q16" s="2758"/>
      <c r="R16" s="2759"/>
      <c r="S16" s="2757"/>
      <c r="T16" s="2758"/>
      <c r="U16" s="2758"/>
      <c r="V16" s="2759"/>
      <c r="W16" s="2757"/>
      <c r="X16" s="2758"/>
      <c r="Y16" s="2759"/>
      <c r="Z16" s="2757"/>
      <c r="AA16" s="2758"/>
      <c r="AB16" s="2759"/>
      <c r="AC16" s="2778">
        <f>SUM(I16:AB16)</f>
        <v>0</v>
      </c>
      <c r="AD16" s="2779"/>
      <c r="AE16" s="2780"/>
      <c r="AF16" s="596"/>
      <c r="AG16" s="597"/>
      <c r="AH16" s="597"/>
      <c r="AI16" s="597"/>
      <c r="AJ16" s="595"/>
      <c r="AK16" s="1237"/>
      <c r="AL16" s="1237"/>
      <c r="AM16" s="1237"/>
      <c r="AN16" s="1238"/>
      <c r="AR16" s="229"/>
      <c r="BF16" s="2726"/>
      <c r="BG16" s="2726"/>
    </row>
    <row r="17" spans="1:67" ht="15.75" customHeight="1" x14ac:dyDescent="0.15">
      <c r="A17" s="594"/>
      <c r="B17" s="230"/>
      <c r="C17" s="2790" t="s">
        <v>221</v>
      </c>
      <c r="D17" s="2791"/>
      <c r="E17" s="2791"/>
      <c r="F17" s="2791"/>
      <c r="G17" s="2791"/>
      <c r="H17" s="2792"/>
      <c r="I17" s="2699">
        <f>I13</f>
        <v>0</v>
      </c>
      <c r="J17" s="2700"/>
      <c r="K17" s="2701"/>
      <c r="L17" s="2699">
        <f>L13</f>
        <v>0</v>
      </c>
      <c r="M17" s="2700"/>
      <c r="N17" s="2700"/>
      <c r="O17" s="2701"/>
      <c r="P17" s="2699">
        <f>P13</f>
        <v>0</v>
      </c>
      <c r="Q17" s="2700"/>
      <c r="R17" s="2701"/>
      <c r="S17" s="2699">
        <f>S9+S13</f>
        <v>0</v>
      </c>
      <c r="T17" s="2700"/>
      <c r="U17" s="2700"/>
      <c r="V17" s="2701"/>
      <c r="W17" s="2699">
        <f>S17</f>
        <v>0</v>
      </c>
      <c r="X17" s="2700"/>
      <c r="Y17" s="2701"/>
      <c r="Z17" s="2699">
        <f>Z9+Z13</f>
        <v>0</v>
      </c>
      <c r="AA17" s="2700"/>
      <c r="AB17" s="2701"/>
      <c r="AC17" s="2736">
        <f>AC9+AC13</f>
        <v>0</v>
      </c>
      <c r="AD17" s="2737"/>
      <c r="AE17" s="2738"/>
      <c r="AF17" s="2783"/>
      <c r="AG17" s="2784"/>
      <c r="AH17" s="2784"/>
      <c r="AI17" s="2784"/>
      <c r="AJ17" s="2784"/>
      <c r="AK17" s="2785" t="str">
        <f>IF(ISERROR(AC17/#REF!*100),"",AC17/#REF!*100)</f>
        <v/>
      </c>
      <c r="AL17" s="2785"/>
      <c r="AM17" s="2785"/>
      <c r="AN17" s="2786"/>
      <c r="AR17" s="229"/>
      <c r="AS17" s="230"/>
    </row>
    <row r="18" spans="1:67" ht="15.75" customHeight="1" x14ac:dyDescent="0.15">
      <c r="A18" s="594"/>
      <c r="B18" s="230"/>
      <c r="C18" s="2707"/>
      <c r="D18" s="2710"/>
      <c r="E18" s="2710"/>
      <c r="F18" s="2710"/>
      <c r="G18" s="2710"/>
      <c r="H18" s="2708"/>
      <c r="I18" s="2702"/>
      <c r="J18" s="2703"/>
      <c r="K18" s="2704"/>
      <c r="L18" s="2702"/>
      <c r="M18" s="2703"/>
      <c r="N18" s="2703"/>
      <c r="O18" s="2704"/>
      <c r="P18" s="2702"/>
      <c r="Q18" s="2703"/>
      <c r="R18" s="2704"/>
      <c r="S18" s="2702"/>
      <c r="T18" s="2703"/>
      <c r="U18" s="2703"/>
      <c r="V18" s="2704"/>
      <c r="W18" s="2702"/>
      <c r="X18" s="2703"/>
      <c r="Y18" s="2704"/>
      <c r="Z18" s="2702"/>
      <c r="AA18" s="2703"/>
      <c r="AB18" s="2704"/>
      <c r="AC18" s="2739"/>
      <c r="AD18" s="2740"/>
      <c r="AE18" s="2741"/>
      <c r="AF18" s="2714"/>
      <c r="AG18" s="2715"/>
      <c r="AH18" s="2715"/>
      <c r="AI18" s="2715"/>
      <c r="AJ18" s="2715"/>
      <c r="AK18" s="2787" t="str">
        <f>IF(ISERROR(AC17/#REF!*100),"",AC17/#REF!*100)</f>
        <v/>
      </c>
      <c r="AL18" s="2787"/>
      <c r="AM18" s="2787"/>
      <c r="AN18" s="2788"/>
      <c r="AR18" s="229"/>
      <c r="AS18" s="230"/>
    </row>
    <row r="19" spans="1:67" ht="16.5" customHeight="1" x14ac:dyDescent="0.15">
      <c r="A19" s="594"/>
      <c r="B19" s="230"/>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8"/>
      <c r="Z19" s="1628"/>
      <c r="AA19" s="1628"/>
      <c r="AB19" s="1628"/>
      <c r="AC19" s="1628"/>
      <c r="AD19" s="1628"/>
      <c r="AE19" s="1628"/>
      <c r="AF19" s="1627"/>
      <c r="AG19" s="1627"/>
      <c r="AH19" s="1627"/>
      <c r="AI19" s="1627"/>
      <c r="AJ19" s="1627"/>
      <c r="AK19" s="1627"/>
      <c r="AL19" s="1627"/>
      <c r="AM19" s="1627"/>
      <c r="AN19" s="1627"/>
      <c r="AO19" s="1625"/>
      <c r="AP19" s="1625"/>
      <c r="AQ19" s="1625"/>
      <c r="AR19" s="1450"/>
      <c r="AS19" s="230"/>
    </row>
    <row r="20" spans="1:67" ht="14.1" customHeight="1" x14ac:dyDescent="0.15">
      <c r="A20" s="229"/>
      <c r="B20" s="230"/>
      <c r="C20" s="2789" t="s">
        <v>1761</v>
      </c>
      <c r="D20" s="2789"/>
      <c r="E20" s="206" t="s">
        <v>1762</v>
      </c>
      <c r="AR20" s="229"/>
      <c r="AS20" s="230"/>
    </row>
    <row r="21" spans="1:67" ht="14.1" customHeight="1" x14ac:dyDescent="0.15">
      <c r="A21" s="229"/>
      <c r="B21" s="226"/>
      <c r="C21" s="2789" t="s">
        <v>1763</v>
      </c>
      <c r="D21" s="2789"/>
      <c r="E21" s="1622" t="s">
        <v>1764</v>
      </c>
      <c r="F21" s="1622"/>
      <c r="G21" s="1622"/>
      <c r="H21" s="1622"/>
      <c r="I21" s="1622"/>
      <c r="J21" s="1622"/>
      <c r="K21" s="1622"/>
      <c r="L21" s="1622"/>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c r="AL21" s="1622"/>
      <c r="AM21" s="1622"/>
      <c r="AN21" s="1622"/>
      <c r="AR21" s="229"/>
      <c r="AS21" s="230"/>
      <c r="AU21" s="1245"/>
      <c r="AV21" s="1234"/>
    </row>
    <row r="22" spans="1:67" ht="14.1" customHeight="1" x14ac:dyDescent="0.15">
      <c r="A22" s="209"/>
      <c r="B22" s="226"/>
      <c r="C22" s="2798"/>
      <c r="D22" s="2798"/>
      <c r="E22" s="1626"/>
      <c r="F22" s="1626"/>
      <c r="G22" s="1626"/>
      <c r="H22" s="1626"/>
      <c r="I22" s="1626"/>
      <c r="J22" s="1626"/>
      <c r="K22" s="1626"/>
      <c r="L22" s="1626"/>
      <c r="M22" s="1626"/>
      <c r="N22" s="1626"/>
      <c r="O22" s="1626"/>
      <c r="P22" s="1626"/>
      <c r="Q22" s="1626"/>
      <c r="R22" s="1626"/>
      <c r="S22" s="1626"/>
      <c r="T22" s="1626"/>
      <c r="U22" s="1626"/>
      <c r="V22" s="1626"/>
      <c r="W22" s="1626"/>
      <c r="X22" s="1626"/>
      <c r="Y22" s="1239"/>
      <c r="Z22" s="1239"/>
      <c r="AA22" s="1239"/>
      <c r="AB22" s="1239"/>
      <c r="AC22" s="1239"/>
      <c r="AD22" s="598"/>
      <c r="AE22" s="231" t="s">
        <v>344</v>
      </c>
      <c r="AF22" s="2799" t="s">
        <v>1711</v>
      </c>
      <c r="AG22" s="2799"/>
      <c r="AH22" s="2799"/>
      <c r="AI22" s="2799"/>
      <c r="AJ22" s="2799"/>
      <c r="AK22" s="2799"/>
      <c r="AL22" s="2799"/>
      <c r="AM22" s="2799"/>
      <c r="AN22" s="2799"/>
      <c r="AO22" s="2799"/>
      <c r="AP22" s="2799"/>
      <c r="AQ22" s="2799"/>
      <c r="AR22" s="2800"/>
      <c r="AS22" s="230"/>
    </row>
    <row r="23" spans="1:67" ht="27.75" customHeight="1" x14ac:dyDescent="0.15">
      <c r="B23" s="232" t="s">
        <v>819</v>
      </c>
      <c r="C23" s="233"/>
      <c r="D23" s="1306"/>
      <c r="E23" s="1306"/>
      <c r="F23" s="1306"/>
      <c r="G23" s="1306"/>
      <c r="H23" s="1306"/>
      <c r="I23" s="1306"/>
      <c r="J23" s="1306"/>
      <c r="K23" s="1306"/>
      <c r="L23" s="1306"/>
      <c r="M23" s="1306"/>
      <c r="N23" s="1306"/>
      <c r="O23" s="1306"/>
      <c r="P23" s="1306"/>
      <c r="Q23" s="1306"/>
      <c r="R23" s="1306"/>
      <c r="S23" s="1306"/>
      <c r="T23" s="1306"/>
      <c r="U23" s="1306"/>
      <c r="V23" s="1306"/>
      <c r="W23" s="1230"/>
      <c r="X23" s="1306"/>
      <c r="Y23" s="1306"/>
      <c r="Z23" s="1306"/>
      <c r="AA23" s="1230"/>
      <c r="AB23" s="1306"/>
      <c r="AC23" s="1306"/>
      <c r="AD23" s="1306"/>
      <c r="AE23" s="231"/>
      <c r="AF23" s="2799"/>
      <c r="AG23" s="2799"/>
      <c r="AH23" s="2799"/>
      <c r="AI23" s="2799"/>
      <c r="AJ23" s="2799"/>
      <c r="AK23" s="2799"/>
      <c r="AL23" s="2799"/>
      <c r="AM23" s="2799"/>
      <c r="AN23" s="2799"/>
      <c r="AO23" s="2799"/>
      <c r="AP23" s="2799"/>
      <c r="AQ23" s="2799"/>
      <c r="AR23" s="2800"/>
      <c r="AS23" s="230"/>
      <c r="BO23" s="236"/>
    </row>
    <row r="24" spans="1:67" ht="14.1" customHeight="1" x14ac:dyDescent="0.15">
      <c r="B24" s="226"/>
      <c r="C24" s="1306" t="s">
        <v>68</v>
      </c>
      <c r="D24" s="1306"/>
      <c r="E24" s="1306"/>
      <c r="F24" s="1306"/>
      <c r="G24" s="1306"/>
      <c r="H24" s="1306"/>
      <c r="I24" s="1306"/>
      <c r="J24" s="1306"/>
      <c r="K24" s="1306"/>
      <c r="L24" s="1306"/>
      <c r="M24" s="1306"/>
      <c r="N24" s="1306"/>
      <c r="O24" s="1306"/>
      <c r="P24" s="1306"/>
      <c r="Q24" s="1306"/>
      <c r="R24" s="1306"/>
      <c r="S24" s="1306"/>
      <c r="T24" s="1230"/>
      <c r="U24" s="1436"/>
      <c r="V24" s="1436"/>
      <c r="W24" s="5"/>
      <c r="X24" s="1430"/>
      <c r="Y24" s="1430"/>
      <c r="Z24" s="1430"/>
      <c r="AA24" s="1306"/>
      <c r="AB24" s="1306"/>
      <c r="AC24" s="1306"/>
      <c r="AD24" s="1306"/>
      <c r="AE24" s="231"/>
      <c r="AF24" s="2799"/>
      <c r="AG24" s="2799"/>
      <c r="AH24" s="2799"/>
      <c r="AI24" s="2799"/>
      <c r="AJ24" s="2799"/>
      <c r="AK24" s="2799"/>
      <c r="AL24" s="2799"/>
      <c r="AM24" s="2799"/>
      <c r="AN24" s="2799"/>
      <c r="AO24" s="2799"/>
      <c r="AP24" s="2799"/>
      <c r="AQ24" s="2799"/>
      <c r="AR24" s="2800"/>
      <c r="AS24" s="230"/>
    </row>
    <row r="25" spans="1:67" ht="6.95" customHeight="1" x14ac:dyDescent="0.15">
      <c r="B25" s="226"/>
      <c r="C25" s="1306"/>
      <c r="D25" s="1306"/>
      <c r="E25" s="1306"/>
      <c r="F25" s="1306"/>
      <c r="G25" s="1306"/>
      <c r="H25" s="1306"/>
      <c r="I25" s="1306"/>
      <c r="J25" s="1306"/>
      <c r="K25" s="1306"/>
      <c r="L25" s="1306"/>
      <c r="M25" s="1306"/>
      <c r="N25" s="1306"/>
      <c r="O25" s="1306"/>
      <c r="P25" s="1306"/>
      <c r="Q25" s="1306"/>
      <c r="R25" s="1306"/>
      <c r="S25" s="1306"/>
      <c r="T25" s="346"/>
      <c r="U25" s="5"/>
      <c r="V25" s="5"/>
      <c r="W25" s="1230"/>
      <c r="X25" s="1306"/>
      <c r="Y25" s="1306"/>
      <c r="Z25" s="1306"/>
      <c r="AA25" s="1230"/>
      <c r="AB25" s="1306"/>
      <c r="AC25" s="1306"/>
      <c r="AD25" s="1306"/>
      <c r="AE25" s="231"/>
      <c r="AF25" s="2799"/>
      <c r="AG25" s="2799"/>
      <c r="AH25" s="2799"/>
      <c r="AI25" s="2799"/>
      <c r="AJ25" s="2799"/>
      <c r="AK25" s="2799"/>
      <c r="AL25" s="2799"/>
      <c r="AM25" s="2799"/>
      <c r="AN25" s="2799"/>
      <c r="AO25" s="2799"/>
      <c r="AP25" s="2799"/>
      <c r="AQ25" s="2799"/>
      <c r="AR25" s="2800"/>
      <c r="AS25" s="230"/>
    </row>
    <row r="26" spans="1:67" ht="14.1" customHeight="1" x14ac:dyDescent="0.15">
      <c r="B26" s="226"/>
      <c r="C26" s="1306" t="s">
        <v>820</v>
      </c>
      <c r="D26" s="1306"/>
      <c r="E26" s="1306"/>
      <c r="F26" s="1306"/>
      <c r="G26" s="1306"/>
      <c r="H26" s="1306"/>
      <c r="I26" s="1306"/>
      <c r="J26" s="1306"/>
      <c r="K26" s="1306"/>
      <c r="L26" s="1306"/>
      <c r="M26" s="1306"/>
      <c r="N26" s="1306"/>
      <c r="O26" s="1306"/>
      <c r="P26" s="1306"/>
      <c r="Q26" s="1306"/>
      <c r="R26" s="1306"/>
      <c r="S26" s="1306"/>
      <c r="T26" s="1306"/>
      <c r="U26" s="1306"/>
      <c r="V26" s="1306"/>
      <c r="W26" s="1306"/>
      <c r="X26" s="1306"/>
      <c r="Y26" s="1306"/>
      <c r="Z26" s="1306"/>
      <c r="AA26" s="1306"/>
      <c r="AB26" s="1306"/>
      <c r="AC26" s="1306"/>
      <c r="AD26" s="1306"/>
      <c r="AE26" s="234"/>
      <c r="AF26" s="2799"/>
      <c r="AG26" s="2799"/>
      <c r="AH26" s="2799"/>
      <c r="AI26" s="2799"/>
      <c r="AJ26" s="2799"/>
      <c r="AK26" s="2799"/>
      <c r="AL26" s="2799"/>
      <c r="AM26" s="2799"/>
      <c r="AN26" s="2799"/>
      <c r="AO26" s="2799"/>
      <c r="AP26" s="2799"/>
      <c r="AQ26" s="2799"/>
      <c r="AR26" s="2800"/>
      <c r="AS26" s="230"/>
    </row>
    <row r="27" spans="1:67" ht="14.1" customHeight="1" thickBot="1" x14ac:dyDescent="0.2">
      <c r="B27" s="226"/>
      <c r="C27" s="1306"/>
      <c r="D27" s="1306"/>
      <c r="E27" s="599" t="s">
        <v>1958</v>
      </c>
      <c r="F27" s="600"/>
      <c r="G27" s="601"/>
      <c r="H27" s="601"/>
      <c r="I27" s="601"/>
      <c r="J27" s="601"/>
      <c r="K27" s="601"/>
      <c r="L27" s="601"/>
      <c r="M27" s="601"/>
      <c r="N27" s="601"/>
      <c r="O27" s="601"/>
      <c r="P27" s="601"/>
      <c r="Q27" s="601"/>
      <c r="R27" s="601"/>
      <c r="S27" s="601"/>
      <c r="T27" s="601"/>
      <c r="U27" s="601"/>
      <c r="V27" s="601"/>
      <c r="W27" s="602"/>
      <c r="X27" s="602"/>
      <c r="Y27" s="602"/>
      <c r="Z27" s="602"/>
      <c r="AA27" s="602"/>
      <c r="AB27" s="1306"/>
      <c r="AC27" s="1306"/>
      <c r="AD27" s="1306"/>
      <c r="AE27" s="234"/>
      <c r="AF27" s="2799"/>
      <c r="AG27" s="2799"/>
      <c r="AH27" s="2799"/>
      <c r="AI27" s="2799"/>
      <c r="AJ27" s="2799"/>
      <c r="AK27" s="2799"/>
      <c r="AL27" s="2799"/>
      <c r="AM27" s="2799"/>
      <c r="AN27" s="2799"/>
      <c r="AO27" s="2799"/>
      <c r="AP27" s="2799"/>
      <c r="AQ27" s="2799"/>
      <c r="AR27" s="2800"/>
      <c r="AS27" s="230"/>
    </row>
    <row r="28" spans="1:67" ht="6.95" customHeight="1" thickTop="1" x14ac:dyDescent="0.15">
      <c r="B28" s="226"/>
      <c r="C28" s="1306"/>
      <c r="D28" s="1306"/>
      <c r="E28" s="42"/>
      <c r="F28" s="42"/>
      <c r="G28" s="42"/>
      <c r="H28" s="42"/>
      <c r="I28" s="42"/>
      <c r="J28" s="42"/>
      <c r="K28" s="42"/>
      <c r="L28" s="42"/>
      <c r="M28" s="42"/>
      <c r="N28" s="42"/>
      <c r="O28" s="42"/>
      <c r="P28" s="42"/>
      <c r="Q28" s="42"/>
      <c r="R28" s="42"/>
      <c r="S28" s="42"/>
      <c r="T28" s="42"/>
      <c r="U28" s="42"/>
      <c r="V28" s="42"/>
      <c r="W28" s="1306"/>
      <c r="X28" s="1306"/>
      <c r="Y28" s="1306"/>
      <c r="Z28" s="1306"/>
      <c r="AA28" s="1306"/>
      <c r="AB28" s="1306"/>
      <c r="AC28" s="1306"/>
      <c r="AD28" s="1306"/>
      <c r="AE28" s="360"/>
      <c r="AF28" s="2799"/>
      <c r="AG28" s="2799"/>
      <c r="AH28" s="2799"/>
      <c r="AI28" s="2799"/>
      <c r="AJ28" s="2799"/>
      <c r="AK28" s="2799"/>
      <c r="AL28" s="2799"/>
      <c r="AM28" s="2799"/>
      <c r="AN28" s="2799"/>
      <c r="AO28" s="2799"/>
      <c r="AP28" s="2799"/>
      <c r="AQ28" s="2799"/>
      <c r="AR28" s="2800"/>
      <c r="AS28" s="230"/>
    </row>
    <row r="29" spans="1:67" ht="14.1" customHeight="1" x14ac:dyDescent="0.15">
      <c r="B29" s="226"/>
      <c r="C29" s="41" t="s">
        <v>1045</v>
      </c>
      <c r="D29" s="1306"/>
      <c r="E29" s="42"/>
      <c r="F29" s="42"/>
      <c r="G29" s="42"/>
      <c r="H29" s="42"/>
      <c r="I29" s="42"/>
      <c r="J29" s="42"/>
      <c r="K29" s="42"/>
      <c r="L29" s="42"/>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R29" s="225"/>
      <c r="AS29" s="230"/>
    </row>
    <row r="30" spans="1:67" ht="14.1" customHeight="1" x14ac:dyDescent="0.15">
      <c r="B30" s="226"/>
      <c r="C30" s="2705" t="s">
        <v>403</v>
      </c>
      <c r="D30" s="2709"/>
      <c r="E30" s="2709"/>
      <c r="F30" s="2709"/>
      <c r="G30" s="2706"/>
      <c r="H30" s="2801" t="s">
        <v>1046</v>
      </c>
      <c r="I30" s="2802"/>
      <c r="J30" s="2802"/>
      <c r="K30" s="2803"/>
      <c r="L30" s="2807" t="s">
        <v>1047</v>
      </c>
      <c r="M30" s="2808"/>
      <c r="N30" s="2808"/>
      <c r="O30" s="2809"/>
      <c r="P30" s="2813" t="s">
        <v>1048</v>
      </c>
      <c r="Q30" s="2814"/>
      <c r="R30" s="2814"/>
      <c r="S30" s="2814"/>
      <c r="T30" s="2814"/>
      <c r="U30" s="2814"/>
      <c r="V30" s="2814"/>
      <c r="W30" s="2814"/>
      <c r="X30" s="2814"/>
      <c r="Y30" s="2814"/>
      <c r="Z30" s="2814"/>
      <c r="AA30" s="2814"/>
      <c r="AB30" s="2814"/>
      <c r="AC30" s="2814"/>
      <c r="AD30" s="2814"/>
      <c r="AE30" s="2814"/>
      <c r="AF30" s="2814"/>
      <c r="AG30" s="2814"/>
      <c r="AH30" s="2814"/>
      <c r="AI30" s="2814"/>
      <c r="AJ30" s="2814"/>
      <c r="AK30" s="2814"/>
      <c r="AL30" s="2814"/>
      <c r="AM30" s="2815"/>
      <c r="AR30" s="225"/>
      <c r="AS30" s="230"/>
    </row>
    <row r="31" spans="1:67" ht="14.1" customHeight="1" x14ac:dyDescent="0.15">
      <c r="B31" s="226"/>
      <c r="C31" s="2707"/>
      <c r="D31" s="2710"/>
      <c r="E31" s="2710"/>
      <c r="F31" s="2710"/>
      <c r="G31" s="2708"/>
      <c r="H31" s="2804"/>
      <c r="I31" s="2805"/>
      <c r="J31" s="2805"/>
      <c r="K31" s="2806"/>
      <c r="L31" s="2810"/>
      <c r="M31" s="2811"/>
      <c r="N31" s="2811"/>
      <c r="O31" s="2812"/>
      <c r="P31" s="2813">
        <v>1</v>
      </c>
      <c r="Q31" s="2814"/>
      <c r="R31" s="2814"/>
      <c r="S31" s="2814"/>
      <c r="T31" s="2814"/>
      <c r="U31" s="2814"/>
      <c r="V31" s="2814"/>
      <c r="W31" s="2816"/>
      <c r="X31" s="2817">
        <v>2</v>
      </c>
      <c r="Y31" s="2814"/>
      <c r="Z31" s="2814"/>
      <c r="AA31" s="2814"/>
      <c r="AB31" s="2814"/>
      <c r="AC31" s="2814"/>
      <c r="AD31" s="2814"/>
      <c r="AE31" s="2816"/>
      <c r="AF31" s="2817">
        <v>3</v>
      </c>
      <c r="AG31" s="2814"/>
      <c r="AH31" s="2814"/>
      <c r="AI31" s="2814"/>
      <c r="AJ31" s="2814"/>
      <c r="AK31" s="2814"/>
      <c r="AL31" s="2814"/>
      <c r="AM31" s="2815"/>
      <c r="AR31" s="225"/>
      <c r="AS31" s="230"/>
    </row>
    <row r="32" spans="1:67" ht="14.1" customHeight="1" x14ac:dyDescent="0.15">
      <c r="B32" s="226"/>
      <c r="C32" s="2829" t="s">
        <v>1040</v>
      </c>
      <c r="D32" s="2830"/>
      <c r="E32" s="2830"/>
      <c r="F32" s="2830"/>
      <c r="G32" s="2831"/>
      <c r="H32" s="2832"/>
      <c r="I32" s="2833"/>
      <c r="J32" s="2833"/>
      <c r="K32" s="2834"/>
      <c r="L32" s="2835">
        <f>U32+AC32+AK32</f>
        <v>0</v>
      </c>
      <c r="M32" s="2836"/>
      <c r="N32" s="2836"/>
      <c r="O32" s="2837"/>
      <c r="P32" s="2829"/>
      <c r="Q32" s="2830"/>
      <c r="R32" s="2830"/>
      <c r="S32" s="2830"/>
      <c r="T32" s="1248" t="s">
        <v>1049</v>
      </c>
      <c r="U32" s="2836"/>
      <c r="V32" s="2836"/>
      <c r="W32" s="603" t="s">
        <v>1050</v>
      </c>
      <c r="X32" s="2838"/>
      <c r="Y32" s="2830"/>
      <c r="Z32" s="2830"/>
      <c r="AA32" s="2830"/>
      <c r="AB32" s="1248" t="s">
        <v>1049</v>
      </c>
      <c r="AC32" s="2836"/>
      <c r="AD32" s="2836"/>
      <c r="AE32" s="603" t="s">
        <v>1050</v>
      </c>
      <c r="AF32" s="2838"/>
      <c r="AG32" s="2830"/>
      <c r="AH32" s="2830"/>
      <c r="AI32" s="2830"/>
      <c r="AJ32" s="1248" t="s">
        <v>1049</v>
      </c>
      <c r="AK32" s="2836"/>
      <c r="AL32" s="2836"/>
      <c r="AM32" s="1249" t="s">
        <v>1050</v>
      </c>
      <c r="AR32" s="225"/>
      <c r="AS32" s="230"/>
      <c r="AT32" s="2818">
        <f>S17-L32</f>
        <v>0</v>
      </c>
      <c r="AU32" s="2818"/>
    </row>
    <row r="33" spans="2:55" ht="14.1" customHeight="1" x14ac:dyDescent="0.15">
      <c r="B33" s="226"/>
      <c r="C33" s="2819" t="s">
        <v>1051</v>
      </c>
      <c r="D33" s="2820"/>
      <c r="E33" s="2820"/>
      <c r="F33" s="2820"/>
      <c r="G33" s="2821"/>
      <c r="H33" s="2822"/>
      <c r="I33" s="2823"/>
      <c r="J33" s="2823"/>
      <c r="K33" s="2824"/>
      <c r="L33" s="2825">
        <f>U33+AC33+AK33</f>
        <v>0</v>
      </c>
      <c r="M33" s="2826"/>
      <c r="N33" s="2826"/>
      <c r="O33" s="2827"/>
      <c r="P33" s="2819"/>
      <c r="Q33" s="2820"/>
      <c r="R33" s="2820"/>
      <c r="S33" s="2820"/>
      <c r="T33" s="1246" t="s">
        <v>1049</v>
      </c>
      <c r="U33" s="2826"/>
      <c r="V33" s="2826"/>
      <c r="W33" s="604" t="s">
        <v>1052</v>
      </c>
      <c r="X33" s="2828"/>
      <c r="Y33" s="2820"/>
      <c r="Z33" s="2820"/>
      <c r="AA33" s="2820"/>
      <c r="AB33" s="1246" t="s">
        <v>1053</v>
      </c>
      <c r="AC33" s="2826"/>
      <c r="AD33" s="2826"/>
      <c r="AE33" s="604" t="s">
        <v>1052</v>
      </c>
      <c r="AF33" s="2828"/>
      <c r="AG33" s="2820"/>
      <c r="AH33" s="2820"/>
      <c r="AI33" s="2820"/>
      <c r="AJ33" s="1246" t="s">
        <v>1053</v>
      </c>
      <c r="AK33" s="2826"/>
      <c r="AL33" s="2826"/>
      <c r="AM33" s="1247" t="s">
        <v>1052</v>
      </c>
      <c r="AR33" s="225"/>
      <c r="AS33" s="230"/>
      <c r="AT33" s="2818">
        <f>W17-L33</f>
        <v>0</v>
      </c>
      <c r="AU33" s="2818"/>
    </row>
    <row r="34" spans="2:55" ht="14.1" customHeight="1" x14ac:dyDescent="0.15">
      <c r="B34" s="226"/>
      <c r="C34" s="2839" t="s">
        <v>1054</v>
      </c>
      <c r="D34" s="2840"/>
      <c r="E34" s="2840"/>
      <c r="F34" s="2840"/>
      <c r="G34" s="2841"/>
      <c r="H34" s="2842"/>
      <c r="I34" s="2843"/>
      <c r="J34" s="2843"/>
      <c r="K34" s="2844"/>
      <c r="L34" s="2845">
        <f>U34+AC34+AK34</f>
        <v>0</v>
      </c>
      <c r="M34" s="2846"/>
      <c r="N34" s="2846"/>
      <c r="O34" s="2847"/>
      <c r="P34" s="2839"/>
      <c r="Q34" s="2840"/>
      <c r="R34" s="2840"/>
      <c r="S34" s="2840"/>
      <c r="T34" s="1250" t="s">
        <v>1053</v>
      </c>
      <c r="U34" s="2846"/>
      <c r="V34" s="2846"/>
      <c r="W34" s="605" t="s">
        <v>1052</v>
      </c>
      <c r="X34" s="2848"/>
      <c r="Y34" s="2840"/>
      <c r="Z34" s="2840"/>
      <c r="AA34" s="2840"/>
      <c r="AB34" s="1250" t="s">
        <v>1053</v>
      </c>
      <c r="AC34" s="2846"/>
      <c r="AD34" s="2846"/>
      <c r="AE34" s="605" t="s">
        <v>1052</v>
      </c>
      <c r="AF34" s="2848"/>
      <c r="AG34" s="2840"/>
      <c r="AH34" s="2840"/>
      <c r="AI34" s="2840"/>
      <c r="AJ34" s="1250" t="s">
        <v>1053</v>
      </c>
      <c r="AK34" s="2846"/>
      <c r="AL34" s="2846"/>
      <c r="AM34" s="1251" t="s">
        <v>1052</v>
      </c>
      <c r="AR34" s="225"/>
      <c r="AS34" s="230"/>
      <c r="AT34" s="2818">
        <f>Z17-L34</f>
        <v>0</v>
      </c>
      <c r="AU34" s="2818"/>
    </row>
    <row r="35" spans="2:55" ht="14.1" customHeight="1" x14ac:dyDescent="0.15">
      <c r="B35" s="226"/>
      <c r="C35" s="2813" t="s">
        <v>185</v>
      </c>
      <c r="D35" s="2814"/>
      <c r="E35" s="2814"/>
      <c r="F35" s="2814"/>
      <c r="G35" s="2815"/>
      <c r="H35" s="2849">
        <f>SUM(H32:K34)</f>
        <v>0</v>
      </c>
      <c r="I35" s="2850"/>
      <c r="J35" s="2850"/>
      <c r="K35" s="2851"/>
      <c r="L35" s="2852">
        <f>SUM(L32:O34)</f>
        <v>0</v>
      </c>
      <c r="M35" s="2853"/>
      <c r="N35" s="2853"/>
      <c r="O35" s="2854"/>
      <c r="P35" s="2813"/>
      <c r="Q35" s="2814"/>
      <c r="R35" s="2814"/>
      <c r="S35" s="2814"/>
      <c r="T35" s="1243"/>
      <c r="U35" s="1243"/>
      <c r="V35" s="1243"/>
      <c r="W35" s="1243"/>
      <c r="X35" s="1243"/>
      <c r="Y35" s="1243"/>
      <c r="Z35" s="1243"/>
      <c r="AA35" s="1243"/>
      <c r="AB35" s="1243"/>
      <c r="AC35" s="1243"/>
      <c r="AD35" s="1243"/>
      <c r="AE35" s="1243"/>
      <c r="AF35" s="1243"/>
      <c r="AG35" s="1243"/>
      <c r="AH35" s="1243"/>
      <c r="AI35" s="1243"/>
      <c r="AJ35" s="1243"/>
      <c r="AK35" s="1243"/>
      <c r="AL35" s="1243"/>
      <c r="AM35" s="1244"/>
      <c r="AR35" s="225"/>
      <c r="AS35" s="230"/>
    </row>
    <row r="36" spans="2:55" ht="6.95" customHeight="1" x14ac:dyDescent="0.15">
      <c r="B36" s="226"/>
      <c r="C36" s="1306"/>
      <c r="D36" s="1306"/>
      <c r="E36" s="42"/>
      <c r="F36" s="42"/>
      <c r="G36" s="42"/>
      <c r="H36" s="42"/>
      <c r="I36" s="42"/>
      <c r="J36" s="42"/>
      <c r="K36" s="42"/>
      <c r="L36" s="42"/>
      <c r="M36" s="42"/>
      <c r="N36" s="42"/>
      <c r="O36" s="42"/>
      <c r="P36" s="42"/>
      <c r="Q36" s="42"/>
      <c r="R36" s="42"/>
      <c r="S36" s="42"/>
      <c r="T36" s="42"/>
      <c r="U36" s="42"/>
      <c r="V36" s="42"/>
      <c r="W36" s="1306"/>
      <c r="X36" s="1306"/>
      <c r="Y36" s="1306"/>
      <c r="Z36" s="1306"/>
      <c r="AA36" s="1306"/>
      <c r="AB36" s="1306"/>
      <c r="AC36" s="1306"/>
      <c r="AD36" s="1306"/>
      <c r="AE36" s="360"/>
      <c r="AF36" s="1239"/>
      <c r="AG36" s="1239"/>
      <c r="AH36" s="1239"/>
      <c r="AI36" s="209"/>
      <c r="AR36" s="225"/>
      <c r="AS36" s="230"/>
    </row>
    <row r="37" spans="2:55" ht="14.1" customHeight="1" x14ac:dyDescent="0.15">
      <c r="B37" s="226"/>
      <c r="C37" s="41" t="s">
        <v>1055</v>
      </c>
      <c r="E37" s="41"/>
      <c r="F37" s="42"/>
      <c r="G37" s="42"/>
      <c r="H37" s="42"/>
      <c r="I37" s="42"/>
      <c r="J37" s="42"/>
      <c r="K37" s="42"/>
      <c r="L37" s="42"/>
      <c r="M37" s="42"/>
      <c r="N37" s="42"/>
      <c r="O37" s="42"/>
      <c r="P37" s="42"/>
      <c r="Q37" s="42"/>
      <c r="R37" s="42"/>
      <c r="S37" s="42"/>
      <c r="T37" s="42"/>
      <c r="U37" s="42"/>
      <c r="V37" s="42"/>
      <c r="W37" s="1306"/>
      <c r="X37" s="1306"/>
      <c r="Y37" s="1306"/>
      <c r="Z37" s="1306"/>
      <c r="AA37" s="1306"/>
      <c r="AB37" s="1306"/>
      <c r="AC37" s="1306"/>
      <c r="AD37" s="1306"/>
      <c r="AE37" s="360"/>
      <c r="AF37" s="1239"/>
      <c r="AG37" s="235"/>
      <c r="AH37" s="235"/>
      <c r="AI37" s="235"/>
      <c r="AJ37" s="235"/>
      <c r="AK37" s="1239"/>
      <c r="AL37" s="1239"/>
      <c r="AM37" s="1239"/>
      <c r="AN37" s="1239"/>
      <c r="AO37" s="1239"/>
      <c r="AP37" s="1239"/>
      <c r="AQ37" s="1239"/>
      <c r="AR37" s="225"/>
      <c r="AS37" s="230"/>
    </row>
    <row r="38" spans="2:55" ht="14.1" customHeight="1" x14ac:dyDescent="0.15">
      <c r="B38" s="226"/>
      <c r="C38" s="2705" t="s">
        <v>7</v>
      </c>
      <c r="D38" s="2709"/>
      <c r="E38" s="2709"/>
      <c r="F38" s="2709"/>
      <c r="G38" s="2709"/>
      <c r="H38" s="2706"/>
      <c r="I38" s="2801" t="s">
        <v>40</v>
      </c>
      <c r="J38" s="2802"/>
      <c r="K38" s="2802"/>
      <c r="L38" s="2803"/>
      <c r="M38" s="2801" t="s">
        <v>9</v>
      </c>
      <c r="N38" s="2802"/>
      <c r="O38" s="2803"/>
      <c r="P38" s="2807" t="s">
        <v>1561</v>
      </c>
      <c r="Q38" s="2808"/>
      <c r="R38" s="2808"/>
      <c r="S38" s="2808"/>
      <c r="T38" s="2808"/>
      <c r="U38" s="2808"/>
      <c r="V38" s="2808"/>
      <c r="W38" s="2808"/>
      <c r="X38" s="2808"/>
      <c r="Y38" s="2808"/>
      <c r="Z38" s="2808"/>
      <c r="AA38" s="2808"/>
      <c r="AB38" s="2808"/>
      <c r="AC38" s="2808"/>
      <c r="AD38" s="2808"/>
      <c r="AE38" s="2808"/>
      <c r="AF38" s="2808"/>
      <c r="AG38" s="2808"/>
      <c r="AH38" s="2705" t="s">
        <v>1056</v>
      </c>
      <c r="AI38" s="2709"/>
      <c r="AJ38" s="2706"/>
      <c r="AK38" s="2705" t="s">
        <v>351</v>
      </c>
      <c r="AL38" s="2709"/>
      <c r="AM38" s="2709"/>
      <c r="AN38" s="2709"/>
      <c r="AO38" s="2709"/>
      <c r="AP38" s="2709"/>
      <c r="AQ38" s="2706"/>
      <c r="AR38" s="225"/>
      <c r="AS38" s="230"/>
    </row>
    <row r="39" spans="2:55" ht="14.1" customHeight="1" x14ac:dyDescent="0.15">
      <c r="B39" s="226"/>
      <c r="C39" s="2707"/>
      <c r="D39" s="2710"/>
      <c r="E39" s="2710"/>
      <c r="F39" s="2710"/>
      <c r="G39" s="2710"/>
      <c r="H39" s="2708"/>
      <c r="I39" s="2804"/>
      <c r="J39" s="2805"/>
      <c r="K39" s="2805"/>
      <c r="L39" s="2806"/>
      <c r="M39" s="2804"/>
      <c r="N39" s="2805"/>
      <c r="O39" s="2806"/>
      <c r="P39" s="2810"/>
      <c r="Q39" s="2811"/>
      <c r="R39" s="2811"/>
      <c r="S39" s="2811"/>
      <c r="T39" s="2811"/>
      <c r="U39" s="2811"/>
      <c r="V39" s="2811"/>
      <c r="W39" s="2811"/>
      <c r="X39" s="2811"/>
      <c r="Y39" s="2811"/>
      <c r="Z39" s="2811"/>
      <c r="AA39" s="2811"/>
      <c r="AB39" s="2811"/>
      <c r="AC39" s="2811"/>
      <c r="AD39" s="2811"/>
      <c r="AE39" s="2811"/>
      <c r="AF39" s="2811"/>
      <c r="AG39" s="2811"/>
      <c r="AH39" s="2707"/>
      <c r="AI39" s="2710"/>
      <c r="AJ39" s="2708"/>
      <c r="AK39" s="2707"/>
      <c r="AL39" s="2710"/>
      <c r="AM39" s="2710"/>
      <c r="AN39" s="2710"/>
      <c r="AO39" s="2710"/>
      <c r="AP39" s="2710"/>
      <c r="AQ39" s="2708"/>
      <c r="AR39" s="225"/>
      <c r="AS39" s="230"/>
    </row>
    <row r="40" spans="2:55" ht="14.1" customHeight="1" x14ac:dyDescent="0.15">
      <c r="B40" s="226"/>
      <c r="C40" s="2871" t="s">
        <v>1057</v>
      </c>
      <c r="D40" s="2874" t="s">
        <v>1058</v>
      </c>
      <c r="E40" s="2709" t="s">
        <v>1059</v>
      </c>
      <c r="F40" s="2709"/>
      <c r="G40" s="2709"/>
      <c r="H40" s="2706"/>
      <c r="I40" s="2878"/>
      <c r="J40" s="2879"/>
      <c r="K40" s="2879"/>
      <c r="L40" s="2880"/>
      <c r="M40" s="2884"/>
      <c r="N40" s="2885"/>
      <c r="O40" s="2886"/>
      <c r="P40" s="2890"/>
      <c r="Q40" s="2891"/>
      <c r="R40" s="2891"/>
      <c r="S40" s="2891"/>
      <c r="T40" s="2891"/>
      <c r="U40" s="2891"/>
      <c r="V40" s="2891"/>
      <c r="W40" s="2855">
        <f>I17</f>
        <v>0</v>
      </c>
      <c r="X40" s="2855"/>
      <c r="Y40" s="2857">
        <v>3.3</v>
      </c>
      <c r="Z40" s="2857"/>
      <c r="AA40" s="2857"/>
      <c r="AB40" s="2857"/>
      <c r="AC40" s="2857"/>
      <c r="AD40" s="2859" t="str">
        <f>IF(W40=0,"",W40*Y40)</f>
        <v/>
      </c>
      <c r="AE40" s="2859"/>
      <c r="AF40" s="2859"/>
      <c r="AG40" s="2861" t="s">
        <v>1060</v>
      </c>
      <c r="AH40" s="2863" t="str">
        <f>IF(M40&gt;0,IF(AD40:AD40&lt;=M40,"○","×"),"")</f>
        <v/>
      </c>
      <c r="AI40" s="2864"/>
      <c r="AJ40" s="2865"/>
      <c r="AK40" s="606" t="s">
        <v>1061</v>
      </c>
      <c r="AL40" s="2869" t="s">
        <v>1062</v>
      </c>
      <c r="AM40" s="2869"/>
      <c r="AN40" s="2869"/>
      <c r="AO40" s="2869"/>
      <c r="AP40" s="2869"/>
      <c r="AQ40" s="2870"/>
      <c r="AR40" s="229"/>
      <c r="AS40" s="230"/>
    </row>
    <row r="41" spans="2:55" ht="14.1" customHeight="1" x14ac:dyDescent="0.15">
      <c r="B41" s="226"/>
      <c r="C41" s="2872"/>
      <c r="D41" s="2875"/>
      <c r="E41" s="2725"/>
      <c r="F41" s="2725"/>
      <c r="G41" s="2725"/>
      <c r="H41" s="2877"/>
      <c r="I41" s="2881"/>
      <c r="J41" s="2882"/>
      <c r="K41" s="2882"/>
      <c r="L41" s="2883"/>
      <c r="M41" s="2887"/>
      <c r="N41" s="2888"/>
      <c r="O41" s="2889"/>
      <c r="P41" s="2892"/>
      <c r="Q41" s="2893"/>
      <c r="R41" s="2893"/>
      <c r="S41" s="2893"/>
      <c r="T41" s="2893"/>
      <c r="U41" s="2893"/>
      <c r="V41" s="2893"/>
      <c r="W41" s="2856"/>
      <c r="X41" s="2856"/>
      <c r="Y41" s="2858"/>
      <c r="Z41" s="2858"/>
      <c r="AA41" s="2858"/>
      <c r="AB41" s="2858"/>
      <c r="AC41" s="2858"/>
      <c r="AD41" s="2860"/>
      <c r="AE41" s="2860"/>
      <c r="AF41" s="2860"/>
      <c r="AG41" s="2862"/>
      <c r="AH41" s="2866"/>
      <c r="AI41" s="2867"/>
      <c r="AJ41" s="2868"/>
      <c r="AK41" s="1264"/>
      <c r="AL41" s="2869"/>
      <c r="AM41" s="2869"/>
      <c r="AN41" s="2869"/>
      <c r="AO41" s="2869"/>
      <c r="AP41" s="2869"/>
      <c r="AQ41" s="2870"/>
      <c r="AR41" s="229"/>
      <c r="AS41" s="230"/>
    </row>
    <row r="42" spans="2:55" ht="14.1" customHeight="1" x14ac:dyDescent="0.15">
      <c r="B42" s="226"/>
      <c r="C42" s="2872"/>
      <c r="D42" s="2875"/>
      <c r="E42" s="2894" t="s">
        <v>1063</v>
      </c>
      <c r="F42" s="2894"/>
      <c r="G42" s="2894"/>
      <c r="H42" s="2895"/>
      <c r="I42" s="2898"/>
      <c r="J42" s="2899"/>
      <c r="K42" s="2899"/>
      <c r="L42" s="2900"/>
      <c r="M42" s="2904"/>
      <c r="N42" s="2905"/>
      <c r="O42" s="2906"/>
      <c r="P42" s="2913"/>
      <c r="Q42" s="2916"/>
      <c r="R42" s="2916"/>
      <c r="S42" s="2916"/>
      <c r="T42" s="2916"/>
      <c r="U42" s="2916"/>
      <c r="V42" s="2916"/>
      <c r="W42" s="2930">
        <f>L17</f>
        <v>0</v>
      </c>
      <c r="X42" s="2930"/>
      <c r="Y42" s="2933">
        <v>3.3</v>
      </c>
      <c r="Z42" s="2933"/>
      <c r="AA42" s="2933"/>
      <c r="AB42" s="2933"/>
      <c r="AC42" s="2933"/>
      <c r="AD42" s="2917" t="str">
        <f>IF(W42=0,"",W42*Y42)</f>
        <v/>
      </c>
      <c r="AE42" s="2917"/>
      <c r="AF42" s="2917"/>
      <c r="AG42" s="607" t="s">
        <v>1064</v>
      </c>
      <c r="AH42" s="2918" t="str">
        <f>IF(M42&gt;0,IF(AD44:AD44&lt;=M42,"○","×"),"")</f>
        <v/>
      </c>
      <c r="AI42" s="2919"/>
      <c r="AJ42" s="2920"/>
      <c r="AK42" s="1264"/>
      <c r="AL42" s="209"/>
      <c r="AM42" s="2924" t="str">
        <f>IFERROR(AD45+AD47,"")</f>
        <v/>
      </c>
      <c r="AN42" s="2924"/>
      <c r="AO42" s="2924"/>
      <c r="AP42" s="1306" t="s">
        <v>1064</v>
      </c>
      <c r="AQ42" s="608"/>
      <c r="AR42" s="229"/>
      <c r="AS42" s="230"/>
    </row>
    <row r="43" spans="2:55" ht="14.1" customHeight="1" x14ac:dyDescent="0.15">
      <c r="B43" s="226"/>
      <c r="C43" s="2872"/>
      <c r="D43" s="2875"/>
      <c r="E43" s="2896"/>
      <c r="F43" s="2896"/>
      <c r="G43" s="2896"/>
      <c r="H43" s="2897"/>
      <c r="I43" s="2901"/>
      <c r="J43" s="2902"/>
      <c r="K43" s="2902"/>
      <c r="L43" s="2903"/>
      <c r="M43" s="2907"/>
      <c r="N43" s="2908"/>
      <c r="O43" s="2909"/>
      <c r="P43" s="2914"/>
      <c r="Q43" s="2925"/>
      <c r="R43" s="2925"/>
      <c r="S43" s="2925"/>
      <c r="T43" s="2925"/>
      <c r="U43" s="2925"/>
      <c r="V43" s="2925"/>
      <c r="W43" s="2931"/>
      <c r="X43" s="2931"/>
      <c r="Y43" s="2934"/>
      <c r="Z43" s="2934"/>
      <c r="AA43" s="2934"/>
      <c r="AB43" s="2934"/>
      <c r="AC43" s="2934"/>
      <c r="AD43" s="2926" t="str">
        <f>IF(W43=0,"",W43*Y43)</f>
        <v/>
      </c>
      <c r="AE43" s="2926"/>
      <c r="AF43" s="2926"/>
      <c r="AG43" s="609" t="s">
        <v>1064</v>
      </c>
      <c r="AH43" s="2921"/>
      <c r="AI43" s="2922"/>
      <c r="AJ43" s="2923"/>
      <c r="AK43" s="606" t="s">
        <v>1065</v>
      </c>
      <c r="AL43" s="2927" t="s">
        <v>1066</v>
      </c>
      <c r="AM43" s="2927"/>
      <c r="AN43" s="2927"/>
      <c r="AO43" s="2927"/>
      <c r="AP43" s="2927"/>
      <c r="AQ43" s="2928"/>
      <c r="AR43" s="229"/>
      <c r="AS43" s="230"/>
    </row>
    <row r="44" spans="2:55" ht="14.1" customHeight="1" x14ac:dyDescent="0.15">
      <c r="B44" s="226"/>
      <c r="C44" s="2872"/>
      <c r="D44" s="2875"/>
      <c r="E44" s="2896"/>
      <c r="F44" s="2896"/>
      <c r="G44" s="2896"/>
      <c r="H44" s="2897"/>
      <c r="I44" s="2881"/>
      <c r="J44" s="2882"/>
      <c r="K44" s="2882"/>
      <c r="L44" s="2883"/>
      <c r="M44" s="2910"/>
      <c r="N44" s="2911"/>
      <c r="O44" s="2912"/>
      <c r="P44" s="2915"/>
      <c r="Q44" s="2929"/>
      <c r="R44" s="2929"/>
      <c r="S44" s="2929"/>
      <c r="T44" s="2929"/>
      <c r="U44" s="2929"/>
      <c r="V44" s="2929"/>
      <c r="W44" s="2932"/>
      <c r="X44" s="2932"/>
      <c r="Y44" s="2858"/>
      <c r="Z44" s="2858"/>
      <c r="AA44" s="2858"/>
      <c r="AB44" s="2858"/>
      <c r="AC44" s="2858"/>
      <c r="AD44" s="2860" t="str">
        <f>IF(SUM(AD42:AF43)=0,"",SUM(AD42:AF43))</f>
        <v/>
      </c>
      <c r="AE44" s="2860"/>
      <c r="AF44" s="2860"/>
      <c r="AG44" s="610" t="s">
        <v>1067</v>
      </c>
      <c r="AH44" s="2866"/>
      <c r="AI44" s="2867"/>
      <c r="AJ44" s="2868"/>
      <c r="AK44" s="1264"/>
      <c r="AL44" s="2927"/>
      <c r="AM44" s="2927"/>
      <c r="AN44" s="2927"/>
      <c r="AO44" s="2927"/>
      <c r="AP44" s="2927"/>
      <c r="AQ44" s="2928"/>
      <c r="AR44" s="229"/>
      <c r="AS44" s="230"/>
    </row>
    <row r="45" spans="2:55" ht="14.1" customHeight="1" x14ac:dyDescent="0.15">
      <c r="B45" s="226"/>
      <c r="C45" s="2872"/>
      <c r="D45" s="2875"/>
      <c r="E45" s="2935" t="s">
        <v>1068</v>
      </c>
      <c r="F45" s="2935"/>
      <c r="G45" s="2935"/>
      <c r="H45" s="2936"/>
      <c r="I45" s="2937">
        <v>0</v>
      </c>
      <c r="J45" s="2938"/>
      <c r="K45" s="2938"/>
      <c r="L45" s="2939"/>
      <c r="M45" s="2943" t="str">
        <f>IF(M40+M42=0,"",M40+M42)</f>
        <v/>
      </c>
      <c r="N45" s="2944"/>
      <c r="O45" s="2945"/>
      <c r="P45" s="2949"/>
      <c r="Q45" s="2950"/>
      <c r="R45" s="2950"/>
      <c r="S45" s="2950"/>
      <c r="T45" s="2950"/>
      <c r="U45" s="2950"/>
      <c r="V45" s="2950"/>
      <c r="W45" s="2953">
        <f>W40+W42</f>
        <v>0</v>
      </c>
      <c r="X45" s="2953"/>
      <c r="Y45" s="2962" t="s">
        <v>183</v>
      </c>
      <c r="Z45" s="2962"/>
      <c r="AA45" s="2962"/>
      <c r="AB45" s="2962"/>
      <c r="AC45" s="2962"/>
      <c r="AD45" s="2926" t="str">
        <f>IFERROR(AD40+AD44,"")</f>
        <v/>
      </c>
      <c r="AE45" s="2926"/>
      <c r="AF45" s="2926"/>
      <c r="AG45" s="2964" t="s">
        <v>1069</v>
      </c>
      <c r="AH45" s="2966"/>
      <c r="AI45" s="2967"/>
      <c r="AJ45" s="2968"/>
      <c r="AK45" s="1264"/>
      <c r="AL45" s="209"/>
      <c r="AM45" s="2972"/>
      <c r="AN45" s="2972"/>
      <c r="AO45" s="2972"/>
      <c r="AP45" s="1306" t="s">
        <v>1067</v>
      </c>
      <c r="AQ45" s="608"/>
      <c r="AR45" s="229"/>
      <c r="AS45" s="230"/>
    </row>
    <row r="46" spans="2:55" ht="14.1" customHeight="1" x14ac:dyDescent="0.15">
      <c r="B46" s="226"/>
      <c r="C46" s="2873"/>
      <c r="D46" s="2876"/>
      <c r="E46" s="2805"/>
      <c r="F46" s="2805"/>
      <c r="G46" s="2805"/>
      <c r="H46" s="2806"/>
      <c r="I46" s="2940"/>
      <c r="J46" s="2941"/>
      <c r="K46" s="2941"/>
      <c r="L46" s="2942"/>
      <c r="M46" s="2946"/>
      <c r="N46" s="2947"/>
      <c r="O46" s="2948"/>
      <c r="P46" s="2951"/>
      <c r="Q46" s="2952"/>
      <c r="R46" s="2952"/>
      <c r="S46" s="2952"/>
      <c r="T46" s="2952"/>
      <c r="U46" s="2952"/>
      <c r="V46" s="2952"/>
      <c r="W46" s="2954"/>
      <c r="X46" s="2954"/>
      <c r="Y46" s="2963"/>
      <c r="Z46" s="2963"/>
      <c r="AA46" s="2963"/>
      <c r="AB46" s="2963"/>
      <c r="AC46" s="2963"/>
      <c r="AD46" s="2958"/>
      <c r="AE46" s="2958"/>
      <c r="AF46" s="2958"/>
      <c r="AG46" s="2965"/>
      <c r="AH46" s="2969"/>
      <c r="AI46" s="2970"/>
      <c r="AJ46" s="2971"/>
      <c r="AK46" s="611" t="s">
        <v>1070</v>
      </c>
      <c r="AL46" s="209"/>
      <c r="AM46" s="209"/>
      <c r="AN46" s="209"/>
      <c r="AO46" s="209"/>
      <c r="AP46" s="209"/>
      <c r="AQ46" s="612"/>
      <c r="AR46" s="229"/>
      <c r="AS46" s="230"/>
    </row>
    <row r="47" spans="2:55" ht="14.1" customHeight="1" x14ac:dyDescent="0.15">
      <c r="B47" s="226"/>
      <c r="C47" s="2871" t="s">
        <v>179</v>
      </c>
      <c r="D47" s="3046"/>
      <c r="E47" s="2802" t="s">
        <v>1071</v>
      </c>
      <c r="F47" s="2709"/>
      <c r="G47" s="2709"/>
      <c r="H47" s="2706"/>
      <c r="I47" s="2878"/>
      <c r="J47" s="2879"/>
      <c r="K47" s="2879"/>
      <c r="L47" s="2880"/>
      <c r="M47" s="3029"/>
      <c r="N47" s="3030"/>
      <c r="O47" s="3031"/>
      <c r="P47" s="3052"/>
      <c r="Q47" s="3053"/>
      <c r="R47" s="3053"/>
      <c r="S47" s="3053"/>
      <c r="T47" s="3053"/>
      <c r="U47" s="3053"/>
      <c r="V47" s="3053"/>
      <c r="W47" s="2955">
        <f>P13</f>
        <v>0</v>
      </c>
      <c r="X47" s="2955"/>
      <c r="Y47" s="2857">
        <v>1.98</v>
      </c>
      <c r="Z47" s="2857"/>
      <c r="AA47" s="2857"/>
      <c r="AB47" s="2857"/>
      <c r="AC47" s="2857"/>
      <c r="AD47" s="2859" t="str">
        <f>IF(W47=0,"",W47*Y47)</f>
        <v/>
      </c>
      <c r="AE47" s="2859"/>
      <c r="AF47" s="2859"/>
      <c r="AG47" s="2712" t="s">
        <v>1072</v>
      </c>
      <c r="AH47" s="2863" t="str">
        <f>IF(M47&gt;0,IF(AD47:AD47&lt;=M47,"○","×"),"")</f>
        <v/>
      </c>
      <c r="AI47" s="2864"/>
      <c r="AJ47" s="2865"/>
      <c r="AK47" s="1264"/>
      <c r="AL47" s="1433" t="s">
        <v>1073</v>
      </c>
      <c r="AM47" s="2924" t="str">
        <f>IFERROR(AM42+AM45,"")</f>
        <v/>
      </c>
      <c r="AN47" s="2924"/>
      <c r="AO47" s="2924"/>
      <c r="AP47" s="1306" t="s">
        <v>1064</v>
      </c>
      <c r="AQ47" s="608"/>
      <c r="AR47" s="229"/>
      <c r="AS47" s="230"/>
      <c r="AT47" s="41"/>
      <c r="BC47" s="41"/>
    </row>
    <row r="48" spans="2:55" ht="14.1" customHeight="1" thickBot="1" x14ac:dyDescent="0.2">
      <c r="B48" s="226"/>
      <c r="C48" s="2872"/>
      <c r="D48" s="3047"/>
      <c r="E48" s="2710"/>
      <c r="F48" s="2710"/>
      <c r="G48" s="2710"/>
      <c r="H48" s="2708"/>
      <c r="I48" s="3049"/>
      <c r="J48" s="3050"/>
      <c r="K48" s="3050"/>
      <c r="L48" s="3051"/>
      <c r="M48" s="3032"/>
      <c r="N48" s="3033"/>
      <c r="O48" s="3034"/>
      <c r="P48" s="3054"/>
      <c r="Q48" s="3055"/>
      <c r="R48" s="3055"/>
      <c r="S48" s="3055"/>
      <c r="T48" s="3055"/>
      <c r="U48" s="3055"/>
      <c r="V48" s="3055"/>
      <c r="W48" s="2956"/>
      <c r="X48" s="2956"/>
      <c r="Y48" s="2957"/>
      <c r="Z48" s="2957"/>
      <c r="AA48" s="2957"/>
      <c r="AB48" s="2957"/>
      <c r="AC48" s="2957"/>
      <c r="AD48" s="2958"/>
      <c r="AE48" s="2958"/>
      <c r="AF48" s="2958"/>
      <c r="AG48" s="2715"/>
      <c r="AH48" s="2959"/>
      <c r="AI48" s="2960"/>
      <c r="AJ48" s="2961"/>
      <c r="AK48" s="248"/>
      <c r="AL48" s="209"/>
      <c r="AM48" s="209"/>
      <c r="AN48" s="209"/>
      <c r="AO48" s="209"/>
      <c r="AP48" s="209"/>
      <c r="AQ48" s="612"/>
      <c r="AR48" s="225"/>
      <c r="AS48" s="230"/>
      <c r="AT48" s="41"/>
      <c r="BC48" s="41"/>
    </row>
    <row r="49" spans="1:62" s="243" customFormat="1" ht="14.1" customHeight="1" thickTop="1" x14ac:dyDescent="0.15">
      <c r="A49" s="206"/>
      <c r="B49" s="226"/>
      <c r="C49" s="2872"/>
      <c r="D49" s="3047"/>
      <c r="E49" s="3041" t="s">
        <v>1074</v>
      </c>
      <c r="F49" s="3042"/>
      <c r="G49" s="2970" t="s">
        <v>1075</v>
      </c>
      <c r="H49" s="2971"/>
      <c r="I49" s="2901"/>
      <c r="J49" s="2902"/>
      <c r="K49" s="2902"/>
      <c r="L49" s="2902"/>
      <c r="M49" s="2910"/>
      <c r="N49" s="2911"/>
      <c r="O49" s="2912"/>
      <c r="P49" s="613"/>
      <c r="Q49" s="2992"/>
      <c r="R49" s="2992"/>
      <c r="S49" s="2992"/>
      <c r="T49" s="2992"/>
      <c r="U49" s="2992"/>
      <c r="V49" s="2992"/>
      <c r="W49" s="2993"/>
      <c r="X49" s="2993"/>
      <c r="Y49" s="2973">
        <v>1.98</v>
      </c>
      <c r="Z49" s="2973"/>
      <c r="AA49" s="2973"/>
      <c r="AB49" s="2973"/>
      <c r="AC49" s="2973"/>
      <c r="AD49" s="2974" t="str">
        <f t="shared" ref="AD49:AD55" si="0">IF(W49=0,"",W49*Y49)</f>
        <v/>
      </c>
      <c r="AE49" s="2974"/>
      <c r="AF49" s="2974"/>
      <c r="AG49" s="1302" t="s">
        <v>1072</v>
      </c>
      <c r="AH49" s="2866" t="str">
        <f t="shared" ref="AH49:AH55" si="1">IF(M49&gt;0,IF(AD49:AD49&lt;=M49,"○","×"),"")</f>
        <v/>
      </c>
      <c r="AI49" s="2867"/>
      <c r="AJ49" s="2867"/>
      <c r="AK49" s="2975" t="s">
        <v>1076</v>
      </c>
      <c r="AL49" s="2976"/>
      <c r="AM49" s="2976"/>
      <c r="AN49" s="2976"/>
      <c r="AO49" s="2976"/>
      <c r="AP49" s="2976"/>
      <c r="AQ49" s="2977"/>
      <c r="AR49" s="225"/>
      <c r="AS49" s="241"/>
      <c r="AT49" s="240"/>
      <c r="BC49" s="240"/>
    </row>
    <row r="50" spans="1:62" s="243" customFormat="1" ht="14.1" customHeight="1" x14ac:dyDescent="0.15">
      <c r="A50" s="206"/>
      <c r="B50" s="226"/>
      <c r="C50" s="2872"/>
      <c r="D50" s="3047"/>
      <c r="E50" s="3043"/>
      <c r="F50" s="3042"/>
      <c r="G50" s="2820" t="s">
        <v>1077</v>
      </c>
      <c r="H50" s="2821"/>
      <c r="I50" s="2984"/>
      <c r="J50" s="2985"/>
      <c r="K50" s="2985"/>
      <c r="L50" s="2985"/>
      <c r="M50" s="2986"/>
      <c r="N50" s="2987"/>
      <c r="O50" s="2988"/>
      <c r="P50" s="614"/>
      <c r="Q50" s="2989"/>
      <c r="R50" s="2989"/>
      <c r="S50" s="2989"/>
      <c r="T50" s="2989"/>
      <c r="U50" s="2989"/>
      <c r="V50" s="2989"/>
      <c r="W50" s="2990"/>
      <c r="X50" s="2990"/>
      <c r="Y50" s="2991">
        <v>1.98</v>
      </c>
      <c r="Z50" s="2991"/>
      <c r="AA50" s="2991"/>
      <c r="AB50" s="2991"/>
      <c r="AC50" s="2991"/>
      <c r="AD50" s="2981" t="str">
        <f t="shared" si="0"/>
        <v/>
      </c>
      <c r="AE50" s="2981"/>
      <c r="AF50" s="2981"/>
      <c r="AG50" s="615" t="s">
        <v>1072</v>
      </c>
      <c r="AH50" s="2982" t="str">
        <f t="shared" si="1"/>
        <v/>
      </c>
      <c r="AI50" s="2983"/>
      <c r="AJ50" s="2983"/>
      <c r="AK50" s="2978"/>
      <c r="AL50" s="2979"/>
      <c r="AM50" s="2979"/>
      <c r="AN50" s="2979"/>
      <c r="AO50" s="2979"/>
      <c r="AP50" s="2979"/>
      <c r="AQ50" s="2980"/>
      <c r="AR50" s="225"/>
      <c r="AS50" s="241"/>
      <c r="AT50" s="616"/>
      <c r="AU50" s="240"/>
      <c r="AV50" s="240"/>
      <c r="AW50" s="240"/>
      <c r="AX50" s="240"/>
      <c r="AY50" s="240"/>
      <c r="AZ50" s="240"/>
      <c r="BA50" s="240"/>
      <c r="BB50" s="240"/>
      <c r="BC50" s="240"/>
    </row>
    <row r="51" spans="1:62" s="243" customFormat="1" ht="14.1" customHeight="1" x14ac:dyDescent="0.15">
      <c r="A51" s="206"/>
      <c r="B51" s="226"/>
      <c r="C51" s="2872"/>
      <c r="D51" s="3047"/>
      <c r="E51" s="3043"/>
      <c r="F51" s="3042"/>
      <c r="G51" s="2820" t="s">
        <v>1078</v>
      </c>
      <c r="H51" s="2821"/>
      <c r="I51" s="2984"/>
      <c r="J51" s="2985"/>
      <c r="K51" s="2985"/>
      <c r="L51" s="2985"/>
      <c r="M51" s="2986"/>
      <c r="N51" s="2987"/>
      <c r="O51" s="2988"/>
      <c r="P51" s="588"/>
      <c r="Q51" s="2994" t="s">
        <v>1079</v>
      </c>
      <c r="R51" s="2994"/>
      <c r="S51" s="2994"/>
      <c r="T51" s="2994"/>
      <c r="U51" s="2994"/>
      <c r="V51" s="2994"/>
      <c r="W51" s="2990"/>
      <c r="X51" s="2990"/>
      <c r="Y51" s="2991">
        <v>1.98</v>
      </c>
      <c r="Z51" s="2991"/>
      <c r="AA51" s="2991"/>
      <c r="AB51" s="2991"/>
      <c r="AC51" s="2991"/>
      <c r="AD51" s="2981" t="str">
        <f t="shared" si="0"/>
        <v/>
      </c>
      <c r="AE51" s="2981"/>
      <c r="AF51" s="2981"/>
      <c r="AG51" s="615" t="s">
        <v>1072</v>
      </c>
      <c r="AH51" s="2982" t="str">
        <f t="shared" si="1"/>
        <v/>
      </c>
      <c r="AI51" s="2983"/>
      <c r="AJ51" s="2983"/>
      <c r="AK51" s="2995" t="s">
        <v>1080</v>
      </c>
      <c r="AL51" s="2996"/>
      <c r="AM51" s="2996"/>
      <c r="AN51" s="2996"/>
      <c r="AO51" s="2996"/>
      <c r="AP51" s="2996"/>
      <c r="AQ51" s="2997"/>
      <c r="AR51" s="225"/>
      <c r="AS51" s="241"/>
      <c r="AT51" s="240"/>
      <c r="BD51" s="617"/>
      <c r="BE51" s="617"/>
      <c r="BF51" s="617"/>
      <c r="BG51" s="617"/>
      <c r="BH51" s="617"/>
      <c r="BI51" s="617"/>
      <c r="BJ51" s="617"/>
    </row>
    <row r="52" spans="1:62" s="243" customFormat="1" ht="14.1" customHeight="1" x14ac:dyDescent="0.15">
      <c r="A52" s="206"/>
      <c r="B52" s="226"/>
      <c r="C52" s="2872"/>
      <c r="D52" s="3047"/>
      <c r="E52" s="3043"/>
      <c r="F52" s="3042"/>
      <c r="G52" s="2820" t="s">
        <v>1081</v>
      </c>
      <c r="H52" s="2821"/>
      <c r="I52" s="2901"/>
      <c r="J52" s="2902"/>
      <c r="K52" s="2902"/>
      <c r="L52" s="2902"/>
      <c r="M52" s="2986"/>
      <c r="N52" s="2987"/>
      <c r="O52" s="2988"/>
      <c r="P52" s="618"/>
      <c r="Q52" s="2994" t="s">
        <v>1082</v>
      </c>
      <c r="R52" s="2994"/>
      <c r="S52" s="2994"/>
      <c r="T52" s="2994"/>
      <c r="U52" s="2994"/>
      <c r="V52" s="2994"/>
      <c r="W52" s="2990"/>
      <c r="X52" s="2990"/>
      <c r="Y52" s="2991">
        <v>1.98</v>
      </c>
      <c r="Z52" s="2991"/>
      <c r="AA52" s="2991"/>
      <c r="AB52" s="2991"/>
      <c r="AC52" s="2991"/>
      <c r="AD52" s="2981" t="str">
        <f t="shared" si="0"/>
        <v/>
      </c>
      <c r="AE52" s="2981"/>
      <c r="AF52" s="2981"/>
      <c r="AG52" s="615" t="s">
        <v>1072</v>
      </c>
      <c r="AH52" s="2982" t="str">
        <f t="shared" si="1"/>
        <v/>
      </c>
      <c r="AI52" s="2983"/>
      <c r="AJ52" s="2983"/>
      <c r="AK52" s="2999" t="s">
        <v>218</v>
      </c>
      <c r="AL52" s="3000"/>
      <c r="AM52" s="3000"/>
      <c r="AN52" s="3021"/>
      <c r="AO52" s="3021"/>
      <c r="AP52" s="3021"/>
      <c r="AQ52" s="619" t="s">
        <v>1064</v>
      </c>
      <c r="AR52" s="225"/>
      <c r="AS52" s="241"/>
      <c r="AT52" s="240"/>
      <c r="BD52" s="617"/>
      <c r="BE52" s="617"/>
      <c r="BF52" s="617"/>
      <c r="BG52" s="620"/>
      <c r="BH52" s="620"/>
      <c r="BI52" s="620"/>
      <c r="BJ52" s="1254"/>
    </row>
    <row r="53" spans="1:62" s="243" customFormat="1" ht="14.1" customHeight="1" x14ac:dyDescent="0.15">
      <c r="A53" s="206"/>
      <c r="B53" s="226"/>
      <c r="C53" s="2872"/>
      <c r="D53" s="3047"/>
      <c r="E53" s="3043"/>
      <c r="F53" s="3042"/>
      <c r="G53" s="2820" t="s">
        <v>1083</v>
      </c>
      <c r="H53" s="2821"/>
      <c r="I53" s="2984"/>
      <c r="J53" s="2985"/>
      <c r="K53" s="2985"/>
      <c r="L53" s="2985"/>
      <c r="M53" s="2986"/>
      <c r="N53" s="2987"/>
      <c r="O53" s="2988"/>
      <c r="P53" s="618"/>
      <c r="Q53" s="2998"/>
      <c r="R53" s="2998"/>
      <c r="S53" s="2998"/>
      <c r="T53" s="2998"/>
      <c r="U53" s="2998"/>
      <c r="V53" s="2998"/>
      <c r="W53" s="2990"/>
      <c r="X53" s="2990"/>
      <c r="Y53" s="2991">
        <v>1.98</v>
      </c>
      <c r="Z53" s="2991"/>
      <c r="AA53" s="2991"/>
      <c r="AB53" s="2991"/>
      <c r="AC53" s="2991"/>
      <c r="AD53" s="2981" t="str">
        <f t="shared" si="0"/>
        <v/>
      </c>
      <c r="AE53" s="2981"/>
      <c r="AF53" s="2981"/>
      <c r="AG53" s="615" t="s">
        <v>1072</v>
      </c>
      <c r="AH53" s="2982" t="str">
        <f t="shared" si="1"/>
        <v/>
      </c>
      <c r="AI53" s="2983"/>
      <c r="AJ53" s="2983"/>
      <c r="AK53" s="2999" t="s">
        <v>1084</v>
      </c>
      <c r="AL53" s="3000"/>
      <c r="AM53" s="3000"/>
      <c r="AN53" s="3000"/>
      <c r="AO53" s="3000"/>
      <c r="AP53" s="3000"/>
      <c r="AQ53" s="3001"/>
      <c r="AR53" s="225"/>
      <c r="AS53" s="241"/>
      <c r="AT53" s="240"/>
      <c r="BB53" s="621"/>
      <c r="BC53" s="621"/>
      <c r="BD53" s="617"/>
      <c r="BE53" s="617"/>
      <c r="BF53" s="617"/>
      <c r="BG53" s="617"/>
      <c r="BH53" s="617"/>
      <c r="BI53" s="617"/>
      <c r="BJ53" s="617"/>
    </row>
    <row r="54" spans="1:62" s="243" customFormat="1" ht="14.1" customHeight="1" x14ac:dyDescent="0.15">
      <c r="A54" s="206"/>
      <c r="B54" s="226"/>
      <c r="C54" s="2872"/>
      <c r="D54" s="3047"/>
      <c r="E54" s="3043"/>
      <c r="F54" s="3042"/>
      <c r="G54" s="2820" t="s">
        <v>1085</v>
      </c>
      <c r="H54" s="2821"/>
      <c r="I54" s="2984"/>
      <c r="J54" s="2985"/>
      <c r="K54" s="2985"/>
      <c r="L54" s="2985"/>
      <c r="M54" s="2986"/>
      <c r="N54" s="2987"/>
      <c r="O54" s="2988"/>
      <c r="P54" s="618"/>
      <c r="Q54" s="1259"/>
      <c r="R54" s="1259"/>
      <c r="S54" s="1259"/>
      <c r="T54" s="1259"/>
      <c r="U54" s="1259"/>
      <c r="V54" s="1259"/>
      <c r="W54" s="2990"/>
      <c r="X54" s="2990"/>
      <c r="Y54" s="2991">
        <v>1.98</v>
      </c>
      <c r="Z54" s="2991"/>
      <c r="AA54" s="2991"/>
      <c r="AB54" s="2991"/>
      <c r="AC54" s="2991"/>
      <c r="AD54" s="2981" t="str">
        <f t="shared" si="0"/>
        <v/>
      </c>
      <c r="AE54" s="2981"/>
      <c r="AF54" s="2981"/>
      <c r="AG54" s="615" t="s">
        <v>1072</v>
      </c>
      <c r="AH54" s="2982" t="str">
        <f t="shared" si="1"/>
        <v/>
      </c>
      <c r="AI54" s="2983"/>
      <c r="AJ54" s="2983"/>
      <c r="AK54" s="2999" t="s">
        <v>218</v>
      </c>
      <c r="AL54" s="3000"/>
      <c r="AM54" s="3000"/>
      <c r="AN54" s="3021"/>
      <c r="AO54" s="3021"/>
      <c r="AP54" s="3021"/>
      <c r="AQ54" s="619" t="s">
        <v>1064</v>
      </c>
      <c r="AR54" s="225"/>
      <c r="AS54" s="241"/>
      <c r="AT54" s="240"/>
      <c r="BB54" s="621"/>
      <c r="BC54" s="621"/>
      <c r="BD54" s="617"/>
      <c r="BE54" s="617"/>
      <c r="BF54" s="617"/>
      <c r="BG54" s="617"/>
      <c r="BH54" s="617"/>
      <c r="BI54" s="617"/>
      <c r="BJ54" s="617"/>
    </row>
    <row r="55" spans="1:62" s="243" customFormat="1" ht="14.1" customHeight="1" x14ac:dyDescent="0.15">
      <c r="A55" s="206"/>
      <c r="B55" s="226"/>
      <c r="C55" s="2872"/>
      <c r="D55" s="3047"/>
      <c r="E55" s="3043"/>
      <c r="F55" s="3042"/>
      <c r="G55" s="2820" t="s">
        <v>1086</v>
      </c>
      <c r="H55" s="2821"/>
      <c r="I55" s="2984"/>
      <c r="J55" s="2985"/>
      <c r="K55" s="2985"/>
      <c r="L55" s="2985"/>
      <c r="M55" s="2986"/>
      <c r="N55" s="2987"/>
      <c r="O55" s="2988"/>
      <c r="P55" s="618"/>
      <c r="Q55" s="2998"/>
      <c r="R55" s="2998"/>
      <c r="S55" s="2998"/>
      <c r="T55" s="2998"/>
      <c r="U55" s="2998"/>
      <c r="V55" s="2998"/>
      <c r="W55" s="2990"/>
      <c r="X55" s="2990"/>
      <c r="Y55" s="2991">
        <v>1.98</v>
      </c>
      <c r="Z55" s="2991"/>
      <c r="AA55" s="2991"/>
      <c r="AB55" s="2991"/>
      <c r="AC55" s="2991"/>
      <c r="AD55" s="2981" t="str">
        <f t="shared" si="0"/>
        <v/>
      </c>
      <c r="AE55" s="2981"/>
      <c r="AF55" s="2981"/>
      <c r="AG55" s="615" t="s">
        <v>1072</v>
      </c>
      <c r="AH55" s="2982" t="str">
        <f t="shared" si="1"/>
        <v/>
      </c>
      <c r="AI55" s="2983"/>
      <c r="AJ55" s="2983"/>
      <c r="AK55" s="2999" t="s">
        <v>283</v>
      </c>
      <c r="AL55" s="3000"/>
      <c r="AM55" s="3000"/>
      <c r="AN55" s="3000"/>
      <c r="AO55" s="3000"/>
      <c r="AP55" s="3000"/>
      <c r="AQ55" s="3001"/>
      <c r="AR55" s="225"/>
      <c r="AS55" s="241"/>
      <c r="AT55" s="240"/>
      <c r="BB55" s="621"/>
      <c r="BC55" s="621"/>
      <c r="BD55" s="617"/>
      <c r="BE55" s="617"/>
      <c r="BF55" s="617"/>
      <c r="BG55" s="620"/>
      <c r="BH55" s="620"/>
      <c r="BI55" s="620"/>
      <c r="BJ55" s="1254"/>
    </row>
    <row r="56" spans="1:62" s="243" customFormat="1" ht="14.1" customHeight="1" x14ac:dyDescent="0.15">
      <c r="A56" s="206"/>
      <c r="B56" s="226"/>
      <c r="C56" s="2873"/>
      <c r="D56" s="3048"/>
      <c r="E56" s="3044"/>
      <c r="F56" s="3045"/>
      <c r="G56" s="2728" t="s">
        <v>1087</v>
      </c>
      <c r="H56" s="3056"/>
      <c r="I56" s="3057">
        <v>0</v>
      </c>
      <c r="J56" s="3058"/>
      <c r="K56" s="3058"/>
      <c r="L56" s="3058"/>
      <c r="M56" s="3059" t="str">
        <f>IF(SUM(M49:O55)=0,"",SUM(M49:O55))</f>
        <v/>
      </c>
      <c r="N56" s="3060"/>
      <c r="O56" s="3061"/>
      <c r="P56" s="237"/>
      <c r="Q56" s="3062"/>
      <c r="R56" s="3062"/>
      <c r="S56" s="3062"/>
      <c r="T56" s="3062"/>
      <c r="U56" s="3062"/>
      <c r="V56" s="3062"/>
      <c r="W56" s="3063">
        <f>SUM(W49:X55)</f>
        <v>0</v>
      </c>
      <c r="X56" s="3063"/>
      <c r="Y56" s="3064" t="s">
        <v>183</v>
      </c>
      <c r="Z56" s="3064"/>
      <c r="AA56" s="3064"/>
      <c r="AB56" s="3064"/>
      <c r="AC56" s="3064"/>
      <c r="AD56" s="3022" t="str">
        <f>IF(SUM(AD49:AF55)=0,"",SUM(AD49:AF55))</f>
        <v/>
      </c>
      <c r="AE56" s="3022"/>
      <c r="AF56" s="3022"/>
      <c r="AG56" s="622" t="s">
        <v>1069</v>
      </c>
      <c r="AH56" s="2839"/>
      <c r="AI56" s="2840"/>
      <c r="AJ56" s="2840"/>
      <c r="AK56" s="2999" t="s">
        <v>218</v>
      </c>
      <c r="AL56" s="3000"/>
      <c r="AM56" s="3000"/>
      <c r="AN56" s="3021"/>
      <c r="AO56" s="3021"/>
      <c r="AP56" s="3021"/>
      <c r="AQ56" s="619" t="s">
        <v>1067</v>
      </c>
      <c r="AR56" s="225"/>
      <c r="AS56" s="241"/>
      <c r="AT56" s="240"/>
      <c r="BD56" s="617"/>
      <c r="BE56" s="617"/>
      <c r="BF56" s="617"/>
      <c r="BG56" s="617"/>
      <c r="BH56" s="617"/>
      <c r="BI56" s="617"/>
      <c r="BJ56" s="617"/>
    </row>
    <row r="57" spans="1:62" s="243" customFormat="1" ht="14.1" customHeight="1" x14ac:dyDescent="0.15">
      <c r="A57" s="206"/>
      <c r="B57" s="226"/>
      <c r="C57" s="3002" t="s">
        <v>8</v>
      </c>
      <c r="D57" s="3003"/>
      <c r="E57" s="3003"/>
      <c r="F57" s="3003"/>
      <c r="G57" s="3003"/>
      <c r="H57" s="3004"/>
      <c r="I57" s="3023"/>
      <c r="J57" s="3024"/>
      <c r="K57" s="3024"/>
      <c r="L57" s="3025"/>
      <c r="M57" s="3029"/>
      <c r="N57" s="3030"/>
      <c r="O57" s="3031"/>
      <c r="P57" s="3035" t="s">
        <v>1765</v>
      </c>
      <c r="Q57" s="3036"/>
      <c r="R57" s="3036"/>
      <c r="S57" s="3036"/>
      <c r="T57" s="3036"/>
      <c r="U57" s="3036"/>
      <c r="V57" s="3036"/>
      <c r="W57" s="2855">
        <f>W47+W56</f>
        <v>0</v>
      </c>
      <c r="X57" s="2855"/>
      <c r="Y57" s="3039">
        <v>1.98</v>
      </c>
      <c r="Z57" s="3039"/>
      <c r="AA57" s="3039"/>
      <c r="AB57" s="3039"/>
      <c r="AC57" s="3039"/>
      <c r="AD57" s="2859" t="str">
        <f>IF(W57=0,"",W57*Y57)</f>
        <v/>
      </c>
      <c r="AE57" s="2859"/>
      <c r="AF57" s="2859"/>
      <c r="AG57" s="3072" t="s">
        <v>1067</v>
      </c>
      <c r="AH57" s="2863" t="str">
        <f>IF(M57="","",IF(M57&gt;=0,IF(AD57&lt;=M57,"○","△"),""))</f>
        <v/>
      </c>
      <c r="AI57" s="2864"/>
      <c r="AJ57" s="2864"/>
      <c r="AK57" s="623" t="s">
        <v>621</v>
      </c>
      <c r="AL57" s="624"/>
      <c r="AM57" s="624"/>
      <c r="AN57" s="624"/>
      <c r="AO57" s="624"/>
      <c r="AP57" s="624"/>
      <c r="AQ57" s="625"/>
      <c r="AR57" s="225"/>
      <c r="AS57" s="241"/>
      <c r="AT57" s="240"/>
      <c r="BD57" s="617"/>
      <c r="BE57" s="617"/>
      <c r="BF57" s="617"/>
      <c r="BG57" s="620"/>
      <c r="BH57" s="620"/>
      <c r="BI57" s="620"/>
      <c r="BJ57" s="1254"/>
    </row>
    <row r="58" spans="1:62" s="243" customFormat="1" ht="14.1" customHeight="1" x14ac:dyDescent="0.15">
      <c r="A58" s="206"/>
      <c r="B58" s="226"/>
      <c r="C58" s="3005"/>
      <c r="D58" s="3006"/>
      <c r="E58" s="3006"/>
      <c r="F58" s="3006"/>
      <c r="G58" s="3006"/>
      <c r="H58" s="3007"/>
      <c r="I58" s="3026"/>
      <c r="J58" s="3027"/>
      <c r="K58" s="3027"/>
      <c r="L58" s="3028"/>
      <c r="M58" s="3032"/>
      <c r="N58" s="3033"/>
      <c r="O58" s="3034"/>
      <c r="P58" s="3037"/>
      <c r="Q58" s="3038"/>
      <c r="R58" s="3038"/>
      <c r="S58" s="3038"/>
      <c r="T58" s="3038"/>
      <c r="U58" s="3038"/>
      <c r="V58" s="3038"/>
      <c r="W58" s="2954"/>
      <c r="X58" s="2954"/>
      <c r="Y58" s="3040"/>
      <c r="Z58" s="3040"/>
      <c r="AA58" s="3040"/>
      <c r="AB58" s="3040"/>
      <c r="AC58" s="3040"/>
      <c r="AD58" s="2958"/>
      <c r="AE58" s="2958"/>
      <c r="AF58" s="2958"/>
      <c r="AG58" s="3073"/>
      <c r="AH58" s="2959"/>
      <c r="AI58" s="2960"/>
      <c r="AJ58" s="2960"/>
      <c r="AK58" s="2999" t="s">
        <v>218</v>
      </c>
      <c r="AL58" s="3000"/>
      <c r="AM58" s="3000"/>
      <c r="AN58" s="3021"/>
      <c r="AO58" s="3021"/>
      <c r="AP58" s="3021"/>
      <c r="AQ58" s="619" t="s">
        <v>1067</v>
      </c>
      <c r="AR58" s="225"/>
      <c r="AS58" s="241"/>
      <c r="AT58" s="240"/>
      <c r="BD58" s="626"/>
      <c r="BE58" s="626"/>
      <c r="BF58" s="626"/>
      <c r="BG58" s="626"/>
      <c r="BH58" s="626"/>
      <c r="BI58" s="626"/>
      <c r="BJ58" s="626"/>
    </row>
    <row r="59" spans="1:62" s="243" customFormat="1" ht="14.1" customHeight="1" x14ac:dyDescent="0.15">
      <c r="A59" s="206"/>
      <c r="B59" s="226"/>
      <c r="C59" s="3002" t="s">
        <v>35</v>
      </c>
      <c r="D59" s="3003"/>
      <c r="E59" s="3003"/>
      <c r="F59" s="3003"/>
      <c r="G59" s="3003"/>
      <c r="H59" s="3004"/>
      <c r="I59" s="3008">
        <f>SUM(I45,I56,I57)</f>
        <v>0</v>
      </c>
      <c r="J59" s="3009"/>
      <c r="K59" s="3009"/>
      <c r="L59" s="3010"/>
      <c r="M59" s="3014" t="str">
        <f>IF(SUM(M45,M47,M56,M57)=0,"",SUM(M45,M47,M56,M57))</f>
        <v/>
      </c>
      <c r="N59" s="3015"/>
      <c r="O59" s="3016"/>
      <c r="P59" s="2890"/>
      <c r="Q59" s="2891"/>
      <c r="R59" s="2891"/>
      <c r="S59" s="2891"/>
      <c r="T59" s="2891"/>
      <c r="U59" s="2891"/>
      <c r="V59" s="2891"/>
      <c r="W59" s="2891"/>
      <c r="X59" s="2891"/>
      <c r="Y59" s="2891"/>
      <c r="Z59" s="2891"/>
      <c r="AA59" s="2891"/>
      <c r="AB59" s="2891"/>
      <c r="AC59" s="2891"/>
      <c r="AD59" s="2891"/>
      <c r="AE59" s="2891"/>
      <c r="AF59" s="2891"/>
      <c r="AG59" s="3020"/>
      <c r="AH59" s="3074"/>
      <c r="AI59" s="3074"/>
      <c r="AJ59" s="2705"/>
      <c r="AK59" s="247"/>
      <c r="AL59" s="240"/>
      <c r="AM59" s="240"/>
      <c r="AN59" s="240"/>
      <c r="AO59" s="240"/>
      <c r="AP59" s="240"/>
      <c r="AQ59" s="246"/>
      <c r="AR59" s="627"/>
      <c r="AS59" s="241"/>
      <c r="AT59" s="240"/>
      <c r="BD59" s="617"/>
      <c r="BE59" s="617"/>
      <c r="BF59" s="617"/>
      <c r="BG59" s="620"/>
      <c r="BH59" s="620"/>
      <c r="BI59" s="620"/>
      <c r="BJ59" s="1254"/>
    </row>
    <row r="60" spans="1:62" s="243" customFormat="1" ht="14.1" customHeight="1" x14ac:dyDescent="0.15">
      <c r="A60" s="206"/>
      <c r="B60" s="226"/>
      <c r="C60" s="3005"/>
      <c r="D60" s="3006"/>
      <c r="E60" s="3006"/>
      <c r="F60" s="3006"/>
      <c r="G60" s="3006"/>
      <c r="H60" s="3007"/>
      <c r="I60" s="3011"/>
      <c r="J60" s="3012"/>
      <c r="K60" s="3012"/>
      <c r="L60" s="3013"/>
      <c r="M60" s="3017"/>
      <c r="N60" s="3018"/>
      <c r="O60" s="3019"/>
      <c r="P60" s="1255"/>
      <c r="Q60" s="1256"/>
      <c r="R60" s="1256"/>
      <c r="S60" s="1256"/>
      <c r="T60" s="1256"/>
      <c r="U60" s="1256"/>
      <c r="V60" s="1256"/>
      <c r="W60" s="1256"/>
      <c r="X60" s="1256"/>
      <c r="Y60" s="1256"/>
      <c r="Z60" s="1256"/>
      <c r="AA60" s="1256"/>
      <c r="AB60" s="1256"/>
      <c r="AC60" s="1256"/>
      <c r="AD60" s="1256"/>
      <c r="AE60" s="1256"/>
      <c r="AF60" s="1256"/>
      <c r="AG60" s="628"/>
      <c r="AH60" s="1231"/>
      <c r="AI60" s="1229"/>
      <c r="AJ60" s="1229"/>
      <c r="AK60" s="3065" t="s">
        <v>218</v>
      </c>
      <c r="AL60" s="3066"/>
      <c r="AM60" s="3066"/>
      <c r="AN60" s="3021"/>
      <c r="AO60" s="3021"/>
      <c r="AP60" s="3021"/>
      <c r="AQ60" s="629"/>
      <c r="AR60" s="225"/>
      <c r="AS60" s="240"/>
      <c r="AT60" s="240"/>
      <c r="BD60" s="624"/>
      <c r="BE60" s="624"/>
      <c r="BF60" s="624"/>
      <c r="BG60" s="630"/>
      <c r="BH60" s="630"/>
      <c r="BI60" s="630"/>
      <c r="BJ60" s="1254"/>
    </row>
    <row r="61" spans="1:62" s="243" customFormat="1" ht="14.1" customHeight="1" x14ac:dyDescent="0.15">
      <c r="A61" s="206"/>
      <c r="B61" s="226"/>
      <c r="C61" s="698"/>
      <c r="D61" s="698"/>
      <c r="E61" s="698"/>
      <c r="F61" s="698"/>
      <c r="G61" s="698"/>
      <c r="H61" s="698"/>
      <c r="I61" s="1208"/>
      <c r="J61" s="1208"/>
      <c r="K61" s="1208"/>
      <c r="L61" s="1208"/>
      <c r="M61" s="1207"/>
      <c r="N61" s="1207"/>
      <c r="O61" s="1207"/>
      <c r="P61" s="699"/>
      <c r="Q61" s="699"/>
      <c r="R61" s="699"/>
      <c r="S61" s="699"/>
      <c r="T61" s="699"/>
      <c r="U61" s="699"/>
      <c r="V61" s="699"/>
      <c r="W61" s="699"/>
      <c r="X61" s="699"/>
      <c r="Y61" s="699"/>
      <c r="Z61" s="699"/>
      <c r="AA61" s="699"/>
      <c r="AB61" s="699"/>
      <c r="AC61" s="699"/>
      <c r="AD61" s="699"/>
      <c r="AE61" s="699"/>
      <c r="AF61" s="699"/>
      <c r="AG61" s="699"/>
      <c r="AH61" s="1230"/>
      <c r="AI61" s="1230"/>
      <c r="AJ61" s="1230"/>
      <c r="AK61" s="1260"/>
      <c r="AL61" s="1260"/>
      <c r="AM61" s="1260"/>
      <c r="AN61" s="620"/>
      <c r="AO61" s="620"/>
      <c r="AP61" s="620"/>
      <c r="AQ61" s="1254"/>
      <c r="AR61" s="225"/>
      <c r="AS61" s="240"/>
      <c r="AT61" s="240"/>
      <c r="BD61" s="624"/>
      <c r="BE61" s="624"/>
      <c r="BF61" s="624"/>
      <c r="BG61" s="630"/>
      <c r="BH61" s="630"/>
      <c r="BI61" s="630"/>
      <c r="BJ61" s="1254"/>
    </row>
    <row r="62" spans="1:62" ht="12.75" thickBot="1" x14ac:dyDescent="0.2">
      <c r="B62" s="631"/>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632"/>
    </row>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spans="2:44" ht="14.1" customHeight="1" x14ac:dyDescent="0.15"/>
    <row r="98" spans="2:44" ht="14.1" customHeight="1" x14ac:dyDescent="0.15"/>
    <row r="99" spans="2:44" ht="14.1" customHeight="1" x14ac:dyDescent="0.15"/>
    <row r="100" spans="2:44" ht="14.1" customHeight="1" x14ac:dyDescent="0.15"/>
    <row r="101" spans="2:44" ht="14.1" customHeight="1" x14ac:dyDescent="0.15"/>
    <row r="102" spans="2:44" ht="14.1" customHeight="1" x14ac:dyDescent="0.15"/>
    <row r="103" spans="2:44" ht="14.1" customHeight="1" x14ac:dyDescent="0.15"/>
    <row r="104" spans="2:44" ht="14.1" customHeight="1" x14ac:dyDescent="0.15"/>
    <row r="105" spans="2:44" ht="14.1" customHeight="1" x14ac:dyDescent="0.15">
      <c r="B105" s="241"/>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461" t="s">
        <v>1088</v>
      </c>
      <c r="AF105" s="249" t="s">
        <v>1089</v>
      </c>
      <c r="AG105" s="249"/>
      <c r="AH105" s="249"/>
      <c r="AI105" s="249"/>
      <c r="AJ105" s="249"/>
      <c r="AK105" s="249"/>
      <c r="AL105" s="249"/>
      <c r="AM105" s="249"/>
      <c r="AN105" s="249"/>
      <c r="AO105" s="249"/>
      <c r="AP105" s="249"/>
      <c r="AQ105" s="249"/>
      <c r="AR105" s="462"/>
    </row>
    <row r="106" spans="2:44" ht="14.1" customHeight="1" x14ac:dyDescent="0.15">
      <c r="B106" s="241"/>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461" t="s">
        <v>1088</v>
      </c>
      <c r="AF106" s="3067" t="s">
        <v>1090</v>
      </c>
      <c r="AG106" s="3067"/>
      <c r="AH106" s="3067"/>
      <c r="AI106" s="3067"/>
      <c r="AJ106" s="3067"/>
      <c r="AK106" s="3067"/>
      <c r="AL106" s="3067"/>
      <c r="AM106" s="3067"/>
      <c r="AN106" s="3067"/>
      <c r="AO106" s="3067"/>
      <c r="AP106" s="3067"/>
      <c r="AQ106" s="3067"/>
      <c r="AR106" s="3068"/>
    </row>
    <row r="107" spans="2:44" ht="14.1" customHeight="1" x14ac:dyDescent="0.15">
      <c r="B107" s="241"/>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7"/>
      <c r="AF107" s="3067"/>
      <c r="AG107" s="3067"/>
      <c r="AH107" s="3067"/>
      <c r="AI107" s="3067"/>
      <c r="AJ107" s="3067"/>
      <c r="AK107" s="3067"/>
      <c r="AL107" s="3067"/>
      <c r="AM107" s="3067"/>
      <c r="AN107" s="3067"/>
      <c r="AO107" s="3067"/>
      <c r="AP107" s="3067"/>
      <c r="AQ107" s="3067"/>
      <c r="AR107" s="3068"/>
    </row>
    <row r="108" spans="2:44" ht="14.1" customHeight="1" x14ac:dyDescent="0.15">
      <c r="B108" s="241"/>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7"/>
      <c r="AF108" s="3067"/>
      <c r="AG108" s="3067"/>
      <c r="AH108" s="3067"/>
      <c r="AI108" s="3067"/>
      <c r="AJ108" s="3067"/>
      <c r="AK108" s="3067"/>
      <c r="AL108" s="3067"/>
      <c r="AM108" s="3067"/>
      <c r="AN108" s="3067"/>
      <c r="AO108" s="3067"/>
      <c r="AP108" s="3067"/>
      <c r="AQ108" s="3067"/>
      <c r="AR108" s="3068"/>
    </row>
    <row r="109" spans="2:44" ht="14.1" customHeight="1" x14ac:dyDescent="0.15">
      <c r="B109" s="241"/>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7"/>
      <c r="AF109" s="240"/>
      <c r="AG109" s="240"/>
      <c r="AH109" s="240"/>
      <c r="AI109" s="240"/>
      <c r="AJ109" s="240"/>
      <c r="AK109" s="240"/>
      <c r="AL109" s="240"/>
      <c r="AM109" s="240"/>
      <c r="AN109" s="240"/>
      <c r="AO109" s="240"/>
      <c r="AP109" s="240"/>
      <c r="AQ109" s="240"/>
      <c r="AR109" s="242"/>
    </row>
    <row r="110" spans="2:44" ht="14.1" customHeight="1" x14ac:dyDescent="0.15">
      <c r="B110" s="241"/>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461" t="s">
        <v>1088</v>
      </c>
      <c r="AF110" s="3068" t="s">
        <v>1091</v>
      </c>
      <c r="AG110" s="3069"/>
      <c r="AH110" s="3069"/>
      <c r="AI110" s="3069"/>
      <c r="AJ110" s="3069"/>
      <c r="AK110" s="3069"/>
      <c r="AL110" s="3069"/>
      <c r="AM110" s="3069"/>
      <c r="AN110" s="3069"/>
      <c r="AO110" s="3069"/>
      <c r="AP110" s="3069"/>
      <c r="AQ110" s="3069"/>
      <c r="AR110" s="3069"/>
    </row>
    <row r="111" spans="2:44" ht="14.1" customHeight="1" x14ac:dyDescent="0.15">
      <c r="B111" s="241"/>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463"/>
      <c r="AF111" s="3068"/>
      <c r="AG111" s="3069"/>
      <c r="AH111" s="3069"/>
      <c r="AI111" s="3069"/>
      <c r="AJ111" s="3069"/>
      <c r="AK111" s="3069"/>
      <c r="AL111" s="3069"/>
      <c r="AM111" s="3069"/>
      <c r="AN111" s="3069"/>
      <c r="AO111" s="3069"/>
      <c r="AP111" s="3069"/>
      <c r="AQ111" s="3069"/>
      <c r="AR111" s="3069"/>
    </row>
    <row r="112" spans="2:44" ht="14.1" customHeight="1" x14ac:dyDescent="0.15">
      <c r="B112" s="226"/>
      <c r="AE112" s="464"/>
      <c r="AF112" s="3068"/>
      <c r="AG112" s="3069"/>
      <c r="AH112" s="3069"/>
      <c r="AI112" s="3069"/>
      <c r="AJ112" s="3069"/>
      <c r="AK112" s="3069"/>
      <c r="AL112" s="3069"/>
      <c r="AM112" s="3069"/>
      <c r="AN112" s="3069"/>
      <c r="AO112" s="3069"/>
      <c r="AP112" s="3069"/>
      <c r="AQ112" s="3069"/>
      <c r="AR112" s="3069"/>
    </row>
    <row r="113" spans="2:44" ht="14.1" customHeight="1" x14ac:dyDescent="0.15">
      <c r="B113" s="226"/>
      <c r="AE113" s="465"/>
      <c r="AF113" s="3068"/>
      <c r="AG113" s="3069"/>
      <c r="AH113" s="3069"/>
      <c r="AI113" s="3069"/>
      <c r="AJ113" s="3069"/>
      <c r="AK113" s="3069"/>
      <c r="AL113" s="3069"/>
      <c r="AM113" s="3069"/>
      <c r="AN113" s="3069"/>
      <c r="AO113" s="3069"/>
      <c r="AP113" s="3069"/>
      <c r="AQ113" s="3069"/>
      <c r="AR113" s="3069"/>
    </row>
    <row r="114" spans="2:44" ht="14.1" customHeight="1" x14ac:dyDescent="0.15">
      <c r="B114" s="226"/>
      <c r="AE114" s="465"/>
      <c r="AF114" s="3068"/>
      <c r="AG114" s="3069"/>
      <c r="AH114" s="3069"/>
      <c r="AI114" s="3069"/>
      <c r="AJ114" s="3069"/>
      <c r="AK114" s="3069"/>
      <c r="AL114" s="3069"/>
      <c r="AM114" s="3069"/>
      <c r="AN114" s="3069"/>
      <c r="AO114" s="3069"/>
      <c r="AP114" s="3069"/>
      <c r="AQ114" s="3069"/>
      <c r="AR114" s="3069"/>
    </row>
    <row r="115" spans="2:44" ht="14.1" customHeight="1" x14ac:dyDescent="0.15">
      <c r="B115" s="226"/>
      <c r="AE115" s="465"/>
      <c r="AF115" s="3068"/>
      <c r="AG115" s="3069"/>
      <c r="AH115" s="3069"/>
      <c r="AI115" s="3069"/>
      <c r="AJ115" s="3069"/>
      <c r="AK115" s="3069"/>
      <c r="AL115" s="3069"/>
      <c r="AM115" s="3069"/>
      <c r="AN115" s="3069"/>
      <c r="AO115" s="3069"/>
      <c r="AP115" s="3069"/>
      <c r="AQ115" s="3069"/>
      <c r="AR115" s="3069"/>
    </row>
    <row r="116" spans="2:44" x14ac:dyDescent="0.15">
      <c r="B116" s="226"/>
      <c r="AE116" s="464" t="s">
        <v>1088</v>
      </c>
      <c r="AF116" s="3070" t="s">
        <v>1092</v>
      </c>
      <c r="AG116" s="3070"/>
      <c r="AH116" s="3070"/>
      <c r="AI116" s="3070"/>
      <c r="AJ116" s="3070"/>
      <c r="AK116" s="3070"/>
      <c r="AL116" s="3070"/>
      <c r="AM116" s="3070"/>
      <c r="AN116" s="3070"/>
      <c r="AO116" s="3070"/>
      <c r="AP116" s="3070"/>
      <c r="AQ116" s="3070"/>
      <c r="AR116" s="3071"/>
    </row>
    <row r="117" spans="2:44" x14ac:dyDescent="0.15">
      <c r="B117" s="226"/>
      <c r="AE117" s="464"/>
      <c r="AF117" s="3070"/>
      <c r="AG117" s="3070"/>
      <c r="AH117" s="3070"/>
      <c r="AI117" s="3070"/>
      <c r="AJ117" s="3070"/>
      <c r="AK117" s="3070"/>
      <c r="AL117" s="3070"/>
      <c r="AM117" s="3070"/>
      <c r="AN117" s="3070"/>
      <c r="AO117" s="3070"/>
      <c r="AP117" s="3070"/>
      <c r="AQ117" s="3070"/>
      <c r="AR117" s="3071"/>
    </row>
    <row r="118" spans="2:44" x14ac:dyDescent="0.15">
      <c r="B118" s="226"/>
      <c r="AE118" s="228"/>
      <c r="AF118" s="3070"/>
      <c r="AG118" s="3070"/>
      <c r="AH118" s="3070"/>
      <c r="AI118" s="3070"/>
      <c r="AJ118" s="3070"/>
      <c r="AK118" s="3070"/>
      <c r="AL118" s="3070"/>
      <c r="AM118" s="3070"/>
      <c r="AN118" s="3070"/>
      <c r="AO118" s="3070"/>
      <c r="AP118" s="3070"/>
      <c r="AQ118" s="3070"/>
      <c r="AR118" s="3071"/>
    </row>
    <row r="119" spans="2:44" x14ac:dyDescent="0.15">
      <c r="B119" s="230"/>
      <c r="AE119" s="228"/>
      <c r="AF119" s="3070"/>
      <c r="AG119" s="3070"/>
      <c r="AH119" s="3070"/>
      <c r="AI119" s="3070"/>
      <c r="AJ119" s="3070"/>
      <c r="AK119" s="3070"/>
      <c r="AL119" s="3070"/>
      <c r="AM119" s="3070"/>
      <c r="AN119" s="3070"/>
      <c r="AO119" s="3070"/>
      <c r="AP119" s="3070"/>
      <c r="AQ119" s="3070"/>
      <c r="AR119" s="3071"/>
    </row>
    <row r="120" spans="2:44" x14ac:dyDescent="0.15">
      <c r="B120" s="230"/>
      <c r="AE120" s="228"/>
      <c r="AF120" s="3070"/>
      <c r="AG120" s="3070"/>
      <c r="AH120" s="3070"/>
      <c r="AI120" s="3070"/>
      <c r="AJ120" s="3070"/>
      <c r="AK120" s="3070"/>
      <c r="AL120" s="3070"/>
      <c r="AM120" s="3070"/>
      <c r="AN120" s="3070"/>
      <c r="AO120" s="3070"/>
      <c r="AP120" s="3070"/>
      <c r="AQ120" s="3070"/>
      <c r="AR120" s="3071"/>
    </row>
    <row r="121" spans="2:44" x14ac:dyDescent="0.15">
      <c r="B121" s="230"/>
      <c r="AE121" s="184"/>
      <c r="AF121" s="3070"/>
      <c r="AG121" s="3070"/>
      <c r="AH121" s="3070"/>
      <c r="AI121" s="3070"/>
      <c r="AJ121" s="3070"/>
      <c r="AK121" s="3070"/>
      <c r="AL121" s="3070"/>
      <c r="AM121" s="3070"/>
      <c r="AN121" s="3070"/>
      <c r="AO121" s="3070"/>
      <c r="AP121" s="3070"/>
      <c r="AQ121" s="3070"/>
      <c r="AR121" s="3071"/>
    </row>
    <row r="122" spans="2:44" ht="14.25" x14ac:dyDescent="0.15">
      <c r="B122" s="241"/>
      <c r="C122" s="138"/>
      <c r="D122" s="250"/>
      <c r="E122" s="251"/>
      <c r="F122" s="252"/>
      <c r="G122" s="252"/>
      <c r="H122" s="253"/>
      <c r="I122" s="253"/>
      <c r="J122" s="253"/>
      <c r="K122" s="253"/>
      <c r="L122" s="253"/>
      <c r="M122" s="253"/>
      <c r="N122" s="253"/>
      <c r="O122" s="244"/>
      <c r="P122" s="244"/>
      <c r="Q122" s="244"/>
      <c r="R122" s="244"/>
      <c r="S122" s="244"/>
      <c r="T122" s="1436"/>
      <c r="U122" s="1436"/>
      <c r="V122" s="1436"/>
      <c r="W122" s="5"/>
      <c r="X122" s="1430"/>
      <c r="Y122" s="1430"/>
      <c r="Z122" s="1430"/>
      <c r="AA122" s="1306"/>
      <c r="AB122" s="1306"/>
      <c r="AC122" s="1306"/>
      <c r="AD122" s="1306"/>
      <c r="AE122" s="254" t="s">
        <v>1088</v>
      </c>
      <c r="AF122" s="249" t="s">
        <v>669</v>
      </c>
      <c r="AG122" s="1239"/>
      <c r="AH122" s="1239"/>
      <c r="AI122" s="1239"/>
      <c r="AJ122" s="1239"/>
      <c r="AK122" s="1239"/>
      <c r="AL122" s="240"/>
      <c r="AM122" s="240"/>
      <c r="AN122" s="240"/>
      <c r="AO122" s="240"/>
      <c r="AP122" s="240"/>
      <c r="AQ122" s="240"/>
      <c r="AR122" s="242"/>
    </row>
    <row r="123" spans="2:44" ht="12.75" thickBot="1" x14ac:dyDescent="0.2">
      <c r="B123" s="255"/>
      <c r="C123" s="256"/>
      <c r="D123" s="256"/>
      <c r="E123" s="256"/>
      <c r="F123" s="256"/>
      <c r="G123" s="256"/>
      <c r="H123" s="256"/>
      <c r="I123" s="256"/>
      <c r="J123" s="256"/>
      <c r="K123" s="256"/>
      <c r="L123" s="256"/>
      <c r="M123" s="256"/>
      <c r="N123" s="256"/>
      <c r="O123" s="257"/>
      <c r="P123" s="257"/>
      <c r="Q123" s="257"/>
      <c r="R123" s="257"/>
      <c r="S123" s="257"/>
      <c r="T123" s="257"/>
      <c r="U123" s="257"/>
      <c r="V123" s="257"/>
      <c r="W123" s="221"/>
      <c r="X123" s="256"/>
      <c r="Y123" s="256"/>
      <c r="Z123" s="256"/>
      <c r="AA123" s="221"/>
      <c r="AB123" s="256"/>
      <c r="AC123" s="256"/>
      <c r="AD123" s="256"/>
      <c r="AE123" s="258"/>
      <c r="AF123" s="259"/>
      <c r="AG123" s="259"/>
      <c r="AH123" s="259"/>
      <c r="AI123" s="259"/>
      <c r="AJ123" s="259"/>
      <c r="AK123" s="259"/>
      <c r="AL123" s="259"/>
      <c r="AM123" s="259"/>
      <c r="AN123" s="259"/>
      <c r="AO123" s="259"/>
      <c r="AP123" s="259"/>
      <c r="AQ123" s="259"/>
      <c r="AR123" s="260"/>
    </row>
  </sheetData>
  <mergeCells count="287">
    <mergeCell ref="AK60:AM60"/>
    <mergeCell ref="AN60:AP60"/>
    <mergeCell ref="AF106:AR108"/>
    <mergeCell ref="AF110:AR115"/>
    <mergeCell ref="AF116:AR121"/>
    <mergeCell ref="AD57:AF58"/>
    <mergeCell ref="AG57:AG58"/>
    <mergeCell ref="AH57:AJ58"/>
    <mergeCell ref="AK58:AM58"/>
    <mergeCell ref="AN58:AP58"/>
    <mergeCell ref="AH59:AJ59"/>
    <mergeCell ref="AK56:AM56"/>
    <mergeCell ref="AN56:AP56"/>
    <mergeCell ref="C57:H58"/>
    <mergeCell ref="I57:L58"/>
    <mergeCell ref="M57:O58"/>
    <mergeCell ref="P57:V58"/>
    <mergeCell ref="W57:X58"/>
    <mergeCell ref="Y57:AC58"/>
    <mergeCell ref="E49:F56"/>
    <mergeCell ref="C47:D56"/>
    <mergeCell ref="E47:H48"/>
    <mergeCell ref="I47:L48"/>
    <mergeCell ref="M47:O48"/>
    <mergeCell ref="P47:V48"/>
    <mergeCell ref="G56:H56"/>
    <mergeCell ref="I56:L56"/>
    <mergeCell ref="M56:O56"/>
    <mergeCell ref="Q56:V56"/>
    <mergeCell ref="W56:X56"/>
    <mergeCell ref="Y56:AC56"/>
    <mergeCell ref="AN52:AP52"/>
    <mergeCell ref="G53:H53"/>
    <mergeCell ref="I53:L53"/>
    <mergeCell ref="M53:O53"/>
    <mergeCell ref="C59:H60"/>
    <mergeCell ref="I59:L60"/>
    <mergeCell ref="M59:O60"/>
    <mergeCell ref="P59:AG59"/>
    <mergeCell ref="Y54:AC54"/>
    <mergeCell ref="AD54:AF54"/>
    <mergeCell ref="AH54:AJ54"/>
    <mergeCell ref="AK54:AM54"/>
    <mergeCell ref="AN54:AP54"/>
    <mergeCell ref="G55:H55"/>
    <mergeCell ref="I55:L55"/>
    <mergeCell ref="M55:O55"/>
    <mergeCell ref="Q55:V55"/>
    <mergeCell ref="W55:X55"/>
    <mergeCell ref="G54:H54"/>
    <mergeCell ref="I54:L54"/>
    <mergeCell ref="M54:O54"/>
    <mergeCell ref="W54:X54"/>
    <mergeCell ref="Y55:AC55"/>
    <mergeCell ref="AD55:AF55"/>
    <mergeCell ref="AH55:AJ55"/>
    <mergeCell ref="AK55:AQ55"/>
    <mergeCell ref="AD56:AF56"/>
    <mergeCell ref="AH56:AJ56"/>
    <mergeCell ref="Q53:V53"/>
    <mergeCell ref="W53:X53"/>
    <mergeCell ref="Y53:AC53"/>
    <mergeCell ref="AD53:AF53"/>
    <mergeCell ref="AH53:AJ53"/>
    <mergeCell ref="AK53:AQ53"/>
    <mergeCell ref="G52:H52"/>
    <mergeCell ref="I52:L52"/>
    <mergeCell ref="M52:O52"/>
    <mergeCell ref="Q52:V52"/>
    <mergeCell ref="W52:X52"/>
    <mergeCell ref="Y52:AC52"/>
    <mergeCell ref="AD52:AF52"/>
    <mergeCell ref="AH52:AJ52"/>
    <mergeCell ref="AK52:AM52"/>
    <mergeCell ref="G51:H51"/>
    <mergeCell ref="I51:L51"/>
    <mergeCell ref="M51:O51"/>
    <mergeCell ref="Q51:V51"/>
    <mergeCell ref="W51:X51"/>
    <mergeCell ref="Y51:AC51"/>
    <mergeCell ref="AD51:AF51"/>
    <mergeCell ref="AH51:AJ51"/>
    <mergeCell ref="AK51:AQ51"/>
    <mergeCell ref="G50:H50"/>
    <mergeCell ref="I50:L50"/>
    <mergeCell ref="M50:O50"/>
    <mergeCell ref="Q50:V50"/>
    <mergeCell ref="W50:X50"/>
    <mergeCell ref="Y50:AC50"/>
    <mergeCell ref="G49:H49"/>
    <mergeCell ref="I49:L49"/>
    <mergeCell ref="M49:O49"/>
    <mergeCell ref="Q49:V49"/>
    <mergeCell ref="W49:X49"/>
    <mergeCell ref="AH47:AJ48"/>
    <mergeCell ref="AM47:AO47"/>
    <mergeCell ref="Y45:AC46"/>
    <mergeCell ref="AD45:AF46"/>
    <mergeCell ref="AG45:AG46"/>
    <mergeCell ref="AH45:AJ46"/>
    <mergeCell ref="AM45:AO45"/>
    <mergeCell ref="Y49:AC49"/>
    <mergeCell ref="AD49:AF49"/>
    <mergeCell ref="AH49:AJ49"/>
    <mergeCell ref="AK49:AQ50"/>
    <mergeCell ref="AD50:AF50"/>
    <mergeCell ref="AH50:AJ50"/>
    <mergeCell ref="E45:H46"/>
    <mergeCell ref="I45:L46"/>
    <mergeCell ref="M45:O46"/>
    <mergeCell ref="P45:V46"/>
    <mergeCell ref="W45:X46"/>
    <mergeCell ref="W47:X48"/>
    <mergeCell ref="Y47:AC48"/>
    <mergeCell ref="AD47:AF48"/>
    <mergeCell ref="AG47:AG48"/>
    <mergeCell ref="AD42:AF42"/>
    <mergeCell ref="AH42:AJ44"/>
    <mergeCell ref="AM42:AO42"/>
    <mergeCell ref="Q43:V43"/>
    <mergeCell ref="AD43:AF43"/>
    <mergeCell ref="AL43:AQ44"/>
    <mergeCell ref="Q44:V44"/>
    <mergeCell ref="AD44:AF44"/>
    <mergeCell ref="W42:X44"/>
    <mergeCell ref="Y42:AC44"/>
    <mergeCell ref="AK38:AQ39"/>
    <mergeCell ref="AK34:AL34"/>
    <mergeCell ref="AT34:AU34"/>
    <mergeCell ref="C35:G35"/>
    <mergeCell ref="H35:K35"/>
    <mergeCell ref="L35:O35"/>
    <mergeCell ref="P35:S35"/>
    <mergeCell ref="W40:X41"/>
    <mergeCell ref="Y40:AC41"/>
    <mergeCell ref="AD40:AF41"/>
    <mergeCell ref="AG40:AG41"/>
    <mergeCell ref="AH40:AJ41"/>
    <mergeCell ref="AL40:AQ41"/>
    <mergeCell ref="C40:C46"/>
    <mergeCell ref="D40:D46"/>
    <mergeCell ref="E40:H41"/>
    <mergeCell ref="I40:L41"/>
    <mergeCell ref="M40:O41"/>
    <mergeCell ref="P40:V41"/>
    <mergeCell ref="E42:H44"/>
    <mergeCell ref="I42:L44"/>
    <mergeCell ref="M42:O44"/>
    <mergeCell ref="P42:P44"/>
    <mergeCell ref="Q42:V42"/>
    <mergeCell ref="C34:G34"/>
    <mergeCell ref="H34:K34"/>
    <mergeCell ref="L34:O34"/>
    <mergeCell ref="P34:S34"/>
    <mergeCell ref="U34:V34"/>
    <mergeCell ref="X34:AA34"/>
    <mergeCell ref="AC34:AD34"/>
    <mergeCell ref="AF34:AI34"/>
    <mergeCell ref="C38:H39"/>
    <mergeCell ref="I38:L39"/>
    <mergeCell ref="M38:O39"/>
    <mergeCell ref="P38:AG39"/>
    <mergeCell ref="AH38:AJ39"/>
    <mergeCell ref="AT32:AU32"/>
    <mergeCell ref="C33:G33"/>
    <mergeCell ref="H33:K33"/>
    <mergeCell ref="L33:O33"/>
    <mergeCell ref="P33:S33"/>
    <mergeCell ref="U33:V33"/>
    <mergeCell ref="X33:AA33"/>
    <mergeCell ref="AC33:AD33"/>
    <mergeCell ref="AF33:AI33"/>
    <mergeCell ref="AK33:AL33"/>
    <mergeCell ref="AT33:AU33"/>
    <mergeCell ref="C32:G32"/>
    <mergeCell ref="H32:K32"/>
    <mergeCell ref="L32:O32"/>
    <mergeCell ref="P32:S32"/>
    <mergeCell ref="U32:V32"/>
    <mergeCell ref="X32:AA32"/>
    <mergeCell ref="AC32:AD32"/>
    <mergeCell ref="AF32:AI32"/>
    <mergeCell ref="AK32:AL32"/>
    <mergeCell ref="C21:D21"/>
    <mergeCell ref="C22:D22"/>
    <mergeCell ref="AF22:AR28"/>
    <mergeCell ref="C30:G31"/>
    <mergeCell ref="H30:K31"/>
    <mergeCell ref="L30:O31"/>
    <mergeCell ref="P30:AM30"/>
    <mergeCell ref="P31:W31"/>
    <mergeCell ref="X31:AE31"/>
    <mergeCell ref="AF31:AM31"/>
    <mergeCell ref="AF17:AJ17"/>
    <mergeCell ref="AK17:AN17"/>
    <mergeCell ref="AF18:AJ18"/>
    <mergeCell ref="AK18:AN18"/>
    <mergeCell ref="Z16:AB16"/>
    <mergeCell ref="AC16:AE16"/>
    <mergeCell ref="C20:D20"/>
    <mergeCell ref="C17:H18"/>
    <mergeCell ref="I17:K18"/>
    <mergeCell ref="L17:O18"/>
    <mergeCell ref="P17:R18"/>
    <mergeCell ref="S17:V18"/>
    <mergeCell ref="W17:Y18"/>
    <mergeCell ref="Z17:AB18"/>
    <mergeCell ref="AC17:AE18"/>
    <mergeCell ref="C13:D16"/>
    <mergeCell ref="E13:H14"/>
    <mergeCell ref="I13:K14"/>
    <mergeCell ref="P13:R14"/>
    <mergeCell ref="E16:H16"/>
    <mergeCell ref="I16:K16"/>
    <mergeCell ref="L16:O16"/>
    <mergeCell ref="P16:R16"/>
    <mergeCell ref="S16:V16"/>
    <mergeCell ref="W16:Y16"/>
    <mergeCell ref="E15:H15"/>
    <mergeCell ref="I15:K15"/>
    <mergeCell ref="L15:O15"/>
    <mergeCell ref="P15:R15"/>
    <mergeCell ref="S15:V15"/>
    <mergeCell ref="W15:Y15"/>
    <mergeCell ref="W13:Y14"/>
    <mergeCell ref="BF16:BG16"/>
    <mergeCell ref="BB15:BC15"/>
    <mergeCell ref="BF15:BG15"/>
    <mergeCell ref="Z15:AB15"/>
    <mergeCell ref="AC15:AE15"/>
    <mergeCell ref="L13:O14"/>
    <mergeCell ref="S13:V14"/>
    <mergeCell ref="W12:Y12"/>
    <mergeCell ref="Z12:AB12"/>
    <mergeCell ref="Z13:AB14"/>
    <mergeCell ref="AC13:AE14"/>
    <mergeCell ref="AF13:AJ13"/>
    <mergeCell ref="AK13:AN13"/>
    <mergeCell ref="AF14:AJ14"/>
    <mergeCell ref="AK14:AN14"/>
    <mergeCell ref="AC12:AE12"/>
    <mergeCell ref="AK12:AN12"/>
    <mergeCell ref="AV9:AY9"/>
    <mergeCell ref="AF10:AJ10"/>
    <mergeCell ref="AK10:AN10"/>
    <mergeCell ref="E11:H11"/>
    <mergeCell ref="I11:K11"/>
    <mergeCell ref="L11:O11"/>
    <mergeCell ref="P11:R11"/>
    <mergeCell ref="S11:V11"/>
    <mergeCell ref="W11:Y11"/>
    <mergeCell ref="Z11:AB11"/>
    <mergeCell ref="W9:Y10"/>
    <mergeCell ref="Z9:AB10"/>
    <mergeCell ref="AC9:AE10"/>
    <mergeCell ref="AF9:AJ9"/>
    <mergeCell ref="AK9:AN9"/>
    <mergeCell ref="AC11:AE11"/>
    <mergeCell ref="AF11:AI12"/>
    <mergeCell ref="AK11:AN11"/>
    <mergeCell ref="E12:H12"/>
    <mergeCell ref="I12:K12"/>
    <mergeCell ref="L12:O12"/>
    <mergeCell ref="P12:R12"/>
    <mergeCell ref="S12:V12"/>
    <mergeCell ref="S9:V10"/>
    <mergeCell ref="B1:AR1"/>
    <mergeCell ref="B3:AD3"/>
    <mergeCell ref="AE3:AR3"/>
    <mergeCell ref="AD6:AE6"/>
    <mergeCell ref="AG6:AH6"/>
    <mergeCell ref="AJ6:AK6"/>
    <mergeCell ref="W7:Y8"/>
    <mergeCell ref="Z7:AB8"/>
    <mergeCell ref="AC7:AE8"/>
    <mergeCell ref="AF7:AN8"/>
    <mergeCell ref="S7:V8"/>
    <mergeCell ref="C9:D12"/>
    <mergeCell ref="E9:H10"/>
    <mergeCell ref="I9:K10"/>
    <mergeCell ref="L9:O10"/>
    <mergeCell ref="P9:R10"/>
    <mergeCell ref="C7:D8"/>
    <mergeCell ref="E7:H8"/>
    <mergeCell ref="I7:K8"/>
    <mergeCell ref="L7:O8"/>
    <mergeCell ref="P7:R8"/>
  </mergeCells>
  <phoneticPr fontId="3"/>
  <conditionalFormatting sqref="L32:O34">
    <cfRule type="containsBlanks" dxfId="4" priority="2">
      <formula>LEN(TRIM(L32))=0</formula>
    </cfRule>
  </conditionalFormatting>
  <conditionalFormatting sqref="L32:O32">
    <cfRule type="containsBlanks" dxfId="3" priority="1">
      <formula>LEN(TRIM(L32))=0</formula>
    </cfRule>
  </conditionalFormatting>
  <dataValidations count="1">
    <dataValidation type="list" allowBlank="1" showInputMessage="1" showErrorMessage="1" sqref="BD52:BF52 BD55:BF55 BD57:BF57 BD59:BF59 AK52:AM52 AK54:AM54 AK56:AM56 AK58:AM58 AK60:AM61">
      <formula1>"　,園舎内,園舎外"</formula1>
    </dataValidation>
  </dataValidations>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9633" r:id="rId4" name="Check Box 1">
              <controlPr defaultSize="0" autoFill="0" autoLine="0" autoPict="0">
                <anchor moveWithCells="1">
                  <from>
                    <xdr:col>21</xdr:col>
                    <xdr:colOff>0</xdr:colOff>
                    <xdr:row>23</xdr:row>
                    <xdr:rowOff>0</xdr:rowOff>
                  </from>
                  <to>
                    <xdr:col>25</xdr:col>
                    <xdr:colOff>0</xdr:colOff>
                    <xdr:row>24</xdr:row>
                    <xdr:rowOff>28575</xdr:rowOff>
                  </to>
                </anchor>
              </controlPr>
            </control>
          </mc:Choice>
        </mc:AlternateContent>
        <mc:AlternateContent xmlns:mc="http://schemas.openxmlformats.org/markup-compatibility/2006">
          <mc:Choice Requires="x14">
            <control shapeId="709634" r:id="rId5" name="Check Box 2">
              <controlPr defaultSize="0" autoFill="0" autoLine="0" autoPict="0">
                <anchor moveWithCells="1">
                  <from>
                    <xdr:col>24</xdr:col>
                    <xdr:colOff>152400</xdr:colOff>
                    <xdr:row>23</xdr:row>
                    <xdr:rowOff>0</xdr:rowOff>
                  </from>
                  <to>
                    <xdr:col>28</xdr:col>
                    <xdr:colOff>152400</xdr:colOff>
                    <xdr:row>24</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79"/>
  <sheetViews>
    <sheetView zoomScaleNormal="100" zoomScaleSheetLayoutView="100" workbookViewId="0">
      <selection activeCell="M23" sqref="M23:X24"/>
    </sheetView>
  </sheetViews>
  <sheetFormatPr defaultColWidth="8" defaultRowHeight="12" x14ac:dyDescent="0.15"/>
  <cols>
    <col min="1" max="1" width="1.5" style="17" customWidth="1"/>
    <col min="2" max="2" width="1.625" style="17" customWidth="1"/>
    <col min="3" max="72" width="2.375" style="17" customWidth="1"/>
    <col min="73" max="16384" width="8" style="17"/>
  </cols>
  <sheetData>
    <row r="1" spans="1:41" ht="14.1" customHeight="1" x14ac:dyDescent="0.15">
      <c r="B1" s="3101" t="s">
        <v>1871</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row>
    <row r="2" spans="1:41" ht="5.0999999999999996" customHeight="1" thickBot="1" x14ac:dyDescent="0.2"/>
    <row r="3" spans="1:41" ht="14.1" customHeight="1" x14ac:dyDescent="0.15">
      <c r="B3" s="3102" t="s">
        <v>526</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4"/>
      <c r="AB3" s="3216" t="s">
        <v>6</v>
      </c>
      <c r="AC3" s="3103"/>
      <c r="AD3" s="3103"/>
      <c r="AE3" s="3103"/>
      <c r="AF3" s="3103"/>
      <c r="AG3" s="3103"/>
      <c r="AH3" s="3103"/>
      <c r="AI3" s="3103"/>
      <c r="AJ3" s="3103"/>
      <c r="AK3" s="3103"/>
      <c r="AL3" s="3103"/>
      <c r="AM3" s="3103"/>
      <c r="AN3" s="3217"/>
    </row>
    <row r="4" spans="1:41" ht="6.95" customHeight="1" x14ac:dyDescent="0.15">
      <c r="B4" s="87"/>
      <c r="C4" s="34"/>
      <c r="D4" s="34"/>
      <c r="E4" s="34"/>
      <c r="F4" s="34"/>
      <c r="G4" s="34"/>
      <c r="H4" s="34"/>
      <c r="I4" s="34"/>
      <c r="J4" s="34"/>
      <c r="K4" s="34"/>
      <c r="L4" s="34"/>
      <c r="M4" s="34"/>
      <c r="N4" s="34"/>
      <c r="O4" s="34"/>
      <c r="P4" s="34"/>
      <c r="Q4" s="34"/>
      <c r="R4" s="34"/>
      <c r="S4" s="34"/>
      <c r="T4" s="34"/>
      <c r="U4" s="34"/>
      <c r="V4" s="34"/>
      <c r="W4" s="34"/>
      <c r="X4" s="34"/>
      <c r="Y4" s="34"/>
      <c r="Z4" s="34"/>
      <c r="AA4" s="183"/>
      <c r="AB4" s="154"/>
      <c r="AC4" s="34"/>
      <c r="AD4" s="34"/>
      <c r="AE4" s="34"/>
      <c r="AF4" s="34"/>
      <c r="AG4" s="34"/>
      <c r="AH4" s="34"/>
      <c r="AI4" s="34"/>
      <c r="AJ4" s="34"/>
      <c r="AK4" s="34"/>
      <c r="AL4" s="34"/>
      <c r="AM4" s="34"/>
      <c r="AN4" s="137"/>
    </row>
    <row r="5" spans="1:41" s="1445" customFormat="1" ht="14.1" customHeight="1" x14ac:dyDescent="0.15">
      <c r="A5" s="1265"/>
      <c r="B5" s="3"/>
      <c r="C5" s="1814" t="s">
        <v>1977</v>
      </c>
      <c r="D5" s="34"/>
      <c r="E5" s="1814"/>
      <c r="F5" s="1814"/>
      <c r="G5" s="1454"/>
      <c r="H5" s="1454"/>
      <c r="I5" s="1454"/>
      <c r="J5" s="1454"/>
      <c r="K5" s="1814"/>
      <c r="L5" s="1454"/>
      <c r="M5" s="1454"/>
      <c r="N5" s="1454"/>
      <c r="O5" s="1454"/>
      <c r="P5" s="34"/>
      <c r="Q5" s="1454"/>
      <c r="R5" s="1454"/>
      <c r="S5" s="1454"/>
      <c r="T5" s="1454"/>
      <c r="U5" s="1454"/>
      <c r="V5" s="1454"/>
      <c r="W5" s="1454"/>
      <c r="X5" s="1454"/>
      <c r="Y5" s="1814"/>
      <c r="Z5" s="2283"/>
      <c r="AA5" s="17"/>
      <c r="AB5" s="510"/>
      <c r="AC5" s="17"/>
      <c r="AD5" s="17"/>
      <c r="AE5" s="17"/>
      <c r="AF5" s="17"/>
      <c r="AG5" s="17"/>
      <c r="AH5" s="17"/>
      <c r="AI5" s="17"/>
      <c r="AJ5" s="17"/>
      <c r="AK5" s="17"/>
      <c r="AL5" s="1864"/>
      <c r="AM5" s="1864"/>
      <c r="AN5" s="62"/>
    </row>
    <row r="6" spans="1:41" s="1445" customFormat="1" ht="14.1" customHeight="1" x14ac:dyDescent="0.15">
      <c r="A6" s="1265"/>
      <c r="B6" s="3"/>
      <c r="C6" s="1454"/>
      <c r="D6" s="56" t="s">
        <v>1978</v>
      </c>
      <c r="E6" s="1814"/>
      <c r="F6" s="31"/>
      <c r="G6" s="31"/>
      <c r="H6" s="1814"/>
      <c r="I6" s="1454"/>
      <c r="J6" s="1454"/>
      <c r="K6" s="1814"/>
      <c r="L6" s="1814"/>
      <c r="M6" s="1814"/>
      <c r="N6" s="1814"/>
      <c r="O6" s="1814"/>
      <c r="P6" s="1814"/>
      <c r="Q6" s="1814"/>
      <c r="R6" s="1851"/>
      <c r="S6" s="1851"/>
      <c r="T6" s="5"/>
      <c r="U6" s="1843"/>
      <c r="V6" s="1843"/>
      <c r="W6" s="1814"/>
      <c r="X6" s="1814"/>
      <c r="Y6" s="52"/>
      <c r="Z6" s="52"/>
      <c r="AA6" s="17"/>
      <c r="AB6" s="510"/>
      <c r="AC6" s="1850"/>
      <c r="AD6" s="1864"/>
      <c r="AE6" s="1850"/>
      <c r="AF6" s="1850"/>
      <c r="AG6" s="1850"/>
      <c r="AH6" s="1850"/>
      <c r="AI6" s="1850"/>
      <c r="AJ6" s="1850"/>
      <c r="AK6" s="1850"/>
      <c r="AL6" s="1850"/>
      <c r="AM6" s="1850"/>
      <c r="AN6" s="62"/>
    </row>
    <row r="7" spans="1:41" s="1445" customFormat="1" ht="14.1" customHeight="1" x14ac:dyDescent="0.15">
      <c r="A7" s="1265"/>
      <c r="B7" s="3"/>
      <c r="C7" s="1454" t="s">
        <v>546</v>
      </c>
      <c r="D7" s="17"/>
      <c r="E7" s="1454"/>
      <c r="F7" s="1814"/>
      <c r="G7" s="34"/>
      <c r="H7" s="1814"/>
      <c r="I7" s="1814"/>
      <c r="J7" s="1814"/>
      <c r="K7" s="1814"/>
      <c r="L7" s="1454"/>
      <c r="M7" s="1454"/>
      <c r="N7" s="1454"/>
      <c r="O7" s="1454"/>
      <c r="P7" s="1454"/>
      <c r="Q7" s="1454"/>
      <c r="R7" s="1454"/>
      <c r="S7" s="1454"/>
      <c r="T7" s="1454"/>
      <c r="U7" s="1454"/>
      <c r="V7" s="40"/>
      <c r="W7" s="3213"/>
      <c r="X7" s="3213"/>
      <c r="Y7" s="1814"/>
      <c r="Z7" s="2283"/>
      <c r="AA7" s="17"/>
      <c r="AB7" s="510"/>
      <c r="AC7" s="1850"/>
      <c r="AD7" s="1864"/>
      <c r="AE7" s="1850"/>
      <c r="AF7" s="1864"/>
      <c r="AG7" s="1864"/>
      <c r="AH7" s="1864"/>
      <c r="AI7" s="1864"/>
      <c r="AJ7" s="1864"/>
      <c r="AK7" s="1864"/>
      <c r="AL7" s="1864"/>
      <c r="AM7" s="1864"/>
      <c r="AN7" s="62"/>
    </row>
    <row r="8" spans="1:41" s="1445" customFormat="1" ht="14.1" customHeight="1" x14ac:dyDescent="0.15">
      <c r="A8" s="1265"/>
      <c r="B8" s="3"/>
      <c r="C8" s="1814"/>
      <c r="D8" s="1454" t="s">
        <v>805</v>
      </c>
      <c r="E8" s="17"/>
      <c r="F8" s="1814"/>
      <c r="G8" s="1814"/>
      <c r="H8" s="1814"/>
      <c r="I8" s="1834" t="s">
        <v>806</v>
      </c>
      <c r="J8" s="5709"/>
      <c r="K8" s="5709"/>
      <c r="L8" s="5709"/>
      <c r="M8" s="5709"/>
      <c r="N8" s="5709"/>
      <c r="O8" s="5709"/>
      <c r="P8" s="5709"/>
      <c r="Q8" s="5709"/>
      <c r="R8" s="5709"/>
      <c r="S8" s="5709"/>
      <c r="T8" s="5709"/>
      <c r="U8" s="5709"/>
      <c r="V8" s="5709"/>
      <c r="W8" s="47" t="s">
        <v>807</v>
      </c>
      <c r="X8" s="324"/>
      <c r="Y8" s="1834"/>
      <c r="Z8" s="2285"/>
      <c r="AA8" s="17"/>
      <c r="AB8" s="510"/>
      <c r="AC8" s="1850"/>
      <c r="AD8" s="1850"/>
      <c r="AE8" s="1850"/>
      <c r="AF8" s="1850"/>
      <c r="AG8" s="1850"/>
      <c r="AH8" s="1850"/>
      <c r="AI8" s="1850"/>
      <c r="AJ8" s="1850"/>
      <c r="AK8" s="1850"/>
      <c r="AL8" s="321"/>
      <c r="AM8" s="321"/>
      <c r="AN8" s="62"/>
    </row>
    <row r="9" spans="1:41" s="1445" customFormat="1" ht="14.1" customHeight="1" x14ac:dyDescent="0.15">
      <c r="A9" s="1265"/>
      <c r="B9" s="3"/>
      <c r="C9" s="1814"/>
      <c r="D9" s="34" t="s">
        <v>209</v>
      </c>
      <c r="E9" s="17"/>
      <c r="F9" s="1814"/>
      <c r="G9" s="1814"/>
      <c r="H9" s="1860"/>
      <c r="I9" s="1864"/>
      <c r="J9" s="122"/>
      <c r="K9" s="5989"/>
      <c r="L9" s="5989"/>
      <c r="M9" s="1864"/>
      <c r="N9" s="1864"/>
      <c r="O9" s="1864"/>
      <c r="P9" s="1864"/>
      <c r="Q9" s="1864"/>
      <c r="R9" s="5748"/>
      <c r="S9" s="5748"/>
      <c r="T9" s="5990" t="s">
        <v>208</v>
      </c>
      <c r="U9" s="5990"/>
      <c r="V9" s="40"/>
      <c r="W9" s="1803"/>
      <c r="X9" s="1803"/>
      <c r="Y9" s="40"/>
      <c r="Z9" s="40"/>
      <c r="AA9" s="183"/>
      <c r="AB9" s="510"/>
      <c r="AC9" s="1850"/>
      <c r="AD9" s="1850"/>
      <c r="AE9" s="67"/>
      <c r="AF9" s="1850"/>
      <c r="AG9" s="1850"/>
      <c r="AH9" s="1850"/>
      <c r="AI9" s="1850"/>
      <c r="AJ9" s="1850"/>
      <c r="AK9" s="1850"/>
      <c r="AL9" s="1850"/>
      <c r="AM9" s="1850"/>
      <c r="AN9" s="62"/>
    </row>
    <row r="10" spans="1:41" s="1445" customFormat="1" ht="14.1" customHeight="1" x14ac:dyDescent="0.15">
      <c r="A10" s="1265"/>
      <c r="B10" s="3"/>
      <c r="C10" s="1814"/>
      <c r="D10" s="1454"/>
      <c r="E10" s="1454"/>
      <c r="F10" s="1454"/>
      <c r="G10" s="1814"/>
      <c r="H10" s="1803"/>
      <c r="I10" s="1850"/>
      <c r="J10" s="1864"/>
      <c r="K10" s="1864"/>
      <c r="L10" s="1864"/>
      <c r="M10" s="1864"/>
      <c r="N10" s="1864"/>
      <c r="O10" s="1864"/>
      <c r="P10" s="1864"/>
      <c r="Q10" s="1864"/>
      <c r="R10" s="1860"/>
      <c r="S10" s="31"/>
      <c r="T10" s="48"/>
      <c r="U10" s="48"/>
      <c r="V10" s="1454"/>
      <c r="W10" s="48"/>
      <c r="X10" s="48"/>
      <c r="Y10" s="1834"/>
      <c r="Z10" s="2285"/>
      <c r="AA10" s="183"/>
      <c r="AB10" s="510"/>
      <c r="AC10" s="1850"/>
      <c r="AD10" s="1850"/>
      <c r="AE10" s="1850"/>
      <c r="AF10" s="1850"/>
      <c r="AG10" s="1850"/>
      <c r="AH10" s="1850"/>
      <c r="AI10" s="1850"/>
      <c r="AJ10" s="1850"/>
      <c r="AK10" s="1850"/>
      <c r="AL10" s="1850"/>
      <c r="AM10" s="1850"/>
      <c r="AN10" s="106"/>
    </row>
    <row r="11" spans="1:41" s="1445" customFormat="1" ht="14.1" customHeight="1" x14ac:dyDescent="0.15">
      <c r="A11" s="1265"/>
      <c r="B11" s="3"/>
      <c r="C11" s="1454" t="s">
        <v>716</v>
      </c>
      <c r="D11" s="17"/>
      <c r="E11" s="1454"/>
      <c r="F11" s="1454"/>
      <c r="G11" s="1814"/>
      <c r="H11" s="1814"/>
      <c r="I11" s="1814"/>
      <c r="J11" s="1814"/>
      <c r="K11" s="1454"/>
      <c r="L11" s="1454"/>
      <c r="M11" s="1454"/>
      <c r="N11" s="1814"/>
      <c r="O11" s="1814"/>
      <c r="P11" s="56"/>
      <c r="Q11" s="1814"/>
      <c r="R11" s="1851"/>
      <c r="S11" s="1851"/>
      <c r="T11" s="5"/>
      <c r="U11" s="1843"/>
      <c r="V11" s="1843"/>
      <c r="W11" s="1814"/>
      <c r="X11" s="1814"/>
      <c r="Y11" s="52"/>
      <c r="Z11" s="52"/>
      <c r="AA11" s="17"/>
      <c r="AB11" s="510"/>
      <c r="AC11" s="1850"/>
      <c r="AD11" s="1850"/>
      <c r="AE11" s="1850"/>
      <c r="AF11" s="1850"/>
      <c r="AG11" s="1850"/>
      <c r="AH11" s="1850"/>
      <c r="AI11" s="1850"/>
      <c r="AJ11" s="1850"/>
      <c r="AK11" s="1850"/>
      <c r="AL11" s="1850"/>
      <c r="AM11" s="1850"/>
      <c r="AN11" s="62"/>
    </row>
    <row r="12" spans="1:41" s="1445" customFormat="1" ht="14.1" customHeight="1" x14ac:dyDescent="0.15">
      <c r="A12" s="1265"/>
      <c r="B12" s="3"/>
      <c r="C12" s="56"/>
      <c r="D12" s="56"/>
      <c r="E12" s="1454"/>
      <c r="F12" s="1454"/>
      <c r="G12" s="1814"/>
      <c r="H12" s="1814"/>
      <c r="I12" s="1814"/>
      <c r="J12" s="1814"/>
      <c r="K12" s="1454"/>
      <c r="L12" s="1454"/>
      <c r="M12" s="1454"/>
      <c r="N12" s="1814"/>
      <c r="O12" s="31"/>
      <c r="P12" s="31"/>
      <c r="Q12" s="31"/>
      <c r="R12" s="1814"/>
      <c r="S12" s="1454"/>
      <c r="T12" s="48"/>
      <c r="U12" s="48"/>
      <c r="V12" s="40"/>
      <c r="W12" s="48"/>
      <c r="X12" s="48"/>
      <c r="Y12" s="31"/>
      <c r="Z12" s="31"/>
      <c r="AA12" s="17"/>
      <c r="AB12" s="510"/>
      <c r="AC12" s="1850"/>
      <c r="AD12" s="67"/>
      <c r="AE12" s="1850"/>
      <c r="AF12" s="1850"/>
      <c r="AG12" s="1850"/>
      <c r="AH12" s="1850"/>
      <c r="AI12" s="1850"/>
      <c r="AJ12" s="1850"/>
      <c r="AK12" s="1850"/>
      <c r="AL12" s="1850"/>
      <c r="AM12" s="1850"/>
      <c r="AN12" s="62"/>
    </row>
    <row r="13" spans="1:41" s="1445" customFormat="1" ht="14.1" customHeight="1" x14ac:dyDescent="0.15">
      <c r="A13" s="1265"/>
      <c r="B13" s="3"/>
      <c r="C13" s="1814" t="s">
        <v>547</v>
      </c>
      <c r="D13" s="17"/>
      <c r="E13" s="1814"/>
      <c r="F13" s="1814"/>
      <c r="G13" s="1814"/>
      <c r="H13" s="1814"/>
      <c r="I13" s="1454"/>
      <c r="J13" s="1814"/>
      <c r="K13" s="1814"/>
      <c r="L13" s="1454"/>
      <c r="M13" s="1454"/>
      <c r="N13" s="1454"/>
      <c r="O13" s="31"/>
      <c r="P13" s="31"/>
      <c r="Q13" s="31"/>
      <c r="R13" s="31"/>
      <c r="S13" s="31"/>
      <c r="T13" s="31"/>
      <c r="U13" s="31"/>
      <c r="V13" s="31"/>
      <c r="W13" s="31"/>
      <c r="X13" s="31"/>
      <c r="Y13" s="31"/>
      <c r="Z13" s="31"/>
      <c r="AA13" s="17"/>
      <c r="AB13" s="510"/>
      <c r="AC13" s="1850"/>
      <c r="AD13" s="1850"/>
      <c r="AE13" s="1850"/>
      <c r="AF13" s="1850"/>
      <c r="AG13" s="1850"/>
      <c r="AH13" s="1850"/>
      <c r="AI13" s="1850"/>
      <c r="AJ13" s="1850"/>
      <c r="AK13" s="1850"/>
      <c r="AL13" s="1864"/>
      <c r="AM13" s="321"/>
      <c r="AN13" s="62"/>
    </row>
    <row r="14" spans="1:41" s="1445" customFormat="1" ht="14.1" customHeight="1" x14ac:dyDescent="0.15">
      <c r="A14" s="1265"/>
      <c r="B14" s="3"/>
      <c r="C14" s="1814"/>
      <c r="D14" s="1814"/>
      <c r="E14" s="1814"/>
      <c r="F14" s="1814"/>
      <c r="G14" s="1814"/>
      <c r="H14" s="1814"/>
      <c r="I14" s="1454"/>
      <c r="J14" s="1814"/>
      <c r="K14" s="1814"/>
      <c r="L14" s="1454"/>
      <c r="M14" s="1454"/>
      <c r="N14" s="1454"/>
      <c r="O14" s="31"/>
      <c r="P14" s="31"/>
      <c r="Q14" s="1814"/>
      <c r="R14" s="1851"/>
      <c r="S14" s="1851"/>
      <c r="T14" s="5"/>
      <c r="U14" s="1843"/>
      <c r="V14" s="1843"/>
      <c r="W14" s="1814"/>
      <c r="X14" s="1814"/>
      <c r="Y14" s="52"/>
      <c r="Z14" s="52"/>
      <c r="AA14" s="17"/>
      <c r="AB14" s="510"/>
      <c r="AC14" s="1850"/>
      <c r="AD14" s="1850"/>
      <c r="AE14" s="1850"/>
      <c r="AF14" s="1850"/>
      <c r="AG14" s="1850"/>
      <c r="AH14" s="1850"/>
      <c r="AI14" s="1850"/>
      <c r="AJ14" s="1850"/>
      <c r="AK14" s="1850"/>
      <c r="AL14" s="1864"/>
      <c r="AM14" s="321"/>
      <c r="AN14" s="62"/>
    </row>
    <row r="15" spans="1:41" s="1445" customFormat="1" ht="8.25" customHeight="1" x14ac:dyDescent="0.15">
      <c r="A15" s="1265"/>
      <c r="B15" s="3"/>
      <c r="C15" s="1814"/>
      <c r="D15" s="1814"/>
      <c r="E15" s="1814"/>
      <c r="F15" s="1814"/>
      <c r="G15" s="1814"/>
      <c r="H15" s="1814"/>
      <c r="I15" s="1454"/>
      <c r="J15" s="1814"/>
      <c r="K15" s="1814"/>
      <c r="L15" s="1454"/>
      <c r="M15" s="1454"/>
      <c r="N15" s="1454"/>
      <c r="O15" s="31"/>
      <c r="P15" s="31"/>
      <c r="Q15" s="1814"/>
      <c r="R15" s="1851"/>
      <c r="S15" s="1851"/>
      <c r="T15" s="5"/>
      <c r="U15" s="1843"/>
      <c r="V15" s="1843"/>
      <c r="W15" s="1814"/>
      <c r="X15" s="1814"/>
      <c r="Y15" s="52"/>
      <c r="Z15" s="52"/>
      <c r="AA15" s="17"/>
      <c r="AB15" s="510"/>
      <c r="AC15" s="1850"/>
      <c r="AD15" s="1850"/>
      <c r="AE15" s="1850"/>
      <c r="AF15" s="1850"/>
      <c r="AG15" s="1850"/>
      <c r="AH15" s="1850"/>
      <c r="AI15" s="1850"/>
      <c r="AJ15" s="1850"/>
      <c r="AK15" s="1850"/>
      <c r="AL15" s="1864"/>
      <c r="AM15" s="321"/>
      <c r="AN15" s="62"/>
    </row>
    <row r="16" spans="1:41" s="1445" customFormat="1" ht="14.1" customHeight="1" x14ac:dyDescent="0.15">
      <c r="A16" s="1265"/>
      <c r="B16" s="3"/>
      <c r="C16" s="1814" t="s">
        <v>1979</v>
      </c>
      <c r="D16" s="1454"/>
      <c r="E16" s="1454"/>
      <c r="F16" s="1454"/>
      <c r="G16" s="1454"/>
      <c r="H16" s="1454"/>
      <c r="I16" s="13"/>
      <c r="J16" s="1454"/>
      <c r="K16" s="34"/>
      <c r="L16" s="1814"/>
      <c r="M16" s="1814"/>
      <c r="N16" s="1814"/>
      <c r="O16" s="1814"/>
      <c r="P16" s="1814"/>
      <c r="Q16" s="1814"/>
      <c r="R16" s="1814"/>
      <c r="S16" s="1814"/>
      <c r="T16" s="31"/>
      <c r="U16" s="13"/>
      <c r="V16" s="1814"/>
      <c r="W16" s="1842"/>
      <c r="X16" s="1842"/>
      <c r="Y16" s="1814"/>
      <c r="Z16" s="2283"/>
      <c r="AA16" s="1861"/>
      <c r="AB16" s="5833" t="s">
        <v>1738</v>
      </c>
      <c r="AC16" s="5924"/>
      <c r="AD16" s="5924"/>
      <c r="AE16" s="5924"/>
      <c r="AF16" s="5924"/>
      <c r="AG16" s="5924"/>
      <c r="AH16" s="5924"/>
      <c r="AI16" s="5924"/>
      <c r="AJ16" s="5924"/>
      <c r="AK16" s="5924"/>
      <c r="AL16" s="5924"/>
      <c r="AM16" s="5924"/>
      <c r="AN16" s="5925"/>
      <c r="AO16" s="286"/>
    </row>
    <row r="17" spans="1:41" s="1445" customFormat="1" ht="14.1" customHeight="1" x14ac:dyDescent="0.15">
      <c r="A17" s="1265"/>
      <c r="B17" s="3"/>
      <c r="C17" s="1814"/>
      <c r="D17" s="1454"/>
      <c r="E17" s="1454"/>
      <c r="F17" s="1454"/>
      <c r="G17" s="1454"/>
      <c r="H17" s="1454"/>
      <c r="I17" s="13"/>
      <c r="J17" s="1454"/>
      <c r="K17" s="34"/>
      <c r="L17" s="1814"/>
      <c r="M17" s="1814"/>
      <c r="N17" s="1814"/>
      <c r="O17" s="1814"/>
      <c r="P17" s="1814"/>
      <c r="Q17" s="1814"/>
      <c r="R17" s="1814"/>
      <c r="S17" s="1814"/>
      <c r="T17" s="31"/>
      <c r="U17" s="13"/>
      <c r="V17" s="1814"/>
      <c r="W17" s="1842"/>
      <c r="X17" s="1842"/>
      <c r="Y17" s="1814"/>
      <c r="Z17" s="2283"/>
      <c r="AA17" s="1861"/>
      <c r="AB17" s="5923"/>
      <c r="AC17" s="5924"/>
      <c r="AD17" s="5924"/>
      <c r="AE17" s="5924"/>
      <c r="AF17" s="5924"/>
      <c r="AG17" s="5924"/>
      <c r="AH17" s="5924"/>
      <c r="AI17" s="5924"/>
      <c r="AJ17" s="5924"/>
      <c r="AK17" s="5924"/>
      <c r="AL17" s="5924"/>
      <c r="AM17" s="5924"/>
      <c r="AN17" s="5925"/>
      <c r="AO17" s="286"/>
    </row>
    <row r="18" spans="1:41" s="1445" customFormat="1" ht="14.1" customHeight="1" x14ac:dyDescent="0.15">
      <c r="A18" s="1265"/>
      <c r="B18" s="3"/>
      <c r="C18" s="1814" t="s">
        <v>2191</v>
      </c>
      <c r="D18" s="1454"/>
      <c r="E18" s="1454"/>
      <c r="F18" s="1814"/>
      <c r="G18" s="56"/>
      <c r="H18" s="56"/>
      <c r="I18" s="56"/>
      <c r="J18" s="1814"/>
      <c r="K18" s="56"/>
      <c r="L18" s="56"/>
      <c r="M18" s="56"/>
      <c r="N18" s="56"/>
      <c r="O18" s="56"/>
      <c r="P18" s="56"/>
      <c r="Q18" s="1454"/>
      <c r="R18" s="1814"/>
      <c r="S18" s="1851"/>
      <c r="T18" s="1851"/>
      <c r="U18" s="5"/>
      <c r="V18" s="1843"/>
      <c r="W18" s="1843"/>
      <c r="X18" s="1814"/>
      <c r="Y18" s="1814"/>
      <c r="Z18" s="2283"/>
      <c r="AA18" s="1861"/>
      <c r="AB18" s="5923"/>
      <c r="AC18" s="5924"/>
      <c r="AD18" s="5924"/>
      <c r="AE18" s="5924"/>
      <c r="AF18" s="5924"/>
      <c r="AG18" s="5924"/>
      <c r="AH18" s="5924"/>
      <c r="AI18" s="5924"/>
      <c r="AJ18" s="5924"/>
      <c r="AK18" s="5924"/>
      <c r="AL18" s="5924"/>
      <c r="AM18" s="5924"/>
      <c r="AN18" s="5925"/>
      <c r="AO18" s="286"/>
    </row>
    <row r="19" spans="1:41" s="1445" customFormat="1" ht="14.25" x14ac:dyDescent="0.15">
      <c r="A19" s="1265"/>
      <c r="B19" s="3"/>
      <c r="C19" s="1814"/>
      <c r="D19" s="1454" t="s">
        <v>2190</v>
      </c>
      <c r="E19" s="1454"/>
      <c r="F19" s="1814"/>
      <c r="G19" s="56"/>
      <c r="H19" s="56"/>
      <c r="I19" s="56"/>
      <c r="J19" s="1814"/>
      <c r="K19" s="56"/>
      <c r="L19" s="56"/>
      <c r="M19" s="56"/>
      <c r="N19" s="56"/>
      <c r="O19" s="56"/>
      <c r="P19" s="56"/>
      <c r="Q19" s="1454"/>
      <c r="R19" s="1814"/>
      <c r="S19" s="1851"/>
      <c r="T19" s="1851"/>
      <c r="U19" s="5"/>
      <c r="V19" s="1843"/>
      <c r="W19" s="1843"/>
      <c r="X19" s="1814"/>
      <c r="Y19" s="1814"/>
      <c r="Z19" s="2283"/>
      <c r="AA19" s="1861"/>
      <c r="AB19" s="5923"/>
      <c r="AC19" s="5924"/>
      <c r="AD19" s="5924"/>
      <c r="AE19" s="5924"/>
      <c r="AF19" s="5924"/>
      <c r="AG19" s="5924"/>
      <c r="AH19" s="5924"/>
      <c r="AI19" s="5924"/>
      <c r="AJ19" s="5924"/>
      <c r="AK19" s="5924"/>
      <c r="AL19" s="5924"/>
      <c r="AM19" s="5924"/>
      <c r="AN19" s="5925"/>
      <c r="AO19" s="286"/>
    </row>
    <row r="20" spans="1:41" s="1703" customFormat="1" ht="14.1" customHeight="1" x14ac:dyDescent="0.15">
      <c r="A20" s="1702"/>
      <c r="B20" s="3"/>
      <c r="C20" s="1814"/>
      <c r="D20" s="1454"/>
      <c r="E20" s="1454"/>
      <c r="F20" s="1814"/>
      <c r="G20" s="56"/>
      <c r="H20" s="56"/>
      <c r="I20" s="56"/>
      <c r="J20" s="1814"/>
      <c r="K20" s="56"/>
      <c r="L20" s="56"/>
      <c r="M20" s="56"/>
      <c r="N20" s="56"/>
      <c r="O20" s="56"/>
      <c r="P20" s="56"/>
      <c r="Q20" s="1454"/>
      <c r="R20" s="1814"/>
      <c r="S20" s="1851"/>
      <c r="T20" s="1851"/>
      <c r="U20" s="5"/>
      <c r="V20" s="1843"/>
      <c r="W20" s="1843"/>
      <c r="X20" s="1814"/>
      <c r="Y20" s="1814"/>
      <c r="Z20" s="2283"/>
      <c r="AA20" s="1861"/>
      <c r="AB20" s="1313"/>
      <c r="AC20" s="1313"/>
      <c r="AD20" s="1313"/>
      <c r="AE20" s="1313"/>
      <c r="AF20" s="1313"/>
      <c r="AG20" s="1313"/>
      <c r="AH20" s="1313"/>
      <c r="AI20" s="1313"/>
      <c r="AJ20" s="1313"/>
      <c r="AK20" s="1313"/>
      <c r="AL20" s="1313"/>
      <c r="AM20" s="1313"/>
      <c r="AN20" s="1312"/>
      <c r="AO20" s="286"/>
    </row>
    <row r="21" spans="1:41" s="1445" customFormat="1" ht="14.1" customHeight="1" x14ac:dyDescent="0.15">
      <c r="A21" s="1265"/>
      <c r="B21" s="3"/>
      <c r="C21" s="1814"/>
      <c r="D21" s="1454"/>
      <c r="E21" s="1454"/>
      <c r="F21" s="1814"/>
      <c r="G21" s="56"/>
      <c r="H21" s="56"/>
      <c r="I21" s="56"/>
      <c r="J21" s="1814"/>
      <c r="K21" s="56"/>
      <c r="L21" s="56"/>
      <c r="M21" s="56"/>
      <c r="N21" s="56"/>
      <c r="O21" s="56"/>
      <c r="P21" s="56"/>
      <c r="Q21" s="1454"/>
      <c r="R21" s="1814"/>
      <c r="S21" s="1851"/>
      <c r="T21" s="1851"/>
      <c r="U21" s="5"/>
      <c r="V21" s="1843"/>
      <c r="W21" s="1843"/>
      <c r="X21" s="1814"/>
      <c r="Y21" s="1814"/>
      <c r="Z21" s="2283"/>
      <c r="AA21" s="1861"/>
      <c r="AB21" s="1860"/>
      <c r="AC21" s="1860"/>
      <c r="AD21" s="1860"/>
      <c r="AE21" s="1860"/>
      <c r="AF21" s="1860"/>
      <c r="AG21" s="1860"/>
      <c r="AH21" s="1860"/>
      <c r="AI21" s="1860"/>
      <c r="AJ21" s="1860"/>
      <c r="AK21" s="1860"/>
      <c r="AL21" s="1860"/>
      <c r="AM21" s="1860"/>
      <c r="AN21" s="285"/>
      <c r="AO21" s="286"/>
    </row>
    <row r="22" spans="1:41" s="1445" customFormat="1" ht="14.1" customHeight="1" x14ac:dyDescent="0.15">
      <c r="A22" s="1265"/>
      <c r="B22" s="3"/>
      <c r="C22" s="1454" t="s">
        <v>1685</v>
      </c>
      <c r="D22" s="1860"/>
      <c r="E22" s="1454"/>
      <c r="F22" s="1454"/>
      <c r="G22" s="1454"/>
      <c r="H22" s="1454"/>
      <c r="I22" s="13"/>
      <c r="J22" s="1454"/>
      <c r="K22" s="34"/>
      <c r="L22" s="1814"/>
      <c r="M22" s="1814"/>
      <c r="N22" s="1814"/>
      <c r="O22" s="1814"/>
      <c r="P22" s="1814"/>
      <c r="Q22" s="1814"/>
      <c r="R22" s="1814"/>
      <c r="S22" s="1814"/>
      <c r="T22" s="31"/>
      <c r="U22" s="13"/>
      <c r="V22" s="1814"/>
      <c r="W22" s="1842"/>
      <c r="X22" s="1842"/>
      <c r="Y22" s="1814"/>
      <c r="Z22" s="2283"/>
      <c r="AA22" s="1814"/>
      <c r="AB22" s="1814"/>
      <c r="AC22" s="1814"/>
      <c r="AD22" s="1814"/>
      <c r="AE22" s="1814"/>
      <c r="AF22" s="1814"/>
      <c r="AG22" s="1814"/>
      <c r="AH22" s="1814"/>
      <c r="AI22" s="1814"/>
      <c r="AJ22" s="1814"/>
      <c r="AK22" s="1814"/>
      <c r="AL22" s="1814"/>
      <c r="AM22" s="1814"/>
      <c r="AN22" s="15"/>
      <c r="AO22" s="286"/>
    </row>
    <row r="23" spans="1:41" s="1445" customFormat="1" ht="14.1" customHeight="1" x14ac:dyDescent="0.15">
      <c r="A23" s="1265"/>
      <c r="B23" s="3"/>
      <c r="C23" s="5675" t="s">
        <v>548</v>
      </c>
      <c r="D23" s="5676"/>
      <c r="E23" s="5676"/>
      <c r="F23" s="5677"/>
      <c r="G23" s="5675" t="s">
        <v>549</v>
      </c>
      <c r="H23" s="5676"/>
      <c r="I23" s="5676"/>
      <c r="J23" s="5676"/>
      <c r="K23" s="5676"/>
      <c r="L23" s="5677"/>
      <c r="M23" s="5681" t="s">
        <v>2295</v>
      </c>
      <c r="N23" s="5676"/>
      <c r="O23" s="5676"/>
      <c r="P23" s="5676"/>
      <c r="Q23" s="5676"/>
      <c r="R23" s="5676"/>
      <c r="S23" s="5676"/>
      <c r="T23" s="5676"/>
      <c r="U23" s="5676"/>
      <c r="V23" s="5676"/>
      <c r="W23" s="5676"/>
      <c r="X23" s="5677"/>
      <c r="Y23" s="5675" t="s">
        <v>119</v>
      </c>
      <c r="Z23" s="5676"/>
      <c r="AA23" s="5676"/>
      <c r="AB23" s="5676"/>
      <c r="AC23" s="5676"/>
      <c r="AD23" s="5676"/>
      <c r="AE23" s="5676"/>
      <c r="AF23" s="5676"/>
      <c r="AG23" s="5676"/>
      <c r="AH23" s="5676"/>
      <c r="AI23" s="5676"/>
      <c r="AJ23" s="5676"/>
      <c r="AK23" s="5676"/>
      <c r="AL23" s="5676"/>
      <c r="AM23" s="5677"/>
      <c r="AN23" s="4"/>
    </row>
    <row r="24" spans="1:41" s="1445" customFormat="1" ht="14.1" customHeight="1" x14ac:dyDescent="0.15">
      <c r="A24" s="1265"/>
      <c r="B24" s="3"/>
      <c r="C24" s="4683"/>
      <c r="D24" s="4684"/>
      <c r="E24" s="4684"/>
      <c r="F24" s="4685"/>
      <c r="G24" s="4683"/>
      <c r="H24" s="4684"/>
      <c r="I24" s="4684"/>
      <c r="J24" s="4684"/>
      <c r="K24" s="4684"/>
      <c r="L24" s="4685"/>
      <c r="M24" s="4683"/>
      <c r="N24" s="4684"/>
      <c r="O24" s="4684"/>
      <c r="P24" s="4684"/>
      <c r="Q24" s="4684"/>
      <c r="R24" s="4684"/>
      <c r="S24" s="4684"/>
      <c r="T24" s="4684"/>
      <c r="U24" s="4684"/>
      <c r="V24" s="4684"/>
      <c r="W24" s="4684"/>
      <c r="X24" s="4685"/>
      <c r="Y24" s="4683"/>
      <c r="Z24" s="4684"/>
      <c r="AA24" s="4684"/>
      <c r="AB24" s="4684"/>
      <c r="AC24" s="4684"/>
      <c r="AD24" s="4684"/>
      <c r="AE24" s="4684"/>
      <c r="AF24" s="4684"/>
      <c r="AG24" s="4684"/>
      <c r="AH24" s="4684"/>
      <c r="AI24" s="4684"/>
      <c r="AJ24" s="4684"/>
      <c r="AK24" s="4684"/>
      <c r="AL24" s="4684"/>
      <c r="AM24" s="4685"/>
      <c r="AN24" s="4"/>
    </row>
    <row r="25" spans="1:41" s="1445" customFormat="1" ht="14.1" customHeight="1" x14ac:dyDescent="0.15">
      <c r="A25" s="1265"/>
      <c r="B25" s="3"/>
      <c r="C25" s="5979"/>
      <c r="D25" s="5980"/>
      <c r="E25" s="5980"/>
      <c r="F25" s="5981"/>
      <c r="G25" s="5675"/>
      <c r="H25" s="5676"/>
      <c r="I25" s="5676"/>
      <c r="J25" s="5676"/>
      <c r="K25" s="5676"/>
      <c r="L25" s="5677"/>
      <c r="M25" s="5985"/>
      <c r="N25" s="2532"/>
      <c r="O25" s="2532"/>
      <c r="P25" s="2532"/>
      <c r="Q25" s="2532"/>
      <c r="R25" s="2532"/>
      <c r="S25" s="2532"/>
      <c r="T25" s="2532"/>
      <c r="U25" s="2532"/>
      <c r="V25" s="2532"/>
      <c r="W25" s="2532"/>
      <c r="X25" s="5986"/>
      <c r="Y25" s="5985"/>
      <c r="Z25" s="2532"/>
      <c r="AA25" s="2532"/>
      <c r="AB25" s="2532"/>
      <c r="AC25" s="2532"/>
      <c r="AD25" s="2532"/>
      <c r="AE25" s="2532"/>
      <c r="AF25" s="2532"/>
      <c r="AG25" s="2532"/>
      <c r="AH25" s="2532"/>
      <c r="AI25" s="2532"/>
      <c r="AJ25" s="2532"/>
      <c r="AK25" s="2532"/>
      <c r="AL25" s="2532"/>
      <c r="AM25" s="5986"/>
      <c r="AN25" s="4"/>
    </row>
    <row r="26" spans="1:41" s="1445" customFormat="1" ht="14.1" customHeight="1" x14ac:dyDescent="0.15">
      <c r="A26" s="1265"/>
      <c r="B26" s="3"/>
      <c r="C26" s="5982"/>
      <c r="D26" s="5983"/>
      <c r="E26" s="5983"/>
      <c r="F26" s="5984"/>
      <c r="G26" s="5839"/>
      <c r="H26" s="3208"/>
      <c r="I26" s="3208"/>
      <c r="J26" s="3208"/>
      <c r="K26" s="3208"/>
      <c r="L26" s="5840"/>
      <c r="M26" s="5987"/>
      <c r="N26" s="3200"/>
      <c r="O26" s="3200"/>
      <c r="P26" s="3200"/>
      <c r="Q26" s="3200"/>
      <c r="R26" s="3200"/>
      <c r="S26" s="3200"/>
      <c r="T26" s="3200"/>
      <c r="U26" s="3200"/>
      <c r="V26" s="3200"/>
      <c r="W26" s="3200"/>
      <c r="X26" s="5988"/>
      <c r="Y26" s="5987"/>
      <c r="Z26" s="3200"/>
      <c r="AA26" s="3200"/>
      <c r="AB26" s="3200"/>
      <c r="AC26" s="3200"/>
      <c r="AD26" s="3200"/>
      <c r="AE26" s="3200"/>
      <c r="AF26" s="3200"/>
      <c r="AG26" s="3200"/>
      <c r="AH26" s="3200"/>
      <c r="AI26" s="3200"/>
      <c r="AJ26" s="3200"/>
      <c r="AK26" s="3200"/>
      <c r="AL26" s="3200"/>
      <c r="AM26" s="5988"/>
      <c r="AN26" s="4"/>
    </row>
    <row r="27" spans="1:41" s="1445" customFormat="1" ht="14.1" customHeight="1" x14ac:dyDescent="0.15">
      <c r="A27" s="1265"/>
      <c r="B27" s="3"/>
      <c r="C27" s="5979"/>
      <c r="D27" s="5980"/>
      <c r="E27" s="5980"/>
      <c r="F27" s="5981"/>
      <c r="G27" s="5675"/>
      <c r="H27" s="5676"/>
      <c r="I27" s="5676"/>
      <c r="J27" s="5676"/>
      <c r="K27" s="5676"/>
      <c r="L27" s="5677"/>
      <c r="M27" s="5985"/>
      <c r="N27" s="2532"/>
      <c r="O27" s="2532"/>
      <c r="P27" s="2532"/>
      <c r="Q27" s="2532"/>
      <c r="R27" s="2532"/>
      <c r="S27" s="2532"/>
      <c r="T27" s="2532"/>
      <c r="U27" s="2532"/>
      <c r="V27" s="2532"/>
      <c r="W27" s="2532"/>
      <c r="X27" s="5986"/>
      <c r="Y27" s="5985"/>
      <c r="Z27" s="2532"/>
      <c r="AA27" s="2532"/>
      <c r="AB27" s="2532"/>
      <c r="AC27" s="2532"/>
      <c r="AD27" s="2532"/>
      <c r="AE27" s="2532"/>
      <c r="AF27" s="2532"/>
      <c r="AG27" s="2532"/>
      <c r="AH27" s="2532"/>
      <c r="AI27" s="2532"/>
      <c r="AJ27" s="2532"/>
      <c r="AK27" s="2532"/>
      <c r="AL27" s="2532"/>
      <c r="AM27" s="5986"/>
      <c r="AN27" s="4"/>
    </row>
    <row r="28" spans="1:41" s="1445" customFormat="1" ht="14.1" customHeight="1" x14ac:dyDescent="0.15">
      <c r="A28" s="1265"/>
      <c r="B28" s="3"/>
      <c r="C28" s="5982"/>
      <c r="D28" s="5983"/>
      <c r="E28" s="5983"/>
      <c r="F28" s="5984"/>
      <c r="G28" s="5839"/>
      <c r="H28" s="3208"/>
      <c r="I28" s="3208"/>
      <c r="J28" s="3208"/>
      <c r="K28" s="3208"/>
      <c r="L28" s="5840"/>
      <c r="M28" s="5987"/>
      <c r="N28" s="3200"/>
      <c r="O28" s="3200"/>
      <c r="P28" s="3200"/>
      <c r="Q28" s="3200"/>
      <c r="R28" s="3200"/>
      <c r="S28" s="3200"/>
      <c r="T28" s="3200"/>
      <c r="U28" s="3200"/>
      <c r="V28" s="3200"/>
      <c r="W28" s="3200"/>
      <c r="X28" s="5988"/>
      <c r="Y28" s="5987"/>
      <c r="Z28" s="3200"/>
      <c r="AA28" s="3200"/>
      <c r="AB28" s="3200"/>
      <c r="AC28" s="3200"/>
      <c r="AD28" s="3200"/>
      <c r="AE28" s="3200"/>
      <c r="AF28" s="3200"/>
      <c r="AG28" s="3200"/>
      <c r="AH28" s="3200"/>
      <c r="AI28" s="3200"/>
      <c r="AJ28" s="3200"/>
      <c r="AK28" s="3200"/>
      <c r="AL28" s="3200"/>
      <c r="AM28" s="5988"/>
      <c r="AN28" s="4"/>
    </row>
    <row r="29" spans="1:41" s="1445" customFormat="1" ht="14.1" customHeight="1" x14ac:dyDescent="0.15">
      <c r="A29" s="1265"/>
      <c r="B29" s="3"/>
      <c r="C29" s="5979"/>
      <c r="D29" s="5980"/>
      <c r="E29" s="5980"/>
      <c r="F29" s="5981"/>
      <c r="G29" s="5675"/>
      <c r="H29" s="5676"/>
      <c r="I29" s="5676"/>
      <c r="J29" s="5676"/>
      <c r="K29" s="5676"/>
      <c r="L29" s="5677"/>
      <c r="M29" s="5985"/>
      <c r="N29" s="2532"/>
      <c r="O29" s="2532"/>
      <c r="P29" s="2532"/>
      <c r="Q29" s="2532"/>
      <c r="R29" s="2532"/>
      <c r="S29" s="2532"/>
      <c r="T29" s="2532"/>
      <c r="U29" s="2532"/>
      <c r="V29" s="2532"/>
      <c r="W29" s="2532"/>
      <c r="X29" s="5986"/>
      <c r="Y29" s="5985"/>
      <c r="Z29" s="2532"/>
      <c r="AA29" s="2532"/>
      <c r="AB29" s="2532"/>
      <c r="AC29" s="2532"/>
      <c r="AD29" s="2532"/>
      <c r="AE29" s="2532"/>
      <c r="AF29" s="2532"/>
      <c r="AG29" s="2532"/>
      <c r="AH29" s="2532"/>
      <c r="AI29" s="2532"/>
      <c r="AJ29" s="2532"/>
      <c r="AK29" s="2532"/>
      <c r="AL29" s="2532"/>
      <c r="AM29" s="5986"/>
      <c r="AN29" s="4"/>
    </row>
    <row r="30" spans="1:41" s="1445" customFormat="1" ht="14.1" customHeight="1" x14ac:dyDescent="0.15">
      <c r="A30" s="1265"/>
      <c r="B30" s="3"/>
      <c r="C30" s="5982"/>
      <c r="D30" s="5983"/>
      <c r="E30" s="5983"/>
      <c r="F30" s="5984"/>
      <c r="G30" s="5839"/>
      <c r="H30" s="3208"/>
      <c r="I30" s="3208"/>
      <c r="J30" s="3208"/>
      <c r="K30" s="3208"/>
      <c r="L30" s="5840"/>
      <c r="M30" s="5987"/>
      <c r="N30" s="3200"/>
      <c r="O30" s="3200"/>
      <c r="P30" s="3200"/>
      <c r="Q30" s="3200"/>
      <c r="R30" s="3200"/>
      <c r="S30" s="3200"/>
      <c r="T30" s="3200"/>
      <c r="U30" s="3200"/>
      <c r="V30" s="3200"/>
      <c r="W30" s="3200"/>
      <c r="X30" s="5988"/>
      <c r="Y30" s="5987"/>
      <c r="Z30" s="3200"/>
      <c r="AA30" s="3200"/>
      <c r="AB30" s="3200"/>
      <c r="AC30" s="3200"/>
      <c r="AD30" s="3200"/>
      <c r="AE30" s="3200"/>
      <c r="AF30" s="3200"/>
      <c r="AG30" s="3200"/>
      <c r="AH30" s="3200"/>
      <c r="AI30" s="3200"/>
      <c r="AJ30" s="3200"/>
      <c r="AK30" s="3200"/>
      <c r="AL30" s="3200"/>
      <c r="AM30" s="5988"/>
      <c r="AN30" s="4"/>
    </row>
    <row r="31" spans="1:41" s="1445" customFormat="1" ht="14.1" customHeight="1" x14ac:dyDescent="0.15">
      <c r="A31" s="1265"/>
      <c r="B31" s="3"/>
      <c r="C31" s="5979"/>
      <c r="D31" s="5980"/>
      <c r="E31" s="5980"/>
      <c r="F31" s="5981"/>
      <c r="G31" s="5675"/>
      <c r="H31" s="5676"/>
      <c r="I31" s="5676"/>
      <c r="J31" s="5676"/>
      <c r="K31" s="5676"/>
      <c r="L31" s="5677"/>
      <c r="M31" s="5985"/>
      <c r="N31" s="2532"/>
      <c r="O31" s="2532"/>
      <c r="P31" s="2532"/>
      <c r="Q31" s="2532"/>
      <c r="R31" s="2532"/>
      <c r="S31" s="2532"/>
      <c r="T31" s="2532"/>
      <c r="U31" s="2532"/>
      <c r="V31" s="2532"/>
      <c r="W31" s="2532"/>
      <c r="X31" s="5986"/>
      <c r="Y31" s="5985"/>
      <c r="Z31" s="2532"/>
      <c r="AA31" s="2532"/>
      <c r="AB31" s="2532"/>
      <c r="AC31" s="2532"/>
      <c r="AD31" s="2532"/>
      <c r="AE31" s="2532"/>
      <c r="AF31" s="2532"/>
      <c r="AG31" s="2532"/>
      <c r="AH31" s="2532"/>
      <c r="AI31" s="2532"/>
      <c r="AJ31" s="2532"/>
      <c r="AK31" s="2532"/>
      <c r="AL31" s="2532"/>
      <c r="AM31" s="5986"/>
      <c r="AN31" s="4"/>
    </row>
    <row r="32" spans="1:41" s="1445" customFormat="1" ht="14.1" customHeight="1" x14ac:dyDescent="0.15">
      <c r="A32" s="1265"/>
      <c r="B32" s="3"/>
      <c r="C32" s="5982"/>
      <c r="D32" s="5983"/>
      <c r="E32" s="5983"/>
      <c r="F32" s="5984"/>
      <c r="G32" s="5839"/>
      <c r="H32" s="3208"/>
      <c r="I32" s="3208"/>
      <c r="J32" s="3208"/>
      <c r="K32" s="3208"/>
      <c r="L32" s="5840"/>
      <c r="M32" s="5987"/>
      <c r="N32" s="3200"/>
      <c r="O32" s="3200"/>
      <c r="P32" s="3200"/>
      <c r="Q32" s="3200"/>
      <c r="R32" s="3200"/>
      <c r="S32" s="3200"/>
      <c r="T32" s="3200"/>
      <c r="U32" s="3200"/>
      <c r="V32" s="3200"/>
      <c r="W32" s="3200"/>
      <c r="X32" s="5988"/>
      <c r="Y32" s="5987"/>
      <c r="Z32" s="3200"/>
      <c r="AA32" s="3200"/>
      <c r="AB32" s="3200"/>
      <c r="AC32" s="3200"/>
      <c r="AD32" s="3200"/>
      <c r="AE32" s="3200"/>
      <c r="AF32" s="3200"/>
      <c r="AG32" s="3200"/>
      <c r="AH32" s="3200"/>
      <c r="AI32" s="3200"/>
      <c r="AJ32" s="3200"/>
      <c r="AK32" s="3200"/>
      <c r="AL32" s="3200"/>
      <c r="AM32" s="5988"/>
      <c r="AN32" s="4"/>
    </row>
    <row r="33" spans="1:64" s="1445" customFormat="1" ht="14.1" customHeight="1" x14ac:dyDescent="0.15">
      <c r="B33" s="3"/>
      <c r="C33" s="5979"/>
      <c r="D33" s="5980"/>
      <c r="E33" s="5980"/>
      <c r="F33" s="5981"/>
      <c r="G33" s="5675"/>
      <c r="H33" s="5676"/>
      <c r="I33" s="5676"/>
      <c r="J33" s="5676"/>
      <c r="K33" s="5676"/>
      <c r="L33" s="5677"/>
      <c r="M33" s="5985"/>
      <c r="N33" s="2532"/>
      <c r="O33" s="2532"/>
      <c r="P33" s="2532"/>
      <c r="Q33" s="2532"/>
      <c r="R33" s="2532"/>
      <c r="S33" s="2532"/>
      <c r="T33" s="2532"/>
      <c r="U33" s="2532"/>
      <c r="V33" s="2532"/>
      <c r="W33" s="2532"/>
      <c r="X33" s="5986"/>
      <c r="Y33" s="5985"/>
      <c r="Z33" s="2532"/>
      <c r="AA33" s="2532"/>
      <c r="AB33" s="2532"/>
      <c r="AC33" s="2532"/>
      <c r="AD33" s="2532"/>
      <c r="AE33" s="2532"/>
      <c r="AF33" s="2532"/>
      <c r="AG33" s="2532"/>
      <c r="AH33" s="2532"/>
      <c r="AI33" s="2532"/>
      <c r="AJ33" s="2532"/>
      <c r="AK33" s="2532"/>
      <c r="AL33" s="2532"/>
      <c r="AM33" s="5986"/>
      <c r="AN33" s="4"/>
    </row>
    <row r="34" spans="1:64" s="1445" customFormat="1" ht="14.1" customHeight="1" x14ac:dyDescent="0.15">
      <c r="B34" s="3"/>
      <c r="C34" s="5991"/>
      <c r="D34" s="5992"/>
      <c r="E34" s="5992"/>
      <c r="F34" s="5993"/>
      <c r="G34" s="4683"/>
      <c r="H34" s="4684"/>
      <c r="I34" s="4684"/>
      <c r="J34" s="4684"/>
      <c r="K34" s="4684"/>
      <c r="L34" s="4685"/>
      <c r="M34" s="5994"/>
      <c r="N34" s="5995"/>
      <c r="O34" s="5995"/>
      <c r="P34" s="5995"/>
      <c r="Q34" s="5995"/>
      <c r="R34" s="5995"/>
      <c r="S34" s="5995"/>
      <c r="T34" s="5995"/>
      <c r="U34" s="5995"/>
      <c r="V34" s="5995"/>
      <c r="W34" s="5995"/>
      <c r="X34" s="5996"/>
      <c r="Y34" s="5994"/>
      <c r="Z34" s="5995"/>
      <c r="AA34" s="5995"/>
      <c r="AB34" s="5995"/>
      <c r="AC34" s="5995"/>
      <c r="AD34" s="5995"/>
      <c r="AE34" s="5995"/>
      <c r="AF34" s="5995"/>
      <c r="AG34" s="5995"/>
      <c r="AH34" s="5995"/>
      <c r="AI34" s="5995"/>
      <c r="AJ34" s="5995"/>
      <c r="AK34" s="5995"/>
      <c r="AL34" s="5995"/>
      <c r="AM34" s="5996"/>
      <c r="AN34" s="4"/>
    </row>
    <row r="35" spans="1:64" s="1445" customFormat="1" ht="14.1" customHeight="1" x14ac:dyDescent="0.15">
      <c r="A35" s="1265"/>
      <c r="B35" s="3"/>
      <c r="C35" s="1779" t="s">
        <v>458</v>
      </c>
      <c r="D35" s="1867"/>
      <c r="E35" s="1867"/>
      <c r="F35" s="1802"/>
      <c r="G35" s="1851"/>
      <c r="H35" s="1851"/>
      <c r="I35" s="1851"/>
      <c r="J35" s="1867"/>
      <c r="K35" s="1851"/>
      <c r="L35" s="1851"/>
      <c r="M35" s="1851"/>
      <c r="N35" s="1851"/>
      <c r="O35" s="1851"/>
      <c r="P35" s="1867"/>
      <c r="Q35" s="48"/>
      <c r="R35" s="48"/>
      <c r="S35" s="48"/>
      <c r="T35" s="48"/>
      <c r="U35" s="48"/>
      <c r="V35" s="1867"/>
      <c r="W35" s="1867"/>
      <c r="X35" s="1867"/>
      <c r="Y35" s="1867"/>
      <c r="Z35" s="2296"/>
      <c r="AA35" s="1608"/>
      <c r="AB35" s="1867"/>
      <c r="AC35" s="1802"/>
      <c r="AD35" s="1802"/>
      <c r="AE35" s="1802"/>
      <c r="AF35" s="1867"/>
      <c r="AG35" s="1867"/>
      <c r="AH35" s="1867"/>
      <c r="AI35" s="1867"/>
      <c r="AJ35" s="1867"/>
      <c r="AK35" s="1867"/>
      <c r="AL35" s="1867"/>
      <c r="AM35" s="1867"/>
      <c r="AN35" s="225"/>
    </row>
    <row r="36" spans="1:64" s="1445" customFormat="1" ht="14.1" customHeight="1" x14ac:dyDescent="0.15">
      <c r="A36" s="1265"/>
      <c r="B36" s="3"/>
      <c r="C36" s="1802" t="s">
        <v>717</v>
      </c>
      <c r="D36" s="1867"/>
      <c r="E36" s="1867"/>
      <c r="F36" s="1802"/>
      <c r="G36" s="209"/>
      <c r="H36" s="209"/>
      <c r="I36" s="209"/>
      <c r="J36" s="1802"/>
      <c r="K36" s="209"/>
      <c r="L36" s="209"/>
      <c r="M36" s="209"/>
      <c r="N36" s="209"/>
      <c r="O36" s="209"/>
      <c r="P36" s="209"/>
      <c r="Q36" s="1867"/>
      <c r="R36" s="1802"/>
      <c r="S36" s="1851"/>
      <c r="T36" s="1851"/>
      <c r="U36" s="5"/>
      <c r="V36" s="1843"/>
      <c r="W36" s="1843"/>
      <c r="X36" s="1802"/>
      <c r="Y36" s="1802"/>
      <c r="Z36" s="2280"/>
      <c r="AA36" s="1608"/>
      <c r="AB36" s="1799" t="s">
        <v>42</v>
      </c>
      <c r="AC36" s="2799" t="s">
        <v>1780</v>
      </c>
      <c r="AD36" s="2799"/>
      <c r="AE36" s="2799"/>
      <c r="AF36" s="2799"/>
      <c r="AG36" s="2799"/>
      <c r="AH36" s="2799"/>
      <c r="AI36" s="2799"/>
      <c r="AJ36" s="2799"/>
      <c r="AK36" s="2799"/>
      <c r="AL36" s="2799"/>
      <c r="AM36" s="2799"/>
      <c r="AN36" s="2800"/>
    </row>
    <row r="37" spans="1:64" s="1445" customFormat="1" ht="14.1" customHeight="1" x14ac:dyDescent="0.15">
      <c r="A37" s="1265"/>
      <c r="B37" s="3"/>
      <c r="C37" s="1802"/>
      <c r="D37" s="1867"/>
      <c r="E37" s="1867"/>
      <c r="F37" s="1802"/>
      <c r="G37" s="209"/>
      <c r="H37" s="209"/>
      <c r="I37" s="209"/>
      <c r="J37" s="1802"/>
      <c r="K37" s="209"/>
      <c r="L37" s="209"/>
      <c r="M37" s="209"/>
      <c r="N37" s="209"/>
      <c r="O37" s="209"/>
      <c r="P37" s="209"/>
      <c r="Q37" s="1867"/>
      <c r="R37" s="1802"/>
      <c r="S37" s="1851"/>
      <c r="T37" s="1851"/>
      <c r="U37" s="5"/>
      <c r="V37" s="1843"/>
      <c r="W37" s="1843"/>
      <c r="X37" s="1802"/>
      <c r="Y37" s="1802"/>
      <c r="Z37" s="2280"/>
      <c r="AA37" s="1608"/>
      <c r="AB37" s="209"/>
      <c r="AC37" s="2799"/>
      <c r="AD37" s="2799"/>
      <c r="AE37" s="2799"/>
      <c r="AF37" s="2799"/>
      <c r="AG37" s="2799"/>
      <c r="AH37" s="2799"/>
      <c r="AI37" s="2799"/>
      <c r="AJ37" s="2799"/>
      <c r="AK37" s="2799"/>
      <c r="AL37" s="2799"/>
      <c r="AM37" s="2799"/>
      <c r="AN37" s="2800"/>
    </row>
    <row r="38" spans="1:64" s="1445" customFormat="1" ht="14.1" customHeight="1" x14ac:dyDescent="0.15">
      <c r="A38" s="1265"/>
      <c r="B38" s="3"/>
      <c r="C38" s="1802" t="s">
        <v>1922</v>
      </c>
      <c r="D38" s="1867"/>
      <c r="E38" s="1867"/>
      <c r="F38" s="1802"/>
      <c r="G38" s="209"/>
      <c r="H38" s="209"/>
      <c r="I38" s="209"/>
      <c r="J38" s="1802"/>
      <c r="K38" s="209"/>
      <c r="L38" s="209"/>
      <c r="M38" s="209"/>
      <c r="N38" s="209"/>
      <c r="O38" s="209"/>
      <c r="P38" s="209"/>
      <c r="Q38" s="1867"/>
      <c r="R38" s="1802"/>
      <c r="S38" s="1851"/>
      <c r="T38" s="1851"/>
      <c r="U38" s="5"/>
      <c r="V38" s="1843"/>
      <c r="W38" s="1843"/>
      <c r="X38" s="1802"/>
      <c r="Y38" s="1802"/>
      <c r="Z38" s="2280"/>
      <c r="AA38" s="1608"/>
      <c r="AB38" s="209"/>
      <c r="AC38" s="2799"/>
      <c r="AD38" s="2799"/>
      <c r="AE38" s="2799"/>
      <c r="AF38" s="2799"/>
      <c r="AG38" s="2799"/>
      <c r="AH38" s="2799"/>
      <c r="AI38" s="2799"/>
      <c r="AJ38" s="2799"/>
      <c r="AK38" s="2799"/>
      <c r="AL38" s="2799"/>
      <c r="AM38" s="2799"/>
      <c r="AN38" s="2800"/>
    </row>
    <row r="39" spans="1:64" s="1445" customFormat="1" ht="14.1" customHeight="1" x14ac:dyDescent="0.15">
      <c r="A39" s="1265"/>
      <c r="B39" s="3"/>
      <c r="C39" s="1802"/>
      <c r="D39" s="1867" t="s">
        <v>818</v>
      </c>
      <c r="E39" s="1867"/>
      <c r="F39" s="1802"/>
      <c r="G39" s="209"/>
      <c r="H39" s="209"/>
      <c r="I39" s="209"/>
      <c r="J39" s="1802"/>
      <c r="K39" s="209"/>
      <c r="L39" s="209"/>
      <c r="M39" s="209"/>
      <c r="N39" s="209"/>
      <c r="O39" s="209"/>
      <c r="P39" s="209"/>
      <c r="Q39" s="1867"/>
      <c r="R39" s="1802"/>
      <c r="S39" s="1851"/>
      <c r="T39" s="1851"/>
      <c r="U39" s="5"/>
      <c r="V39" s="1843"/>
      <c r="W39" s="1843"/>
      <c r="X39" s="1802"/>
      <c r="Y39" s="1802"/>
      <c r="Z39" s="2280"/>
      <c r="AA39" s="1608"/>
      <c r="AB39" s="1780"/>
      <c r="AC39" s="2799"/>
      <c r="AD39" s="2799"/>
      <c r="AE39" s="2799"/>
      <c r="AF39" s="2799"/>
      <c r="AG39" s="2799"/>
      <c r="AH39" s="2799"/>
      <c r="AI39" s="2799"/>
      <c r="AJ39" s="2799"/>
      <c r="AK39" s="2799"/>
      <c r="AL39" s="2799"/>
      <c r="AM39" s="2799"/>
      <c r="AN39" s="2800"/>
    </row>
    <row r="40" spans="1:64" s="1445" customFormat="1" ht="14.1" customHeight="1" x14ac:dyDescent="0.15">
      <c r="A40" s="1265"/>
      <c r="B40" s="3"/>
      <c r="C40" s="1802"/>
      <c r="D40" s="1802" t="s">
        <v>718</v>
      </c>
      <c r="E40" s="1867"/>
      <c r="F40" s="1802"/>
      <c r="G40" s="209"/>
      <c r="H40" s="209"/>
      <c r="I40" s="209"/>
      <c r="J40" s="1802"/>
      <c r="K40" s="209"/>
      <c r="L40" s="209"/>
      <c r="M40" s="209"/>
      <c r="N40" s="209"/>
      <c r="O40" s="209"/>
      <c r="P40" s="209"/>
      <c r="Q40" s="1867"/>
      <c r="R40" s="1802"/>
      <c r="S40" s="1851"/>
      <c r="T40" s="1851"/>
      <c r="U40" s="5"/>
      <c r="V40" s="1843"/>
      <c r="W40" s="1843"/>
      <c r="X40" s="1802"/>
      <c r="Y40" s="1802"/>
      <c r="Z40" s="2280"/>
      <c r="AA40" s="1608"/>
      <c r="AB40" s="1780"/>
      <c r="AC40" s="2799"/>
      <c r="AD40" s="2799"/>
      <c r="AE40" s="2799"/>
      <c r="AF40" s="2799"/>
      <c r="AG40" s="2799"/>
      <c r="AH40" s="2799"/>
      <c r="AI40" s="2799"/>
      <c r="AJ40" s="2799"/>
      <c r="AK40" s="2799"/>
      <c r="AL40" s="2799"/>
      <c r="AM40" s="2799"/>
      <c r="AN40" s="2800"/>
    </row>
    <row r="41" spans="1:64" s="1445" customFormat="1" ht="14.1" customHeight="1" x14ac:dyDescent="0.15">
      <c r="A41" s="1265"/>
      <c r="B41" s="3"/>
      <c r="C41" s="1867"/>
      <c r="D41" s="1802"/>
      <c r="E41" s="5997"/>
      <c r="F41" s="5997"/>
      <c r="G41" s="5997"/>
      <c r="H41" s="5997"/>
      <c r="I41" s="5997"/>
      <c r="J41" s="5997"/>
      <c r="K41" s="5997"/>
      <c r="L41" s="5997"/>
      <c r="M41" s="5997"/>
      <c r="N41" s="5997"/>
      <c r="O41" s="5997"/>
      <c r="P41" s="5997"/>
      <c r="Q41" s="5997"/>
      <c r="R41" s="5997"/>
      <c r="S41" s="5997"/>
      <c r="T41" s="5997"/>
      <c r="U41" s="5997"/>
      <c r="V41" s="5997"/>
      <c r="W41" s="5997"/>
      <c r="X41" s="5997"/>
      <c r="Y41" s="5997"/>
      <c r="Z41" s="2294"/>
      <c r="AA41" s="1608"/>
      <c r="AB41" s="1799"/>
      <c r="AC41" s="2799"/>
      <c r="AD41" s="2799"/>
      <c r="AE41" s="2799"/>
      <c r="AF41" s="2799"/>
      <c r="AG41" s="2799"/>
      <c r="AH41" s="2799"/>
      <c r="AI41" s="2799"/>
      <c r="AJ41" s="2799"/>
      <c r="AK41" s="2799"/>
      <c r="AL41" s="2799"/>
      <c r="AM41" s="2799"/>
      <c r="AN41" s="2800"/>
      <c r="AP41" s="1313"/>
      <c r="AZ41" s="1272"/>
      <c r="BA41" s="3203"/>
      <c r="BB41" s="4620"/>
      <c r="BC41" s="4620"/>
      <c r="BD41" s="4620"/>
      <c r="BE41" s="4620"/>
      <c r="BF41" s="4620"/>
      <c r="BG41" s="4620"/>
      <c r="BH41" s="4620"/>
      <c r="BI41" s="4620"/>
      <c r="BJ41" s="4620"/>
      <c r="BK41" s="4620"/>
      <c r="BL41" s="4620"/>
    </row>
    <row r="42" spans="1:64" s="1445" customFormat="1" ht="14.1" customHeight="1" x14ac:dyDescent="0.15">
      <c r="A42" s="1265"/>
      <c r="B42" s="3"/>
      <c r="C42" s="1802"/>
      <c r="D42" s="1867"/>
      <c r="E42" s="5997"/>
      <c r="F42" s="5997"/>
      <c r="G42" s="5997"/>
      <c r="H42" s="5997"/>
      <c r="I42" s="5997"/>
      <c r="J42" s="5997"/>
      <c r="K42" s="5997"/>
      <c r="L42" s="5997"/>
      <c r="M42" s="5997"/>
      <c r="N42" s="5997"/>
      <c r="O42" s="5997"/>
      <c r="P42" s="5997"/>
      <c r="Q42" s="5997"/>
      <c r="R42" s="5997"/>
      <c r="S42" s="5997"/>
      <c r="T42" s="5997"/>
      <c r="U42" s="5997"/>
      <c r="V42" s="5997"/>
      <c r="W42" s="5997"/>
      <c r="X42" s="5997"/>
      <c r="Y42" s="5997"/>
      <c r="Z42" s="2294"/>
      <c r="AA42" s="1608"/>
      <c r="AB42" s="1780"/>
      <c r="AC42" s="2799"/>
      <c r="AD42" s="2799"/>
      <c r="AE42" s="2799"/>
      <c r="AF42" s="2799"/>
      <c r="AG42" s="2799"/>
      <c r="AH42" s="2799"/>
      <c r="AI42" s="2799"/>
      <c r="AJ42" s="2799"/>
      <c r="AK42" s="2799"/>
      <c r="AL42" s="2799"/>
      <c r="AM42" s="2799"/>
      <c r="AN42" s="2800"/>
      <c r="BA42" s="4620"/>
      <c r="BB42" s="4620"/>
      <c r="BC42" s="4620"/>
      <c r="BD42" s="4620"/>
      <c r="BE42" s="4620"/>
      <c r="BF42" s="4620"/>
      <c r="BG42" s="4620"/>
      <c r="BH42" s="4620"/>
      <c r="BI42" s="4620"/>
      <c r="BJ42" s="4620"/>
      <c r="BK42" s="4620"/>
      <c r="BL42" s="4620"/>
    </row>
    <row r="43" spans="1:64" s="1445" customFormat="1" ht="14.1" customHeight="1" x14ac:dyDescent="0.15">
      <c r="A43" s="1265"/>
      <c r="B43" s="3"/>
      <c r="C43" s="1802" t="s">
        <v>1494</v>
      </c>
      <c r="D43" s="1867"/>
      <c r="E43" s="42"/>
      <c r="F43" s="42"/>
      <c r="G43" s="42"/>
      <c r="H43" s="42"/>
      <c r="I43" s="42"/>
      <c r="J43" s="42"/>
      <c r="K43" s="42"/>
      <c r="L43" s="42"/>
      <c r="M43" s="42"/>
      <c r="N43" s="42"/>
      <c r="O43" s="42"/>
      <c r="P43" s="42"/>
      <c r="Q43" s="42"/>
      <c r="R43" s="42"/>
      <c r="S43" s="42"/>
      <c r="T43" s="42"/>
      <c r="U43" s="42"/>
      <c r="V43" s="42"/>
      <c r="W43" s="42"/>
      <c r="X43" s="42"/>
      <c r="Y43" s="42"/>
      <c r="Z43" s="42"/>
      <c r="AA43" s="1608"/>
      <c r="AB43" s="1799"/>
      <c r="AC43" s="2799"/>
      <c r="AD43" s="2799"/>
      <c r="AE43" s="2799"/>
      <c r="AF43" s="2799"/>
      <c r="AG43" s="2799"/>
      <c r="AH43" s="2799"/>
      <c r="AI43" s="2799"/>
      <c r="AJ43" s="2799"/>
      <c r="AK43" s="2799"/>
      <c r="AL43" s="2799"/>
      <c r="AM43" s="2799"/>
      <c r="AN43" s="2800"/>
      <c r="BA43" s="4620"/>
      <c r="BB43" s="4620"/>
      <c r="BC43" s="4620"/>
      <c r="BD43" s="4620"/>
      <c r="BE43" s="4620"/>
      <c r="BF43" s="4620"/>
      <c r="BG43" s="4620"/>
      <c r="BH43" s="4620"/>
      <c r="BI43" s="4620"/>
      <c r="BJ43" s="4620"/>
      <c r="BK43" s="4620"/>
      <c r="BL43" s="4620"/>
    </row>
    <row r="44" spans="1:64" s="1445" customFormat="1" ht="14.1" customHeight="1" x14ac:dyDescent="0.15">
      <c r="A44" s="1265"/>
      <c r="B44" s="3"/>
      <c r="C44" s="1802"/>
      <c r="D44" s="1802" t="s">
        <v>1779</v>
      </c>
      <c r="E44" s="1802"/>
      <c r="F44" s="1802"/>
      <c r="G44" s="48"/>
      <c r="H44" s="48"/>
      <c r="I44" s="48"/>
      <c r="J44" s="1802"/>
      <c r="K44" s="48"/>
      <c r="L44" s="48"/>
      <c r="M44" s="48"/>
      <c r="N44" s="48"/>
      <c r="O44" s="48"/>
      <c r="P44" s="1802"/>
      <c r="Q44" s="1851"/>
      <c r="R44" s="1867"/>
      <c r="S44" s="48"/>
      <c r="T44" s="48"/>
      <c r="U44" s="48"/>
      <c r="V44" s="48"/>
      <c r="W44" s="48"/>
      <c r="X44" s="48"/>
      <c r="Y44" s="48"/>
      <c r="Z44" s="48"/>
      <c r="AA44" s="1608"/>
      <c r="AB44" s="1799" t="s">
        <v>16</v>
      </c>
      <c r="AC44" s="2799" t="s">
        <v>809</v>
      </c>
      <c r="AD44" s="2799"/>
      <c r="AE44" s="2799"/>
      <c r="AF44" s="2799"/>
      <c r="AG44" s="2799"/>
      <c r="AH44" s="2799"/>
      <c r="AI44" s="2799"/>
      <c r="AJ44" s="2799"/>
      <c r="AK44" s="2799"/>
      <c r="AL44" s="2799"/>
      <c r="AM44" s="2799"/>
      <c r="AN44" s="2800"/>
    </row>
    <row r="45" spans="1:64" s="1445" customFormat="1" ht="14.1" customHeight="1" x14ac:dyDescent="0.15">
      <c r="A45" s="1265"/>
      <c r="B45" s="3"/>
      <c r="C45" s="1802"/>
      <c r="D45" s="1802"/>
      <c r="E45" s="5997"/>
      <c r="F45" s="5997"/>
      <c r="G45" s="5997"/>
      <c r="H45" s="5997"/>
      <c r="I45" s="5997"/>
      <c r="J45" s="5997"/>
      <c r="K45" s="5997"/>
      <c r="L45" s="5997"/>
      <c r="M45" s="5997"/>
      <c r="N45" s="5997"/>
      <c r="O45" s="5997"/>
      <c r="P45" s="5997"/>
      <c r="Q45" s="5997"/>
      <c r="R45" s="5997"/>
      <c r="S45" s="5997"/>
      <c r="T45" s="5997"/>
      <c r="U45" s="5997"/>
      <c r="V45" s="5997"/>
      <c r="W45" s="5997"/>
      <c r="X45" s="5997"/>
      <c r="Y45" s="5997"/>
      <c r="Z45" s="2294"/>
      <c r="AA45" s="1608"/>
      <c r="AB45" s="360"/>
      <c r="AC45" s="2799"/>
      <c r="AD45" s="2799"/>
      <c r="AE45" s="2799"/>
      <c r="AF45" s="2799"/>
      <c r="AG45" s="2799"/>
      <c r="AH45" s="2799"/>
      <c r="AI45" s="2799"/>
      <c r="AJ45" s="2799"/>
      <c r="AK45" s="2799"/>
      <c r="AL45" s="2799"/>
      <c r="AM45" s="2799"/>
      <c r="AN45" s="2800"/>
      <c r="AS45" s="56"/>
    </row>
    <row r="46" spans="1:64" s="1445" customFormat="1" ht="14.1" customHeight="1" x14ac:dyDescent="0.15">
      <c r="A46" s="1265"/>
      <c r="B46" s="3"/>
      <c r="C46" s="1802"/>
      <c r="D46" s="1802"/>
      <c r="E46" s="5997"/>
      <c r="F46" s="5997"/>
      <c r="G46" s="5997"/>
      <c r="H46" s="5997"/>
      <c r="I46" s="5997"/>
      <c r="J46" s="5997"/>
      <c r="K46" s="5997"/>
      <c r="L46" s="5997"/>
      <c r="M46" s="5997"/>
      <c r="N46" s="5997"/>
      <c r="O46" s="5997"/>
      <c r="P46" s="5997"/>
      <c r="Q46" s="5997"/>
      <c r="R46" s="5997"/>
      <c r="S46" s="5997"/>
      <c r="T46" s="5997"/>
      <c r="U46" s="5997"/>
      <c r="V46" s="5997"/>
      <c r="W46" s="5997"/>
      <c r="X46" s="5997"/>
      <c r="Y46" s="5997"/>
      <c r="Z46" s="2294"/>
      <c r="AA46" s="1608"/>
      <c r="AB46" s="184"/>
      <c r="AC46" s="2799"/>
      <c r="AD46" s="2799"/>
      <c r="AE46" s="2799"/>
      <c r="AF46" s="2799"/>
      <c r="AG46" s="2799"/>
      <c r="AH46" s="2799"/>
      <c r="AI46" s="2799"/>
      <c r="AJ46" s="2799"/>
      <c r="AK46" s="2799"/>
      <c r="AL46" s="2799"/>
      <c r="AM46" s="2799"/>
      <c r="AN46" s="2800"/>
    </row>
    <row r="47" spans="1:64" s="1445" customFormat="1" ht="14.1" customHeight="1" x14ac:dyDescent="0.15">
      <c r="A47" s="1265"/>
      <c r="B47" s="3"/>
      <c r="C47" s="1802"/>
      <c r="D47" s="1802"/>
      <c r="E47" s="1802"/>
      <c r="F47" s="1802"/>
      <c r="G47" s="209"/>
      <c r="H47" s="209"/>
      <c r="I47" s="209"/>
      <c r="J47" s="209"/>
      <c r="K47" s="48"/>
      <c r="L47" s="48"/>
      <c r="M47" s="48"/>
      <c r="N47" s="48"/>
      <c r="O47" s="1802"/>
      <c r="P47" s="48"/>
      <c r="Q47" s="48"/>
      <c r="R47" s="1802"/>
      <c r="S47" s="1802"/>
      <c r="T47" s="1802"/>
      <c r="U47" s="1867"/>
      <c r="V47" s="1802"/>
      <c r="W47" s="1802"/>
      <c r="X47" s="1802"/>
      <c r="Y47" s="1802"/>
      <c r="Z47" s="2280"/>
      <c r="AA47" s="1608"/>
      <c r="AB47" s="184"/>
      <c r="AC47" s="1866"/>
      <c r="AD47" s="1866"/>
      <c r="AE47" s="1866"/>
      <c r="AF47" s="1866"/>
      <c r="AG47" s="1866"/>
      <c r="AH47" s="1866"/>
      <c r="AI47" s="1866"/>
      <c r="AJ47" s="1866"/>
      <c r="AK47" s="1866"/>
      <c r="AL47" s="1866"/>
      <c r="AM47" s="1866"/>
      <c r="AN47" s="1781"/>
    </row>
    <row r="48" spans="1:64" s="1445" customFormat="1" ht="14.1" customHeight="1" x14ac:dyDescent="0.15">
      <c r="A48" s="1265"/>
      <c r="B48" s="3"/>
      <c r="C48" s="1802"/>
      <c r="D48" s="1802" t="s">
        <v>550</v>
      </c>
      <c r="E48" s="1802"/>
      <c r="F48" s="1802"/>
      <c r="G48" s="209"/>
      <c r="H48" s="209"/>
      <c r="I48" s="209"/>
      <c r="J48" s="209"/>
      <c r="K48" s="48"/>
      <c r="L48" s="48"/>
      <c r="M48" s="48"/>
      <c r="N48" s="48"/>
      <c r="O48" s="1802"/>
      <c r="P48" s="48"/>
      <c r="Q48" s="48"/>
      <c r="R48" s="1802"/>
      <c r="S48" s="1802"/>
      <c r="T48" s="1802"/>
      <c r="U48" s="1867"/>
      <c r="V48" s="1802"/>
      <c r="W48" s="1802"/>
      <c r="X48" s="1802"/>
      <c r="Y48" s="1802"/>
      <c r="Z48" s="2280"/>
      <c r="AA48" s="1608"/>
      <c r="AB48" s="184"/>
      <c r="AC48" s="1802"/>
      <c r="AD48" s="1802"/>
      <c r="AE48" s="1802"/>
      <c r="AF48" s="1802"/>
      <c r="AG48" s="1802"/>
      <c r="AH48" s="1802"/>
      <c r="AI48" s="1802"/>
      <c r="AJ48" s="1802"/>
      <c r="AK48" s="1802"/>
      <c r="AL48" s="1802"/>
      <c r="AM48" s="1802"/>
      <c r="AN48" s="225"/>
      <c r="AS48" s="56"/>
    </row>
    <row r="49" spans="1:40" s="1445" customFormat="1" ht="14.1" customHeight="1" x14ac:dyDescent="0.15">
      <c r="A49" s="1265"/>
      <c r="B49" s="3"/>
      <c r="C49" s="1802"/>
      <c r="D49" s="1802" t="s">
        <v>1778</v>
      </c>
      <c r="E49" s="1802"/>
      <c r="F49" s="1802"/>
      <c r="G49" s="209"/>
      <c r="H49" s="209"/>
      <c r="I49" s="209"/>
      <c r="J49" s="209"/>
      <c r="K49" s="48"/>
      <c r="L49" s="48"/>
      <c r="M49" s="48"/>
      <c r="N49" s="48"/>
      <c r="O49" s="1802"/>
      <c r="P49" s="48"/>
      <c r="Q49" s="48"/>
      <c r="R49" s="1802"/>
      <c r="S49" s="1802"/>
      <c r="T49" s="1802"/>
      <c r="U49" s="1867"/>
      <c r="V49" s="1802"/>
      <c r="W49" s="1802"/>
      <c r="X49" s="1802"/>
      <c r="Y49" s="1802"/>
      <c r="Z49" s="2280"/>
      <c r="AA49" s="1608"/>
      <c r="AB49" s="184"/>
      <c r="AC49" s="1802"/>
      <c r="AD49" s="1802"/>
      <c r="AE49" s="1802"/>
      <c r="AF49" s="1802"/>
      <c r="AG49" s="1802"/>
      <c r="AH49" s="1802"/>
      <c r="AI49" s="1802"/>
      <c r="AJ49" s="1802"/>
      <c r="AK49" s="1802"/>
      <c r="AL49" s="1802"/>
      <c r="AM49" s="1802"/>
      <c r="AN49" s="225"/>
    </row>
    <row r="50" spans="1:40" s="1445" customFormat="1" ht="14.1" customHeight="1" x14ac:dyDescent="0.15">
      <c r="A50" s="1265"/>
      <c r="B50" s="3"/>
      <c r="C50" s="209" t="s">
        <v>1495</v>
      </c>
      <c r="D50" s="1802"/>
      <c r="E50" s="209"/>
      <c r="F50" s="1802"/>
      <c r="G50" s="1802"/>
      <c r="H50" s="1802"/>
      <c r="I50" s="1802"/>
      <c r="J50" s="1802"/>
      <c r="K50" s="1802"/>
      <c r="L50" s="1802"/>
      <c r="M50" s="1802"/>
      <c r="N50" s="1802"/>
      <c r="O50" s="1802"/>
      <c r="P50" s="1802"/>
      <c r="Q50" s="1802"/>
      <c r="R50" s="1802"/>
      <c r="S50" s="1802"/>
      <c r="T50" s="48"/>
      <c r="U50" s="48"/>
      <c r="V50" s="5"/>
      <c r="W50" s="48"/>
      <c r="X50" s="48"/>
      <c r="Y50" s="1802"/>
      <c r="Z50" s="2280"/>
      <c r="AA50" s="296"/>
      <c r="AB50" s="231" t="s">
        <v>42</v>
      </c>
      <c r="AC50" s="2925" t="s">
        <v>1496</v>
      </c>
      <c r="AD50" s="2925"/>
      <c r="AE50" s="2925"/>
      <c r="AF50" s="2925"/>
      <c r="AG50" s="2925"/>
      <c r="AH50" s="2925"/>
      <c r="AI50" s="2925"/>
      <c r="AJ50" s="2925"/>
      <c r="AK50" s="2925"/>
      <c r="AL50" s="2925"/>
      <c r="AM50" s="2925"/>
      <c r="AN50" s="5846"/>
    </row>
    <row r="51" spans="1:40" s="1445" customFormat="1" ht="14.1" customHeight="1" x14ac:dyDescent="0.15">
      <c r="A51" s="1265"/>
      <c r="B51" s="3"/>
      <c r="C51" s="209" t="s">
        <v>2065</v>
      </c>
      <c r="D51" s="206"/>
      <c r="E51" s="1867"/>
      <c r="F51" s="1867"/>
      <c r="G51" s="1867"/>
      <c r="H51" s="1867"/>
      <c r="I51" s="1867"/>
      <c r="J51" s="1867"/>
      <c r="K51" s="1867"/>
      <c r="L51" s="1867"/>
      <c r="M51" s="1867"/>
      <c r="N51" s="1867"/>
      <c r="O51" s="1867"/>
      <c r="P51" s="1867"/>
      <c r="Q51" s="1867"/>
      <c r="R51" s="1867"/>
      <c r="S51" s="1867"/>
      <c r="T51" s="1867"/>
      <c r="U51" s="1867"/>
      <c r="V51" s="1867"/>
      <c r="W51" s="1867"/>
      <c r="X51" s="1867"/>
      <c r="Y51" s="1802"/>
      <c r="Z51" s="2280"/>
      <c r="AA51" s="298"/>
      <c r="AB51" s="184"/>
      <c r="AC51" s="1802"/>
      <c r="AD51" s="1802"/>
      <c r="AE51" s="1802"/>
      <c r="AF51" s="1802"/>
      <c r="AG51" s="1802"/>
      <c r="AH51" s="1802"/>
      <c r="AI51" s="1802"/>
      <c r="AJ51" s="1802"/>
      <c r="AK51" s="1802"/>
      <c r="AL51" s="1802"/>
      <c r="AM51" s="1802"/>
      <c r="AN51" s="225"/>
    </row>
    <row r="52" spans="1:40" s="1445" customFormat="1" ht="14.1" customHeight="1" x14ac:dyDescent="0.15">
      <c r="A52" s="1265"/>
      <c r="B52" s="3"/>
      <c r="C52" s="1980"/>
      <c r="D52" s="1980" t="s">
        <v>2066</v>
      </c>
      <c r="E52" s="206"/>
      <c r="F52" s="1802"/>
      <c r="G52" s="1802"/>
      <c r="H52" s="1802"/>
      <c r="I52" s="1802"/>
      <c r="J52" s="1802"/>
      <c r="K52" s="1802"/>
      <c r="L52" s="1802"/>
      <c r="M52" s="1802"/>
      <c r="N52" s="1802"/>
      <c r="O52" s="1802"/>
      <c r="P52" s="1802"/>
      <c r="Q52" s="1802"/>
      <c r="R52" s="1851"/>
      <c r="S52" s="1851"/>
      <c r="T52" s="5"/>
      <c r="U52" s="1843"/>
      <c r="V52" s="1843"/>
      <c r="W52" s="1802"/>
      <c r="X52" s="1802"/>
      <c r="Y52" s="51"/>
      <c r="Z52" s="51"/>
      <c r="AA52" s="298"/>
      <c r="AB52" s="184"/>
      <c r="AC52" s="1802"/>
      <c r="AD52" s="1802"/>
      <c r="AE52" s="1802"/>
      <c r="AF52" s="1802"/>
      <c r="AG52" s="1802"/>
      <c r="AH52" s="1802"/>
      <c r="AI52" s="1802"/>
      <c r="AJ52" s="1802"/>
      <c r="AK52" s="1802"/>
      <c r="AL52" s="1802"/>
      <c r="AM52" s="1802"/>
      <c r="AN52" s="225"/>
    </row>
    <row r="53" spans="1:40" s="1445" customFormat="1" ht="14.1" customHeight="1" x14ac:dyDescent="0.15">
      <c r="A53" s="1265"/>
      <c r="B53" s="3"/>
      <c r="C53" s="209"/>
      <c r="D53" s="209"/>
      <c r="E53" s="1802"/>
      <c r="F53" s="1802"/>
      <c r="G53" s="1802"/>
      <c r="H53" s="48"/>
      <c r="I53" s="48"/>
      <c r="J53" s="48"/>
      <c r="K53" s="48"/>
      <c r="L53" s="48"/>
      <c r="M53" s="48"/>
      <c r="N53" s="48"/>
      <c r="O53" s="48"/>
      <c r="P53" s="48"/>
      <c r="Q53" s="48"/>
      <c r="R53" s="48"/>
      <c r="S53" s="1802"/>
      <c r="T53" s="1867"/>
      <c r="U53" s="1867"/>
      <c r="V53" s="179"/>
      <c r="W53" s="1867"/>
      <c r="X53" s="1867"/>
      <c r="Y53" s="1867"/>
      <c r="Z53" s="2296"/>
      <c r="AA53" s="298"/>
      <c r="AB53" s="184"/>
      <c r="AC53" s="1802"/>
      <c r="AD53" s="1802"/>
      <c r="AE53" s="1802"/>
      <c r="AF53" s="1802"/>
      <c r="AG53" s="1802"/>
      <c r="AH53" s="1802"/>
      <c r="AI53" s="1802"/>
      <c r="AJ53" s="1802"/>
      <c r="AK53" s="1802"/>
      <c r="AL53" s="1802"/>
      <c r="AM53" s="1802"/>
      <c r="AN53" s="225"/>
    </row>
    <row r="54" spans="1:40" s="1445" customFormat="1" ht="14.1" customHeight="1" x14ac:dyDescent="0.15">
      <c r="A54" s="1265"/>
      <c r="B54" s="3"/>
      <c r="C54" s="1996" t="s">
        <v>2067</v>
      </c>
      <c r="D54" s="1996"/>
      <c r="E54" s="209"/>
      <c r="F54" s="1867"/>
      <c r="G54" s="1802"/>
      <c r="H54" s="1802"/>
      <c r="I54" s="1802"/>
      <c r="J54" s="1802"/>
      <c r="K54" s="1867"/>
      <c r="L54" s="1867"/>
      <c r="M54" s="1867"/>
      <c r="N54" s="1802"/>
      <c r="O54" s="1802"/>
      <c r="P54" s="209"/>
      <c r="Q54" s="179"/>
      <c r="R54" s="209"/>
      <c r="S54" s="1802"/>
      <c r="T54" s="209"/>
      <c r="U54" s="209"/>
      <c r="V54" s="1802"/>
      <c r="W54" s="1867"/>
      <c r="X54" s="1867"/>
      <c r="Y54" s="1867"/>
      <c r="Z54" s="2296"/>
      <c r="AA54" s="298"/>
      <c r="AB54" s="184" t="s">
        <v>1739</v>
      </c>
      <c r="AC54" s="1802"/>
      <c r="AD54" s="1802"/>
      <c r="AE54" s="1802"/>
      <c r="AF54" s="1802"/>
      <c r="AG54" s="1802"/>
      <c r="AH54" s="1802"/>
      <c r="AI54" s="1802"/>
      <c r="AJ54" s="1802"/>
      <c r="AK54" s="1802"/>
      <c r="AL54" s="1802"/>
      <c r="AM54" s="1802"/>
      <c r="AN54" s="225"/>
    </row>
    <row r="55" spans="1:40" s="1445" customFormat="1" ht="14.1" customHeight="1" x14ac:dyDescent="0.15">
      <c r="A55" s="1265"/>
      <c r="B55" s="3"/>
      <c r="C55" s="1980"/>
      <c r="D55" s="209" t="s">
        <v>2068</v>
      </c>
      <c r="E55" s="1802"/>
      <c r="F55" s="1867"/>
      <c r="G55" s="1802"/>
      <c r="H55" s="1802"/>
      <c r="I55" s="209"/>
      <c r="J55" s="1802"/>
      <c r="K55" s="1867"/>
      <c r="L55" s="1867"/>
      <c r="M55" s="1867"/>
      <c r="N55" s="1802"/>
      <c r="O55" s="48"/>
      <c r="P55" s="48"/>
      <c r="Q55" s="48"/>
      <c r="R55" s="1802"/>
      <c r="S55" s="1802"/>
      <c r="T55" s="1851"/>
      <c r="U55" s="1851"/>
      <c r="V55" s="1802"/>
      <c r="W55" s="1867"/>
      <c r="X55" s="1867"/>
      <c r="Y55" s="1867"/>
      <c r="Z55" s="2296"/>
      <c r="AA55" s="298"/>
      <c r="AB55" s="1829" t="s">
        <v>1740</v>
      </c>
      <c r="AC55" s="1829"/>
      <c r="AD55" s="1796"/>
      <c r="AE55" s="1796"/>
      <c r="AF55" s="1796"/>
      <c r="AG55" s="1796"/>
      <c r="AH55" s="1796"/>
      <c r="AI55" s="1796"/>
      <c r="AJ55" s="1796"/>
      <c r="AK55" s="1796"/>
      <c r="AL55" s="1796"/>
      <c r="AM55" s="1796"/>
      <c r="AN55" s="373"/>
    </row>
    <row r="56" spans="1:40" s="1445" customFormat="1" ht="14.1" customHeight="1" x14ac:dyDescent="0.15">
      <c r="A56" s="1265"/>
      <c r="B56" s="3"/>
      <c r="C56" s="1867"/>
      <c r="D56" s="1867"/>
      <c r="E56" s="1867"/>
      <c r="F56" s="1867"/>
      <c r="G56" s="1867"/>
      <c r="H56" s="1867"/>
      <c r="I56" s="1867"/>
      <c r="J56" s="1867"/>
      <c r="K56" s="1867"/>
      <c r="L56" s="1867"/>
      <c r="M56" s="1867"/>
      <c r="N56" s="1867"/>
      <c r="O56" s="1867"/>
      <c r="P56" s="1867"/>
      <c r="Q56" s="1867"/>
      <c r="R56" s="1867"/>
      <c r="S56" s="1867"/>
      <c r="T56" s="1867"/>
      <c r="U56" s="1867"/>
      <c r="V56" s="1867"/>
      <c r="W56" s="1867"/>
      <c r="X56" s="1867"/>
      <c r="Y56" s="1867"/>
      <c r="Z56" s="2296"/>
      <c r="AA56" s="298"/>
      <c r="AB56" s="1829"/>
      <c r="AC56" s="1829"/>
      <c r="AD56" s="1796"/>
      <c r="AE56" s="1796"/>
      <c r="AF56" s="1796"/>
      <c r="AG56" s="1796"/>
      <c r="AH56" s="1796"/>
      <c r="AI56" s="1796"/>
      <c r="AJ56" s="1796"/>
      <c r="AK56" s="1796"/>
      <c r="AL56" s="1796"/>
      <c r="AM56" s="1796"/>
      <c r="AN56" s="373"/>
    </row>
    <row r="57" spans="1:40" s="1445" customFormat="1" ht="14.1" customHeight="1" x14ac:dyDescent="0.15">
      <c r="A57" s="1265"/>
      <c r="B57" s="3"/>
      <c r="C57" s="1867"/>
      <c r="D57" s="1867" t="s">
        <v>603</v>
      </c>
      <c r="E57" s="1867"/>
      <c r="F57" s="1867"/>
      <c r="G57" s="1867"/>
      <c r="H57" s="1867"/>
      <c r="I57" s="1867"/>
      <c r="J57" s="1867"/>
      <c r="K57" s="1867"/>
      <c r="L57" s="1867"/>
      <c r="M57" s="1867"/>
      <c r="N57" s="1867"/>
      <c r="O57" s="1867"/>
      <c r="P57" s="1867"/>
      <c r="Q57" s="1867"/>
      <c r="R57" s="1867"/>
      <c r="S57" s="1867"/>
      <c r="T57" s="1867"/>
      <c r="U57" s="1867"/>
      <c r="V57" s="1867"/>
      <c r="W57" s="1867"/>
      <c r="X57" s="1867"/>
      <c r="Y57" s="1867"/>
      <c r="Z57" s="2296"/>
      <c r="AA57" s="298"/>
      <c r="AB57" s="1846"/>
      <c r="AC57" s="1796"/>
      <c r="AD57" s="1796"/>
      <c r="AE57" s="1796"/>
      <c r="AF57" s="1796"/>
      <c r="AG57" s="1796"/>
      <c r="AH57" s="1796"/>
      <c r="AI57" s="1796"/>
      <c r="AJ57" s="1796"/>
      <c r="AK57" s="1796"/>
      <c r="AL57" s="1796"/>
      <c r="AM57" s="1796"/>
      <c r="AN57" s="373"/>
    </row>
    <row r="58" spans="1:40" s="1445" customFormat="1" ht="14.1" customHeight="1" x14ac:dyDescent="0.15">
      <c r="A58" s="1265"/>
      <c r="B58" s="3"/>
      <c r="C58" s="1867"/>
      <c r="D58" s="209" t="s">
        <v>719</v>
      </c>
      <c r="E58" s="1867"/>
      <c r="F58" s="1867"/>
      <c r="G58" s="1867"/>
      <c r="H58" s="1867"/>
      <c r="I58" s="1867"/>
      <c r="J58" s="1867"/>
      <c r="K58" s="1867"/>
      <c r="L58" s="1867"/>
      <c r="M58" s="1867"/>
      <c r="N58" s="1867"/>
      <c r="O58" s="1867"/>
      <c r="P58" s="1867"/>
      <c r="Q58" s="1867"/>
      <c r="R58" s="1867"/>
      <c r="S58" s="1867"/>
      <c r="T58" s="1867"/>
      <c r="U58" s="1867"/>
      <c r="V58" s="1867"/>
      <c r="W58" s="1867"/>
      <c r="X58" s="1867"/>
      <c r="Y58" s="1867"/>
      <c r="Z58" s="2296"/>
      <c r="AA58" s="298"/>
      <c r="AB58" s="1782"/>
      <c r="AC58" s="423"/>
      <c r="AD58" s="423"/>
      <c r="AE58" s="423"/>
      <c r="AF58" s="423"/>
      <c r="AG58" s="423"/>
      <c r="AH58" s="423"/>
      <c r="AI58" s="423"/>
      <c r="AJ58" s="1796"/>
      <c r="AK58" s="1796"/>
      <c r="AL58" s="1796"/>
      <c r="AM58" s="1796"/>
      <c r="AN58" s="373"/>
    </row>
    <row r="59" spans="1:40" s="1445" customFormat="1" ht="14.1" customHeight="1" x14ac:dyDescent="0.15">
      <c r="A59" s="1265"/>
      <c r="B59" s="3"/>
      <c r="C59" s="1867"/>
      <c r="D59" s="209"/>
      <c r="E59" s="1867"/>
      <c r="F59" s="1867"/>
      <c r="G59" s="1867"/>
      <c r="H59" s="1867"/>
      <c r="I59" s="1867"/>
      <c r="J59" s="1867"/>
      <c r="K59" s="1867"/>
      <c r="L59" s="1867"/>
      <c r="M59" s="1867"/>
      <c r="N59" s="1867"/>
      <c r="O59" s="1867"/>
      <c r="P59" s="1867"/>
      <c r="Q59" s="1867"/>
      <c r="R59" s="1867"/>
      <c r="S59" s="1867"/>
      <c r="T59" s="1867"/>
      <c r="U59" s="1867"/>
      <c r="V59" s="1867"/>
      <c r="W59" s="1867"/>
      <c r="X59" s="1867"/>
      <c r="Y59" s="1867"/>
      <c r="Z59" s="2296"/>
      <c r="AA59" s="298"/>
      <c r="AB59" s="1782"/>
      <c r="AC59" s="423"/>
      <c r="AD59" s="423"/>
      <c r="AE59" s="423"/>
      <c r="AF59" s="423"/>
      <c r="AG59" s="423"/>
      <c r="AH59" s="423"/>
      <c r="AI59" s="423"/>
      <c r="AJ59" s="1796"/>
      <c r="AK59" s="1796"/>
      <c r="AL59" s="1796"/>
      <c r="AM59" s="1796"/>
      <c r="AN59" s="373"/>
    </row>
    <row r="60" spans="1:40" s="1445" customFormat="1" ht="6" customHeight="1" x14ac:dyDescent="0.15">
      <c r="A60" s="1265"/>
      <c r="B60" s="3"/>
      <c r="C60" s="1867"/>
      <c r="D60" s="1867"/>
      <c r="E60" s="1867"/>
      <c r="F60" s="1867"/>
      <c r="G60" s="1867"/>
      <c r="H60" s="1867"/>
      <c r="I60" s="1867"/>
      <c r="J60" s="1867"/>
      <c r="K60" s="1867"/>
      <c r="L60" s="1867"/>
      <c r="M60" s="1867"/>
      <c r="N60" s="1867"/>
      <c r="O60" s="1867"/>
      <c r="P60" s="1867"/>
      <c r="Q60" s="1867"/>
      <c r="R60" s="1867"/>
      <c r="S60" s="1867"/>
      <c r="T60" s="1867"/>
      <c r="U60" s="1867"/>
      <c r="V60" s="1867"/>
      <c r="W60" s="1867"/>
      <c r="X60" s="1867"/>
      <c r="Y60" s="1867"/>
      <c r="Z60" s="2296"/>
      <c r="AA60" s="298"/>
      <c r="AB60" s="1782"/>
      <c r="AC60" s="423"/>
      <c r="AD60" s="423"/>
      <c r="AE60" s="423"/>
      <c r="AF60" s="423"/>
      <c r="AG60" s="423"/>
      <c r="AH60" s="423"/>
      <c r="AI60" s="423"/>
      <c r="AJ60" s="1796"/>
      <c r="AK60" s="1796"/>
      <c r="AL60" s="1796"/>
      <c r="AM60" s="1796"/>
      <c r="AN60" s="373"/>
    </row>
    <row r="61" spans="1:40" s="1445" customFormat="1" ht="14.1" customHeight="1" x14ac:dyDescent="0.15">
      <c r="A61" s="1265"/>
      <c r="B61" s="3"/>
      <c r="C61" s="209" t="s">
        <v>2069</v>
      </c>
      <c r="D61" s="209"/>
      <c r="E61" s="1802"/>
      <c r="F61" s="1802"/>
      <c r="G61" s="1802"/>
      <c r="H61" s="179"/>
      <c r="I61" s="1851"/>
      <c r="J61" s="1851"/>
      <c r="K61" s="48"/>
      <c r="L61" s="54"/>
      <c r="M61" s="179"/>
      <c r="N61" s="1802"/>
      <c r="O61" s="1802"/>
      <c r="P61" s="1802"/>
      <c r="Q61" s="1802"/>
      <c r="R61" s="1802"/>
      <c r="S61" s="1802"/>
      <c r="T61" s="1802"/>
      <c r="U61" s="1802"/>
      <c r="V61" s="1802"/>
      <c r="W61" s="1802"/>
      <c r="X61" s="1802"/>
      <c r="Y61" s="380"/>
      <c r="Z61" s="380"/>
      <c r="AA61" s="298"/>
      <c r="AB61" s="1782"/>
      <c r="AC61" s="423"/>
      <c r="AD61" s="423"/>
      <c r="AE61" s="423"/>
      <c r="AF61" s="423"/>
      <c r="AG61" s="423"/>
      <c r="AH61" s="423"/>
      <c r="AI61" s="423"/>
      <c r="AJ61" s="1796"/>
      <c r="AK61" s="1796"/>
      <c r="AL61" s="1796"/>
      <c r="AM61" s="1796"/>
      <c r="AN61" s="373"/>
    </row>
    <row r="62" spans="1:40" s="1445" customFormat="1" ht="14.1" customHeight="1" x14ac:dyDescent="0.15">
      <c r="B62" s="286"/>
      <c r="C62" s="1980"/>
      <c r="D62" s="1996" t="s">
        <v>2070</v>
      </c>
      <c r="E62" s="209"/>
      <c r="F62" s="1802"/>
      <c r="G62" s="1802"/>
      <c r="H62" s="179"/>
      <c r="I62" s="1851"/>
      <c r="J62" s="1851"/>
      <c r="K62" s="48"/>
      <c r="L62" s="54"/>
      <c r="M62" s="179"/>
      <c r="N62" s="1802"/>
      <c r="O62" s="1802"/>
      <c r="P62" s="1802"/>
      <c r="Q62" s="1802"/>
      <c r="R62" s="1851"/>
      <c r="S62" s="1851"/>
      <c r="T62" s="5"/>
      <c r="U62" s="1843"/>
      <c r="V62" s="1843"/>
      <c r="W62" s="1802"/>
      <c r="X62" s="1802"/>
      <c r="Y62" s="51"/>
      <c r="Z62" s="51"/>
      <c r="AA62" s="298"/>
      <c r="AB62" s="186"/>
      <c r="AC62" s="1867"/>
      <c r="AD62" s="1867"/>
      <c r="AE62" s="1867"/>
      <c r="AF62" s="1867"/>
      <c r="AG62" s="1867"/>
      <c r="AH62" s="1867"/>
      <c r="AI62" s="1867"/>
      <c r="AJ62" s="1867"/>
      <c r="AK62" s="1867"/>
      <c r="AL62" s="1867"/>
      <c r="AM62" s="1867"/>
      <c r="AN62" s="433"/>
    </row>
    <row r="63" spans="1:40" s="1445" customFormat="1" ht="12.75" thickBot="1" x14ac:dyDescent="0.2">
      <c r="B63" s="410"/>
      <c r="C63" s="7"/>
      <c r="D63" s="127"/>
      <c r="E63" s="23"/>
      <c r="F63" s="94"/>
      <c r="G63" s="94"/>
      <c r="H63" s="94"/>
      <c r="I63" s="94"/>
      <c r="J63" s="94"/>
      <c r="K63" s="94"/>
      <c r="L63" s="94"/>
      <c r="M63" s="94"/>
      <c r="N63" s="94"/>
      <c r="O63" s="94"/>
      <c r="P63" s="23"/>
      <c r="Q63" s="23"/>
      <c r="R63" s="23"/>
      <c r="S63" s="95"/>
      <c r="T63" s="190"/>
      <c r="U63" s="190"/>
      <c r="V63" s="89"/>
      <c r="W63" s="190"/>
      <c r="X63" s="190"/>
      <c r="Y63" s="23"/>
      <c r="Z63" s="23"/>
      <c r="AA63" s="190"/>
      <c r="AB63" s="411"/>
      <c r="AC63" s="190"/>
      <c r="AD63" s="190"/>
      <c r="AE63" s="190"/>
      <c r="AF63" s="190"/>
      <c r="AG63" s="190"/>
      <c r="AH63" s="190"/>
      <c r="AI63" s="190"/>
      <c r="AJ63" s="190"/>
      <c r="AK63" s="190"/>
      <c r="AL63" s="190"/>
      <c r="AM63" s="190"/>
      <c r="AN63" s="412"/>
    </row>
    <row r="64" spans="1:40" s="1445" customFormat="1" x14ac:dyDescent="0.15">
      <c r="Z64" s="2292"/>
    </row>
    <row r="65" spans="26:26" s="1445" customFormat="1" x14ac:dyDescent="0.15">
      <c r="Z65" s="2292"/>
    </row>
    <row r="66" spans="26:26" s="1445" customFormat="1" x14ac:dyDescent="0.15">
      <c r="Z66" s="2292"/>
    </row>
    <row r="67" spans="26:26" s="1445" customFormat="1" x14ac:dyDescent="0.15">
      <c r="Z67" s="2292"/>
    </row>
    <row r="68" spans="26:26" s="1445" customFormat="1" x14ac:dyDescent="0.15">
      <c r="Z68" s="2292"/>
    </row>
    <row r="69" spans="26:26" s="1445" customFormat="1" x14ac:dyDescent="0.15">
      <c r="Z69" s="2292"/>
    </row>
    <row r="70" spans="26:26" s="1445" customFormat="1" x14ac:dyDescent="0.15">
      <c r="Z70" s="2292"/>
    </row>
    <row r="71" spans="26:26" s="1445" customFormat="1" x14ac:dyDescent="0.15">
      <c r="Z71" s="2292"/>
    </row>
    <row r="72" spans="26:26" s="1445" customFormat="1" x14ac:dyDescent="0.15">
      <c r="Z72" s="2292"/>
    </row>
    <row r="73" spans="26:26" s="1445" customFormat="1" x14ac:dyDescent="0.15">
      <c r="Z73" s="2292"/>
    </row>
    <row r="74" spans="26:26" s="1445" customFormat="1" x14ac:dyDescent="0.15">
      <c r="Z74" s="2292"/>
    </row>
    <row r="75" spans="26:26" s="1445" customFormat="1" x14ac:dyDescent="0.15">
      <c r="Z75" s="2292"/>
    </row>
    <row r="76" spans="26:26" s="1445" customFormat="1" x14ac:dyDescent="0.15">
      <c r="Z76" s="2292"/>
    </row>
    <row r="77" spans="26:26" s="1445" customFormat="1" x14ac:dyDescent="0.15">
      <c r="Z77" s="2292"/>
    </row>
    <row r="78" spans="26:26" s="1445" customFormat="1" x14ac:dyDescent="0.15">
      <c r="Z78" s="2292"/>
    </row>
    <row r="79" spans="26:26" s="1445" customFormat="1" x14ac:dyDescent="0.15">
      <c r="Z79" s="2292"/>
    </row>
  </sheetData>
  <mergeCells count="39">
    <mergeCell ref="AC50:AN50"/>
    <mergeCell ref="C31:F32"/>
    <mergeCell ref="G31:L32"/>
    <mergeCell ref="M31:X32"/>
    <mergeCell ref="Y31:AM32"/>
    <mergeCell ref="C33:F34"/>
    <mergeCell ref="G33:L34"/>
    <mergeCell ref="M33:X34"/>
    <mergeCell ref="Y33:AM34"/>
    <mergeCell ref="E41:Y42"/>
    <mergeCell ref="E45:Y46"/>
    <mergeCell ref="AC44:AN46"/>
    <mergeCell ref="AC36:AN43"/>
    <mergeCell ref="C27:F28"/>
    <mergeCell ref="G27:L28"/>
    <mergeCell ref="M27:X28"/>
    <mergeCell ref="Y27:AM28"/>
    <mergeCell ref="C25:F26"/>
    <mergeCell ref="G25:L26"/>
    <mergeCell ref="M25:X26"/>
    <mergeCell ref="Y25:AM26"/>
    <mergeCell ref="B1:AN1"/>
    <mergeCell ref="C23:F24"/>
    <mergeCell ref="G23:L24"/>
    <mergeCell ref="M23:X24"/>
    <mergeCell ref="Y23:AM24"/>
    <mergeCell ref="K9:L9"/>
    <mergeCell ref="R9:S9"/>
    <mergeCell ref="T9:U9"/>
    <mergeCell ref="B3:AA3"/>
    <mergeCell ref="AB3:AN3"/>
    <mergeCell ref="W7:X7"/>
    <mergeCell ref="J8:V8"/>
    <mergeCell ref="AB16:AN19"/>
    <mergeCell ref="BA41:BL43"/>
    <mergeCell ref="C29:F30"/>
    <mergeCell ref="G29:L30"/>
    <mergeCell ref="M29:X30"/>
    <mergeCell ref="Y29:AM30"/>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8</xdr:row>
                    <xdr:rowOff>0</xdr:rowOff>
                  </from>
                  <to>
                    <xdr:col>10</xdr:col>
                    <xdr:colOff>85725</xdr:colOff>
                    <xdr:row>9</xdr:row>
                    <xdr:rowOff>38100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8</xdr:row>
                    <xdr:rowOff>0</xdr:rowOff>
                  </from>
                  <to>
                    <xdr:col>13</xdr:col>
                    <xdr:colOff>95250</xdr:colOff>
                    <xdr:row>9</xdr:row>
                    <xdr:rowOff>38100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8</xdr:row>
                    <xdr:rowOff>0</xdr:rowOff>
                  </from>
                  <to>
                    <xdr:col>16</xdr:col>
                    <xdr:colOff>47625</xdr:colOff>
                    <xdr:row>9</xdr:row>
                    <xdr:rowOff>38100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7</xdr:row>
                    <xdr:rowOff>152400</xdr:rowOff>
                  </from>
                  <to>
                    <xdr:col>24</xdr:col>
                    <xdr:colOff>85725</xdr:colOff>
                    <xdr:row>9</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17</xdr:col>
                    <xdr:colOff>161925</xdr:colOff>
                    <xdr:row>5</xdr:row>
                    <xdr:rowOff>47625</xdr:rowOff>
                  </from>
                  <to>
                    <xdr:col>21</xdr:col>
                    <xdr:colOff>104775</xdr:colOff>
                    <xdr:row>6</xdr:row>
                    <xdr:rowOff>47625</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5</xdr:row>
                    <xdr:rowOff>47625</xdr:rowOff>
                  </from>
                  <to>
                    <xdr:col>26</xdr:col>
                    <xdr:colOff>0</xdr:colOff>
                    <xdr:row>6</xdr:row>
                    <xdr:rowOff>47625</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10</xdr:row>
                    <xdr:rowOff>0</xdr:rowOff>
                  </from>
                  <to>
                    <xdr:col>21</xdr:col>
                    <xdr:colOff>123825</xdr:colOff>
                    <xdr:row>11</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13</xdr:row>
                    <xdr:rowOff>0</xdr:rowOff>
                  </from>
                  <to>
                    <xdr:col>21</xdr:col>
                    <xdr:colOff>123825</xdr:colOff>
                    <xdr:row>14</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18</xdr:col>
                    <xdr:colOff>0</xdr:colOff>
                    <xdr:row>38</xdr:row>
                    <xdr:rowOff>0</xdr:rowOff>
                  </from>
                  <to>
                    <xdr:col>21</xdr:col>
                    <xdr:colOff>123825</xdr:colOff>
                    <xdr:row>39</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22</xdr:col>
                    <xdr:colOff>47625</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42</xdr:row>
                    <xdr:rowOff>38100</xdr:rowOff>
                  </from>
                  <to>
                    <xdr:col>21</xdr:col>
                    <xdr:colOff>123825</xdr:colOff>
                    <xdr:row>43</xdr:row>
                    <xdr:rowOff>38100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42</xdr:row>
                    <xdr:rowOff>47625</xdr:rowOff>
                  </from>
                  <to>
                    <xdr:col>26</xdr:col>
                    <xdr:colOff>0</xdr:colOff>
                    <xdr:row>43</xdr:row>
                    <xdr:rowOff>47625</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18</xdr:col>
                    <xdr:colOff>0</xdr:colOff>
                    <xdr:row>19</xdr:row>
                    <xdr:rowOff>38100</xdr:rowOff>
                  </from>
                  <to>
                    <xdr:col>21</xdr:col>
                    <xdr:colOff>123825</xdr:colOff>
                    <xdr:row>20</xdr:row>
                    <xdr:rowOff>38100</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22</xdr:col>
                    <xdr:colOff>47625</xdr:colOff>
                    <xdr:row>19</xdr:row>
                    <xdr:rowOff>28575</xdr:rowOff>
                  </from>
                  <to>
                    <xdr:col>26</xdr:col>
                    <xdr:colOff>0</xdr:colOff>
                    <xdr:row>20</xdr:row>
                    <xdr:rowOff>28575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18</xdr:col>
                    <xdr:colOff>0</xdr:colOff>
                    <xdr:row>47</xdr:row>
                    <xdr:rowOff>161925</xdr:rowOff>
                  </from>
                  <to>
                    <xdr:col>21</xdr:col>
                    <xdr:colOff>123825</xdr:colOff>
                    <xdr:row>48</xdr:row>
                    <xdr:rowOff>161925</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22</xdr:col>
                    <xdr:colOff>47625</xdr:colOff>
                    <xdr:row>47</xdr:row>
                    <xdr:rowOff>152400</xdr:rowOff>
                  </from>
                  <to>
                    <xdr:col>26</xdr:col>
                    <xdr:colOff>0</xdr:colOff>
                    <xdr:row>48</xdr:row>
                    <xdr:rowOff>152400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17</xdr:col>
                    <xdr:colOff>171450</xdr:colOff>
                    <xdr:row>51</xdr:row>
                    <xdr:rowOff>57150</xdr:rowOff>
                  </from>
                  <to>
                    <xdr:col>21</xdr:col>
                    <xdr:colOff>114300</xdr:colOff>
                    <xdr:row>52</xdr:row>
                    <xdr:rowOff>57150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22</xdr:col>
                    <xdr:colOff>28575</xdr:colOff>
                    <xdr:row>51</xdr:row>
                    <xdr:rowOff>57150</xdr:rowOff>
                  </from>
                  <to>
                    <xdr:col>25</xdr:col>
                    <xdr:colOff>161925</xdr:colOff>
                    <xdr:row>52</xdr:row>
                    <xdr:rowOff>57150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18</xdr:col>
                    <xdr:colOff>0</xdr:colOff>
                    <xdr:row>61</xdr:row>
                    <xdr:rowOff>66675</xdr:rowOff>
                  </from>
                  <to>
                    <xdr:col>21</xdr:col>
                    <xdr:colOff>123825</xdr:colOff>
                    <xdr:row>62</xdr:row>
                    <xdr:rowOff>66675</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22</xdr:col>
                    <xdr:colOff>38100</xdr:colOff>
                    <xdr:row>61</xdr:row>
                    <xdr:rowOff>66675</xdr:rowOff>
                  </from>
                  <to>
                    <xdr:col>25</xdr:col>
                    <xdr:colOff>171450</xdr:colOff>
                    <xdr:row>62</xdr:row>
                    <xdr:rowOff>66675</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17</xdr:col>
                    <xdr:colOff>161925</xdr:colOff>
                    <xdr:row>54</xdr:row>
                    <xdr:rowOff>114300</xdr:rowOff>
                  </from>
                  <to>
                    <xdr:col>21</xdr:col>
                    <xdr:colOff>104775</xdr:colOff>
                    <xdr:row>55</xdr:row>
                    <xdr:rowOff>123825</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22</xdr:col>
                    <xdr:colOff>9525</xdr:colOff>
                    <xdr:row>54</xdr:row>
                    <xdr:rowOff>104775</xdr:rowOff>
                  </from>
                  <to>
                    <xdr:col>25</xdr:col>
                    <xdr:colOff>142875</xdr:colOff>
                    <xdr:row>55</xdr:row>
                    <xdr:rowOff>114300</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18</xdr:col>
                    <xdr:colOff>0</xdr:colOff>
                    <xdr:row>58</xdr:row>
                    <xdr:rowOff>0</xdr:rowOff>
                  </from>
                  <to>
                    <xdr:col>21</xdr:col>
                    <xdr:colOff>123825</xdr:colOff>
                    <xdr:row>59</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22</xdr:col>
                    <xdr:colOff>47625</xdr:colOff>
                    <xdr:row>58</xdr:row>
                    <xdr:rowOff>0</xdr:rowOff>
                  </from>
                  <to>
                    <xdr:col>26</xdr:col>
                    <xdr:colOff>0</xdr:colOff>
                    <xdr:row>59</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13</xdr:col>
                    <xdr:colOff>47625</xdr:colOff>
                    <xdr:row>38</xdr:row>
                    <xdr:rowOff>0</xdr:rowOff>
                  </from>
                  <to>
                    <xdr:col>17</xdr:col>
                    <xdr:colOff>0</xdr:colOff>
                    <xdr:row>39</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2"/>
  <sheetViews>
    <sheetView showGridLines="0" zoomScaleNormal="100" workbookViewId="0">
      <selection activeCell="B1" sqref="B1:AO1"/>
    </sheetView>
  </sheetViews>
  <sheetFormatPr defaultColWidth="8" defaultRowHeight="12" x14ac:dyDescent="0.15"/>
  <cols>
    <col min="1" max="1" width="1.5" style="206" customWidth="1"/>
    <col min="2" max="2" width="1.625" style="206" customWidth="1"/>
    <col min="3" max="76" width="2.375" style="206" customWidth="1"/>
    <col min="77" max="16384" width="8" style="206"/>
  </cols>
  <sheetData>
    <row r="1" spans="1:71" ht="14.1" customHeight="1" x14ac:dyDescent="0.15">
      <c r="B1" s="2717" t="s">
        <v>1872</v>
      </c>
      <c r="C1" s="2718"/>
      <c r="D1" s="2718"/>
      <c r="E1" s="2718"/>
      <c r="F1" s="2718"/>
      <c r="G1" s="2718"/>
      <c r="H1" s="2718"/>
      <c r="I1" s="2718"/>
      <c r="J1" s="2718"/>
      <c r="K1" s="2718"/>
      <c r="L1" s="2718"/>
      <c r="M1" s="2718"/>
      <c r="N1" s="2718"/>
      <c r="O1" s="2718"/>
      <c r="P1" s="2718"/>
      <c r="Q1" s="2718"/>
      <c r="R1" s="2718"/>
      <c r="S1" s="2718"/>
      <c r="T1" s="2718"/>
      <c r="U1" s="2718"/>
      <c r="V1" s="2718"/>
      <c r="W1" s="2718"/>
      <c r="X1" s="2718"/>
      <c r="Y1" s="2718"/>
      <c r="Z1" s="2718"/>
      <c r="AA1" s="2718"/>
      <c r="AB1" s="2718"/>
      <c r="AC1" s="2718"/>
      <c r="AD1" s="2718"/>
      <c r="AE1" s="2718"/>
      <c r="AF1" s="2718"/>
      <c r="AG1" s="2718"/>
      <c r="AH1" s="2718"/>
      <c r="AI1" s="2718"/>
      <c r="AJ1" s="2718"/>
      <c r="AK1" s="2718"/>
      <c r="AL1" s="2718"/>
      <c r="AM1" s="2718"/>
      <c r="AN1" s="2718"/>
      <c r="AO1" s="2718"/>
    </row>
    <row r="2" spans="1:71" ht="5.0999999999999996" customHeight="1" thickBot="1" x14ac:dyDescent="0.2"/>
    <row r="3" spans="1:71" ht="14.1" customHeight="1" x14ac:dyDescent="0.15">
      <c r="B3" s="2719" t="s">
        <v>720</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0"/>
      <c r="AA3" s="2720"/>
      <c r="AB3" s="2720"/>
      <c r="AC3" s="6000" t="s">
        <v>6</v>
      </c>
      <c r="AD3" s="2720"/>
      <c r="AE3" s="2720"/>
      <c r="AF3" s="2720"/>
      <c r="AG3" s="2720"/>
      <c r="AH3" s="2720"/>
      <c r="AI3" s="2720"/>
      <c r="AJ3" s="2720"/>
      <c r="AK3" s="2720"/>
      <c r="AL3" s="2720"/>
      <c r="AM3" s="2720"/>
      <c r="AN3" s="2720"/>
      <c r="AO3" s="6001"/>
      <c r="AQ3" s="17" t="s">
        <v>228</v>
      </c>
    </row>
    <row r="4" spans="1:71" ht="8.25" customHeight="1" x14ac:dyDescent="0.15">
      <c r="A4" s="1306"/>
      <c r="B4" s="413"/>
      <c r="C4" s="209"/>
      <c r="D4" s="414"/>
      <c r="E4" s="414"/>
      <c r="F4" s="414"/>
      <c r="G4" s="414"/>
      <c r="H4" s="414"/>
      <c r="I4" s="414"/>
      <c r="J4" s="414"/>
      <c r="K4" s="414"/>
      <c r="L4" s="414"/>
      <c r="M4" s="414"/>
      <c r="N4" s="414"/>
      <c r="O4" s="414"/>
      <c r="P4" s="414"/>
      <c r="Q4" s="414"/>
      <c r="R4" s="414"/>
      <c r="S4" s="414"/>
      <c r="T4" s="414"/>
      <c r="U4" s="414"/>
      <c r="V4" s="414"/>
      <c r="W4" s="414"/>
      <c r="X4" s="414"/>
      <c r="Y4" s="414"/>
      <c r="Z4" s="414"/>
      <c r="AA4" s="414"/>
      <c r="AB4" s="1306"/>
      <c r="AC4" s="234"/>
      <c r="AD4" s="1254"/>
      <c r="AE4" s="1254"/>
      <c r="AF4" s="1254"/>
      <c r="AG4" s="1254"/>
      <c r="AH4" s="1254"/>
      <c r="AI4" s="1254"/>
      <c r="AJ4" s="1254"/>
      <c r="AK4" s="1254"/>
      <c r="AL4" s="1254"/>
      <c r="AM4" s="1254"/>
      <c r="AN4" s="1254"/>
      <c r="AO4" s="373"/>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row>
    <row r="5" spans="1:71" ht="14.1" customHeight="1" x14ac:dyDescent="0.15">
      <c r="A5" s="1306"/>
      <c r="B5" s="232" t="s">
        <v>975</v>
      </c>
      <c r="C5" s="41"/>
      <c r="D5" s="41"/>
      <c r="E5" s="1615"/>
      <c r="F5" s="41"/>
      <c r="G5" s="41"/>
      <c r="H5" s="1788"/>
      <c r="I5" s="1619"/>
      <c r="J5" s="41"/>
      <c r="K5" s="41"/>
      <c r="L5" s="41"/>
      <c r="M5" s="41"/>
      <c r="N5" s="41"/>
      <c r="O5" s="41"/>
      <c r="P5" s="41"/>
      <c r="Q5" s="41"/>
      <c r="R5" s="41"/>
      <c r="S5" s="41"/>
      <c r="T5" s="41"/>
      <c r="U5" s="41"/>
      <c r="V5" s="41"/>
      <c r="W5" s="5859"/>
      <c r="X5" s="5859"/>
      <c r="Y5" s="5"/>
      <c r="Z5" s="5859"/>
      <c r="AA5" s="5859"/>
      <c r="AB5" s="41"/>
      <c r="AC5" s="6002" t="s">
        <v>1741</v>
      </c>
      <c r="AD5" s="2789"/>
      <c r="AE5" s="2789"/>
      <c r="AF5" s="2789"/>
      <c r="AG5" s="2789"/>
      <c r="AH5" s="2789"/>
      <c r="AI5" s="2789"/>
      <c r="AJ5" s="2789"/>
      <c r="AK5" s="2789"/>
      <c r="AL5" s="2789"/>
      <c r="AM5" s="2789"/>
      <c r="AN5" s="2789"/>
      <c r="AO5" s="373"/>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row>
    <row r="6" spans="1:71" ht="14.1" customHeight="1" x14ac:dyDescent="0.15">
      <c r="A6" s="1306"/>
      <c r="B6" s="226"/>
      <c r="C6" s="41" t="s">
        <v>976</v>
      </c>
      <c r="D6" s="209"/>
      <c r="E6" s="209"/>
      <c r="F6" s="209"/>
      <c r="G6" s="1306"/>
      <c r="H6" s="1784"/>
      <c r="I6" s="1616"/>
      <c r="J6" s="1306"/>
      <c r="K6" s="199"/>
      <c r="L6" s="199"/>
      <c r="M6" s="199"/>
      <c r="N6" s="199"/>
      <c r="O6" s="416"/>
      <c r="P6" s="416"/>
      <c r="Q6" s="416"/>
      <c r="R6" s="416"/>
      <c r="S6" s="416"/>
      <c r="T6" s="416"/>
      <c r="U6" s="416"/>
      <c r="V6" s="416"/>
      <c r="W6" s="417"/>
      <c r="X6" s="417"/>
      <c r="Y6" s="25"/>
      <c r="Z6" s="41"/>
      <c r="AA6" s="41"/>
      <c r="AB6" s="55"/>
      <c r="AC6" s="254" t="s">
        <v>977</v>
      </c>
      <c r="AD6" s="4569" t="s">
        <v>978</v>
      </c>
      <c r="AE6" s="6005"/>
      <c r="AF6" s="6005"/>
      <c r="AG6" s="6005"/>
      <c r="AH6" s="6005"/>
      <c r="AI6" s="6005"/>
      <c r="AJ6" s="6005"/>
      <c r="AK6" s="6005"/>
      <c r="AL6" s="6005"/>
      <c r="AM6" s="6005"/>
      <c r="AN6" s="6005"/>
      <c r="AO6" s="6006"/>
      <c r="AP6" s="1777" t="s">
        <v>936</v>
      </c>
      <c r="AQ6" s="584" t="s">
        <v>979</v>
      </c>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6"/>
    </row>
    <row r="7" spans="1:71" ht="14.1" customHeight="1" x14ac:dyDescent="0.15">
      <c r="A7" s="1306"/>
      <c r="B7" s="226"/>
      <c r="C7" s="1306"/>
      <c r="G7" s="1436"/>
      <c r="H7" s="1786"/>
      <c r="I7" s="1618"/>
      <c r="J7" s="6007" t="s">
        <v>551</v>
      </c>
      <c r="K7" s="6007"/>
      <c r="L7" s="6007"/>
      <c r="M7" s="6007"/>
      <c r="N7" s="6007"/>
      <c r="O7" s="6008"/>
      <c r="P7" s="6008"/>
      <c r="Q7" s="6008"/>
      <c r="R7" s="418" t="s">
        <v>158</v>
      </c>
      <c r="S7" s="1447"/>
      <c r="T7" s="418" t="s">
        <v>128</v>
      </c>
      <c r="U7" s="1447"/>
      <c r="V7" s="418" t="s">
        <v>46</v>
      </c>
      <c r="W7" s="419" t="s">
        <v>101</v>
      </c>
      <c r="Z7" s="1436"/>
      <c r="AA7" s="1436"/>
      <c r="AB7" s="420"/>
      <c r="AC7" s="254" t="s">
        <v>980</v>
      </c>
      <c r="AD7" s="2799" t="s">
        <v>552</v>
      </c>
      <c r="AE7" s="2799"/>
      <c r="AF7" s="2799"/>
      <c r="AG7" s="2799"/>
      <c r="AH7" s="2799"/>
      <c r="AI7" s="2799"/>
      <c r="AJ7" s="2799"/>
      <c r="AK7" s="2799"/>
      <c r="AL7" s="2799"/>
      <c r="AM7" s="2799"/>
      <c r="AN7" s="2799"/>
      <c r="AO7" s="2800"/>
      <c r="AP7" s="415"/>
      <c r="AQ7" s="4569" t="s">
        <v>981</v>
      </c>
      <c r="AR7" s="4569"/>
      <c r="AS7" s="4569"/>
      <c r="AT7" s="4569"/>
      <c r="AU7" s="4569"/>
      <c r="AV7" s="4569"/>
      <c r="AW7" s="4569"/>
      <c r="AX7" s="4569"/>
      <c r="AY7" s="4569"/>
      <c r="AZ7" s="4569"/>
      <c r="BA7" s="4569"/>
      <c r="BB7" s="4569"/>
      <c r="BC7" s="4569"/>
      <c r="BD7" s="4569"/>
      <c r="BE7" s="4569"/>
      <c r="BF7" s="4569"/>
      <c r="BG7" s="4569"/>
      <c r="BH7" s="4569"/>
      <c r="BI7" s="4569"/>
      <c r="BJ7" s="4569"/>
      <c r="BK7" s="4569"/>
      <c r="BL7" s="4569"/>
      <c r="BM7" s="4569"/>
      <c r="BN7" s="4569"/>
      <c r="BO7" s="4569"/>
      <c r="BP7" s="4569"/>
      <c r="BQ7" s="6012"/>
    </row>
    <row r="8" spans="1:71" ht="14.1" customHeight="1" x14ac:dyDescent="0.15">
      <c r="A8" s="1306"/>
      <c r="B8" s="226"/>
      <c r="C8" s="1306"/>
      <c r="D8" s="209"/>
      <c r="E8" s="209"/>
      <c r="G8" s="41"/>
      <c r="H8" s="1788"/>
      <c r="I8" s="1619"/>
      <c r="J8" s="41"/>
      <c r="AA8" s="209"/>
      <c r="AB8" s="209"/>
      <c r="AC8" s="254"/>
      <c r="AD8" s="2799"/>
      <c r="AE8" s="2799"/>
      <c r="AF8" s="2799"/>
      <c r="AG8" s="2799"/>
      <c r="AH8" s="2799"/>
      <c r="AI8" s="2799"/>
      <c r="AJ8" s="2799"/>
      <c r="AK8" s="2799"/>
      <c r="AL8" s="2799"/>
      <c r="AM8" s="2799"/>
      <c r="AN8" s="2799"/>
      <c r="AO8" s="2800"/>
      <c r="AP8" s="415"/>
      <c r="AQ8" s="4569"/>
      <c r="AR8" s="4569"/>
      <c r="AS8" s="4569"/>
      <c r="AT8" s="4569"/>
      <c r="AU8" s="4569"/>
      <c r="AV8" s="4569"/>
      <c r="AW8" s="4569"/>
      <c r="AX8" s="4569"/>
      <c r="AY8" s="4569"/>
      <c r="AZ8" s="4569"/>
      <c r="BA8" s="4569"/>
      <c r="BB8" s="4569"/>
      <c r="BC8" s="4569"/>
      <c r="BD8" s="4569"/>
      <c r="BE8" s="4569"/>
      <c r="BF8" s="4569"/>
      <c r="BG8" s="4569"/>
      <c r="BH8" s="4569"/>
      <c r="BI8" s="4569"/>
      <c r="BJ8" s="4569"/>
      <c r="BK8" s="4569"/>
      <c r="BL8" s="4569"/>
      <c r="BM8" s="4569"/>
      <c r="BN8" s="4569"/>
      <c r="BO8" s="4569"/>
      <c r="BP8" s="4569"/>
      <c r="BQ8" s="6012"/>
    </row>
    <row r="9" spans="1:71" ht="14.1" customHeight="1" x14ac:dyDescent="0.15">
      <c r="A9" s="1306"/>
      <c r="B9" s="226"/>
      <c r="C9" s="1306"/>
      <c r="D9" s="41" t="s">
        <v>0</v>
      </c>
      <c r="E9" s="1615"/>
      <c r="F9" s="209"/>
      <c r="G9" s="1306"/>
      <c r="H9" s="1784"/>
      <c r="I9" s="1616"/>
      <c r="J9" s="209"/>
      <c r="K9" s="209"/>
      <c r="L9" s="209"/>
      <c r="M9" s="1306"/>
      <c r="N9" s="1306"/>
      <c r="O9" s="1306"/>
      <c r="P9" s="1306"/>
      <c r="Q9" s="1306"/>
      <c r="R9" s="1306"/>
      <c r="S9" s="1306"/>
      <c r="T9" s="1306"/>
      <c r="U9" s="1306"/>
      <c r="V9" s="1306"/>
      <c r="W9" s="5859"/>
      <c r="X9" s="5859"/>
      <c r="Y9" s="5"/>
      <c r="Z9" s="209"/>
      <c r="AA9" s="209"/>
      <c r="AB9" s="209"/>
      <c r="AC9" s="254"/>
      <c r="AD9" s="2799"/>
      <c r="AE9" s="2799"/>
      <c r="AF9" s="2799"/>
      <c r="AG9" s="2799"/>
      <c r="AH9" s="2799"/>
      <c r="AI9" s="2799"/>
      <c r="AJ9" s="2799"/>
      <c r="AK9" s="2799"/>
      <c r="AL9" s="2799"/>
      <c r="AM9" s="2799"/>
      <c r="AN9" s="2799"/>
      <c r="AO9" s="2800"/>
      <c r="AP9" s="1778"/>
      <c r="AQ9" s="6013"/>
      <c r="AR9" s="6013"/>
      <c r="AS9" s="6013"/>
      <c r="AT9" s="6013"/>
      <c r="AU9" s="6013"/>
      <c r="AV9" s="6013"/>
      <c r="AW9" s="6013"/>
      <c r="AX9" s="6013"/>
      <c r="AY9" s="6013"/>
      <c r="AZ9" s="6013"/>
      <c r="BA9" s="6013"/>
      <c r="BB9" s="6013"/>
      <c r="BC9" s="6013"/>
      <c r="BD9" s="6013"/>
      <c r="BE9" s="6013"/>
      <c r="BF9" s="6013"/>
      <c r="BG9" s="6013"/>
      <c r="BH9" s="6013"/>
      <c r="BI9" s="6013"/>
      <c r="BJ9" s="6013"/>
      <c r="BK9" s="6013"/>
      <c r="BL9" s="6013"/>
      <c r="BM9" s="6013"/>
      <c r="BN9" s="6013"/>
      <c r="BO9" s="6013"/>
      <c r="BP9" s="6013"/>
      <c r="BQ9" s="6014"/>
    </row>
    <row r="10" spans="1:71" ht="14.1" customHeight="1" x14ac:dyDescent="0.15">
      <c r="A10" s="1306"/>
      <c r="B10" s="226"/>
      <c r="C10" s="209"/>
      <c r="D10" s="209"/>
      <c r="E10" s="209"/>
      <c r="F10" s="41"/>
      <c r="G10" s="2710" t="s">
        <v>63</v>
      </c>
      <c r="H10" s="2710"/>
      <c r="I10" s="2710"/>
      <c r="J10" s="2710"/>
      <c r="K10" s="5890"/>
      <c r="L10" s="2546"/>
      <c r="M10" s="2546"/>
      <c r="N10" s="2546"/>
      <c r="O10" s="2546"/>
      <c r="P10" s="2710" t="s">
        <v>148</v>
      </c>
      <c r="Q10" s="2710"/>
      <c r="R10" s="5890"/>
      <c r="S10" s="2546"/>
      <c r="T10" s="2546"/>
      <c r="U10" s="2546"/>
      <c r="V10" s="2546"/>
      <c r="W10" s="2546"/>
      <c r="X10" s="2546"/>
      <c r="Y10" s="41"/>
      <c r="Z10" s="41"/>
      <c r="AA10" s="41"/>
      <c r="AB10" s="41"/>
      <c r="AC10" s="1630" t="s">
        <v>1742</v>
      </c>
      <c r="AD10" s="1687"/>
      <c r="AE10" s="1687"/>
      <c r="AF10" s="1687"/>
      <c r="AG10" s="1687"/>
      <c r="AH10" s="1687"/>
      <c r="AI10" s="1687"/>
      <c r="AJ10" s="1687"/>
      <c r="AK10" s="1687"/>
      <c r="AL10" s="1687"/>
      <c r="AM10" s="1687"/>
      <c r="AN10" s="1687"/>
      <c r="AO10" s="422"/>
      <c r="AP10" s="415"/>
      <c r="AQ10" s="1446"/>
      <c r="AR10" s="1446"/>
      <c r="AS10" s="1446"/>
      <c r="AT10" s="1446"/>
      <c r="AU10" s="1446"/>
      <c r="AV10" s="1446"/>
      <c r="AW10" s="1446"/>
      <c r="AX10" s="1446"/>
      <c r="AY10" s="1446"/>
      <c r="AZ10" s="1446"/>
      <c r="BA10" s="1446"/>
      <c r="BB10" s="1446"/>
      <c r="BC10" s="1446"/>
      <c r="BD10" s="1446"/>
      <c r="BE10" s="1446"/>
      <c r="BF10" s="1446"/>
      <c r="BG10" s="1446"/>
      <c r="BH10" s="1446"/>
      <c r="BI10" s="1446"/>
      <c r="BJ10" s="1446"/>
      <c r="BK10" s="1446"/>
      <c r="BL10" s="1446"/>
      <c r="BM10" s="1446"/>
      <c r="BN10" s="1446"/>
      <c r="BO10" s="1446"/>
      <c r="BP10" s="1446"/>
      <c r="BQ10" s="1446"/>
      <c r="BR10" s="209"/>
    </row>
    <row r="11" spans="1:71" ht="14.1" customHeight="1" x14ac:dyDescent="0.15">
      <c r="A11" s="1306"/>
      <c r="B11" s="226"/>
      <c r="C11" s="209"/>
      <c r="D11" s="41"/>
      <c r="E11" s="1615"/>
      <c r="F11" s="41"/>
      <c r="G11" s="1306"/>
      <c r="H11" s="1784"/>
      <c r="I11" s="1616"/>
      <c r="J11" s="209"/>
      <c r="K11" s="209"/>
      <c r="L11" s="209"/>
      <c r="M11" s="41"/>
      <c r="N11" s="41"/>
      <c r="O11" s="41"/>
      <c r="P11" s="41"/>
      <c r="Q11" s="209"/>
      <c r="R11" s="41"/>
      <c r="S11" s="41"/>
      <c r="T11" s="41"/>
      <c r="U11" s="41"/>
      <c r="V11" s="41"/>
      <c r="W11" s="48"/>
      <c r="X11" s="48"/>
      <c r="Y11" s="5"/>
      <c r="Z11" s="209"/>
      <c r="AA11" s="209"/>
      <c r="AB11" s="209"/>
      <c r="AC11" s="254" t="s">
        <v>977</v>
      </c>
      <c r="AD11" s="423" t="s">
        <v>808</v>
      </c>
      <c r="AE11" s="423"/>
      <c r="AF11" s="421"/>
      <c r="AG11" s="421"/>
      <c r="AH11" s="421"/>
      <c r="AI11" s="421"/>
      <c r="AJ11" s="421"/>
      <c r="AK11" s="421"/>
      <c r="AL11" s="421"/>
      <c r="AM11" s="421"/>
      <c r="AN11" s="421"/>
      <c r="AO11" s="424"/>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row>
    <row r="12" spans="1:71" ht="14.1" customHeight="1" x14ac:dyDescent="0.15">
      <c r="A12" s="1306"/>
      <c r="B12" s="230"/>
      <c r="C12" s="41" t="s">
        <v>982</v>
      </c>
      <c r="D12" s="41"/>
      <c r="E12" s="1615"/>
      <c r="F12" s="209"/>
      <c r="G12" s="41"/>
      <c r="H12" s="1788"/>
      <c r="I12" s="1619"/>
      <c r="J12" s="41"/>
      <c r="K12" s="41"/>
      <c r="L12" s="41"/>
      <c r="M12" s="41"/>
      <c r="N12" s="41"/>
      <c r="O12" s="41"/>
      <c r="P12" s="41"/>
      <c r="Q12" s="41"/>
      <c r="R12" s="41"/>
      <c r="S12" s="41"/>
      <c r="T12" s="41"/>
      <c r="U12" s="41"/>
      <c r="V12" s="41"/>
      <c r="W12" s="41"/>
      <c r="X12" s="41"/>
      <c r="Y12" s="41"/>
      <c r="Z12" s="41"/>
      <c r="AA12" s="41"/>
      <c r="AB12" s="41"/>
      <c r="AC12" s="254" t="s">
        <v>496</v>
      </c>
      <c r="AD12" s="2799" t="s">
        <v>1745</v>
      </c>
      <c r="AE12" s="2799"/>
      <c r="AF12" s="2799"/>
      <c r="AG12" s="2799"/>
      <c r="AH12" s="2799"/>
      <c r="AI12" s="2799"/>
      <c r="AJ12" s="2799"/>
      <c r="AK12" s="2799"/>
      <c r="AL12" s="2799"/>
      <c r="AM12" s="2799"/>
      <c r="AN12" s="2799"/>
      <c r="AO12" s="2800"/>
      <c r="AP12" s="1777" t="s">
        <v>984</v>
      </c>
      <c r="AQ12" s="584" t="s">
        <v>1033</v>
      </c>
      <c r="AR12" s="585"/>
      <c r="AS12" s="585"/>
      <c r="AT12" s="585"/>
      <c r="AU12" s="585"/>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6"/>
    </row>
    <row r="13" spans="1:71" ht="14.1" customHeight="1" x14ac:dyDescent="0.15">
      <c r="A13" s="1306"/>
      <c r="B13" s="226"/>
      <c r="C13" s="1306"/>
      <c r="G13" s="1436"/>
      <c r="H13" s="1786"/>
      <c r="I13" s="1618"/>
      <c r="J13" s="6007" t="s">
        <v>551</v>
      </c>
      <c r="K13" s="6007"/>
      <c r="L13" s="6007"/>
      <c r="M13" s="6007"/>
      <c r="N13" s="6007"/>
      <c r="O13" s="6008"/>
      <c r="P13" s="6008"/>
      <c r="Q13" s="6008"/>
      <c r="R13" s="418" t="s">
        <v>158</v>
      </c>
      <c r="S13" s="1447"/>
      <c r="T13" s="418" t="s">
        <v>128</v>
      </c>
      <c r="U13" s="1447"/>
      <c r="V13" s="418" t="s">
        <v>46</v>
      </c>
      <c r="W13" s="419" t="s">
        <v>101</v>
      </c>
      <c r="Z13" s="1436"/>
      <c r="AA13" s="1436"/>
      <c r="AB13" s="420"/>
      <c r="AC13" s="254"/>
      <c r="AD13" s="2799" t="s">
        <v>1744</v>
      </c>
      <c r="AE13" s="2799"/>
      <c r="AF13" s="2799"/>
      <c r="AG13" s="2799"/>
      <c r="AH13" s="2799"/>
      <c r="AI13" s="2799"/>
      <c r="AJ13" s="2799"/>
      <c r="AK13" s="2799"/>
      <c r="AL13" s="2799"/>
      <c r="AM13" s="2799"/>
      <c r="AN13" s="2799"/>
      <c r="AO13" s="2800"/>
      <c r="AP13" s="415"/>
      <c r="AQ13" s="4569" t="s">
        <v>1686</v>
      </c>
      <c r="AR13" s="4569"/>
      <c r="AS13" s="4569"/>
      <c r="AT13" s="4569"/>
      <c r="AU13" s="4569"/>
      <c r="AV13" s="4569"/>
      <c r="AW13" s="4569"/>
      <c r="AX13" s="4569"/>
      <c r="AY13" s="4569"/>
      <c r="AZ13" s="4569"/>
      <c r="BA13" s="4569"/>
      <c r="BB13" s="4569"/>
      <c r="BC13" s="4569"/>
      <c r="BD13" s="4569"/>
      <c r="BE13" s="4569"/>
      <c r="BF13" s="4569"/>
      <c r="BG13" s="4569"/>
      <c r="BH13" s="4569"/>
      <c r="BI13" s="4569"/>
      <c r="BJ13" s="4569"/>
      <c r="BK13" s="4569"/>
      <c r="BL13" s="4569"/>
      <c r="BM13" s="4569"/>
      <c r="BN13" s="4569"/>
      <c r="BO13" s="4569"/>
      <c r="BP13" s="4569"/>
      <c r="BQ13" s="6012"/>
    </row>
    <row r="14" spans="1:71" ht="14.1" customHeight="1" x14ac:dyDescent="0.15">
      <c r="A14" s="1306"/>
      <c r="B14" s="226"/>
      <c r="C14" s="1306"/>
      <c r="D14" s="209"/>
      <c r="E14" s="209"/>
      <c r="G14" s="41"/>
      <c r="H14" s="1788"/>
      <c r="I14" s="1619"/>
      <c r="J14" s="41"/>
      <c r="K14" s="425"/>
      <c r="L14" s="425"/>
      <c r="M14" s="425"/>
      <c r="T14" s="425"/>
      <c r="U14" s="425"/>
      <c r="V14" s="425"/>
      <c r="W14" s="425"/>
      <c r="X14" s="425"/>
      <c r="AA14" s="209"/>
      <c r="AB14" s="209"/>
      <c r="AC14" s="254"/>
      <c r="AD14" s="6003" t="s">
        <v>554</v>
      </c>
      <c r="AE14" s="6003"/>
      <c r="AF14" s="6003"/>
      <c r="AG14" s="6003"/>
      <c r="AH14" s="6003"/>
      <c r="AI14" s="6003"/>
      <c r="AJ14" s="6003"/>
      <c r="AK14" s="6003"/>
      <c r="AL14" s="6003"/>
      <c r="AM14" s="6003"/>
      <c r="AN14" s="6003"/>
      <c r="AO14" s="6004"/>
      <c r="AP14" s="415"/>
      <c r="AQ14" s="4569"/>
      <c r="AR14" s="4569"/>
      <c r="AS14" s="4569"/>
      <c r="AT14" s="4569"/>
      <c r="AU14" s="4569"/>
      <c r="AV14" s="4569"/>
      <c r="AW14" s="4569"/>
      <c r="AX14" s="4569"/>
      <c r="AY14" s="4569"/>
      <c r="AZ14" s="4569"/>
      <c r="BA14" s="4569"/>
      <c r="BB14" s="4569"/>
      <c r="BC14" s="4569"/>
      <c r="BD14" s="4569"/>
      <c r="BE14" s="4569"/>
      <c r="BF14" s="4569"/>
      <c r="BG14" s="4569"/>
      <c r="BH14" s="4569"/>
      <c r="BI14" s="4569"/>
      <c r="BJ14" s="4569"/>
      <c r="BK14" s="4569"/>
      <c r="BL14" s="4569"/>
      <c r="BM14" s="4569"/>
      <c r="BN14" s="4569"/>
      <c r="BO14" s="4569"/>
      <c r="BP14" s="4569"/>
      <c r="BQ14" s="6012"/>
    </row>
    <row r="15" spans="1:71" ht="14.1" customHeight="1" x14ac:dyDescent="0.15">
      <c r="A15" s="1306"/>
      <c r="B15" s="226"/>
      <c r="C15" s="41" t="s">
        <v>553</v>
      </c>
      <c r="D15" s="41"/>
      <c r="E15" s="1615"/>
      <c r="F15" s="41"/>
      <c r="G15" s="1306"/>
      <c r="H15" s="1784"/>
      <c r="I15" s="1616"/>
      <c r="J15" s="209"/>
      <c r="K15" s="209"/>
      <c r="L15" s="209"/>
      <c r="M15" s="41"/>
      <c r="N15" s="41"/>
      <c r="O15" s="41"/>
      <c r="P15" s="41"/>
      <c r="Q15" s="209"/>
      <c r="R15" s="41"/>
      <c r="S15" s="41"/>
      <c r="T15" s="41"/>
      <c r="U15" s="41"/>
      <c r="V15" s="41"/>
      <c r="W15" s="48"/>
      <c r="X15" s="48"/>
      <c r="Y15" s="5"/>
      <c r="Z15" s="209"/>
      <c r="AA15" s="209"/>
      <c r="AB15" s="41"/>
      <c r="AC15" s="254"/>
      <c r="AD15" s="6003"/>
      <c r="AE15" s="6003"/>
      <c r="AF15" s="6003"/>
      <c r="AG15" s="6003"/>
      <c r="AH15" s="6003"/>
      <c r="AI15" s="6003"/>
      <c r="AJ15" s="6003"/>
      <c r="AK15" s="6003"/>
      <c r="AL15" s="6003"/>
      <c r="AM15" s="6003"/>
      <c r="AN15" s="6003"/>
      <c r="AO15" s="6004"/>
      <c r="AP15" s="415"/>
      <c r="AQ15" s="4569"/>
      <c r="AR15" s="4569"/>
      <c r="AS15" s="4569"/>
      <c r="AT15" s="4569"/>
      <c r="AU15" s="4569"/>
      <c r="AV15" s="4569"/>
      <c r="AW15" s="4569"/>
      <c r="AX15" s="4569"/>
      <c r="AY15" s="4569"/>
      <c r="AZ15" s="4569"/>
      <c r="BA15" s="4569"/>
      <c r="BB15" s="4569"/>
      <c r="BC15" s="4569"/>
      <c r="BD15" s="4569"/>
      <c r="BE15" s="4569"/>
      <c r="BF15" s="4569"/>
      <c r="BG15" s="4569"/>
      <c r="BH15" s="4569"/>
      <c r="BI15" s="4569"/>
      <c r="BJ15" s="4569"/>
      <c r="BK15" s="4569"/>
      <c r="BL15" s="4569"/>
      <c r="BM15" s="4569"/>
      <c r="BN15" s="4569"/>
      <c r="BO15" s="4569"/>
      <c r="BP15" s="4569"/>
      <c r="BQ15" s="6012"/>
    </row>
    <row r="16" spans="1:71" ht="14.1" customHeight="1" x14ac:dyDescent="0.15">
      <c r="A16" s="1306"/>
      <c r="B16" s="226"/>
      <c r="C16" s="209"/>
      <c r="D16" s="41"/>
      <c r="E16" s="1615"/>
      <c r="F16" s="41"/>
      <c r="G16" s="1306"/>
      <c r="H16" s="1784"/>
      <c r="I16" s="1616"/>
      <c r="J16" s="209"/>
      <c r="K16" s="209"/>
      <c r="L16" s="209"/>
      <c r="M16" s="41"/>
      <c r="N16" s="41"/>
      <c r="O16" s="41"/>
      <c r="P16" s="41"/>
      <c r="Q16" s="209"/>
      <c r="R16" s="41"/>
      <c r="S16" s="41"/>
      <c r="T16" s="41"/>
      <c r="U16" s="41"/>
      <c r="V16" s="41"/>
      <c r="W16" s="48"/>
      <c r="X16" s="48"/>
      <c r="Y16" s="5"/>
      <c r="Z16" s="209"/>
      <c r="AA16" s="209"/>
      <c r="AB16" s="209"/>
      <c r="AC16" s="254"/>
      <c r="AD16" s="6003"/>
      <c r="AE16" s="6003"/>
      <c r="AF16" s="6003"/>
      <c r="AG16" s="6003"/>
      <c r="AH16" s="6003"/>
      <c r="AI16" s="6003"/>
      <c r="AJ16" s="6003"/>
      <c r="AK16" s="6003"/>
      <c r="AL16" s="6003"/>
      <c r="AM16" s="6003"/>
      <c r="AN16" s="6003"/>
      <c r="AO16" s="6004"/>
      <c r="AP16" s="415"/>
      <c r="AQ16" s="4569"/>
      <c r="AR16" s="4569"/>
      <c r="AS16" s="4569"/>
      <c r="AT16" s="4569"/>
      <c r="AU16" s="4569"/>
      <c r="AV16" s="4569"/>
      <c r="AW16" s="4569"/>
      <c r="AX16" s="4569"/>
      <c r="AY16" s="4569"/>
      <c r="AZ16" s="4569"/>
      <c r="BA16" s="4569"/>
      <c r="BB16" s="4569"/>
      <c r="BC16" s="4569"/>
      <c r="BD16" s="4569"/>
      <c r="BE16" s="4569"/>
      <c r="BF16" s="4569"/>
      <c r="BG16" s="4569"/>
      <c r="BH16" s="4569"/>
      <c r="BI16" s="4569"/>
      <c r="BJ16" s="4569"/>
      <c r="BK16" s="4569"/>
      <c r="BL16" s="4569"/>
      <c r="BM16" s="4569"/>
      <c r="BN16" s="4569"/>
      <c r="BO16" s="4569"/>
      <c r="BP16" s="4569"/>
      <c r="BQ16" s="6012"/>
    </row>
    <row r="17" spans="1:70" ht="14.1" customHeight="1" x14ac:dyDescent="0.15">
      <c r="A17" s="1306"/>
      <c r="B17" s="226"/>
      <c r="C17" s="209"/>
      <c r="D17" s="41"/>
      <c r="E17" s="1615"/>
      <c r="F17" s="41"/>
      <c r="G17" s="1306"/>
      <c r="H17" s="1784"/>
      <c r="I17" s="1616"/>
      <c r="J17" s="209"/>
      <c r="K17" s="209"/>
      <c r="L17" s="209"/>
      <c r="M17" s="41"/>
      <c r="N17" s="41"/>
      <c r="O17" s="41"/>
      <c r="P17" s="41"/>
      <c r="Q17" s="209"/>
      <c r="R17" s="41"/>
      <c r="S17" s="41"/>
      <c r="T17" s="41"/>
      <c r="U17" s="41"/>
      <c r="V17" s="41"/>
      <c r="W17" s="48"/>
      <c r="X17" s="48"/>
      <c r="Y17" s="5"/>
      <c r="Z17" s="209"/>
      <c r="AA17" s="209"/>
      <c r="AB17" s="209"/>
      <c r="AC17" s="254"/>
      <c r="AD17" s="6003"/>
      <c r="AE17" s="6003"/>
      <c r="AF17" s="6003"/>
      <c r="AG17" s="6003"/>
      <c r="AH17" s="6003"/>
      <c r="AI17" s="6003"/>
      <c r="AJ17" s="6003"/>
      <c r="AK17" s="6003"/>
      <c r="AL17" s="6003"/>
      <c r="AM17" s="6003"/>
      <c r="AN17" s="6003"/>
      <c r="AO17" s="6004"/>
      <c r="AP17" s="415"/>
      <c r="AQ17" s="4569"/>
      <c r="AR17" s="4569"/>
      <c r="AS17" s="4569"/>
      <c r="AT17" s="4569"/>
      <c r="AU17" s="4569"/>
      <c r="AV17" s="4569"/>
      <c r="AW17" s="4569"/>
      <c r="AX17" s="4569"/>
      <c r="AY17" s="4569"/>
      <c r="AZ17" s="4569"/>
      <c r="BA17" s="4569"/>
      <c r="BB17" s="4569"/>
      <c r="BC17" s="4569"/>
      <c r="BD17" s="4569"/>
      <c r="BE17" s="4569"/>
      <c r="BF17" s="4569"/>
      <c r="BG17" s="4569"/>
      <c r="BH17" s="4569"/>
      <c r="BI17" s="4569"/>
      <c r="BJ17" s="4569"/>
      <c r="BK17" s="4569"/>
      <c r="BL17" s="4569"/>
      <c r="BM17" s="4569"/>
      <c r="BN17" s="4569"/>
      <c r="BO17" s="4569"/>
      <c r="BP17" s="4569"/>
      <c r="BQ17" s="6012"/>
    </row>
    <row r="18" spans="1:70" ht="14.1" customHeight="1" x14ac:dyDescent="0.15">
      <c r="A18" s="1306"/>
      <c r="B18" s="226"/>
      <c r="C18" s="41" t="s">
        <v>985</v>
      </c>
      <c r="D18" s="41"/>
      <c r="E18" s="1615"/>
      <c r="F18" s="209"/>
      <c r="G18" s="1306"/>
      <c r="H18" s="1784"/>
      <c r="I18" s="1616"/>
      <c r="J18" s="41"/>
      <c r="K18" s="41"/>
      <c r="L18" s="41"/>
      <c r="M18" s="41"/>
      <c r="N18" s="41"/>
      <c r="O18" s="41"/>
      <c r="P18" s="41"/>
      <c r="Q18" s="209"/>
      <c r="R18" s="41"/>
      <c r="S18" s="41"/>
      <c r="T18" s="41"/>
      <c r="U18" s="41"/>
      <c r="V18" s="1448" t="s">
        <v>158</v>
      </c>
      <c r="W18" s="2710"/>
      <c r="X18" s="2710"/>
      <c r="Y18" s="1448" t="s">
        <v>127</v>
      </c>
      <c r="Z18" s="41"/>
      <c r="AA18" s="48"/>
      <c r="AB18" s="41"/>
      <c r="AC18" s="6002" t="s">
        <v>1743</v>
      </c>
      <c r="AD18" s="2789"/>
      <c r="AE18" s="2789"/>
      <c r="AF18" s="2789"/>
      <c r="AG18" s="2789"/>
      <c r="AH18" s="2789"/>
      <c r="AI18" s="2789"/>
      <c r="AJ18" s="2789"/>
      <c r="AK18" s="2789"/>
      <c r="AL18" s="2789"/>
      <c r="AM18" s="2789"/>
      <c r="AN18" s="2789"/>
      <c r="AO18" s="1875"/>
      <c r="AP18" s="262"/>
      <c r="AQ18" s="6013"/>
      <c r="AR18" s="6013"/>
      <c r="AS18" s="6013"/>
      <c r="AT18" s="6013"/>
      <c r="AU18" s="6013"/>
      <c r="AV18" s="6013"/>
      <c r="AW18" s="6013"/>
      <c r="AX18" s="6013"/>
      <c r="AY18" s="6013"/>
      <c r="AZ18" s="6013"/>
      <c r="BA18" s="6013"/>
      <c r="BB18" s="6013"/>
      <c r="BC18" s="6013"/>
      <c r="BD18" s="6013"/>
      <c r="BE18" s="6013"/>
      <c r="BF18" s="6013"/>
      <c r="BG18" s="6013"/>
      <c r="BH18" s="6013"/>
      <c r="BI18" s="6013"/>
      <c r="BJ18" s="6013"/>
      <c r="BK18" s="6013"/>
      <c r="BL18" s="6013"/>
      <c r="BM18" s="6013"/>
      <c r="BN18" s="6013"/>
      <c r="BO18" s="6013"/>
      <c r="BP18" s="6013"/>
      <c r="BQ18" s="6014"/>
    </row>
    <row r="19" spans="1:70" ht="14.1" customHeight="1" x14ac:dyDescent="0.15">
      <c r="A19" s="1306"/>
      <c r="B19" s="226"/>
      <c r="C19" s="209"/>
      <c r="D19" s="41"/>
      <c r="E19" s="1615"/>
      <c r="F19" s="209"/>
      <c r="G19" s="1306"/>
      <c r="H19" s="1784"/>
      <c r="I19" s="1616"/>
      <c r="J19" s="1306"/>
      <c r="K19" s="41"/>
      <c r="L19" s="41"/>
      <c r="M19" s="41"/>
      <c r="N19" s="41"/>
      <c r="O19" s="41"/>
      <c r="P19" s="41"/>
      <c r="Q19" s="48"/>
      <c r="R19" s="48"/>
      <c r="S19" s="5"/>
      <c r="T19" s="48"/>
      <c r="U19" s="48"/>
      <c r="V19" s="41"/>
      <c r="W19" s="5859"/>
      <c r="X19" s="5859"/>
      <c r="Y19" s="5859"/>
      <c r="Z19" s="5859"/>
      <c r="AA19" s="5859"/>
      <c r="AB19" s="41"/>
      <c r="AC19" s="254" t="s">
        <v>983</v>
      </c>
      <c r="AD19" s="1829" t="s">
        <v>1497</v>
      </c>
      <c r="AE19" s="1829"/>
      <c r="AF19" s="1829"/>
      <c r="AG19" s="1829"/>
      <c r="AH19" s="1796"/>
      <c r="AI19" s="1796"/>
      <c r="AJ19" s="1832"/>
      <c r="AK19" s="1832"/>
      <c r="AL19" s="1832"/>
      <c r="AM19" s="1832"/>
      <c r="AN19" s="1832"/>
      <c r="AO19" s="1855"/>
      <c r="AP19" s="1514" t="s">
        <v>758</v>
      </c>
      <c r="AQ19" s="302" t="s">
        <v>986</v>
      </c>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26"/>
      <c r="BR19" s="209"/>
    </row>
    <row r="20" spans="1:70" ht="14.1" customHeight="1" x14ac:dyDescent="0.15">
      <c r="A20" s="1306"/>
      <c r="B20" s="226"/>
      <c r="C20" s="209"/>
      <c r="D20" s="209" t="s">
        <v>555</v>
      </c>
      <c r="E20" s="209"/>
      <c r="F20" s="209"/>
      <c r="G20" s="1306"/>
      <c r="H20" s="1784"/>
      <c r="I20" s="1616"/>
      <c r="J20" s="209"/>
      <c r="K20" s="41"/>
      <c r="L20" s="41"/>
      <c r="M20" s="41"/>
      <c r="N20" s="41"/>
      <c r="O20" s="41"/>
      <c r="P20" s="209"/>
      <c r="Q20" s="41"/>
      <c r="R20" s="41"/>
      <c r="S20" s="209"/>
      <c r="T20" s="41"/>
      <c r="U20" s="41"/>
      <c r="V20" s="1436"/>
      <c r="W20" s="1436"/>
      <c r="X20" s="1436"/>
      <c r="Y20" s="1436"/>
      <c r="Z20" s="1436"/>
      <c r="AA20" s="1436"/>
      <c r="AB20" s="51"/>
      <c r="AC20" s="254" t="s">
        <v>373</v>
      </c>
      <c r="AD20" s="4569" t="s">
        <v>2195</v>
      </c>
      <c r="AE20" s="4569"/>
      <c r="AF20" s="4569"/>
      <c r="AG20" s="4569"/>
      <c r="AH20" s="4569"/>
      <c r="AI20" s="4569"/>
      <c r="AJ20" s="4569"/>
      <c r="AK20" s="4569"/>
      <c r="AL20" s="4569"/>
      <c r="AM20" s="4569"/>
      <c r="AN20" s="4569"/>
      <c r="AO20" s="4570"/>
      <c r="AP20" s="415"/>
      <c r="AQ20" s="2799" t="s">
        <v>987</v>
      </c>
      <c r="AR20" s="2799"/>
      <c r="AS20" s="2799"/>
      <c r="AT20" s="2799"/>
      <c r="AU20" s="2799"/>
      <c r="AV20" s="2799"/>
      <c r="AW20" s="2799"/>
      <c r="AX20" s="2799"/>
      <c r="AY20" s="2799"/>
      <c r="AZ20" s="2799"/>
      <c r="BA20" s="2799"/>
      <c r="BB20" s="2799"/>
      <c r="BC20" s="2799"/>
      <c r="BD20" s="2799"/>
      <c r="BE20" s="2799"/>
      <c r="BF20" s="2799"/>
      <c r="BG20" s="2799"/>
      <c r="BH20" s="2799"/>
      <c r="BI20" s="2799"/>
      <c r="BJ20" s="2799"/>
      <c r="BK20" s="2799"/>
      <c r="BL20" s="2799"/>
      <c r="BM20" s="2799"/>
      <c r="BN20" s="2799"/>
      <c r="BO20" s="2799"/>
      <c r="BP20" s="2799"/>
      <c r="BQ20" s="4539"/>
      <c r="BR20" s="209"/>
    </row>
    <row r="21" spans="1:70" ht="14.1" customHeight="1" x14ac:dyDescent="0.15">
      <c r="A21" s="1306"/>
      <c r="B21" s="226"/>
      <c r="D21" s="209"/>
      <c r="E21" s="209"/>
      <c r="F21" s="209"/>
      <c r="G21" s="1306"/>
      <c r="H21" s="1784"/>
      <c r="I21" s="1616"/>
      <c r="J21" s="41"/>
      <c r="K21" s="1306"/>
      <c r="L21" s="1306"/>
      <c r="M21" s="1306"/>
      <c r="N21" s="1306"/>
      <c r="O21" s="1306"/>
      <c r="P21" s="1306"/>
      <c r="Q21" s="1306"/>
      <c r="R21" s="1306"/>
      <c r="S21" s="1306"/>
      <c r="T21" s="1306"/>
      <c r="U21" s="1436"/>
      <c r="V21" s="1436"/>
      <c r="W21" s="5"/>
      <c r="X21" s="1430"/>
      <c r="Y21" s="1430"/>
      <c r="Z21" s="1306"/>
      <c r="AA21" s="1306"/>
      <c r="AB21" s="51"/>
      <c r="AC21" s="254"/>
      <c r="AD21" s="4569"/>
      <c r="AE21" s="4569"/>
      <c r="AF21" s="4569"/>
      <c r="AG21" s="4569"/>
      <c r="AH21" s="4569"/>
      <c r="AI21" s="4569"/>
      <c r="AJ21" s="4569"/>
      <c r="AK21" s="4569"/>
      <c r="AL21" s="4569"/>
      <c r="AM21" s="4569"/>
      <c r="AN21" s="4569"/>
      <c r="AO21" s="4570"/>
      <c r="AP21" s="415"/>
      <c r="AQ21" s="2799"/>
      <c r="AR21" s="2799"/>
      <c r="AS21" s="2799"/>
      <c r="AT21" s="2799"/>
      <c r="AU21" s="2799"/>
      <c r="AV21" s="2799"/>
      <c r="AW21" s="2799"/>
      <c r="AX21" s="2799"/>
      <c r="AY21" s="2799"/>
      <c r="AZ21" s="2799"/>
      <c r="BA21" s="2799"/>
      <c r="BB21" s="2799"/>
      <c r="BC21" s="2799"/>
      <c r="BD21" s="2799"/>
      <c r="BE21" s="2799"/>
      <c r="BF21" s="2799"/>
      <c r="BG21" s="2799"/>
      <c r="BH21" s="2799"/>
      <c r="BI21" s="2799"/>
      <c r="BJ21" s="2799"/>
      <c r="BK21" s="2799"/>
      <c r="BL21" s="2799"/>
      <c r="BM21" s="2799"/>
      <c r="BN21" s="2799"/>
      <c r="BO21" s="2799"/>
      <c r="BP21" s="2799"/>
      <c r="BQ21" s="4539"/>
      <c r="BR21" s="209"/>
    </row>
    <row r="22" spans="1:70" ht="14.1" customHeight="1" x14ac:dyDescent="0.15">
      <c r="A22" s="1306"/>
      <c r="B22" s="226"/>
      <c r="D22" s="1306" t="s">
        <v>988</v>
      </c>
      <c r="E22" s="1613"/>
      <c r="F22" s="1306"/>
      <c r="G22" s="41"/>
      <c r="H22" s="1788"/>
      <c r="I22" s="1619"/>
      <c r="J22" s="41"/>
      <c r="K22" s="41"/>
      <c r="L22" s="41"/>
      <c r="M22" s="41"/>
      <c r="N22" s="4530"/>
      <c r="O22" s="4530"/>
      <c r="P22" s="4530"/>
      <c r="Q22" s="4530"/>
      <c r="R22" s="4530"/>
      <c r="S22" s="4530"/>
      <c r="T22" s="4530"/>
      <c r="U22" s="4530"/>
      <c r="V22" s="4530"/>
      <c r="W22" s="4530"/>
      <c r="X22" s="4530"/>
      <c r="Y22" s="4530"/>
      <c r="Z22" s="4530"/>
      <c r="AA22" s="4530"/>
      <c r="AB22" s="41"/>
      <c r="AC22" s="254"/>
      <c r="AD22" s="4569"/>
      <c r="AE22" s="4569"/>
      <c r="AF22" s="4569"/>
      <c r="AG22" s="4569"/>
      <c r="AH22" s="4569"/>
      <c r="AI22" s="4569"/>
      <c r="AJ22" s="4569"/>
      <c r="AK22" s="4569"/>
      <c r="AL22" s="4569"/>
      <c r="AM22" s="4569"/>
      <c r="AN22" s="4569"/>
      <c r="AO22" s="4570"/>
      <c r="AP22" s="415"/>
      <c r="AQ22" s="2799"/>
      <c r="AR22" s="2799"/>
      <c r="AS22" s="2799"/>
      <c r="AT22" s="2799"/>
      <c r="AU22" s="2799"/>
      <c r="AV22" s="2799"/>
      <c r="AW22" s="2799"/>
      <c r="AX22" s="2799"/>
      <c r="AY22" s="2799"/>
      <c r="AZ22" s="2799"/>
      <c r="BA22" s="2799"/>
      <c r="BB22" s="2799"/>
      <c r="BC22" s="2799"/>
      <c r="BD22" s="2799"/>
      <c r="BE22" s="2799"/>
      <c r="BF22" s="2799"/>
      <c r="BG22" s="2799"/>
      <c r="BH22" s="2799"/>
      <c r="BI22" s="2799"/>
      <c r="BJ22" s="2799"/>
      <c r="BK22" s="2799"/>
      <c r="BL22" s="2799"/>
      <c r="BM22" s="2799"/>
      <c r="BN22" s="2799"/>
      <c r="BO22" s="2799"/>
      <c r="BP22" s="2799"/>
      <c r="BQ22" s="4539"/>
    </row>
    <row r="23" spans="1:70" ht="14.1" customHeight="1" x14ac:dyDescent="0.15">
      <c r="A23" s="1306"/>
      <c r="B23" s="226"/>
      <c r="C23" s="41"/>
      <c r="D23" s="1306"/>
      <c r="E23" s="1613"/>
      <c r="F23" s="209"/>
      <c r="G23" s="41"/>
      <c r="H23" s="1788"/>
      <c r="I23" s="1619"/>
      <c r="J23" s="42"/>
      <c r="K23" s="42"/>
      <c r="L23" s="42"/>
      <c r="M23" s="42"/>
      <c r="N23" s="4530"/>
      <c r="O23" s="4530"/>
      <c r="P23" s="4530"/>
      <c r="Q23" s="4530"/>
      <c r="R23" s="4530"/>
      <c r="S23" s="4530"/>
      <c r="T23" s="4530"/>
      <c r="U23" s="4530"/>
      <c r="V23" s="4530"/>
      <c r="W23" s="4530"/>
      <c r="X23" s="4530"/>
      <c r="Y23" s="4530"/>
      <c r="Z23" s="4530"/>
      <c r="AA23" s="4530"/>
      <c r="AB23" s="296"/>
      <c r="AC23" s="254" t="s">
        <v>989</v>
      </c>
      <c r="AD23" s="1622" t="s">
        <v>1747</v>
      </c>
      <c r="AE23" s="1832"/>
      <c r="AF23" s="1832"/>
      <c r="AG23" s="1832"/>
      <c r="AH23" s="1832"/>
      <c r="AI23" s="1832"/>
      <c r="AJ23" s="1832"/>
      <c r="AK23" s="1832"/>
      <c r="AL23" s="1832"/>
      <c r="AM23" s="1832"/>
      <c r="AN23" s="1832"/>
      <c r="AO23" s="1855"/>
      <c r="AP23" s="415"/>
      <c r="AQ23" s="2799"/>
      <c r="AR23" s="2799"/>
      <c r="AS23" s="2799"/>
      <c r="AT23" s="2799"/>
      <c r="AU23" s="2799"/>
      <c r="AV23" s="2799"/>
      <c r="AW23" s="2799"/>
      <c r="AX23" s="2799"/>
      <c r="AY23" s="2799"/>
      <c r="AZ23" s="2799"/>
      <c r="BA23" s="2799"/>
      <c r="BB23" s="2799"/>
      <c r="BC23" s="2799"/>
      <c r="BD23" s="2799"/>
      <c r="BE23" s="2799"/>
      <c r="BF23" s="2799"/>
      <c r="BG23" s="2799"/>
      <c r="BH23" s="2799"/>
      <c r="BI23" s="2799"/>
      <c r="BJ23" s="2799"/>
      <c r="BK23" s="2799"/>
      <c r="BL23" s="2799"/>
      <c r="BM23" s="2799"/>
      <c r="BN23" s="2799"/>
      <c r="BO23" s="2799"/>
      <c r="BP23" s="2799"/>
      <c r="BQ23" s="4539"/>
    </row>
    <row r="24" spans="1:70" ht="14.1" customHeight="1" x14ac:dyDescent="0.15">
      <c r="A24" s="1306"/>
      <c r="B24" s="226"/>
      <c r="C24" s="1306"/>
      <c r="D24" s="209" t="s">
        <v>990</v>
      </c>
      <c r="E24" s="209"/>
      <c r="F24" s="209"/>
      <c r="G24" s="1306"/>
      <c r="H24" s="1784"/>
      <c r="I24" s="1616"/>
      <c r="J24" s="41"/>
      <c r="K24" s="41"/>
      <c r="L24" s="41"/>
      <c r="M24" s="41"/>
      <c r="N24" s="1306"/>
      <c r="O24" s="1306"/>
      <c r="P24" s="209"/>
      <c r="Q24" s="1306"/>
      <c r="R24" s="1306"/>
      <c r="S24" s="1306"/>
      <c r="T24" s="1306"/>
      <c r="U24" s="1306"/>
      <c r="V24" s="1306"/>
      <c r="W24" s="209"/>
      <c r="X24" s="209"/>
      <c r="Y24" s="41"/>
      <c r="Z24" s="209"/>
      <c r="AA24" s="209"/>
      <c r="AB24" s="298"/>
      <c r="AC24" s="360"/>
      <c r="AD24" s="415" t="s">
        <v>1746</v>
      </c>
      <c r="AE24" s="1802"/>
      <c r="AF24" s="1802"/>
      <c r="AG24" s="1802"/>
      <c r="AH24" s="1867"/>
      <c r="AI24" s="1867"/>
      <c r="AJ24" s="1867"/>
      <c r="AK24" s="1867"/>
      <c r="AL24" s="1867"/>
      <c r="AM24" s="1867"/>
      <c r="AN24" s="1867"/>
      <c r="AO24" s="225"/>
      <c r="AP24" s="262"/>
      <c r="AQ24" s="4592"/>
      <c r="AR24" s="4592"/>
      <c r="AS24" s="4592"/>
      <c r="AT24" s="4592"/>
      <c r="AU24" s="4592"/>
      <c r="AV24" s="4592"/>
      <c r="AW24" s="4592"/>
      <c r="AX24" s="4592"/>
      <c r="AY24" s="4592"/>
      <c r="AZ24" s="4592"/>
      <c r="BA24" s="4592"/>
      <c r="BB24" s="4592"/>
      <c r="BC24" s="4592"/>
      <c r="BD24" s="4592"/>
      <c r="BE24" s="4592"/>
      <c r="BF24" s="4592"/>
      <c r="BG24" s="4592"/>
      <c r="BH24" s="4592"/>
      <c r="BI24" s="4592"/>
      <c r="BJ24" s="4592"/>
      <c r="BK24" s="4592"/>
      <c r="BL24" s="4592"/>
      <c r="BM24" s="4592"/>
      <c r="BN24" s="4592"/>
      <c r="BO24" s="4592"/>
      <c r="BP24" s="4592"/>
      <c r="BQ24" s="4593"/>
    </row>
    <row r="25" spans="1:70" ht="14.1" customHeight="1" x14ac:dyDescent="0.15">
      <c r="A25" s="1306"/>
      <c r="B25" s="226"/>
      <c r="C25" s="1037" t="s">
        <v>1687</v>
      </c>
      <c r="F25" s="209"/>
      <c r="G25" s="1306"/>
      <c r="H25" s="1784"/>
      <c r="I25" s="1616"/>
      <c r="J25" s="41"/>
      <c r="K25" s="41"/>
      <c r="L25" s="41"/>
      <c r="M25" s="41"/>
      <c r="N25" s="1306"/>
      <c r="O25" s="1306"/>
      <c r="Q25" s="1306"/>
      <c r="R25" s="1306"/>
      <c r="S25" s="1306"/>
      <c r="T25" s="1306"/>
      <c r="U25" s="1306"/>
      <c r="V25" s="1306"/>
      <c r="Y25" s="41"/>
      <c r="AB25" s="41"/>
      <c r="AC25" s="1306"/>
      <c r="AD25" s="209"/>
      <c r="AE25" s="1306"/>
      <c r="AF25" s="1306"/>
      <c r="AG25" s="1306"/>
      <c r="AH25" s="41"/>
      <c r="AI25" s="41"/>
      <c r="AJ25" s="41"/>
      <c r="AK25" s="41"/>
      <c r="AL25" s="41"/>
      <c r="AM25" s="41"/>
      <c r="AN25" s="41"/>
      <c r="AO25" s="225"/>
    </row>
    <row r="26" spans="1:70" ht="18" customHeight="1" x14ac:dyDescent="0.15">
      <c r="A26" s="1306"/>
      <c r="B26" s="226"/>
      <c r="C26" s="2813" t="s">
        <v>1921</v>
      </c>
      <c r="D26" s="2814"/>
      <c r="E26" s="2814"/>
      <c r="F26" s="2814"/>
      <c r="G26" s="2814"/>
      <c r="H26" s="2814"/>
      <c r="I26" s="2814"/>
      <c r="J26" s="2815"/>
      <c r="K26" s="2813" t="s">
        <v>1</v>
      </c>
      <c r="L26" s="2814"/>
      <c r="M26" s="2814"/>
      <c r="N26" s="2814"/>
      <c r="O26" s="2814"/>
      <c r="P26" s="2814"/>
      <c r="Q26" s="2814"/>
      <c r="R26" s="2814"/>
      <c r="S26" s="2814"/>
      <c r="T26" s="2814"/>
      <c r="U26" s="2814"/>
      <c r="V26" s="2814"/>
      <c r="W26" s="2814"/>
      <c r="X26" s="2814"/>
      <c r="Y26" s="2814"/>
      <c r="Z26" s="2814"/>
      <c r="AA26" s="2814"/>
      <c r="AB26" s="2814"/>
      <c r="AC26" s="2814"/>
      <c r="AD26" s="2814"/>
      <c r="AE26" s="2814"/>
      <c r="AF26" s="2815"/>
      <c r="AG26" s="2813" t="s">
        <v>1903</v>
      </c>
      <c r="AH26" s="2814"/>
      <c r="AI26" s="2814"/>
      <c r="AJ26" s="2814"/>
      <c r="AK26" s="2815"/>
      <c r="AL26" s="2814" t="s">
        <v>1904</v>
      </c>
      <c r="AM26" s="2814"/>
      <c r="AN26" s="2815"/>
      <c r="AO26" s="225"/>
      <c r="AP26" s="209"/>
    </row>
    <row r="27" spans="1:70" ht="18" customHeight="1" x14ac:dyDescent="0.15">
      <c r="A27" s="1306"/>
      <c r="B27" s="226"/>
      <c r="C27" s="6009" t="s">
        <v>207</v>
      </c>
      <c r="D27" s="6010"/>
      <c r="E27" s="2557"/>
      <c r="F27" s="2557"/>
      <c r="G27" s="1789" t="s">
        <v>46</v>
      </c>
      <c r="H27" s="1868" t="s">
        <v>1049</v>
      </c>
      <c r="I27" s="1797"/>
      <c r="J27" s="1798" t="s">
        <v>1873</v>
      </c>
      <c r="K27" s="261"/>
      <c r="L27" s="262"/>
      <c r="M27" s="262"/>
      <c r="N27" s="262"/>
      <c r="O27" s="262"/>
      <c r="P27" s="262"/>
      <c r="Q27" s="262"/>
      <c r="R27" s="262"/>
      <c r="S27" s="262"/>
      <c r="T27" s="262"/>
      <c r="U27" s="428"/>
      <c r="V27" s="239" t="s">
        <v>957</v>
      </c>
      <c r="W27" s="6011"/>
      <c r="X27" s="6011"/>
      <c r="Y27" s="6011"/>
      <c r="Z27" s="6011"/>
      <c r="AA27" s="6011"/>
      <c r="AB27" s="6011"/>
      <c r="AC27" s="6011"/>
      <c r="AD27" s="6011"/>
      <c r="AE27" s="6011"/>
      <c r="AF27" s="429" t="s">
        <v>956</v>
      </c>
      <c r="AG27" s="6015"/>
      <c r="AH27" s="2557"/>
      <c r="AI27" s="2557"/>
      <c r="AJ27" s="2557"/>
      <c r="AK27" s="3105"/>
      <c r="AL27" s="2557"/>
      <c r="AM27" s="2557"/>
      <c r="AN27" s="3105"/>
      <c r="AO27" s="225"/>
      <c r="AP27" s="209"/>
    </row>
    <row r="28" spans="1:70" ht="18" customHeight="1" x14ac:dyDescent="0.15">
      <c r="A28" s="1306"/>
      <c r="B28" s="226"/>
      <c r="C28" s="6009" t="s">
        <v>991</v>
      </c>
      <c r="D28" s="6010"/>
      <c r="E28" s="2557"/>
      <c r="F28" s="2557"/>
      <c r="G28" s="1789" t="s">
        <v>46</v>
      </c>
      <c r="H28" s="1868" t="s">
        <v>1049</v>
      </c>
      <c r="I28" s="1797"/>
      <c r="J28" s="1798" t="s">
        <v>1873</v>
      </c>
      <c r="K28" s="430"/>
      <c r="L28" s="428"/>
      <c r="M28" s="428"/>
      <c r="N28" s="428"/>
      <c r="O28" s="428"/>
      <c r="P28" s="428"/>
      <c r="Q28" s="428"/>
      <c r="R28" s="428"/>
      <c r="S28" s="428"/>
      <c r="T28" s="428"/>
      <c r="U28" s="428"/>
      <c r="V28" s="239" t="s">
        <v>957</v>
      </c>
      <c r="W28" s="6011"/>
      <c r="X28" s="6011"/>
      <c r="Y28" s="6011"/>
      <c r="Z28" s="6011"/>
      <c r="AA28" s="6011"/>
      <c r="AB28" s="6011"/>
      <c r="AC28" s="6011"/>
      <c r="AD28" s="6011"/>
      <c r="AE28" s="6011"/>
      <c r="AF28" s="429" t="s">
        <v>956</v>
      </c>
      <c r="AG28" s="6015"/>
      <c r="AH28" s="2557"/>
      <c r="AI28" s="2557"/>
      <c r="AJ28" s="2557"/>
      <c r="AK28" s="3105"/>
      <c r="AL28" s="2557"/>
      <c r="AM28" s="2557"/>
      <c r="AN28" s="3105"/>
      <c r="AO28" s="225"/>
      <c r="AP28" s="209"/>
    </row>
    <row r="29" spans="1:70" ht="18" customHeight="1" x14ac:dyDescent="0.15">
      <c r="A29" s="1306"/>
      <c r="B29" s="431"/>
      <c r="C29" s="6009" t="s">
        <v>992</v>
      </c>
      <c r="D29" s="6010"/>
      <c r="E29" s="2557"/>
      <c r="F29" s="2557"/>
      <c r="G29" s="1789" t="s">
        <v>46</v>
      </c>
      <c r="H29" s="1868" t="s">
        <v>1049</v>
      </c>
      <c r="I29" s="1797"/>
      <c r="J29" s="1798" t="s">
        <v>1873</v>
      </c>
      <c r="K29" s="430"/>
      <c r="L29" s="428"/>
      <c r="M29" s="428"/>
      <c r="N29" s="428"/>
      <c r="O29" s="428"/>
      <c r="P29" s="428"/>
      <c r="Q29" s="428"/>
      <c r="R29" s="428"/>
      <c r="S29" s="428"/>
      <c r="T29" s="428"/>
      <c r="U29" s="428"/>
      <c r="V29" s="239" t="s">
        <v>957</v>
      </c>
      <c r="W29" s="6011"/>
      <c r="X29" s="6011"/>
      <c r="Y29" s="6011"/>
      <c r="Z29" s="6011"/>
      <c r="AA29" s="6011"/>
      <c r="AB29" s="6011"/>
      <c r="AC29" s="6011"/>
      <c r="AD29" s="6011"/>
      <c r="AE29" s="6011"/>
      <c r="AF29" s="429" t="s">
        <v>956</v>
      </c>
      <c r="AG29" s="6015"/>
      <c r="AH29" s="2557"/>
      <c r="AI29" s="2557"/>
      <c r="AJ29" s="2557"/>
      <c r="AK29" s="3105"/>
      <c r="AL29" s="2557"/>
      <c r="AM29" s="2557"/>
      <c r="AN29" s="3105"/>
      <c r="AO29" s="225"/>
      <c r="AP29" s="209"/>
    </row>
    <row r="30" spans="1:70" ht="18" customHeight="1" x14ac:dyDescent="0.15">
      <c r="A30" s="1306"/>
      <c r="B30" s="226"/>
      <c r="C30" s="6009" t="s">
        <v>993</v>
      </c>
      <c r="D30" s="6010"/>
      <c r="E30" s="2557"/>
      <c r="F30" s="2557"/>
      <c r="G30" s="1789" t="s">
        <v>46</v>
      </c>
      <c r="H30" s="1868" t="s">
        <v>1049</v>
      </c>
      <c r="I30" s="1797"/>
      <c r="J30" s="1798" t="s">
        <v>1873</v>
      </c>
      <c r="K30" s="430"/>
      <c r="L30" s="428"/>
      <c r="M30" s="428"/>
      <c r="N30" s="428"/>
      <c r="O30" s="428"/>
      <c r="P30" s="428"/>
      <c r="Q30" s="428"/>
      <c r="R30" s="428"/>
      <c r="S30" s="428"/>
      <c r="T30" s="428"/>
      <c r="U30" s="428"/>
      <c r="V30" s="239" t="s">
        <v>957</v>
      </c>
      <c r="W30" s="6011"/>
      <c r="X30" s="6011"/>
      <c r="Y30" s="6011"/>
      <c r="Z30" s="6011"/>
      <c r="AA30" s="6011"/>
      <c r="AB30" s="6011"/>
      <c r="AC30" s="6011"/>
      <c r="AD30" s="6011"/>
      <c r="AE30" s="6011"/>
      <c r="AF30" s="429" t="s">
        <v>956</v>
      </c>
      <c r="AG30" s="6015"/>
      <c r="AH30" s="2557"/>
      <c r="AI30" s="2557"/>
      <c r="AJ30" s="2557"/>
      <c r="AK30" s="3105"/>
      <c r="AL30" s="2557"/>
      <c r="AM30" s="2557"/>
      <c r="AN30" s="3105"/>
      <c r="AO30" s="225"/>
      <c r="AP30" s="209"/>
    </row>
    <row r="31" spans="1:70" ht="18" customHeight="1" x14ac:dyDescent="0.15">
      <c r="A31" s="1306"/>
      <c r="B31" s="226"/>
      <c r="C31" s="6009" t="s">
        <v>994</v>
      </c>
      <c r="D31" s="6010"/>
      <c r="E31" s="2557"/>
      <c r="F31" s="2557"/>
      <c r="G31" s="1789" t="s">
        <v>46</v>
      </c>
      <c r="H31" s="1868" t="s">
        <v>1049</v>
      </c>
      <c r="I31" s="1797"/>
      <c r="J31" s="1798" t="s">
        <v>1873</v>
      </c>
      <c r="K31" s="430"/>
      <c r="L31" s="428"/>
      <c r="M31" s="428"/>
      <c r="N31" s="428"/>
      <c r="O31" s="428"/>
      <c r="P31" s="428"/>
      <c r="Q31" s="428"/>
      <c r="R31" s="428"/>
      <c r="S31" s="428"/>
      <c r="T31" s="428"/>
      <c r="U31" s="428"/>
      <c r="V31" s="239" t="s">
        <v>957</v>
      </c>
      <c r="W31" s="6011"/>
      <c r="X31" s="6011"/>
      <c r="Y31" s="6011"/>
      <c r="Z31" s="6011"/>
      <c r="AA31" s="6011"/>
      <c r="AB31" s="6011"/>
      <c r="AC31" s="6011"/>
      <c r="AD31" s="6011"/>
      <c r="AE31" s="6011"/>
      <c r="AF31" s="429" t="s">
        <v>956</v>
      </c>
      <c r="AG31" s="6015"/>
      <c r="AH31" s="2557"/>
      <c r="AI31" s="2557"/>
      <c r="AJ31" s="2557"/>
      <c r="AK31" s="3105"/>
      <c r="AL31" s="2557"/>
      <c r="AM31" s="2557"/>
      <c r="AN31" s="3105"/>
      <c r="AO31" s="225"/>
      <c r="AP31" s="209"/>
    </row>
    <row r="32" spans="1:70" ht="18" customHeight="1" x14ac:dyDescent="0.15">
      <c r="A32" s="1306"/>
      <c r="B32" s="226"/>
      <c r="C32" s="6009" t="s">
        <v>995</v>
      </c>
      <c r="D32" s="6010"/>
      <c r="E32" s="2557"/>
      <c r="F32" s="2557"/>
      <c r="G32" s="1789" t="s">
        <v>46</v>
      </c>
      <c r="H32" s="1868" t="s">
        <v>1049</v>
      </c>
      <c r="I32" s="1797"/>
      <c r="J32" s="1798" t="s">
        <v>1873</v>
      </c>
      <c r="K32" s="430"/>
      <c r="L32" s="428"/>
      <c r="M32" s="428"/>
      <c r="N32" s="428"/>
      <c r="O32" s="428"/>
      <c r="P32" s="428"/>
      <c r="Q32" s="428"/>
      <c r="R32" s="428"/>
      <c r="S32" s="428"/>
      <c r="T32" s="428"/>
      <c r="U32" s="428"/>
      <c r="V32" s="239" t="s">
        <v>957</v>
      </c>
      <c r="W32" s="6011"/>
      <c r="X32" s="6011"/>
      <c r="Y32" s="6011"/>
      <c r="Z32" s="6011"/>
      <c r="AA32" s="6011"/>
      <c r="AB32" s="6011"/>
      <c r="AC32" s="6011"/>
      <c r="AD32" s="6011"/>
      <c r="AE32" s="6011"/>
      <c r="AF32" s="429" t="s">
        <v>956</v>
      </c>
      <c r="AG32" s="6015"/>
      <c r="AH32" s="2557"/>
      <c r="AI32" s="2557"/>
      <c r="AJ32" s="2557"/>
      <c r="AK32" s="3105"/>
      <c r="AL32" s="2557"/>
      <c r="AM32" s="2557"/>
      <c r="AN32" s="3105"/>
      <c r="AO32" s="432"/>
      <c r="AP32" s="209"/>
    </row>
    <row r="33" spans="1:42" ht="18" customHeight="1" x14ac:dyDescent="0.15">
      <c r="A33" s="1306"/>
      <c r="B33" s="226"/>
      <c r="C33" s="6009" t="s">
        <v>996</v>
      </c>
      <c r="D33" s="6010"/>
      <c r="E33" s="2557"/>
      <c r="F33" s="2557"/>
      <c r="G33" s="1789" t="s">
        <v>46</v>
      </c>
      <c r="H33" s="1868" t="s">
        <v>1049</v>
      </c>
      <c r="I33" s="1797"/>
      <c r="J33" s="1798" t="s">
        <v>1873</v>
      </c>
      <c r="K33" s="430"/>
      <c r="L33" s="428"/>
      <c r="M33" s="428"/>
      <c r="N33" s="428"/>
      <c r="O33" s="428"/>
      <c r="P33" s="428"/>
      <c r="Q33" s="428"/>
      <c r="R33" s="428"/>
      <c r="S33" s="428"/>
      <c r="T33" s="428"/>
      <c r="U33" s="428"/>
      <c r="V33" s="239" t="s">
        <v>957</v>
      </c>
      <c r="W33" s="6011"/>
      <c r="X33" s="6011"/>
      <c r="Y33" s="6011"/>
      <c r="Z33" s="6011"/>
      <c r="AA33" s="6011"/>
      <c r="AB33" s="6011"/>
      <c r="AC33" s="6011"/>
      <c r="AD33" s="6011"/>
      <c r="AE33" s="6011"/>
      <c r="AF33" s="429" t="s">
        <v>956</v>
      </c>
      <c r="AG33" s="6015"/>
      <c r="AH33" s="2557"/>
      <c r="AI33" s="2557"/>
      <c r="AJ33" s="2557"/>
      <c r="AK33" s="3105"/>
      <c r="AL33" s="2557"/>
      <c r="AM33" s="2557"/>
      <c r="AN33" s="3105"/>
      <c r="AO33" s="225"/>
      <c r="AP33" s="209"/>
    </row>
    <row r="34" spans="1:42" ht="18" customHeight="1" x14ac:dyDescent="0.15">
      <c r="A34" s="1306"/>
      <c r="B34" s="226"/>
      <c r="C34" s="6009" t="s">
        <v>997</v>
      </c>
      <c r="D34" s="6010"/>
      <c r="E34" s="2557"/>
      <c r="F34" s="2557"/>
      <c r="G34" s="1789" t="s">
        <v>1748</v>
      </c>
      <c r="H34" s="1868" t="s">
        <v>1049</v>
      </c>
      <c r="I34" s="1797"/>
      <c r="J34" s="1798" t="s">
        <v>1873</v>
      </c>
      <c r="K34" s="430"/>
      <c r="L34" s="428"/>
      <c r="M34" s="428"/>
      <c r="N34" s="428"/>
      <c r="O34" s="428"/>
      <c r="P34" s="428"/>
      <c r="Q34" s="428"/>
      <c r="R34" s="428"/>
      <c r="S34" s="428"/>
      <c r="T34" s="428"/>
      <c r="U34" s="428"/>
      <c r="V34" s="239" t="s">
        <v>957</v>
      </c>
      <c r="W34" s="6011"/>
      <c r="X34" s="6011"/>
      <c r="Y34" s="6011"/>
      <c r="Z34" s="6011"/>
      <c r="AA34" s="6011"/>
      <c r="AB34" s="6011"/>
      <c r="AC34" s="6011"/>
      <c r="AD34" s="6011"/>
      <c r="AE34" s="6011"/>
      <c r="AF34" s="429" t="s">
        <v>956</v>
      </c>
      <c r="AG34" s="6015"/>
      <c r="AH34" s="2557"/>
      <c r="AI34" s="2557"/>
      <c r="AJ34" s="2557"/>
      <c r="AK34" s="3105"/>
      <c r="AL34" s="2557"/>
      <c r="AM34" s="2557"/>
      <c r="AN34" s="3105"/>
      <c r="AO34" s="225"/>
      <c r="AP34" s="209"/>
    </row>
    <row r="35" spans="1:42" ht="18" customHeight="1" x14ac:dyDescent="0.15">
      <c r="A35" s="1306"/>
      <c r="B35" s="226"/>
      <c r="C35" s="6009" t="s">
        <v>998</v>
      </c>
      <c r="D35" s="6010"/>
      <c r="E35" s="2557"/>
      <c r="F35" s="2557"/>
      <c r="G35" s="1789" t="s">
        <v>1748</v>
      </c>
      <c r="H35" s="1868" t="s">
        <v>1049</v>
      </c>
      <c r="I35" s="1797"/>
      <c r="J35" s="1798" t="s">
        <v>1873</v>
      </c>
      <c r="K35" s="430"/>
      <c r="L35" s="428"/>
      <c r="M35" s="428"/>
      <c r="N35" s="428"/>
      <c r="O35" s="428"/>
      <c r="P35" s="428"/>
      <c r="Q35" s="428"/>
      <c r="R35" s="428"/>
      <c r="S35" s="428"/>
      <c r="T35" s="428"/>
      <c r="U35" s="428"/>
      <c r="V35" s="239" t="s">
        <v>957</v>
      </c>
      <c r="W35" s="6011"/>
      <c r="X35" s="6011"/>
      <c r="Y35" s="6011"/>
      <c r="Z35" s="6011"/>
      <c r="AA35" s="6011"/>
      <c r="AB35" s="6011"/>
      <c r="AC35" s="6011"/>
      <c r="AD35" s="6011"/>
      <c r="AE35" s="6011"/>
      <c r="AF35" s="429" t="s">
        <v>956</v>
      </c>
      <c r="AG35" s="6015"/>
      <c r="AH35" s="2557"/>
      <c r="AI35" s="2557"/>
      <c r="AJ35" s="2557"/>
      <c r="AK35" s="3105"/>
      <c r="AL35" s="2557"/>
      <c r="AM35" s="2557"/>
      <c r="AN35" s="3105"/>
      <c r="AO35" s="225"/>
      <c r="AP35" s="209"/>
    </row>
    <row r="36" spans="1:42" ht="18" customHeight="1" x14ac:dyDescent="0.15">
      <c r="A36" s="1306"/>
      <c r="B36" s="226"/>
      <c r="C36" s="6009" t="s">
        <v>999</v>
      </c>
      <c r="D36" s="6010"/>
      <c r="E36" s="2557"/>
      <c r="F36" s="2557"/>
      <c r="G36" s="1789" t="s">
        <v>1748</v>
      </c>
      <c r="H36" s="1868" t="s">
        <v>1049</v>
      </c>
      <c r="I36" s="1797"/>
      <c r="J36" s="1798" t="s">
        <v>1873</v>
      </c>
      <c r="K36" s="430"/>
      <c r="L36" s="428"/>
      <c r="M36" s="428"/>
      <c r="N36" s="428"/>
      <c r="O36" s="428"/>
      <c r="P36" s="428"/>
      <c r="Q36" s="428"/>
      <c r="R36" s="428"/>
      <c r="S36" s="428"/>
      <c r="T36" s="428"/>
      <c r="U36" s="428"/>
      <c r="V36" s="239" t="s">
        <v>957</v>
      </c>
      <c r="W36" s="6011"/>
      <c r="X36" s="6011"/>
      <c r="Y36" s="6011"/>
      <c r="Z36" s="6011"/>
      <c r="AA36" s="6011"/>
      <c r="AB36" s="6011"/>
      <c r="AC36" s="6011"/>
      <c r="AD36" s="6011"/>
      <c r="AE36" s="6011"/>
      <c r="AF36" s="429" t="s">
        <v>956</v>
      </c>
      <c r="AG36" s="6015"/>
      <c r="AH36" s="2557"/>
      <c r="AI36" s="2557"/>
      <c r="AJ36" s="2557"/>
      <c r="AK36" s="3105"/>
      <c r="AL36" s="2557"/>
      <c r="AM36" s="2557"/>
      <c r="AN36" s="3105"/>
      <c r="AO36" s="433"/>
      <c r="AP36" s="209"/>
    </row>
    <row r="37" spans="1:42" ht="18" customHeight="1" x14ac:dyDescent="0.15">
      <c r="A37" s="1306"/>
      <c r="B37" s="226"/>
      <c r="C37" s="6009" t="s">
        <v>1000</v>
      </c>
      <c r="D37" s="6010"/>
      <c r="E37" s="2557"/>
      <c r="F37" s="2557"/>
      <c r="G37" s="1789" t="s">
        <v>1748</v>
      </c>
      <c r="H37" s="1868" t="s">
        <v>1049</v>
      </c>
      <c r="I37" s="1797"/>
      <c r="J37" s="1798" t="s">
        <v>1873</v>
      </c>
      <c r="K37" s="430"/>
      <c r="L37" s="428"/>
      <c r="M37" s="428"/>
      <c r="N37" s="428"/>
      <c r="O37" s="428"/>
      <c r="P37" s="428"/>
      <c r="Q37" s="428"/>
      <c r="R37" s="428"/>
      <c r="S37" s="428"/>
      <c r="T37" s="428"/>
      <c r="U37" s="428"/>
      <c r="V37" s="239" t="s">
        <v>957</v>
      </c>
      <c r="W37" s="6011"/>
      <c r="X37" s="6011"/>
      <c r="Y37" s="6011"/>
      <c r="Z37" s="6011"/>
      <c r="AA37" s="6011"/>
      <c r="AB37" s="6011"/>
      <c r="AC37" s="6011"/>
      <c r="AD37" s="6011"/>
      <c r="AE37" s="6011"/>
      <c r="AF37" s="429" t="s">
        <v>956</v>
      </c>
      <c r="AG37" s="6015"/>
      <c r="AH37" s="2557"/>
      <c r="AI37" s="2557"/>
      <c r="AJ37" s="2557"/>
      <c r="AK37" s="3105"/>
      <c r="AL37" s="2557"/>
      <c r="AM37" s="2557"/>
      <c r="AN37" s="3105"/>
      <c r="AO37" s="225"/>
      <c r="AP37" s="209"/>
    </row>
    <row r="38" spans="1:42" ht="18" customHeight="1" x14ac:dyDescent="0.15">
      <c r="A38" s="1306"/>
      <c r="B38" s="226"/>
      <c r="C38" s="6009" t="s">
        <v>1001</v>
      </c>
      <c r="D38" s="6010"/>
      <c r="E38" s="2557"/>
      <c r="F38" s="2557"/>
      <c r="G38" s="1789" t="s">
        <v>1748</v>
      </c>
      <c r="H38" s="1868" t="s">
        <v>1049</v>
      </c>
      <c r="I38" s="1797"/>
      <c r="J38" s="1798" t="s">
        <v>1873</v>
      </c>
      <c r="K38" s="430"/>
      <c r="L38" s="428"/>
      <c r="M38" s="428"/>
      <c r="N38" s="428"/>
      <c r="O38" s="428"/>
      <c r="P38" s="428"/>
      <c r="Q38" s="428"/>
      <c r="R38" s="428"/>
      <c r="S38" s="428"/>
      <c r="T38" s="428"/>
      <c r="U38" s="428"/>
      <c r="V38" s="239" t="s">
        <v>957</v>
      </c>
      <c r="W38" s="6011"/>
      <c r="X38" s="6011"/>
      <c r="Y38" s="6011"/>
      <c r="Z38" s="6011"/>
      <c r="AA38" s="6011"/>
      <c r="AB38" s="6011"/>
      <c r="AC38" s="6011"/>
      <c r="AD38" s="6011"/>
      <c r="AE38" s="6011"/>
      <c r="AF38" s="429" t="s">
        <v>956</v>
      </c>
      <c r="AG38" s="6015"/>
      <c r="AH38" s="2557"/>
      <c r="AI38" s="2557"/>
      <c r="AJ38" s="2557"/>
      <c r="AK38" s="3105"/>
      <c r="AL38" s="2557"/>
      <c r="AM38" s="2557"/>
      <c r="AN38" s="3105"/>
      <c r="AO38" s="225"/>
      <c r="AP38" s="209"/>
    </row>
    <row r="39" spans="1:42" ht="14.1" customHeight="1" x14ac:dyDescent="0.15">
      <c r="A39" s="1306"/>
      <c r="B39" s="226"/>
      <c r="C39" s="1433"/>
      <c r="D39" s="1239" t="s">
        <v>556</v>
      </c>
      <c r="E39" s="1612"/>
      <c r="F39" s="1433"/>
      <c r="G39" s="1623"/>
      <c r="H39" s="1790"/>
      <c r="I39" s="1617"/>
      <c r="J39" s="1433"/>
      <c r="K39" s="1433"/>
      <c r="Y39" s="1306"/>
      <c r="AB39" s="48"/>
      <c r="AC39" s="434"/>
      <c r="AD39" s="51"/>
      <c r="AE39" s="51"/>
      <c r="AF39" s="1254"/>
      <c r="AG39" s="415"/>
      <c r="AH39" s="1254"/>
      <c r="AI39" s="1254"/>
      <c r="AJ39" s="1254"/>
      <c r="AK39" s="1254"/>
      <c r="AL39" s="1254"/>
      <c r="AM39" s="1254"/>
      <c r="AN39" s="1254"/>
      <c r="AO39" s="373"/>
      <c r="AP39" s="209"/>
    </row>
    <row r="40" spans="1:42" ht="6.95" customHeight="1" x14ac:dyDescent="0.15">
      <c r="A40" s="1306"/>
      <c r="B40" s="226"/>
      <c r="C40" s="1433"/>
      <c r="D40" s="1433"/>
      <c r="E40" s="1614"/>
      <c r="F40" s="1433"/>
      <c r="G40" s="1433"/>
      <c r="H40" s="1785"/>
      <c r="I40" s="1617"/>
      <c r="J40" s="1433"/>
      <c r="K40" s="1433"/>
      <c r="Y40" s="1306"/>
      <c r="AB40" s="48"/>
      <c r="AC40" s="434"/>
      <c r="AD40" s="51"/>
      <c r="AE40" s="51"/>
      <c r="AF40" s="1254"/>
      <c r="AG40" s="415"/>
      <c r="AH40" s="1254"/>
      <c r="AI40" s="1254"/>
      <c r="AJ40" s="1254"/>
      <c r="AK40" s="1254"/>
      <c r="AL40" s="1254"/>
      <c r="AM40" s="1254"/>
      <c r="AN40" s="1254"/>
      <c r="AO40" s="373"/>
      <c r="AP40" s="209"/>
    </row>
    <row r="41" spans="1:42" ht="14.1" customHeight="1" x14ac:dyDescent="0.15">
      <c r="A41" s="1306"/>
      <c r="B41" s="226"/>
      <c r="C41" s="1433"/>
      <c r="D41" s="206" t="s">
        <v>1002</v>
      </c>
      <c r="G41" s="1433"/>
      <c r="H41" s="1785"/>
      <c r="I41" s="299"/>
      <c r="J41" s="299"/>
      <c r="K41" s="1306"/>
      <c r="L41" s="1306"/>
      <c r="M41" s="1306"/>
      <c r="N41" s="1306"/>
      <c r="O41" s="1306"/>
      <c r="P41" s="1306"/>
      <c r="Q41" s="1306"/>
      <c r="R41" s="1306"/>
      <c r="S41" s="1306"/>
      <c r="T41" s="1306"/>
      <c r="U41" s="1436"/>
      <c r="V41" s="1436"/>
      <c r="W41" s="5"/>
      <c r="X41" s="1430"/>
      <c r="Y41" s="1430"/>
      <c r="Z41" s="1306"/>
      <c r="AA41" s="1306"/>
      <c r="AB41" s="51"/>
      <c r="AC41" s="234"/>
      <c r="AD41" s="1254"/>
      <c r="AE41" s="1254"/>
      <c r="AF41" s="1254"/>
      <c r="AG41" s="1254"/>
      <c r="AH41" s="1254"/>
      <c r="AI41" s="1254"/>
      <c r="AJ41" s="1254"/>
      <c r="AK41" s="1254"/>
      <c r="AL41" s="1254"/>
      <c r="AM41" s="1254"/>
      <c r="AN41" s="415"/>
      <c r="AO41" s="373"/>
      <c r="AP41" s="209"/>
    </row>
    <row r="42" spans="1:42" ht="14.1" customHeight="1" x14ac:dyDescent="0.15">
      <c r="A42" s="1306"/>
      <c r="B42" s="226"/>
      <c r="C42" s="1306"/>
      <c r="D42" s="1306"/>
      <c r="E42" s="1613"/>
      <c r="F42" s="1306"/>
      <c r="G42" s="299"/>
      <c r="H42" s="299"/>
      <c r="I42" s="1616"/>
      <c r="J42" s="1306"/>
      <c r="K42" s="2725"/>
      <c r="L42" s="2725"/>
      <c r="M42" s="2725"/>
      <c r="N42" s="2725"/>
      <c r="O42" s="2725"/>
      <c r="P42" s="2725"/>
      <c r="Q42" s="2725"/>
      <c r="R42" s="2725"/>
      <c r="S42" s="2725"/>
      <c r="T42" s="2725"/>
      <c r="U42" s="41"/>
      <c r="V42" s="41"/>
      <c r="W42" s="41"/>
      <c r="X42" s="41"/>
      <c r="Y42" s="41"/>
      <c r="Z42" s="48"/>
      <c r="AA42" s="48"/>
      <c r="AB42" s="1306"/>
      <c r="AC42" s="234"/>
      <c r="AO42" s="229"/>
      <c r="AP42" s="209"/>
    </row>
    <row r="43" spans="1:42" ht="14.1" customHeight="1" x14ac:dyDescent="0.15">
      <c r="A43" s="1306"/>
      <c r="B43" s="226"/>
      <c r="C43" s="41"/>
      <c r="D43" s="41" t="s">
        <v>1003</v>
      </c>
      <c r="E43" s="1615"/>
      <c r="F43" s="41"/>
      <c r="G43" s="1306"/>
      <c r="H43" s="1784"/>
      <c r="I43" s="1619"/>
      <c r="J43" s="41"/>
      <c r="K43" s="41"/>
      <c r="L43" s="48"/>
      <c r="M43" s="48"/>
      <c r="N43" s="48"/>
      <c r="O43" s="48"/>
      <c r="P43" s="48"/>
      <c r="Q43" s="48"/>
      <c r="R43" s="48"/>
      <c r="S43" s="48"/>
      <c r="T43" s="48"/>
      <c r="U43" s="48"/>
      <c r="V43" s="1436"/>
      <c r="W43" s="1436"/>
      <c r="X43" s="1436"/>
      <c r="Y43" s="1436"/>
      <c r="Z43" s="1436"/>
      <c r="AA43" s="1436"/>
      <c r="AB43" s="51"/>
      <c r="AC43" s="435" t="s">
        <v>1004</v>
      </c>
      <c r="AD43" s="4569" t="s">
        <v>1005</v>
      </c>
      <c r="AE43" s="6020"/>
      <c r="AF43" s="6020"/>
      <c r="AG43" s="6020"/>
      <c r="AH43" s="6020"/>
      <c r="AI43" s="6020"/>
      <c r="AJ43" s="6020"/>
      <c r="AK43" s="6020"/>
      <c r="AL43" s="6020"/>
      <c r="AM43" s="6020"/>
      <c r="AN43" s="6020"/>
      <c r="AO43" s="5876"/>
    </row>
    <row r="44" spans="1:42" ht="14.1" customHeight="1" x14ac:dyDescent="0.15">
      <c r="A44" s="1306"/>
      <c r="B44" s="226"/>
      <c r="C44" s="41"/>
      <c r="D44" s="41"/>
      <c r="E44" s="1615"/>
      <c r="F44" s="41" t="s">
        <v>1006</v>
      </c>
      <c r="G44" s="41"/>
      <c r="H44" s="1788"/>
      <c r="I44" s="1619"/>
      <c r="J44" s="41"/>
      <c r="K44" s="1306"/>
      <c r="L44" s="1306"/>
      <c r="M44" s="1306"/>
      <c r="N44" s="1306"/>
      <c r="O44" s="1306"/>
      <c r="P44" s="1306"/>
      <c r="Q44" s="1306"/>
      <c r="R44" s="1306"/>
      <c r="S44" s="1306"/>
      <c r="T44" s="1306"/>
      <c r="U44" s="1436"/>
      <c r="V44" s="1436"/>
      <c r="W44" s="5"/>
      <c r="X44" s="1430"/>
      <c r="Y44" s="1430"/>
      <c r="Z44" s="1306"/>
      <c r="AA44" s="1306"/>
      <c r="AB44" s="51"/>
      <c r="AC44" s="160"/>
      <c r="AD44" s="6020"/>
      <c r="AE44" s="6020"/>
      <c r="AF44" s="6020"/>
      <c r="AG44" s="6020"/>
      <c r="AH44" s="6020"/>
      <c r="AI44" s="6020"/>
      <c r="AJ44" s="6020"/>
      <c r="AK44" s="6020"/>
      <c r="AL44" s="6020"/>
      <c r="AM44" s="6020"/>
      <c r="AN44" s="6020"/>
      <c r="AO44" s="5876"/>
    </row>
    <row r="45" spans="1:42" ht="14.1" customHeight="1" x14ac:dyDescent="0.15">
      <c r="A45" s="1306"/>
      <c r="B45" s="226"/>
      <c r="C45" s="209"/>
      <c r="D45" s="1306"/>
      <c r="E45" s="1613"/>
      <c r="F45" s="41"/>
      <c r="G45" s="41"/>
      <c r="H45" s="1788"/>
      <c r="I45" s="1619"/>
      <c r="J45" s="41"/>
      <c r="K45" s="41"/>
      <c r="L45" s="41"/>
      <c r="M45" s="41"/>
      <c r="N45" s="41"/>
      <c r="O45" s="41"/>
      <c r="P45" s="2725"/>
      <c r="Q45" s="2725"/>
      <c r="R45" s="2725"/>
      <c r="S45" s="2725"/>
      <c r="T45" s="41"/>
      <c r="U45" s="41"/>
      <c r="V45" s="41"/>
      <c r="W45" s="41"/>
      <c r="X45" s="41"/>
      <c r="Y45" s="41"/>
      <c r="Z45" s="49"/>
      <c r="AA45" s="49"/>
      <c r="AB45" s="1254"/>
      <c r="AC45" s="234"/>
      <c r="AD45" s="49"/>
      <c r="AE45" s="1254"/>
      <c r="AF45" s="49"/>
      <c r="AG45" s="49"/>
      <c r="AH45" s="49"/>
      <c r="AI45" s="49"/>
      <c r="AJ45" s="49"/>
      <c r="AK45" s="49"/>
      <c r="AL45" s="49"/>
      <c r="AM45" s="49"/>
      <c r="AN45" s="49"/>
      <c r="AO45" s="373"/>
    </row>
    <row r="46" spans="1:42" ht="14.1" customHeight="1" x14ac:dyDescent="0.15">
      <c r="A46" s="1306"/>
      <c r="B46" s="226" t="s">
        <v>1007</v>
      </c>
      <c r="C46" s="1306" t="s">
        <v>2192</v>
      </c>
      <c r="F46" s="1306"/>
      <c r="G46" s="41"/>
      <c r="H46" s="1788"/>
      <c r="I46" s="1616"/>
      <c r="J46" s="1306"/>
      <c r="K46" s="1306"/>
      <c r="L46" s="1306"/>
      <c r="M46" s="1306"/>
      <c r="N46" s="1306"/>
      <c r="O46" s="1306"/>
      <c r="P46" s="1306"/>
      <c r="Q46" s="1306"/>
      <c r="R46" s="1306"/>
      <c r="S46" s="1306"/>
      <c r="T46" s="1306"/>
      <c r="U46" s="1306"/>
      <c r="V46" s="1306"/>
      <c r="W46" s="1306"/>
      <c r="X46" s="1306"/>
      <c r="Y46" s="1306"/>
      <c r="Z46" s="1254"/>
      <c r="AA46" s="1254"/>
      <c r="AB46" s="1254"/>
      <c r="AC46" s="436" t="s">
        <v>1008</v>
      </c>
      <c r="AD46" s="505" t="s">
        <v>773</v>
      </c>
      <c r="AE46" s="1254"/>
      <c r="AF46" s="1254"/>
      <c r="AG46" s="1254"/>
      <c r="AH46" s="1254"/>
      <c r="AI46" s="1254"/>
      <c r="AJ46" s="1254"/>
      <c r="AK46" s="1254"/>
      <c r="AL46" s="1254"/>
      <c r="AM46" s="1254"/>
      <c r="AN46" s="1254"/>
      <c r="AO46" s="373"/>
    </row>
    <row r="47" spans="1:42" ht="14.1" customHeight="1" x14ac:dyDescent="0.15">
      <c r="A47" s="1306"/>
      <c r="B47" s="226"/>
      <c r="C47" s="1306"/>
      <c r="D47" s="1306" t="s">
        <v>2184</v>
      </c>
      <c r="E47" s="1613"/>
      <c r="F47" s="1306"/>
      <c r="G47" s="1306"/>
      <c r="H47" s="1784"/>
      <c r="I47" s="1616"/>
      <c r="J47" s="1306"/>
      <c r="K47" s="1306"/>
      <c r="L47" s="1306"/>
      <c r="M47" s="1306"/>
      <c r="N47" s="1306"/>
      <c r="O47" s="1306"/>
      <c r="P47" s="1306"/>
      <c r="Q47" s="1306"/>
      <c r="R47" s="1306"/>
      <c r="S47" s="48"/>
      <c r="T47" s="1306"/>
      <c r="U47" s="1436"/>
      <c r="V47" s="1436"/>
      <c r="W47" s="5"/>
      <c r="X47" s="1430"/>
      <c r="Y47" s="1430"/>
      <c r="Z47" s="1306"/>
      <c r="AA47" s="1306"/>
      <c r="AB47" s="51"/>
      <c r="AC47" s="234"/>
      <c r="AD47" s="1254"/>
      <c r="AE47" s="1254"/>
      <c r="AF47" s="1254"/>
      <c r="AG47" s="1254"/>
      <c r="AH47" s="1254"/>
      <c r="AI47" s="1254"/>
      <c r="AJ47" s="1254"/>
      <c r="AK47" s="1254"/>
      <c r="AL47" s="1254"/>
      <c r="AM47" s="49"/>
      <c r="AN47" s="343"/>
      <c r="AO47" s="373"/>
    </row>
    <row r="48" spans="1:42" ht="14.1" customHeight="1" x14ac:dyDescent="0.15">
      <c r="A48" s="1306"/>
      <c r="B48" s="226"/>
      <c r="C48" s="1306"/>
      <c r="D48" s="1306"/>
      <c r="E48" s="1613"/>
      <c r="F48" s="1306"/>
      <c r="G48" s="1306"/>
      <c r="H48" s="1784"/>
      <c r="I48" s="1616"/>
      <c r="J48" s="1306"/>
      <c r="K48" s="1306"/>
      <c r="L48" s="1306"/>
      <c r="M48" s="1306"/>
      <c r="N48" s="1306"/>
      <c r="O48" s="1306"/>
      <c r="P48" s="1306"/>
      <c r="Q48" s="1306"/>
      <c r="R48" s="1306"/>
      <c r="S48" s="1306"/>
      <c r="T48" s="1306"/>
      <c r="U48" s="1306"/>
      <c r="V48" s="1436"/>
      <c r="W48" s="1436"/>
      <c r="X48" s="1436"/>
      <c r="Y48" s="1436"/>
      <c r="Z48" s="1436"/>
      <c r="AA48" s="1436"/>
      <c r="AB48" s="51"/>
      <c r="AC48" s="167"/>
      <c r="AD48" s="49"/>
      <c r="AE48" s="1254"/>
      <c r="AF48" s="49"/>
      <c r="AG48" s="49"/>
      <c r="AH48" s="49"/>
      <c r="AI48" s="49"/>
      <c r="AJ48" s="49"/>
      <c r="AK48" s="49"/>
      <c r="AL48" s="49"/>
      <c r="AM48" s="49"/>
      <c r="AN48" s="49"/>
      <c r="AO48" s="437"/>
    </row>
    <row r="49" spans="1:47" ht="14.1" customHeight="1" x14ac:dyDescent="0.15">
      <c r="A49" s="1306"/>
      <c r="B49" s="226" t="s">
        <v>1007</v>
      </c>
      <c r="C49" s="1306" t="s">
        <v>1009</v>
      </c>
      <c r="D49" s="1306"/>
      <c r="E49" s="1613"/>
      <c r="F49" s="1306"/>
      <c r="G49" s="1306"/>
      <c r="H49" s="1784"/>
      <c r="I49" s="1616"/>
      <c r="J49" s="1306"/>
      <c r="K49" s="1306"/>
      <c r="L49" s="1306"/>
      <c r="M49" s="1306"/>
      <c r="N49" s="1306"/>
      <c r="O49" s="1306"/>
      <c r="P49" s="1306"/>
      <c r="Q49" s="1306"/>
      <c r="R49" s="1306"/>
      <c r="S49" s="1306"/>
      <c r="T49" s="1306"/>
      <c r="U49" s="1306"/>
      <c r="V49" s="1306"/>
      <c r="W49" s="1306"/>
      <c r="X49" s="1306"/>
      <c r="Y49" s="1306"/>
      <c r="Z49" s="1306"/>
      <c r="AA49" s="1306"/>
      <c r="AB49" s="1306"/>
      <c r="AC49" s="436" t="s">
        <v>1008</v>
      </c>
      <c r="AD49" s="2925" t="s">
        <v>1010</v>
      </c>
      <c r="AE49" s="2925"/>
      <c r="AF49" s="2925"/>
      <c r="AG49" s="2925"/>
      <c r="AH49" s="2925"/>
      <c r="AI49" s="2925"/>
      <c r="AJ49" s="2925"/>
      <c r="AK49" s="2925"/>
      <c r="AL49" s="2925"/>
      <c r="AM49" s="2925"/>
      <c r="AN49" s="2925"/>
      <c r="AO49" s="5846"/>
    </row>
    <row r="50" spans="1:47" ht="6.95" customHeight="1" x14ac:dyDescent="0.15">
      <c r="A50" s="1306"/>
      <c r="B50" s="226"/>
      <c r="C50" s="1306"/>
      <c r="F50" s="1306"/>
      <c r="G50" s="1306"/>
      <c r="H50" s="1784"/>
      <c r="I50" s="1616"/>
      <c r="J50" s="1306"/>
      <c r="K50" s="1306"/>
      <c r="L50" s="1306"/>
      <c r="M50" s="1306"/>
      <c r="N50" s="1306"/>
      <c r="O50" s="1306"/>
      <c r="P50" s="1306"/>
      <c r="Q50" s="1306"/>
      <c r="R50" s="1306"/>
      <c r="S50" s="1306"/>
      <c r="T50" s="1306"/>
      <c r="U50" s="1436"/>
      <c r="V50" s="1436"/>
      <c r="W50" s="5"/>
      <c r="X50" s="1430"/>
      <c r="Y50" s="1430"/>
      <c r="Z50" s="1306"/>
      <c r="AA50" s="1306"/>
      <c r="AB50" s="51"/>
      <c r="AC50" s="234"/>
      <c r="AD50" s="49"/>
      <c r="AE50" s="1254"/>
      <c r="AF50" s="49"/>
      <c r="AG50" s="49"/>
      <c r="AH50" s="49"/>
      <c r="AI50" s="49"/>
      <c r="AJ50" s="49"/>
      <c r="AK50" s="49"/>
      <c r="AL50" s="49"/>
      <c r="AM50" s="49"/>
      <c r="AN50" s="49"/>
      <c r="AO50" s="373"/>
    </row>
    <row r="51" spans="1:47" ht="14.1" customHeight="1" x14ac:dyDescent="0.15">
      <c r="A51" s="1306"/>
      <c r="B51" s="226"/>
      <c r="D51" s="206" t="s">
        <v>557</v>
      </c>
      <c r="F51" s="1306"/>
      <c r="G51" s="1306"/>
      <c r="H51" s="1784"/>
      <c r="I51" s="1616"/>
      <c r="J51" s="1306"/>
      <c r="K51" s="48"/>
      <c r="L51" s="48"/>
      <c r="M51" s="48"/>
      <c r="N51" s="48"/>
      <c r="O51" s="48"/>
      <c r="P51" s="48"/>
      <c r="Q51" s="48"/>
      <c r="R51" s="48"/>
      <c r="S51" s="48"/>
      <c r="T51" s="1306"/>
      <c r="U51" s="1436"/>
      <c r="V51" s="1436"/>
      <c r="W51" s="5"/>
      <c r="X51" s="1430"/>
      <c r="Y51" s="1430"/>
      <c r="Z51" s="1306"/>
      <c r="AA51" s="1306"/>
      <c r="AB51" s="51"/>
      <c r="AC51" s="436" t="s">
        <v>1008</v>
      </c>
      <c r="AD51" s="2925" t="s">
        <v>1011</v>
      </c>
      <c r="AE51" s="2925"/>
      <c r="AF51" s="2925"/>
      <c r="AG51" s="2925"/>
      <c r="AH51" s="2925"/>
      <c r="AI51" s="2925"/>
      <c r="AJ51" s="2925"/>
      <c r="AK51" s="2925"/>
      <c r="AL51" s="2925"/>
      <c r="AM51" s="2925"/>
      <c r="AN51" s="2925"/>
      <c r="AO51" s="5846"/>
    </row>
    <row r="52" spans="1:47" ht="14.1" customHeight="1" x14ac:dyDescent="0.15">
      <c r="A52" s="1306"/>
      <c r="B52" s="226"/>
      <c r="D52" s="206" t="s">
        <v>612</v>
      </c>
      <c r="F52" s="1306"/>
      <c r="G52" s="1306"/>
      <c r="H52" s="1784"/>
      <c r="I52" s="1616"/>
      <c r="J52" s="1306"/>
      <c r="K52" s="48"/>
      <c r="L52" s="48"/>
      <c r="M52" s="48"/>
      <c r="N52" s="48"/>
      <c r="O52" s="48"/>
      <c r="P52" s="48"/>
      <c r="Q52" s="48"/>
      <c r="R52" s="48"/>
      <c r="S52" s="48"/>
      <c r="T52" s="1306"/>
      <c r="U52" s="1436"/>
      <c r="V52" s="1436"/>
      <c r="W52" s="5"/>
      <c r="X52" s="1430"/>
      <c r="Y52" s="1430"/>
      <c r="Z52" s="1306"/>
      <c r="AA52" s="1306"/>
      <c r="AB52" s="420"/>
      <c r="AC52" s="436"/>
      <c r="AD52" s="1254"/>
      <c r="AE52" s="1254"/>
      <c r="AF52" s="1254"/>
      <c r="AG52" s="1254"/>
      <c r="AH52" s="1254"/>
      <c r="AI52" s="1254"/>
      <c r="AJ52" s="1254"/>
      <c r="AK52" s="1254"/>
      <c r="AL52" s="1254"/>
      <c r="AM52" s="1254"/>
      <c r="AN52" s="1254"/>
      <c r="AO52" s="1450"/>
    </row>
    <row r="53" spans="1:47" ht="14.1" customHeight="1" x14ac:dyDescent="0.15">
      <c r="A53" s="1306"/>
      <c r="B53" s="226"/>
      <c r="D53" s="493" t="s">
        <v>1012</v>
      </c>
      <c r="E53" s="5998" t="s">
        <v>1991</v>
      </c>
      <c r="F53" s="5999"/>
      <c r="G53" s="5999"/>
      <c r="H53" s="5999"/>
      <c r="I53" s="5999"/>
      <c r="J53" s="5999"/>
      <c r="K53" s="5999"/>
      <c r="L53" s="5999"/>
      <c r="M53" s="5999"/>
      <c r="N53" s="5999"/>
      <c r="O53" s="48"/>
      <c r="R53" s="209"/>
      <c r="S53" s="209"/>
      <c r="T53" s="209"/>
      <c r="U53" s="209"/>
      <c r="V53" s="209"/>
      <c r="W53" s="209"/>
      <c r="X53" s="1430"/>
      <c r="Y53" s="1430"/>
      <c r="Z53" s="1306"/>
      <c r="AA53" s="1306"/>
      <c r="AB53" s="420"/>
      <c r="AC53" s="436"/>
      <c r="AD53" s="1254"/>
      <c r="AE53" s="1254"/>
      <c r="AF53" s="1254"/>
      <c r="AG53" s="1254"/>
      <c r="AH53" s="1254"/>
      <c r="AI53" s="1254"/>
      <c r="AJ53" s="1254"/>
      <c r="AK53" s="1254"/>
      <c r="AL53" s="1254"/>
      <c r="AM53" s="1254"/>
      <c r="AN53" s="1254"/>
      <c r="AO53" s="1450"/>
    </row>
    <row r="54" spans="1:47" ht="14.1" customHeight="1" x14ac:dyDescent="0.15">
      <c r="A54" s="1306"/>
      <c r="B54" s="226"/>
      <c r="F54" s="1230">
        <v>1</v>
      </c>
      <c r="G54" s="1306"/>
      <c r="H54" s="1784"/>
      <c r="I54" s="1621"/>
      <c r="J54" s="1621"/>
      <c r="K54" s="1621"/>
      <c r="L54" s="494" t="s">
        <v>158</v>
      </c>
      <c r="M54" s="6018"/>
      <c r="N54" s="6018"/>
      <c r="O54" s="494" t="s">
        <v>128</v>
      </c>
      <c r="P54" s="6019"/>
      <c r="Q54" s="6019"/>
      <c r="R54" s="1448" t="s">
        <v>1013</v>
      </c>
      <c r="S54" s="203"/>
      <c r="T54" s="203"/>
      <c r="U54" s="203"/>
      <c r="V54" s="209"/>
      <c r="W54" s="209"/>
      <c r="X54" s="209"/>
      <c r="Y54" s="1430"/>
      <c r="Z54" s="1306"/>
      <c r="AA54" s="1306"/>
      <c r="AB54" s="420"/>
      <c r="AC54" s="436"/>
      <c r="AD54" s="1254"/>
      <c r="AE54" s="1254"/>
      <c r="AF54" s="1254"/>
      <c r="AG54" s="1254"/>
      <c r="AH54" s="1254"/>
      <c r="AI54" s="1254"/>
      <c r="AJ54" s="1254"/>
      <c r="AK54" s="1254"/>
      <c r="AL54" s="1254"/>
      <c r="AM54" s="1254"/>
      <c r="AN54" s="1254"/>
      <c r="AO54" s="1450"/>
    </row>
    <row r="55" spans="1:47" ht="14.1" customHeight="1" x14ac:dyDescent="0.15">
      <c r="A55" s="1306"/>
      <c r="B55" s="226"/>
      <c r="F55" s="1230">
        <v>2</v>
      </c>
      <c r="G55" s="1748"/>
      <c r="H55" s="1787"/>
      <c r="I55" s="1620"/>
      <c r="J55" s="1620"/>
      <c r="K55" s="1620"/>
      <c r="L55" s="495" t="s">
        <v>158</v>
      </c>
      <c r="M55" s="6016"/>
      <c r="N55" s="6016"/>
      <c r="O55" s="495" t="s">
        <v>128</v>
      </c>
      <c r="P55" s="6017"/>
      <c r="Q55" s="6017"/>
      <c r="R55" s="1257" t="s">
        <v>1013</v>
      </c>
      <c r="S55" s="1234"/>
      <c r="T55" s="1234"/>
      <c r="U55" s="1234"/>
      <c r="V55" s="209"/>
      <c r="W55" s="209"/>
      <c r="X55" s="209"/>
      <c r="Y55" s="1430"/>
      <c r="Z55" s="1306"/>
      <c r="AA55" s="1306"/>
      <c r="AB55" s="420"/>
      <c r="AC55" s="436"/>
      <c r="AD55" s="1254"/>
      <c r="AE55" s="1254"/>
      <c r="AF55" s="1254"/>
      <c r="AG55" s="1254"/>
      <c r="AH55" s="1254"/>
      <c r="AI55" s="1254"/>
      <c r="AJ55" s="1254"/>
      <c r="AK55" s="1254"/>
      <c r="AL55" s="1254"/>
      <c r="AM55" s="1254"/>
      <c r="AN55" s="1254"/>
      <c r="AO55" s="1450"/>
      <c r="AU55" s="209"/>
    </row>
    <row r="56" spans="1:47" ht="14.1" customHeight="1" x14ac:dyDescent="0.15">
      <c r="A56" s="1306"/>
      <c r="B56" s="226"/>
      <c r="D56" s="493" t="s">
        <v>1014</v>
      </c>
      <c r="E56" s="1306" t="s">
        <v>558</v>
      </c>
      <c r="F56" s="1748"/>
      <c r="G56" s="1787"/>
      <c r="H56" s="1616"/>
      <c r="I56" s="1306"/>
      <c r="K56" s="48"/>
      <c r="L56" s="48"/>
      <c r="M56" s="48"/>
      <c r="N56" s="48"/>
      <c r="O56" s="48"/>
      <c r="P56" s="48"/>
      <c r="Q56" s="48"/>
      <c r="R56" s="48"/>
      <c r="S56" s="48"/>
      <c r="T56" s="1306"/>
      <c r="U56" s="1436"/>
      <c r="V56" s="1436"/>
      <c r="W56" s="5"/>
      <c r="X56" s="1430"/>
      <c r="Y56" s="1430"/>
      <c r="Z56" s="1306"/>
      <c r="AA56" s="1306"/>
      <c r="AB56" s="420"/>
      <c r="AC56" s="436"/>
      <c r="AD56" s="1254"/>
      <c r="AE56" s="1254"/>
      <c r="AF56" s="1254"/>
      <c r="AG56" s="1254"/>
      <c r="AH56" s="1254"/>
      <c r="AI56" s="1254"/>
      <c r="AJ56" s="1254"/>
      <c r="AK56" s="1254"/>
      <c r="AL56" s="1254"/>
      <c r="AM56" s="1254"/>
      <c r="AN56" s="1254"/>
      <c r="AO56" s="1450"/>
    </row>
    <row r="57" spans="1:47" ht="14.1" customHeight="1" x14ac:dyDescent="0.15">
      <c r="A57" s="1306"/>
      <c r="B57" s="226"/>
      <c r="D57" s="209" t="s">
        <v>559</v>
      </c>
      <c r="E57" s="209"/>
      <c r="F57" s="209"/>
      <c r="G57" s="1306"/>
      <c r="H57" s="1784"/>
      <c r="I57" s="1616"/>
      <c r="J57" s="1306"/>
      <c r="K57" s="179"/>
      <c r="L57" s="1436"/>
      <c r="M57" s="1436"/>
      <c r="N57" s="48"/>
      <c r="O57" s="54"/>
      <c r="P57" s="179"/>
      <c r="Q57" s="1306"/>
      <c r="R57" s="1306"/>
      <c r="S57" s="1306"/>
      <c r="T57" s="1306"/>
      <c r="U57" s="1436"/>
      <c r="V57" s="1436"/>
      <c r="W57" s="5"/>
      <c r="X57" s="1430"/>
      <c r="Y57" s="1430"/>
      <c r="Z57" s="1306"/>
      <c r="AA57" s="1306"/>
      <c r="AB57" s="420"/>
      <c r="AC57" s="167"/>
      <c r="AD57" s="415"/>
      <c r="AE57" s="1254"/>
      <c r="AF57" s="1254"/>
      <c r="AG57" s="1254"/>
      <c r="AH57" s="1254"/>
      <c r="AI57" s="1254"/>
      <c r="AJ57" s="1254"/>
      <c r="AK57" s="1254"/>
      <c r="AL57" s="1254"/>
      <c r="AM57" s="1254"/>
      <c r="AN57" s="1254"/>
      <c r="AO57" s="373"/>
    </row>
    <row r="58" spans="1:47" ht="14.1" customHeight="1" x14ac:dyDescent="0.15">
      <c r="A58" s="1306"/>
      <c r="B58" s="226"/>
      <c r="C58" s="1306"/>
      <c r="D58" s="206" t="s">
        <v>612</v>
      </c>
      <c r="F58" s="41"/>
      <c r="G58" s="1306"/>
      <c r="H58" s="1784"/>
      <c r="I58" s="209"/>
      <c r="J58" s="42"/>
      <c r="K58" s="42"/>
      <c r="L58" s="42"/>
      <c r="M58" s="42"/>
      <c r="N58" s="42"/>
      <c r="O58" s="42"/>
      <c r="P58" s="42"/>
      <c r="Q58" s="42"/>
      <c r="R58" s="42"/>
      <c r="S58" s="1306"/>
      <c r="T58" s="1306"/>
      <c r="U58" s="1436"/>
      <c r="V58" s="1436"/>
      <c r="W58" s="5"/>
      <c r="X58" s="1430"/>
      <c r="Y58" s="1430"/>
      <c r="Z58" s="1306"/>
      <c r="AA58" s="1306"/>
      <c r="AB58" s="420"/>
      <c r="AC58" s="234"/>
      <c r="AD58" s="49"/>
      <c r="AE58" s="49"/>
      <c r="AF58" s="49"/>
      <c r="AG58" s="49"/>
      <c r="AH58" s="49"/>
      <c r="AI58" s="49"/>
      <c r="AJ58" s="49"/>
      <c r="AK58" s="49"/>
      <c r="AL58" s="49"/>
      <c r="AM58" s="49"/>
      <c r="AN58" s="49"/>
      <c r="AO58" s="373"/>
    </row>
    <row r="59" spans="1:47" ht="14.1" customHeight="1" x14ac:dyDescent="0.15">
      <c r="A59" s="1306"/>
      <c r="B59" s="226"/>
      <c r="C59" s="1306"/>
      <c r="D59" s="1433" t="s">
        <v>1014</v>
      </c>
      <c r="E59" s="1306" t="s">
        <v>558</v>
      </c>
      <c r="F59" s="209"/>
      <c r="G59" s="209"/>
      <c r="H59" s="1619"/>
      <c r="I59" s="209"/>
      <c r="K59" s="42"/>
      <c r="L59" s="42"/>
      <c r="M59" s="42"/>
      <c r="N59" s="42"/>
      <c r="O59" s="42"/>
      <c r="P59" s="42"/>
      <c r="Q59" s="41"/>
      <c r="R59" s="42"/>
      <c r="S59" s="42"/>
      <c r="T59" s="1306"/>
      <c r="U59" s="1436"/>
      <c r="V59" s="1436"/>
      <c r="W59" s="5"/>
      <c r="X59" s="1430"/>
      <c r="Y59" s="1430"/>
      <c r="Z59" s="1306"/>
      <c r="AA59" s="1306"/>
      <c r="AB59" s="420"/>
      <c r="AC59" s="234"/>
      <c r="AD59" s="1254"/>
      <c r="AE59" s="415"/>
      <c r="AF59" s="1254"/>
      <c r="AG59" s="1254"/>
      <c r="AH59" s="1254"/>
      <c r="AI59" s="1254"/>
      <c r="AJ59" s="1254"/>
      <c r="AK59" s="1254"/>
      <c r="AL59" s="1254"/>
      <c r="AM59" s="1254"/>
      <c r="AN59" s="1254"/>
      <c r="AO59" s="373"/>
    </row>
    <row r="60" spans="1:47" ht="6.95" customHeight="1" thickBot="1" x14ac:dyDescent="0.2">
      <c r="A60" s="1306"/>
      <c r="B60" s="255"/>
      <c r="C60" s="256"/>
      <c r="D60" s="257"/>
      <c r="E60" s="257"/>
      <c r="F60" s="81"/>
      <c r="G60" s="81"/>
      <c r="H60" s="81"/>
      <c r="I60" s="257"/>
      <c r="J60" s="93"/>
      <c r="K60" s="93"/>
      <c r="L60" s="93"/>
      <c r="M60" s="93"/>
      <c r="N60" s="93"/>
      <c r="O60" s="93"/>
      <c r="P60" s="93"/>
      <c r="Q60" s="93"/>
      <c r="R60" s="93"/>
      <c r="S60" s="93"/>
      <c r="T60" s="93"/>
      <c r="U60" s="81"/>
      <c r="V60" s="81"/>
      <c r="W60" s="81"/>
      <c r="X60" s="81"/>
      <c r="Y60" s="81"/>
      <c r="Z60" s="81"/>
      <c r="AA60" s="256"/>
      <c r="AB60" s="256"/>
      <c r="AC60" s="438"/>
      <c r="AD60" s="439"/>
      <c r="AE60" s="439"/>
      <c r="AF60" s="439"/>
      <c r="AG60" s="439"/>
      <c r="AH60" s="440"/>
      <c r="AI60" s="439"/>
      <c r="AJ60" s="439"/>
      <c r="AK60" s="439"/>
      <c r="AL60" s="439"/>
      <c r="AM60" s="439"/>
      <c r="AN60" s="439"/>
      <c r="AO60" s="441"/>
    </row>
    <row r="61" spans="1:47" x14ac:dyDescent="0.15">
      <c r="G61" s="209"/>
      <c r="H61" s="209"/>
    </row>
    <row r="62" spans="1:47" x14ac:dyDescent="0.15">
      <c r="G62" s="209"/>
      <c r="H62" s="209"/>
    </row>
  </sheetData>
  <mergeCells count="103">
    <mergeCell ref="M55:N55"/>
    <mergeCell ref="P55:Q55"/>
    <mergeCell ref="P45:S45"/>
    <mergeCell ref="AD49:AO49"/>
    <mergeCell ref="M54:N54"/>
    <mergeCell ref="P54:Q54"/>
    <mergeCell ref="C36:D36"/>
    <mergeCell ref="W36:AE36"/>
    <mergeCell ref="AD51:AO51"/>
    <mergeCell ref="C37:D37"/>
    <mergeCell ref="W37:AE37"/>
    <mergeCell ref="C38:D38"/>
    <mergeCell ref="W38:AE38"/>
    <mergeCell ref="K42:O42"/>
    <mergeCell ref="P42:T42"/>
    <mergeCell ref="AD43:AO44"/>
    <mergeCell ref="AG36:AK36"/>
    <mergeCell ref="AG37:AK37"/>
    <mergeCell ref="AG38:AK38"/>
    <mergeCell ref="AL36:AN36"/>
    <mergeCell ref="AL37:AN37"/>
    <mergeCell ref="AL38:AN38"/>
    <mergeCell ref="E36:F36"/>
    <mergeCell ref="E37:F37"/>
    <mergeCell ref="C33:D33"/>
    <mergeCell ref="W33:AE33"/>
    <mergeCell ref="AG32:AK32"/>
    <mergeCell ref="AG33:AK33"/>
    <mergeCell ref="AL32:AN32"/>
    <mergeCell ref="AL33:AN33"/>
    <mergeCell ref="C34:D34"/>
    <mergeCell ref="W34:AE34"/>
    <mergeCell ref="C35:D35"/>
    <mergeCell ref="W35:AE35"/>
    <mergeCell ref="AG34:AK34"/>
    <mergeCell ref="AG35:AK35"/>
    <mergeCell ref="AL34:AN34"/>
    <mergeCell ref="AL35:AN35"/>
    <mergeCell ref="C30:D30"/>
    <mergeCell ref="W30:AE30"/>
    <mergeCell ref="C31:D31"/>
    <mergeCell ref="W31:AE31"/>
    <mergeCell ref="AG30:AK30"/>
    <mergeCell ref="AG31:AK31"/>
    <mergeCell ref="AL30:AN30"/>
    <mergeCell ref="AL31:AN31"/>
    <mergeCell ref="C32:D32"/>
    <mergeCell ref="W32:AE32"/>
    <mergeCell ref="C28:D28"/>
    <mergeCell ref="W28:AE28"/>
    <mergeCell ref="C29:D29"/>
    <mergeCell ref="AQ7:BQ9"/>
    <mergeCell ref="W9:X9"/>
    <mergeCell ref="W19:AA19"/>
    <mergeCell ref="AD20:AO22"/>
    <mergeCell ref="AQ20:BQ24"/>
    <mergeCell ref="N22:AA23"/>
    <mergeCell ref="AQ13:BQ18"/>
    <mergeCell ref="W18:X18"/>
    <mergeCell ref="C27:D27"/>
    <mergeCell ref="W27:AE27"/>
    <mergeCell ref="C26:J26"/>
    <mergeCell ref="K26:AF26"/>
    <mergeCell ref="AC18:AN18"/>
    <mergeCell ref="W29:AE29"/>
    <mergeCell ref="AG26:AK26"/>
    <mergeCell ref="AL26:AN26"/>
    <mergeCell ref="AG27:AK27"/>
    <mergeCell ref="AG28:AK28"/>
    <mergeCell ref="AG29:AK29"/>
    <mergeCell ref="AL27:AN27"/>
    <mergeCell ref="AL28:AN28"/>
    <mergeCell ref="B1:AO1"/>
    <mergeCell ref="B3:AB3"/>
    <mergeCell ref="AC3:AO3"/>
    <mergeCell ref="W5:X5"/>
    <mergeCell ref="Z5:AA5"/>
    <mergeCell ref="AC5:AN5"/>
    <mergeCell ref="AD12:AO12"/>
    <mergeCell ref="AD13:AO13"/>
    <mergeCell ref="AD14:AO17"/>
    <mergeCell ref="AD6:AO6"/>
    <mergeCell ref="G10:J10"/>
    <mergeCell ref="K10:O10"/>
    <mergeCell ref="P10:Q10"/>
    <mergeCell ref="R10:X10"/>
    <mergeCell ref="J13:N13"/>
    <mergeCell ref="O13:Q13"/>
    <mergeCell ref="J7:N7"/>
    <mergeCell ref="O7:Q7"/>
    <mergeCell ref="AD7:AO9"/>
    <mergeCell ref="E53:N53"/>
    <mergeCell ref="E38:F38"/>
    <mergeCell ref="AL29:AN29"/>
    <mergeCell ref="E27:F27"/>
    <mergeCell ref="E28:F28"/>
    <mergeCell ref="E29:F29"/>
    <mergeCell ref="E30:F30"/>
    <mergeCell ref="E31:F31"/>
    <mergeCell ref="E32:F32"/>
    <mergeCell ref="E33:F33"/>
    <mergeCell ref="E34:F34"/>
    <mergeCell ref="E35:F35"/>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0177" r:id="rId4" name="Check Box 1">
              <controlPr defaultSize="0" autoFill="0" autoLine="0" autoPict="0">
                <anchor moveWithCells="1">
                  <from>
                    <xdr:col>20</xdr:col>
                    <xdr:colOff>104775</xdr:colOff>
                    <xdr:row>18</xdr:row>
                    <xdr:rowOff>161925</xdr:rowOff>
                  </from>
                  <to>
                    <xdr:col>24</xdr:col>
                    <xdr:colOff>47625</xdr:colOff>
                    <xdr:row>19</xdr:row>
                    <xdr:rowOff>161925</xdr:rowOff>
                  </to>
                </anchor>
              </controlPr>
            </control>
          </mc:Choice>
        </mc:AlternateContent>
        <mc:AlternateContent xmlns:mc="http://schemas.openxmlformats.org/markup-compatibility/2006">
          <mc:Choice Requires="x14">
            <control shapeId="690178" r:id="rId5" name="Check Box 2">
              <controlPr defaultSize="0" autoFill="0" autoLine="0" autoPict="0">
                <anchor moveWithCells="1">
                  <from>
                    <xdr:col>24</xdr:col>
                    <xdr:colOff>47625</xdr:colOff>
                    <xdr:row>18</xdr:row>
                    <xdr:rowOff>161925</xdr:rowOff>
                  </from>
                  <to>
                    <xdr:col>28</xdr:col>
                    <xdr:colOff>0</xdr:colOff>
                    <xdr:row>19</xdr:row>
                    <xdr:rowOff>161925</xdr:rowOff>
                  </to>
                </anchor>
              </controlPr>
            </control>
          </mc:Choice>
        </mc:AlternateContent>
        <mc:AlternateContent xmlns:mc="http://schemas.openxmlformats.org/markup-compatibility/2006">
          <mc:Choice Requires="x14">
            <control shapeId="690179" r:id="rId6" name="Check Box 3">
              <controlPr defaultSize="0" autoFill="0" autoLine="0" autoPict="0">
                <anchor moveWithCells="1">
                  <from>
                    <xdr:col>3</xdr:col>
                    <xdr:colOff>28575</xdr:colOff>
                    <xdr:row>12</xdr:row>
                    <xdr:rowOff>0</xdr:rowOff>
                  </from>
                  <to>
                    <xdr:col>5</xdr:col>
                    <xdr:colOff>161925</xdr:colOff>
                    <xdr:row>13</xdr:row>
                    <xdr:rowOff>28575</xdr:rowOff>
                  </to>
                </anchor>
              </controlPr>
            </control>
          </mc:Choice>
        </mc:AlternateContent>
        <mc:AlternateContent xmlns:mc="http://schemas.openxmlformats.org/markup-compatibility/2006">
          <mc:Choice Requires="x14">
            <control shapeId="690180" r:id="rId7" name="Check Box 4">
              <controlPr defaultSize="0" autoFill="0" autoLine="0" autoPict="0">
                <anchor moveWithCells="1">
                  <from>
                    <xdr:col>24</xdr:col>
                    <xdr:colOff>47625</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690181" r:id="rId8" name="Check Box 5">
              <controlPr defaultSize="0" autoFill="0" autoLine="0" autoPict="0">
                <anchor moveWithCells="1">
                  <from>
                    <xdr:col>3</xdr:col>
                    <xdr:colOff>28575</xdr:colOff>
                    <xdr:row>6</xdr:row>
                    <xdr:rowOff>0</xdr:rowOff>
                  </from>
                  <to>
                    <xdr:col>5</xdr:col>
                    <xdr:colOff>161925</xdr:colOff>
                    <xdr:row>7</xdr:row>
                    <xdr:rowOff>28575</xdr:rowOff>
                  </to>
                </anchor>
              </controlPr>
            </control>
          </mc:Choice>
        </mc:AlternateContent>
        <mc:AlternateContent xmlns:mc="http://schemas.openxmlformats.org/markup-compatibility/2006">
          <mc:Choice Requires="x14">
            <control shapeId="690182" r:id="rId9" name="Check Box 6">
              <controlPr defaultSize="0" autoFill="0" autoLine="0" autoPict="0">
                <anchor moveWithCells="1">
                  <from>
                    <xdr:col>24</xdr:col>
                    <xdr:colOff>47625</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690183" r:id="rId10" name="Check Box 7">
              <controlPr defaultSize="0" autoFill="0" autoLine="0" autoPict="0">
                <anchor moveWithCells="1">
                  <from>
                    <xdr:col>10</xdr:col>
                    <xdr:colOff>19050</xdr:colOff>
                    <xdr:row>26</xdr:row>
                    <xdr:rowOff>28575</xdr:rowOff>
                  </from>
                  <to>
                    <xdr:col>13</xdr:col>
                    <xdr:colOff>66675</xdr:colOff>
                    <xdr:row>26</xdr:row>
                    <xdr:rowOff>209550</xdr:rowOff>
                  </to>
                </anchor>
              </controlPr>
            </control>
          </mc:Choice>
        </mc:AlternateContent>
        <mc:AlternateContent xmlns:mc="http://schemas.openxmlformats.org/markup-compatibility/2006">
          <mc:Choice Requires="x14">
            <control shapeId="690184" r:id="rId11" name="Check Box 8">
              <controlPr defaultSize="0" autoFill="0" autoLine="0" autoPict="0">
                <anchor moveWithCells="1">
                  <from>
                    <xdr:col>13</xdr:col>
                    <xdr:colOff>57150</xdr:colOff>
                    <xdr:row>26</xdr:row>
                    <xdr:rowOff>28575</xdr:rowOff>
                  </from>
                  <to>
                    <xdr:col>16</xdr:col>
                    <xdr:colOff>114300</xdr:colOff>
                    <xdr:row>26</xdr:row>
                    <xdr:rowOff>209550</xdr:rowOff>
                  </to>
                </anchor>
              </controlPr>
            </control>
          </mc:Choice>
        </mc:AlternateContent>
        <mc:AlternateContent xmlns:mc="http://schemas.openxmlformats.org/markup-compatibility/2006">
          <mc:Choice Requires="x14">
            <control shapeId="690185" r:id="rId12" name="Check Box 9">
              <controlPr defaultSize="0" autoFill="0" autoLine="0" autoPict="0">
                <anchor moveWithCells="1">
                  <from>
                    <xdr:col>16</xdr:col>
                    <xdr:colOff>142875</xdr:colOff>
                    <xdr:row>26</xdr:row>
                    <xdr:rowOff>28575</xdr:rowOff>
                  </from>
                  <to>
                    <xdr:col>20</xdr:col>
                    <xdr:colOff>19050</xdr:colOff>
                    <xdr:row>26</xdr:row>
                    <xdr:rowOff>209550</xdr:rowOff>
                  </to>
                </anchor>
              </controlPr>
            </control>
          </mc:Choice>
        </mc:AlternateContent>
        <mc:AlternateContent xmlns:mc="http://schemas.openxmlformats.org/markup-compatibility/2006">
          <mc:Choice Requires="x14">
            <control shapeId="690186" r:id="rId13" name="Check Box 10">
              <controlPr defaultSize="0" autoFill="0" autoLine="0" autoPict="0">
                <anchor moveWithCells="1">
                  <from>
                    <xdr:col>10</xdr:col>
                    <xdr:colOff>0</xdr:colOff>
                    <xdr:row>27</xdr:row>
                    <xdr:rowOff>47625</xdr:rowOff>
                  </from>
                  <to>
                    <xdr:col>13</xdr:col>
                    <xdr:colOff>47625</xdr:colOff>
                    <xdr:row>28</xdr:row>
                    <xdr:rowOff>0</xdr:rowOff>
                  </to>
                </anchor>
              </controlPr>
            </control>
          </mc:Choice>
        </mc:AlternateContent>
        <mc:AlternateContent xmlns:mc="http://schemas.openxmlformats.org/markup-compatibility/2006">
          <mc:Choice Requires="x14">
            <control shapeId="690187" r:id="rId14" name="Check Box 11">
              <controlPr defaultSize="0" autoFill="0" autoLine="0" autoPict="0">
                <anchor moveWithCells="1">
                  <from>
                    <xdr:col>13</xdr:col>
                    <xdr:colOff>38100</xdr:colOff>
                    <xdr:row>27</xdr:row>
                    <xdr:rowOff>47625</xdr:rowOff>
                  </from>
                  <to>
                    <xdr:col>16</xdr:col>
                    <xdr:colOff>76200</xdr:colOff>
                    <xdr:row>28</xdr:row>
                    <xdr:rowOff>0</xdr:rowOff>
                  </to>
                </anchor>
              </controlPr>
            </control>
          </mc:Choice>
        </mc:AlternateContent>
        <mc:AlternateContent xmlns:mc="http://schemas.openxmlformats.org/markup-compatibility/2006">
          <mc:Choice Requires="x14">
            <control shapeId="690188" r:id="rId15" name="Check Box 12">
              <controlPr defaultSize="0" autoFill="0" autoLine="0" autoPict="0">
                <anchor moveWithCells="1">
                  <from>
                    <xdr:col>16</xdr:col>
                    <xdr:colOff>123825</xdr:colOff>
                    <xdr:row>27</xdr:row>
                    <xdr:rowOff>47625</xdr:rowOff>
                  </from>
                  <to>
                    <xdr:col>20</xdr:col>
                    <xdr:colOff>0</xdr:colOff>
                    <xdr:row>28</xdr:row>
                    <xdr:rowOff>0</xdr:rowOff>
                  </to>
                </anchor>
              </controlPr>
            </control>
          </mc:Choice>
        </mc:AlternateContent>
        <mc:AlternateContent xmlns:mc="http://schemas.openxmlformats.org/markup-compatibility/2006">
          <mc:Choice Requires="x14">
            <control shapeId="690189" r:id="rId16" name="Check Box 13">
              <controlPr defaultSize="0" autoFill="0" autoLine="0" autoPict="0">
                <anchor moveWithCells="1">
                  <from>
                    <xdr:col>10</xdr:col>
                    <xdr:colOff>0</xdr:colOff>
                    <xdr:row>28</xdr:row>
                    <xdr:rowOff>47625</xdr:rowOff>
                  </from>
                  <to>
                    <xdr:col>13</xdr:col>
                    <xdr:colOff>47625</xdr:colOff>
                    <xdr:row>29</xdr:row>
                    <xdr:rowOff>0</xdr:rowOff>
                  </to>
                </anchor>
              </controlPr>
            </control>
          </mc:Choice>
        </mc:AlternateContent>
        <mc:AlternateContent xmlns:mc="http://schemas.openxmlformats.org/markup-compatibility/2006">
          <mc:Choice Requires="x14">
            <control shapeId="690190" r:id="rId17" name="Check Box 14">
              <controlPr defaultSize="0" autoFill="0" autoLine="0" autoPict="0">
                <anchor moveWithCells="1">
                  <from>
                    <xdr:col>13</xdr:col>
                    <xdr:colOff>38100</xdr:colOff>
                    <xdr:row>28</xdr:row>
                    <xdr:rowOff>47625</xdr:rowOff>
                  </from>
                  <to>
                    <xdr:col>16</xdr:col>
                    <xdr:colOff>76200</xdr:colOff>
                    <xdr:row>29</xdr:row>
                    <xdr:rowOff>0</xdr:rowOff>
                  </to>
                </anchor>
              </controlPr>
            </control>
          </mc:Choice>
        </mc:AlternateContent>
        <mc:AlternateContent xmlns:mc="http://schemas.openxmlformats.org/markup-compatibility/2006">
          <mc:Choice Requires="x14">
            <control shapeId="690191" r:id="rId18" name="Check Box 15">
              <controlPr defaultSize="0" autoFill="0" autoLine="0" autoPict="0">
                <anchor moveWithCells="1">
                  <from>
                    <xdr:col>16</xdr:col>
                    <xdr:colOff>123825</xdr:colOff>
                    <xdr:row>28</xdr:row>
                    <xdr:rowOff>47625</xdr:rowOff>
                  </from>
                  <to>
                    <xdr:col>20</xdr:col>
                    <xdr:colOff>0</xdr:colOff>
                    <xdr:row>29</xdr:row>
                    <xdr:rowOff>0</xdr:rowOff>
                  </to>
                </anchor>
              </controlPr>
            </control>
          </mc:Choice>
        </mc:AlternateContent>
        <mc:AlternateContent xmlns:mc="http://schemas.openxmlformats.org/markup-compatibility/2006">
          <mc:Choice Requires="x14">
            <control shapeId="690192" r:id="rId19" name="Check Box 16">
              <controlPr defaultSize="0" autoFill="0" autoLine="0" autoPict="0">
                <anchor moveWithCells="1">
                  <from>
                    <xdr:col>10</xdr:col>
                    <xdr:colOff>0</xdr:colOff>
                    <xdr:row>29</xdr:row>
                    <xdr:rowOff>38100</xdr:rowOff>
                  </from>
                  <to>
                    <xdr:col>13</xdr:col>
                    <xdr:colOff>47625</xdr:colOff>
                    <xdr:row>29</xdr:row>
                    <xdr:rowOff>209550</xdr:rowOff>
                  </to>
                </anchor>
              </controlPr>
            </control>
          </mc:Choice>
        </mc:AlternateContent>
        <mc:AlternateContent xmlns:mc="http://schemas.openxmlformats.org/markup-compatibility/2006">
          <mc:Choice Requires="x14">
            <control shapeId="690193" r:id="rId20" name="Check Box 17">
              <controlPr defaultSize="0" autoFill="0" autoLine="0" autoPict="0">
                <anchor moveWithCells="1">
                  <from>
                    <xdr:col>13</xdr:col>
                    <xdr:colOff>38100</xdr:colOff>
                    <xdr:row>29</xdr:row>
                    <xdr:rowOff>38100</xdr:rowOff>
                  </from>
                  <to>
                    <xdr:col>16</xdr:col>
                    <xdr:colOff>76200</xdr:colOff>
                    <xdr:row>29</xdr:row>
                    <xdr:rowOff>209550</xdr:rowOff>
                  </to>
                </anchor>
              </controlPr>
            </control>
          </mc:Choice>
        </mc:AlternateContent>
        <mc:AlternateContent xmlns:mc="http://schemas.openxmlformats.org/markup-compatibility/2006">
          <mc:Choice Requires="x14">
            <control shapeId="690194" r:id="rId21" name="Check Box 18">
              <controlPr defaultSize="0" autoFill="0" autoLine="0" autoPict="0">
                <anchor moveWithCells="1">
                  <from>
                    <xdr:col>16</xdr:col>
                    <xdr:colOff>123825</xdr:colOff>
                    <xdr:row>29</xdr:row>
                    <xdr:rowOff>38100</xdr:rowOff>
                  </from>
                  <to>
                    <xdr:col>20</xdr:col>
                    <xdr:colOff>0</xdr:colOff>
                    <xdr:row>29</xdr:row>
                    <xdr:rowOff>209550</xdr:rowOff>
                  </to>
                </anchor>
              </controlPr>
            </control>
          </mc:Choice>
        </mc:AlternateContent>
        <mc:AlternateContent xmlns:mc="http://schemas.openxmlformats.org/markup-compatibility/2006">
          <mc:Choice Requires="x14">
            <control shapeId="690195" r:id="rId22" name="Check Box 19">
              <controlPr defaultSize="0" autoFill="0" autoLine="0" autoPict="0">
                <anchor moveWithCells="1">
                  <from>
                    <xdr:col>10</xdr:col>
                    <xdr:colOff>0</xdr:colOff>
                    <xdr:row>30</xdr:row>
                    <xdr:rowOff>47625</xdr:rowOff>
                  </from>
                  <to>
                    <xdr:col>13</xdr:col>
                    <xdr:colOff>47625</xdr:colOff>
                    <xdr:row>31</xdr:row>
                    <xdr:rowOff>0</xdr:rowOff>
                  </to>
                </anchor>
              </controlPr>
            </control>
          </mc:Choice>
        </mc:AlternateContent>
        <mc:AlternateContent xmlns:mc="http://schemas.openxmlformats.org/markup-compatibility/2006">
          <mc:Choice Requires="x14">
            <control shapeId="690196" r:id="rId23" name="Check Box 20">
              <controlPr defaultSize="0" autoFill="0" autoLine="0" autoPict="0">
                <anchor moveWithCells="1">
                  <from>
                    <xdr:col>13</xdr:col>
                    <xdr:colOff>38100</xdr:colOff>
                    <xdr:row>30</xdr:row>
                    <xdr:rowOff>47625</xdr:rowOff>
                  </from>
                  <to>
                    <xdr:col>16</xdr:col>
                    <xdr:colOff>76200</xdr:colOff>
                    <xdr:row>31</xdr:row>
                    <xdr:rowOff>0</xdr:rowOff>
                  </to>
                </anchor>
              </controlPr>
            </control>
          </mc:Choice>
        </mc:AlternateContent>
        <mc:AlternateContent xmlns:mc="http://schemas.openxmlformats.org/markup-compatibility/2006">
          <mc:Choice Requires="x14">
            <control shapeId="690197" r:id="rId24" name="Check Box 21">
              <controlPr defaultSize="0" autoFill="0" autoLine="0" autoPict="0">
                <anchor moveWithCells="1">
                  <from>
                    <xdr:col>16</xdr:col>
                    <xdr:colOff>123825</xdr:colOff>
                    <xdr:row>30</xdr:row>
                    <xdr:rowOff>47625</xdr:rowOff>
                  </from>
                  <to>
                    <xdr:col>20</xdr:col>
                    <xdr:colOff>0</xdr:colOff>
                    <xdr:row>31</xdr:row>
                    <xdr:rowOff>0</xdr:rowOff>
                  </to>
                </anchor>
              </controlPr>
            </control>
          </mc:Choice>
        </mc:AlternateContent>
        <mc:AlternateContent xmlns:mc="http://schemas.openxmlformats.org/markup-compatibility/2006">
          <mc:Choice Requires="x14">
            <control shapeId="690198" r:id="rId25" name="Check Box 22">
              <controlPr defaultSize="0" autoFill="0" autoLine="0" autoPict="0">
                <anchor moveWithCells="1">
                  <from>
                    <xdr:col>10</xdr:col>
                    <xdr:colOff>0</xdr:colOff>
                    <xdr:row>31</xdr:row>
                    <xdr:rowOff>47625</xdr:rowOff>
                  </from>
                  <to>
                    <xdr:col>13</xdr:col>
                    <xdr:colOff>47625</xdr:colOff>
                    <xdr:row>32</xdr:row>
                    <xdr:rowOff>0</xdr:rowOff>
                  </to>
                </anchor>
              </controlPr>
            </control>
          </mc:Choice>
        </mc:AlternateContent>
        <mc:AlternateContent xmlns:mc="http://schemas.openxmlformats.org/markup-compatibility/2006">
          <mc:Choice Requires="x14">
            <control shapeId="690199" r:id="rId26" name="Check Box 23">
              <controlPr defaultSize="0" autoFill="0" autoLine="0" autoPict="0">
                <anchor moveWithCells="1">
                  <from>
                    <xdr:col>13</xdr:col>
                    <xdr:colOff>38100</xdr:colOff>
                    <xdr:row>31</xdr:row>
                    <xdr:rowOff>47625</xdr:rowOff>
                  </from>
                  <to>
                    <xdr:col>16</xdr:col>
                    <xdr:colOff>76200</xdr:colOff>
                    <xdr:row>32</xdr:row>
                    <xdr:rowOff>0</xdr:rowOff>
                  </to>
                </anchor>
              </controlPr>
            </control>
          </mc:Choice>
        </mc:AlternateContent>
        <mc:AlternateContent xmlns:mc="http://schemas.openxmlformats.org/markup-compatibility/2006">
          <mc:Choice Requires="x14">
            <control shapeId="690200" r:id="rId27" name="Check Box 24">
              <controlPr defaultSize="0" autoFill="0" autoLine="0" autoPict="0">
                <anchor moveWithCells="1">
                  <from>
                    <xdr:col>16</xdr:col>
                    <xdr:colOff>123825</xdr:colOff>
                    <xdr:row>31</xdr:row>
                    <xdr:rowOff>47625</xdr:rowOff>
                  </from>
                  <to>
                    <xdr:col>20</xdr:col>
                    <xdr:colOff>0</xdr:colOff>
                    <xdr:row>32</xdr:row>
                    <xdr:rowOff>0</xdr:rowOff>
                  </to>
                </anchor>
              </controlPr>
            </control>
          </mc:Choice>
        </mc:AlternateContent>
        <mc:AlternateContent xmlns:mc="http://schemas.openxmlformats.org/markup-compatibility/2006">
          <mc:Choice Requires="x14">
            <control shapeId="690201" r:id="rId28" name="Check Box 25">
              <controlPr defaultSize="0" autoFill="0" autoLine="0" autoPict="0">
                <anchor moveWithCells="1">
                  <from>
                    <xdr:col>10</xdr:col>
                    <xdr:colOff>0</xdr:colOff>
                    <xdr:row>32</xdr:row>
                    <xdr:rowOff>47625</xdr:rowOff>
                  </from>
                  <to>
                    <xdr:col>13</xdr:col>
                    <xdr:colOff>47625</xdr:colOff>
                    <xdr:row>33</xdr:row>
                    <xdr:rowOff>0</xdr:rowOff>
                  </to>
                </anchor>
              </controlPr>
            </control>
          </mc:Choice>
        </mc:AlternateContent>
        <mc:AlternateContent xmlns:mc="http://schemas.openxmlformats.org/markup-compatibility/2006">
          <mc:Choice Requires="x14">
            <control shapeId="690202" r:id="rId29" name="Check Box 26">
              <controlPr defaultSize="0" autoFill="0" autoLine="0" autoPict="0">
                <anchor moveWithCells="1">
                  <from>
                    <xdr:col>13</xdr:col>
                    <xdr:colOff>38100</xdr:colOff>
                    <xdr:row>32</xdr:row>
                    <xdr:rowOff>47625</xdr:rowOff>
                  </from>
                  <to>
                    <xdr:col>16</xdr:col>
                    <xdr:colOff>76200</xdr:colOff>
                    <xdr:row>33</xdr:row>
                    <xdr:rowOff>0</xdr:rowOff>
                  </to>
                </anchor>
              </controlPr>
            </control>
          </mc:Choice>
        </mc:AlternateContent>
        <mc:AlternateContent xmlns:mc="http://schemas.openxmlformats.org/markup-compatibility/2006">
          <mc:Choice Requires="x14">
            <control shapeId="690203" r:id="rId30" name="Check Box 27">
              <controlPr defaultSize="0" autoFill="0" autoLine="0" autoPict="0">
                <anchor moveWithCells="1">
                  <from>
                    <xdr:col>16</xdr:col>
                    <xdr:colOff>123825</xdr:colOff>
                    <xdr:row>32</xdr:row>
                    <xdr:rowOff>47625</xdr:rowOff>
                  </from>
                  <to>
                    <xdr:col>20</xdr:col>
                    <xdr:colOff>0</xdr:colOff>
                    <xdr:row>33</xdr:row>
                    <xdr:rowOff>0</xdr:rowOff>
                  </to>
                </anchor>
              </controlPr>
            </control>
          </mc:Choice>
        </mc:AlternateContent>
        <mc:AlternateContent xmlns:mc="http://schemas.openxmlformats.org/markup-compatibility/2006">
          <mc:Choice Requires="x14">
            <control shapeId="690204" r:id="rId31" name="Check Box 28">
              <controlPr defaultSize="0" autoFill="0" autoLine="0" autoPict="0">
                <anchor moveWithCells="1">
                  <from>
                    <xdr:col>10</xdr:col>
                    <xdr:colOff>0</xdr:colOff>
                    <xdr:row>33</xdr:row>
                    <xdr:rowOff>47625</xdr:rowOff>
                  </from>
                  <to>
                    <xdr:col>13</xdr:col>
                    <xdr:colOff>47625</xdr:colOff>
                    <xdr:row>34</xdr:row>
                    <xdr:rowOff>0</xdr:rowOff>
                  </to>
                </anchor>
              </controlPr>
            </control>
          </mc:Choice>
        </mc:AlternateContent>
        <mc:AlternateContent xmlns:mc="http://schemas.openxmlformats.org/markup-compatibility/2006">
          <mc:Choice Requires="x14">
            <control shapeId="690205" r:id="rId32" name="Check Box 29">
              <controlPr defaultSize="0" autoFill="0" autoLine="0" autoPict="0">
                <anchor moveWithCells="1">
                  <from>
                    <xdr:col>13</xdr:col>
                    <xdr:colOff>38100</xdr:colOff>
                    <xdr:row>33</xdr:row>
                    <xdr:rowOff>47625</xdr:rowOff>
                  </from>
                  <to>
                    <xdr:col>16</xdr:col>
                    <xdr:colOff>76200</xdr:colOff>
                    <xdr:row>34</xdr:row>
                    <xdr:rowOff>0</xdr:rowOff>
                  </to>
                </anchor>
              </controlPr>
            </control>
          </mc:Choice>
        </mc:AlternateContent>
        <mc:AlternateContent xmlns:mc="http://schemas.openxmlformats.org/markup-compatibility/2006">
          <mc:Choice Requires="x14">
            <control shapeId="690206" r:id="rId33" name="Check Box 30">
              <controlPr defaultSize="0" autoFill="0" autoLine="0" autoPict="0">
                <anchor moveWithCells="1">
                  <from>
                    <xdr:col>16</xdr:col>
                    <xdr:colOff>123825</xdr:colOff>
                    <xdr:row>33</xdr:row>
                    <xdr:rowOff>47625</xdr:rowOff>
                  </from>
                  <to>
                    <xdr:col>20</xdr:col>
                    <xdr:colOff>0</xdr:colOff>
                    <xdr:row>34</xdr:row>
                    <xdr:rowOff>0</xdr:rowOff>
                  </to>
                </anchor>
              </controlPr>
            </control>
          </mc:Choice>
        </mc:AlternateContent>
        <mc:AlternateContent xmlns:mc="http://schemas.openxmlformats.org/markup-compatibility/2006">
          <mc:Choice Requires="x14">
            <control shapeId="690207" r:id="rId34" name="Check Box 31">
              <controlPr defaultSize="0" autoFill="0" autoLine="0" autoPict="0">
                <anchor moveWithCells="1">
                  <from>
                    <xdr:col>10</xdr:col>
                    <xdr:colOff>0</xdr:colOff>
                    <xdr:row>34</xdr:row>
                    <xdr:rowOff>47625</xdr:rowOff>
                  </from>
                  <to>
                    <xdr:col>13</xdr:col>
                    <xdr:colOff>47625</xdr:colOff>
                    <xdr:row>35</xdr:row>
                    <xdr:rowOff>0</xdr:rowOff>
                  </to>
                </anchor>
              </controlPr>
            </control>
          </mc:Choice>
        </mc:AlternateContent>
        <mc:AlternateContent xmlns:mc="http://schemas.openxmlformats.org/markup-compatibility/2006">
          <mc:Choice Requires="x14">
            <control shapeId="690208" r:id="rId35" name="Check Box 32">
              <controlPr defaultSize="0" autoFill="0" autoLine="0" autoPict="0">
                <anchor moveWithCells="1">
                  <from>
                    <xdr:col>13</xdr:col>
                    <xdr:colOff>38100</xdr:colOff>
                    <xdr:row>34</xdr:row>
                    <xdr:rowOff>47625</xdr:rowOff>
                  </from>
                  <to>
                    <xdr:col>16</xdr:col>
                    <xdr:colOff>76200</xdr:colOff>
                    <xdr:row>35</xdr:row>
                    <xdr:rowOff>0</xdr:rowOff>
                  </to>
                </anchor>
              </controlPr>
            </control>
          </mc:Choice>
        </mc:AlternateContent>
        <mc:AlternateContent xmlns:mc="http://schemas.openxmlformats.org/markup-compatibility/2006">
          <mc:Choice Requires="x14">
            <control shapeId="690209" r:id="rId36" name="Check Box 33">
              <controlPr defaultSize="0" autoFill="0" autoLine="0" autoPict="0">
                <anchor moveWithCells="1">
                  <from>
                    <xdr:col>16</xdr:col>
                    <xdr:colOff>123825</xdr:colOff>
                    <xdr:row>34</xdr:row>
                    <xdr:rowOff>47625</xdr:rowOff>
                  </from>
                  <to>
                    <xdr:col>20</xdr:col>
                    <xdr:colOff>0</xdr:colOff>
                    <xdr:row>35</xdr:row>
                    <xdr:rowOff>0</xdr:rowOff>
                  </to>
                </anchor>
              </controlPr>
            </control>
          </mc:Choice>
        </mc:AlternateContent>
        <mc:AlternateContent xmlns:mc="http://schemas.openxmlformats.org/markup-compatibility/2006">
          <mc:Choice Requires="x14">
            <control shapeId="690210" r:id="rId37" name="Check Box 34">
              <controlPr defaultSize="0" autoFill="0" autoLine="0" autoPict="0">
                <anchor moveWithCells="1">
                  <from>
                    <xdr:col>10</xdr:col>
                    <xdr:colOff>0</xdr:colOff>
                    <xdr:row>35</xdr:row>
                    <xdr:rowOff>47625</xdr:rowOff>
                  </from>
                  <to>
                    <xdr:col>13</xdr:col>
                    <xdr:colOff>47625</xdr:colOff>
                    <xdr:row>36</xdr:row>
                    <xdr:rowOff>0</xdr:rowOff>
                  </to>
                </anchor>
              </controlPr>
            </control>
          </mc:Choice>
        </mc:AlternateContent>
        <mc:AlternateContent xmlns:mc="http://schemas.openxmlformats.org/markup-compatibility/2006">
          <mc:Choice Requires="x14">
            <control shapeId="690211" r:id="rId38" name="Check Box 35">
              <controlPr defaultSize="0" autoFill="0" autoLine="0" autoPict="0">
                <anchor moveWithCells="1">
                  <from>
                    <xdr:col>13</xdr:col>
                    <xdr:colOff>38100</xdr:colOff>
                    <xdr:row>35</xdr:row>
                    <xdr:rowOff>47625</xdr:rowOff>
                  </from>
                  <to>
                    <xdr:col>16</xdr:col>
                    <xdr:colOff>76200</xdr:colOff>
                    <xdr:row>36</xdr:row>
                    <xdr:rowOff>0</xdr:rowOff>
                  </to>
                </anchor>
              </controlPr>
            </control>
          </mc:Choice>
        </mc:AlternateContent>
        <mc:AlternateContent xmlns:mc="http://schemas.openxmlformats.org/markup-compatibility/2006">
          <mc:Choice Requires="x14">
            <control shapeId="690212" r:id="rId39" name="Check Box 36">
              <controlPr defaultSize="0" autoFill="0" autoLine="0" autoPict="0">
                <anchor moveWithCells="1">
                  <from>
                    <xdr:col>16</xdr:col>
                    <xdr:colOff>123825</xdr:colOff>
                    <xdr:row>35</xdr:row>
                    <xdr:rowOff>47625</xdr:rowOff>
                  </from>
                  <to>
                    <xdr:col>20</xdr:col>
                    <xdr:colOff>0</xdr:colOff>
                    <xdr:row>36</xdr:row>
                    <xdr:rowOff>0</xdr:rowOff>
                  </to>
                </anchor>
              </controlPr>
            </control>
          </mc:Choice>
        </mc:AlternateContent>
        <mc:AlternateContent xmlns:mc="http://schemas.openxmlformats.org/markup-compatibility/2006">
          <mc:Choice Requires="x14">
            <control shapeId="690213" r:id="rId40" name="Check Box 37">
              <controlPr defaultSize="0" autoFill="0" autoLine="0" autoPict="0">
                <anchor moveWithCells="1">
                  <from>
                    <xdr:col>10</xdr:col>
                    <xdr:colOff>0</xdr:colOff>
                    <xdr:row>36</xdr:row>
                    <xdr:rowOff>57150</xdr:rowOff>
                  </from>
                  <to>
                    <xdr:col>13</xdr:col>
                    <xdr:colOff>47625</xdr:colOff>
                    <xdr:row>37</xdr:row>
                    <xdr:rowOff>0</xdr:rowOff>
                  </to>
                </anchor>
              </controlPr>
            </control>
          </mc:Choice>
        </mc:AlternateContent>
        <mc:AlternateContent xmlns:mc="http://schemas.openxmlformats.org/markup-compatibility/2006">
          <mc:Choice Requires="x14">
            <control shapeId="690214" r:id="rId41" name="Check Box 38">
              <controlPr defaultSize="0" autoFill="0" autoLine="0" autoPict="0">
                <anchor moveWithCells="1">
                  <from>
                    <xdr:col>13</xdr:col>
                    <xdr:colOff>38100</xdr:colOff>
                    <xdr:row>36</xdr:row>
                    <xdr:rowOff>57150</xdr:rowOff>
                  </from>
                  <to>
                    <xdr:col>16</xdr:col>
                    <xdr:colOff>76200</xdr:colOff>
                    <xdr:row>37</xdr:row>
                    <xdr:rowOff>0</xdr:rowOff>
                  </to>
                </anchor>
              </controlPr>
            </control>
          </mc:Choice>
        </mc:AlternateContent>
        <mc:AlternateContent xmlns:mc="http://schemas.openxmlformats.org/markup-compatibility/2006">
          <mc:Choice Requires="x14">
            <control shapeId="690215" r:id="rId42" name="Check Box 39">
              <controlPr defaultSize="0" autoFill="0" autoLine="0" autoPict="0">
                <anchor moveWithCells="1">
                  <from>
                    <xdr:col>16</xdr:col>
                    <xdr:colOff>123825</xdr:colOff>
                    <xdr:row>36</xdr:row>
                    <xdr:rowOff>57150</xdr:rowOff>
                  </from>
                  <to>
                    <xdr:col>20</xdr:col>
                    <xdr:colOff>0</xdr:colOff>
                    <xdr:row>37</xdr:row>
                    <xdr:rowOff>0</xdr:rowOff>
                  </to>
                </anchor>
              </controlPr>
            </control>
          </mc:Choice>
        </mc:AlternateContent>
        <mc:AlternateContent xmlns:mc="http://schemas.openxmlformats.org/markup-compatibility/2006">
          <mc:Choice Requires="x14">
            <control shapeId="690216" r:id="rId43" name="Check Box 40">
              <controlPr defaultSize="0" autoFill="0" autoLine="0" autoPict="0">
                <anchor moveWithCells="1">
                  <from>
                    <xdr:col>10</xdr:col>
                    <xdr:colOff>0</xdr:colOff>
                    <xdr:row>37</xdr:row>
                    <xdr:rowOff>57150</xdr:rowOff>
                  </from>
                  <to>
                    <xdr:col>13</xdr:col>
                    <xdr:colOff>47625</xdr:colOff>
                    <xdr:row>38</xdr:row>
                    <xdr:rowOff>0</xdr:rowOff>
                  </to>
                </anchor>
              </controlPr>
            </control>
          </mc:Choice>
        </mc:AlternateContent>
        <mc:AlternateContent xmlns:mc="http://schemas.openxmlformats.org/markup-compatibility/2006">
          <mc:Choice Requires="x14">
            <control shapeId="690217" r:id="rId44" name="Check Box 41">
              <controlPr defaultSize="0" autoFill="0" autoLine="0" autoPict="0">
                <anchor moveWithCells="1">
                  <from>
                    <xdr:col>13</xdr:col>
                    <xdr:colOff>38100</xdr:colOff>
                    <xdr:row>37</xdr:row>
                    <xdr:rowOff>57150</xdr:rowOff>
                  </from>
                  <to>
                    <xdr:col>16</xdr:col>
                    <xdr:colOff>76200</xdr:colOff>
                    <xdr:row>38</xdr:row>
                    <xdr:rowOff>0</xdr:rowOff>
                  </to>
                </anchor>
              </controlPr>
            </control>
          </mc:Choice>
        </mc:AlternateContent>
        <mc:AlternateContent xmlns:mc="http://schemas.openxmlformats.org/markup-compatibility/2006">
          <mc:Choice Requires="x14">
            <control shapeId="690218" r:id="rId45" name="Check Box 42">
              <controlPr defaultSize="0" autoFill="0" autoLine="0" autoPict="0">
                <anchor moveWithCells="1">
                  <from>
                    <xdr:col>16</xdr:col>
                    <xdr:colOff>123825</xdr:colOff>
                    <xdr:row>37</xdr:row>
                    <xdr:rowOff>57150</xdr:rowOff>
                  </from>
                  <to>
                    <xdr:col>20</xdr:col>
                    <xdr:colOff>0</xdr:colOff>
                    <xdr:row>38</xdr:row>
                    <xdr:rowOff>0</xdr:rowOff>
                  </to>
                </anchor>
              </controlPr>
            </control>
          </mc:Choice>
        </mc:AlternateContent>
        <mc:AlternateContent xmlns:mc="http://schemas.openxmlformats.org/markup-compatibility/2006">
          <mc:Choice Requires="x14">
            <control shapeId="690219" r:id="rId46" name="Check Box 43">
              <controlPr defaultSize="0" autoFill="0" autoLine="0" autoPict="0">
                <anchor moveWithCells="1">
                  <from>
                    <xdr:col>19</xdr:col>
                    <xdr:colOff>152400</xdr:colOff>
                    <xdr:row>40</xdr:row>
                    <xdr:rowOff>0</xdr:rowOff>
                  </from>
                  <to>
                    <xdr:col>23</xdr:col>
                    <xdr:colOff>95250</xdr:colOff>
                    <xdr:row>41</xdr:row>
                    <xdr:rowOff>0</xdr:rowOff>
                  </to>
                </anchor>
              </controlPr>
            </control>
          </mc:Choice>
        </mc:AlternateContent>
        <mc:AlternateContent xmlns:mc="http://schemas.openxmlformats.org/markup-compatibility/2006">
          <mc:Choice Requires="x14">
            <control shapeId="690220" r:id="rId47" name="Check Box 44">
              <controlPr defaultSize="0" autoFill="0" autoLine="0" autoPict="0">
                <anchor moveWithCells="1">
                  <from>
                    <xdr:col>24</xdr:col>
                    <xdr:colOff>19050</xdr:colOff>
                    <xdr:row>40</xdr:row>
                    <xdr:rowOff>0</xdr:rowOff>
                  </from>
                  <to>
                    <xdr:col>27</xdr:col>
                    <xdr:colOff>161925</xdr:colOff>
                    <xdr:row>41</xdr:row>
                    <xdr:rowOff>0</xdr:rowOff>
                  </to>
                </anchor>
              </controlPr>
            </control>
          </mc:Choice>
        </mc:AlternateContent>
        <mc:AlternateContent xmlns:mc="http://schemas.openxmlformats.org/markup-compatibility/2006">
          <mc:Choice Requires="x14">
            <control shapeId="690221" r:id="rId48" name="Check Box 45">
              <controlPr defaultSize="0" autoFill="0" autoLine="0" autoPict="0">
                <anchor moveWithCells="1">
                  <from>
                    <xdr:col>19</xdr:col>
                    <xdr:colOff>152400</xdr:colOff>
                    <xdr:row>43</xdr:row>
                    <xdr:rowOff>0</xdr:rowOff>
                  </from>
                  <to>
                    <xdr:col>23</xdr:col>
                    <xdr:colOff>95250</xdr:colOff>
                    <xdr:row>44</xdr:row>
                    <xdr:rowOff>0</xdr:rowOff>
                  </to>
                </anchor>
              </controlPr>
            </control>
          </mc:Choice>
        </mc:AlternateContent>
        <mc:AlternateContent xmlns:mc="http://schemas.openxmlformats.org/markup-compatibility/2006">
          <mc:Choice Requires="x14">
            <control shapeId="690222" r:id="rId49" name="Check Box 46">
              <controlPr defaultSize="0" autoFill="0" autoLine="0" autoPict="0">
                <anchor moveWithCells="1">
                  <from>
                    <xdr:col>24</xdr:col>
                    <xdr:colOff>19050</xdr:colOff>
                    <xdr:row>43</xdr:row>
                    <xdr:rowOff>0</xdr:rowOff>
                  </from>
                  <to>
                    <xdr:col>27</xdr:col>
                    <xdr:colOff>161925</xdr:colOff>
                    <xdr:row>44</xdr:row>
                    <xdr:rowOff>0</xdr:rowOff>
                  </to>
                </anchor>
              </controlPr>
            </control>
          </mc:Choice>
        </mc:AlternateContent>
        <mc:AlternateContent xmlns:mc="http://schemas.openxmlformats.org/markup-compatibility/2006">
          <mc:Choice Requires="x14">
            <control shapeId="690223" r:id="rId50" name="Check Box 47">
              <controlPr defaultSize="0" autoFill="0" autoLine="0" autoPict="0">
                <anchor moveWithCells="1">
                  <from>
                    <xdr:col>19</xdr:col>
                    <xdr:colOff>142875</xdr:colOff>
                    <xdr:row>46</xdr:row>
                    <xdr:rowOff>66675</xdr:rowOff>
                  </from>
                  <to>
                    <xdr:col>23</xdr:col>
                    <xdr:colOff>76200</xdr:colOff>
                    <xdr:row>47</xdr:row>
                    <xdr:rowOff>66675</xdr:rowOff>
                  </to>
                </anchor>
              </controlPr>
            </control>
          </mc:Choice>
        </mc:AlternateContent>
        <mc:AlternateContent xmlns:mc="http://schemas.openxmlformats.org/markup-compatibility/2006">
          <mc:Choice Requires="x14">
            <control shapeId="690224" r:id="rId51" name="Check Box 48">
              <controlPr defaultSize="0" autoFill="0" autoLine="0" autoPict="0">
                <anchor moveWithCells="1">
                  <from>
                    <xdr:col>24</xdr:col>
                    <xdr:colOff>19050</xdr:colOff>
                    <xdr:row>46</xdr:row>
                    <xdr:rowOff>85725</xdr:rowOff>
                  </from>
                  <to>
                    <xdr:col>27</xdr:col>
                    <xdr:colOff>161925</xdr:colOff>
                    <xdr:row>47</xdr:row>
                    <xdr:rowOff>76200</xdr:rowOff>
                  </to>
                </anchor>
              </controlPr>
            </control>
          </mc:Choice>
        </mc:AlternateContent>
        <mc:AlternateContent xmlns:mc="http://schemas.openxmlformats.org/markup-compatibility/2006">
          <mc:Choice Requires="x14">
            <control shapeId="690225" r:id="rId52" name="Check Box 49">
              <controlPr defaultSize="0" autoFill="0" autoLine="0" autoPict="0">
                <anchor moveWithCells="1">
                  <from>
                    <xdr:col>19</xdr:col>
                    <xdr:colOff>152400</xdr:colOff>
                    <xdr:row>50</xdr:row>
                    <xdr:rowOff>0</xdr:rowOff>
                  </from>
                  <to>
                    <xdr:col>23</xdr:col>
                    <xdr:colOff>95250</xdr:colOff>
                    <xdr:row>51</xdr:row>
                    <xdr:rowOff>0</xdr:rowOff>
                  </to>
                </anchor>
              </controlPr>
            </control>
          </mc:Choice>
        </mc:AlternateContent>
        <mc:AlternateContent xmlns:mc="http://schemas.openxmlformats.org/markup-compatibility/2006">
          <mc:Choice Requires="x14">
            <control shapeId="690226" r:id="rId53" name="Check Box 50">
              <controlPr defaultSize="0" autoFill="0" autoLine="0" autoPict="0">
                <anchor moveWithCells="1">
                  <from>
                    <xdr:col>24</xdr:col>
                    <xdr:colOff>19050</xdr:colOff>
                    <xdr:row>50</xdr:row>
                    <xdr:rowOff>0</xdr:rowOff>
                  </from>
                  <to>
                    <xdr:col>27</xdr:col>
                    <xdr:colOff>161925</xdr:colOff>
                    <xdr:row>51</xdr:row>
                    <xdr:rowOff>0</xdr:rowOff>
                  </to>
                </anchor>
              </controlPr>
            </control>
          </mc:Choice>
        </mc:AlternateContent>
        <mc:AlternateContent xmlns:mc="http://schemas.openxmlformats.org/markup-compatibility/2006">
          <mc:Choice Requires="x14">
            <control shapeId="690227" r:id="rId54" name="Check Box 51">
              <controlPr defaultSize="0" autoFill="0" autoLine="0" autoPict="0">
                <anchor moveWithCells="1">
                  <from>
                    <xdr:col>20</xdr:col>
                    <xdr:colOff>104775</xdr:colOff>
                    <xdr:row>15</xdr:row>
                    <xdr:rowOff>0</xdr:rowOff>
                  </from>
                  <to>
                    <xdr:col>24</xdr:col>
                    <xdr:colOff>47625</xdr:colOff>
                    <xdr:row>16</xdr:row>
                    <xdr:rowOff>0</xdr:rowOff>
                  </to>
                </anchor>
              </controlPr>
            </control>
          </mc:Choice>
        </mc:AlternateContent>
        <mc:AlternateContent xmlns:mc="http://schemas.openxmlformats.org/markup-compatibility/2006">
          <mc:Choice Requires="x14">
            <control shapeId="690228" r:id="rId55" name="Check Box 52">
              <controlPr defaultSize="0" autoFill="0" autoLine="0" autoPict="0">
                <anchor moveWithCells="1">
                  <from>
                    <xdr:col>24</xdr:col>
                    <xdr:colOff>47625</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690229" r:id="rId56" name="Check Box 53">
              <controlPr defaultSize="0" autoFill="0" autoLine="0" autoPict="0">
                <anchor moveWithCells="1">
                  <from>
                    <xdr:col>19</xdr:col>
                    <xdr:colOff>152400</xdr:colOff>
                    <xdr:row>55</xdr:row>
                    <xdr:rowOff>28575</xdr:rowOff>
                  </from>
                  <to>
                    <xdr:col>23</xdr:col>
                    <xdr:colOff>95250</xdr:colOff>
                    <xdr:row>56</xdr:row>
                    <xdr:rowOff>28575</xdr:rowOff>
                  </to>
                </anchor>
              </controlPr>
            </control>
          </mc:Choice>
        </mc:AlternateContent>
        <mc:AlternateContent xmlns:mc="http://schemas.openxmlformats.org/markup-compatibility/2006">
          <mc:Choice Requires="x14">
            <control shapeId="690230" r:id="rId57" name="Check Box 54">
              <controlPr defaultSize="0" autoFill="0" autoLine="0" autoPict="0">
                <anchor moveWithCells="1">
                  <from>
                    <xdr:col>24</xdr:col>
                    <xdr:colOff>19050</xdr:colOff>
                    <xdr:row>55</xdr:row>
                    <xdr:rowOff>28575</xdr:rowOff>
                  </from>
                  <to>
                    <xdr:col>27</xdr:col>
                    <xdr:colOff>161925</xdr:colOff>
                    <xdr:row>56</xdr:row>
                    <xdr:rowOff>28575</xdr:rowOff>
                  </to>
                </anchor>
              </controlPr>
            </control>
          </mc:Choice>
        </mc:AlternateContent>
        <mc:AlternateContent xmlns:mc="http://schemas.openxmlformats.org/markup-compatibility/2006">
          <mc:Choice Requires="x14">
            <control shapeId="690231" r:id="rId58" name="Check Box 55">
              <controlPr defaultSize="0" autoFill="0" autoLine="0" autoPict="0">
                <anchor moveWithCells="1">
                  <from>
                    <xdr:col>19</xdr:col>
                    <xdr:colOff>152400</xdr:colOff>
                    <xdr:row>56</xdr:row>
                    <xdr:rowOff>28575</xdr:rowOff>
                  </from>
                  <to>
                    <xdr:col>23</xdr:col>
                    <xdr:colOff>95250</xdr:colOff>
                    <xdr:row>57</xdr:row>
                    <xdr:rowOff>28575</xdr:rowOff>
                  </to>
                </anchor>
              </controlPr>
            </control>
          </mc:Choice>
        </mc:AlternateContent>
        <mc:AlternateContent xmlns:mc="http://schemas.openxmlformats.org/markup-compatibility/2006">
          <mc:Choice Requires="x14">
            <control shapeId="690232" r:id="rId59" name="Check Box 56">
              <controlPr defaultSize="0" autoFill="0" autoLine="0" autoPict="0">
                <anchor moveWithCells="1">
                  <from>
                    <xdr:col>24</xdr:col>
                    <xdr:colOff>19050</xdr:colOff>
                    <xdr:row>56</xdr:row>
                    <xdr:rowOff>28575</xdr:rowOff>
                  </from>
                  <to>
                    <xdr:col>27</xdr:col>
                    <xdr:colOff>161925</xdr:colOff>
                    <xdr:row>57</xdr:row>
                    <xdr:rowOff>28575</xdr:rowOff>
                  </to>
                </anchor>
              </controlPr>
            </control>
          </mc:Choice>
        </mc:AlternateContent>
        <mc:AlternateContent xmlns:mc="http://schemas.openxmlformats.org/markup-compatibility/2006">
          <mc:Choice Requires="x14">
            <control shapeId="690233" r:id="rId60" name="Check Box 57">
              <controlPr defaultSize="0" autoFill="0" autoLine="0" autoPict="0">
                <anchor moveWithCells="1">
                  <from>
                    <xdr:col>19</xdr:col>
                    <xdr:colOff>152400</xdr:colOff>
                    <xdr:row>58</xdr:row>
                    <xdr:rowOff>0</xdr:rowOff>
                  </from>
                  <to>
                    <xdr:col>23</xdr:col>
                    <xdr:colOff>95250</xdr:colOff>
                    <xdr:row>59</xdr:row>
                    <xdr:rowOff>0</xdr:rowOff>
                  </to>
                </anchor>
              </controlPr>
            </control>
          </mc:Choice>
        </mc:AlternateContent>
        <mc:AlternateContent xmlns:mc="http://schemas.openxmlformats.org/markup-compatibility/2006">
          <mc:Choice Requires="x14">
            <control shapeId="690234" r:id="rId61" name="Check Box 58">
              <controlPr defaultSize="0" autoFill="0" autoLine="0" autoPict="0">
                <anchor moveWithCells="1">
                  <from>
                    <xdr:col>24</xdr:col>
                    <xdr:colOff>19050</xdr:colOff>
                    <xdr:row>58</xdr:row>
                    <xdr:rowOff>0</xdr:rowOff>
                  </from>
                  <to>
                    <xdr:col>27</xdr:col>
                    <xdr:colOff>161925</xdr:colOff>
                    <xdr:row>59</xdr:row>
                    <xdr:rowOff>0</xdr:rowOff>
                  </to>
                </anchor>
              </controlPr>
            </control>
          </mc:Choice>
        </mc:AlternateContent>
        <mc:AlternateContent xmlns:mc="http://schemas.openxmlformats.org/markup-compatibility/2006">
          <mc:Choice Requires="x14">
            <control shapeId="690235" r:id="rId62" name="Check Box 59">
              <controlPr defaultSize="0" autoFill="0" autoLine="0" autoPict="0">
                <anchor moveWithCells="1">
                  <from>
                    <xdr:col>21</xdr:col>
                    <xdr:colOff>19050</xdr:colOff>
                    <xdr:row>53</xdr:row>
                    <xdr:rowOff>0</xdr:rowOff>
                  </from>
                  <to>
                    <xdr:col>24</xdr:col>
                    <xdr:colOff>0</xdr:colOff>
                    <xdr:row>54</xdr:row>
                    <xdr:rowOff>28575</xdr:rowOff>
                  </to>
                </anchor>
              </controlPr>
            </control>
          </mc:Choice>
        </mc:AlternateContent>
        <mc:AlternateContent xmlns:mc="http://schemas.openxmlformats.org/markup-compatibility/2006">
          <mc:Choice Requires="x14">
            <control shapeId="690236" r:id="rId63" name="Check Box 60">
              <controlPr defaultSize="0" autoFill="0" autoLine="0" autoPict="0">
                <anchor moveWithCells="1">
                  <from>
                    <xdr:col>24</xdr:col>
                    <xdr:colOff>0</xdr:colOff>
                    <xdr:row>53</xdr:row>
                    <xdr:rowOff>19050</xdr:rowOff>
                  </from>
                  <to>
                    <xdr:col>27</xdr:col>
                    <xdr:colOff>123825</xdr:colOff>
                    <xdr:row>54</xdr:row>
                    <xdr:rowOff>19050</xdr:rowOff>
                  </to>
                </anchor>
              </controlPr>
            </control>
          </mc:Choice>
        </mc:AlternateContent>
        <mc:AlternateContent xmlns:mc="http://schemas.openxmlformats.org/markup-compatibility/2006">
          <mc:Choice Requires="x14">
            <control shapeId="690237" r:id="rId64" name="Check Box 61">
              <controlPr defaultSize="0" autoFill="0" autoLine="0" autoPict="0">
                <anchor moveWithCells="1">
                  <from>
                    <xdr:col>21</xdr:col>
                    <xdr:colOff>19050</xdr:colOff>
                    <xdr:row>54</xdr:row>
                    <xdr:rowOff>0</xdr:rowOff>
                  </from>
                  <to>
                    <xdr:col>24</xdr:col>
                    <xdr:colOff>0</xdr:colOff>
                    <xdr:row>55</xdr:row>
                    <xdr:rowOff>28575</xdr:rowOff>
                  </to>
                </anchor>
              </controlPr>
            </control>
          </mc:Choice>
        </mc:AlternateContent>
        <mc:AlternateContent xmlns:mc="http://schemas.openxmlformats.org/markup-compatibility/2006">
          <mc:Choice Requires="x14">
            <control shapeId="690238" r:id="rId65" name="Check Box 62">
              <controlPr defaultSize="0" autoFill="0" autoLine="0" autoPict="0">
                <anchor moveWithCells="1">
                  <from>
                    <xdr:col>24</xdr:col>
                    <xdr:colOff>0</xdr:colOff>
                    <xdr:row>54</xdr:row>
                    <xdr:rowOff>19050</xdr:rowOff>
                  </from>
                  <to>
                    <xdr:col>27</xdr:col>
                    <xdr:colOff>123825</xdr:colOff>
                    <xdr:row>55</xdr:row>
                    <xdr:rowOff>19050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Q77"/>
  <sheetViews>
    <sheetView showGridLines="0" zoomScaleNormal="100" zoomScaleSheetLayoutView="115" workbookViewId="0">
      <selection activeCell="E53" sqref="E53"/>
    </sheetView>
  </sheetViews>
  <sheetFormatPr defaultColWidth="8" defaultRowHeight="12" x14ac:dyDescent="0.15"/>
  <cols>
    <col min="1" max="1" width="1.5" style="206" customWidth="1"/>
    <col min="2" max="2" width="1.625" style="206" customWidth="1"/>
    <col min="3" max="77" width="2.375" style="206" customWidth="1"/>
    <col min="78" max="16384" width="8" style="206"/>
  </cols>
  <sheetData>
    <row r="1" spans="1:38" ht="14.1" customHeight="1" x14ac:dyDescent="0.15">
      <c r="B1" s="2717" t="s">
        <v>1874</v>
      </c>
      <c r="C1" s="2718"/>
      <c r="D1" s="2718"/>
      <c r="E1" s="2718"/>
      <c r="F1" s="2718"/>
      <c r="G1" s="2718"/>
      <c r="H1" s="2718"/>
      <c r="I1" s="2718"/>
      <c r="J1" s="2718"/>
      <c r="K1" s="2718"/>
      <c r="L1" s="2718"/>
      <c r="M1" s="2718"/>
      <c r="N1" s="2718"/>
      <c r="O1" s="2718"/>
      <c r="P1" s="2718"/>
      <c r="Q1" s="2718"/>
      <c r="R1" s="2718"/>
      <c r="S1" s="2718"/>
      <c r="T1" s="2718"/>
      <c r="U1" s="2718"/>
      <c r="V1" s="2718"/>
      <c r="W1" s="2718"/>
      <c r="X1" s="2718"/>
      <c r="Y1" s="2718"/>
      <c r="Z1" s="2718"/>
      <c r="AA1" s="2718"/>
      <c r="AB1" s="2718"/>
      <c r="AC1" s="2718"/>
      <c r="AD1" s="2718"/>
      <c r="AE1" s="2718"/>
      <c r="AF1" s="2718"/>
      <c r="AG1" s="2718"/>
      <c r="AH1" s="2718"/>
      <c r="AI1" s="2718"/>
      <c r="AJ1" s="2718"/>
      <c r="AK1" s="2718"/>
      <c r="AL1" s="2718"/>
    </row>
    <row r="2" spans="1:38" ht="5.0999999999999996" customHeight="1" thickBot="1" x14ac:dyDescent="0.2"/>
    <row r="3" spans="1:38" ht="14.1" customHeight="1" x14ac:dyDescent="0.15">
      <c r="B3" s="2719" t="s">
        <v>721</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6000" t="s">
        <v>6</v>
      </c>
      <c r="AA3" s="2720"/>
      <c r="AB3" s="2720"/>
      <c r="AC3" s="2720"/>
      <c r="AD3" s="2720"/>
      <c r="AE3" s="2720"/>
      <c r="AF3" s="2720"/>
      <c r="AG3" s="2720"/>
      <c r="AH3" s="2720"/>
      <c r="AI3" s="2720"/>
      <c r="AJ3" s="2720"/>
      <c r="AK3" s="2720"/>
      <c r="AL3" s="6001"/>
    </row>
    <row r="4" spans="1:38" ht="8.25" customHeight="1" x14ac:dyDescent="0.15">
      <c r="A4" s="1306"/>
      <c r="B4" s="413"/>
      <c r="C4" s="209"/>
      <c r="D4" s="414"/>
      <c r="E4" s="414"/>
      <c r="F4" s="414"/>
      <c r="G4" s="414"/>
      <c r="H4" s="414"/>
      <c r="I4" s="414"/>
      <c r="J4" s="414"/>
      <c r="K4" s="414"/>
      <c r="L4" s="414"/>
      <c r="M4" s="414"/>
      <c r="N4" s="414"/>
      <c r="O4" s="414"/>
      <c r="P4" s="414"/>
      <c r="Q4" s="414"/>
      <c r="R4" s="414"/>
      <c r="S4" s="414"/>
      <c r="T4" s="414"/>
      <c r="U4" s="414"/>
      <c r="V4" s="414"/>
      <c r="W4" s="414"/>
      <c r="X4" s="414"/>
      <c r="Y4" s="1306"/>
      <c r="Z4" s="234"/>
      <c r="AA4" s="1254"/>
      <c r="AB4" s="1254"/>
      <c r="AC4" s="1254"/>
      <c r="AD4" s="1254"/>
      <c r="AE4" s="1254"/>
      <c r="AF4" s="1254"/>
      <c r="AG4" s="1254"/>
      <c r="AH4" s="1254"/>
      <c r="AI4" s="1254"/>
      <c r="AJ4" s="1254"/>
      <c r="AK4" s="1254"/>
      <c r="AL4" s="373"/>
    </row>
    <row r="5" spans="1:38" ht="14.1" customHeight="1" x14ac:dyDescent="0.15">
      <c r="A5" s="1306"/>
      <c r="B5" s="226"/>
      <c r="C5" s="206" t="s">
        <v>1015</v>
      </c>
      <c r="D5" s="41"/>
      <c r="E5" s="41"/>
      <c r="F5" s="41"/>
      <c r="G5" s="41"/>
      <c r="H5" s="41"/>
      <c r="I5" s="41"/>
      <c r="J5" s="41"/>
      <c r="K5" s="41"/>
      <c r="L5" s="41"/>
      <c r="M5" s="41"/>
      <c r="N5" s="41"/>
      <c r="O5" s="41"/>
      <c r="P5" s="41"/>
      <c r="Q5" s="41"/>
      <c r="R5" s="41"/>
      <c r="S5" s="41"/>
      <c r="T5" s="41"/>
      <c r="U5" s="41"/>
      <c r="V5" s="41"/>
      <c r="W5" s="41"/>
      <c r="X5" s="41"/>
      <c r="Y5" s="41"/>
      <c r="Z5" s="6037" t="s">
        <v>1753</v>
      </c>
      <c r="AA5" s="6038"/>
      <c r="AB5" s="6038"/>
      <c r="AC5" s="6038"/>
      <c r="AD5" s="6038"/>
      <c r="AE5" s="6038"/>
      <c r="AF5" s="6038"/>
      <c r="AG5" s="6038"/>
      <c r="AH5" s="6038"/>
      <c r="AI5" s="6038"/>
      <c r="AJ5" s="6038"/>
      <c r="AK5" s="6038"/>
      <c r="AL5" s="6039"/>
    </row>
    <row r="6" spans="1:38" ht="14.1" customHeight="1" x14ac:dyDescent="0.15">
      <c r="A6" s="1306"/>
      <c r="B6" s="226"/>
      <c r="C6" s="41"/>
      <c r="D6" s="41"/>
      <c r="E6" s="41"/>
      <c r="F6" s="41"/>
      <c r="G6" s="41"/>
      <c r="H6" s="2725" t="s">
        <v>1698</v>
      </c>
      <c r="I6" s="2725"/>
      <c r="J6" s="2725"/>
      <c r="K6" s="2725"/>
      <c r="L6" s="2725"/>
      <c r="M6" s="2725"/>
      <c r="N6" s="41" t="s">
        <v>1699</v>
      </c>
      <c r="O6" s="2725"/>
      <c r="P6" s="2725"/>
      <c r="Q6" s="1306" t="s">
        <v>1700</v>
      </c>
      <c r="R6" s="5859"/>
      <c r="S6" s="5859"/>
      <c r="T6" s="41" t="s">
        <v>1701</v>
      </c>
      <c r="U6" s="416" t="s">
        <v>101</v>
      </c>
      <c r="V6" s="1430"/>
      <c r="W6" s="1306"/>
      <c r="X6" s="1306"/>
      <c r="Y6" s="51"/>
      <c r="Z6" s="4703"/>
      <c r="AA6" s="6038"/>
      <c r="AB6" s="6038"/>
      <c r="AC6" s="6038"/>
      <c r="AD6" s="6038"/>
      <c r="AE6" s="6038"/>
      <c r="AF6" s="6038"/>
      <c r="AG6" s="6038"/>
      <c r="AH6" s="6038"/>
      <c r="AI6" s="6038"/>
      <c r="AJ6" s="6038"/>
      <c r="AK6" s="6038"/>
      <c r="AL6" s="6039"/>
    </row>
    <row r="7" spans="1:38" ht="14.1" customHeight="1" x14ac:dyDescent="0.15">
      <c r="A7" s="1306"/>
      <c r="B7" s="226"/>
      <c r="C7" s="1306"/>
      <c r="D7" s="41"/>
      <c r="E7" s="209"/>
      <c r="F7" s="41"/>
      <c r="G7" s="41"/>
      <c r="H7" s="41"/>
      <c r="I7" s="41"/>
      <c r="J7" s="41"/>
      <c r="K7" s="209"/>
      <c r="L7" s="1306"/>
      <c r="M7" s="1306"/>
      <c r="N7" s="1306"/>
      <c r="O7" s="41"/>
      <c r="P7" s="41"/>
      <c r="Q7" s="1306"/>
      <c r="R7" s="1306"/>
      <c r="S7" s="41"/>
      <c r="T7" s="41"/>
      <c r="U7" s="416"/>
      <c r="V7" s="41"/>
      <c r="W7" s="41"/>
      <c r="X7" s="1306"/>
      <c r="Y7" s="1306"/>
      <c r="Z7" s="1835" t="s">
        <v>1754</v>
      </c>
      <c r="AA7" s="6040" t="s">
        <v>1755</v>
      </c>
      <c r="AB7" s="4615"/>
      <c r="AC7" s="4615"/>
      <c r="AD7" s="4615"/>
      <c r="AE7" s="4615"/>
      <c r="AF7" s="4615"/>
      <c r="AG7" s="4615"/>
      <c r="AH7" s="4615"/>
      <c r="AI7" s="4615"/>
      <c r="AJ7" s="4615"/>
      <c r="AK7" s="4615"/>
      <c r="AL7" s="4152"/>
    </row>
    <row r="8" spans="1:38" ht="14.1" customHeight="1" x14ac:dyDescent="0.15">
      <c r="A8" s="1306"/>
      <c r="B8" s="226" t="s">
        <v>1016</v>
      </c>
      <c r="C8" s="41" t="s">
        <v>1017</v>
      </c>
      <c r="D8" s="41"/>
      <c r="E8" s="41"/>
      <c r="F8" s="41"/>
      <c r="G8" s="41"/>
      <c r="H8" s="41"/>
      <c r="I8" s="41"/>
      <c r="J8" s="41"/>
      <c r="K8" s="41"/>
      <c r="L8" s="41"/>
      <c r="M8" s="41"/>
      <c r="N8" s="41"/>
      <c r="O8" s="41"/>
      <c r="P8" s="41"/>
      <c r="Q8" s="1306"/>
      <c r="R8" s="1306"/>
      <c r="S8" s="41"/>
      <c r="T8" s="41"/>
      <c r="U8" s="416"/>
      <c r="V8" s="5"/>
      <c r="W8" s="1436"/>
      <c r="X8" s="1436"/>
      <c r="Y8" s="41"/>
      <c r="Z8" s="6037" t="s">
        <v>1756</v>
      </c>
      <c r="AA8" s="6038"/>
      <c r="AB8" s="6038"/>
      <c r="AC8" s="6038"/>
      <c r="AD8" s="6038"/>
      <c r="AE8" s="6038"/>
      <c r="AF8" s="6038"/>
      <c r="AG8" s="6038"/>
      <c r="AH8" s="6038"/>
      <c r="AI8" s="6038"/>
      <c r="AJ8" s="6038"/>
      <c r="AK8" s="6038"/>
      <c r="AL8" s="6039"/>
    </row>
    <row r="9" spans="1:38" ht="14.1" customHeight="1" x14ac:dyDescent="0.15">
      <c r="A9" s="1306"/>
      <c r="B9" s="226"/>
      <c r="C9" s="41"/>
      <c r="D9" s="1306"/>
      <c r="G9" s="1436"/>
      <c r="H9" s="2725" t="s">
        <v>560</v>
      </c>
      <c r="I9" s="2725"/>
      <c r="J9" s="2725"/>
      <c r="K9" s="6008"/>
      <c r="L9" s="6008"/>
      <c r="M9" s="6008"/>
      <c r="N9" s="416" t="s">
        <v>158</v>
      </c>
      <c r="O9" s="6036"/>
      <c r="P9" s="6036"/>
      <c r="Q9" s="416" t="s">
        <v>128</v>
      </c>
      <c r="R9" s="6036"/>
      <c r="S9" s="6036"/>
      <c r="T9" s="416" t="s">
        <v>46</v>
      </c>
      <c r="U9" s="416" t="s">
        <v>1019</v>
      </c>
      <c r="W9" s="1436"/>
      <c r="X9" s="1436"/>
      <c r="Y9" s="51"/>
      <c r="Z9" s="4703"/>
      <c r="AA9" s="6038"/>
      <c r="AB9" s="6038"/>
      <c r="AC9" s="6038"/>
      <c r="AD9" s="6038"/>
      <c r="AE9" s="6038"/>
      <c r="AF9" s="6038"/>
      <c r="AG9" s="6038"/>
      <c r="AH9" s="6038"/>
      <c r="AI9" s="6038"/>
      <c r="AJ9" s="6038"/>
      <c r="AK9" s="6038"/>
      <c r="AL9" s="6039"/>
    </row>
    <row r="10" spans="1:38" ht="14.1" customHeight="1" x14ac:dyDescent="0.15">
      <c r="A10" s="1306"/>
      <c r="B10" s="226"/>
      <c r="C10" s="1306"/>
      <c r="D10" s="41"/>
      <c r="E10" s="203"/>
      <c r="F10" s="203"/>
      <c r="G10" s="203"/>
      <c r="H10" s="1306"/>
      <c r="I10" s="1306"/>
      <c r="J10" s="1306"/>
      <c r="K10" s="1306"/>
      <c r="L10" s="41"/>
      <c r="M10" s="41"/>
      <c r="N10" s="41"/>
      <c r="O10" s="41"/>
      <c r="P10" s="41"/>
      <c r="Q10" s="1306"/>
      <c r="R10" s="1306"/>
      <c r="S10" s="41"/>
      <c r="T10" s="41"/>
      <c r="U10" s="1306"/>
      <c r="V10" s="41"/>
      <c r="W10" s="41"/>
      <c r="X10" s="41"/>
      <c r="Y10" s="41"/>
      <c r="Z10" s="197" t="s">
        <v>1757</v>
      </c>
      <c r="AA10" s="5843" t="s">
        <v>1758</v>
      </c>
      <c r="AB10" s="5843"/>
      <c r="AC10" s="5843"/>
      <c r="AD10" s="5843"/>
      <c r="AE10" s="5843"/>
      <c r="AF10" s="5843"/>
      <c r="AG10" s="5843"/>
      <c r="AH10" s="5843"/>
      <c r="AI10" s="5843"/>
      <c r="AJ10" s="5843"/>
      <c r="AK10" s="5843"/>
      <c r="AL10" s="5844"/>
    </row>
    <row r="11" spans="1:38" ht="14.1" customHeight="1" x14ac:dyDescent="0.15">
      <c r="A11" s="1306"/>
      <c r="B11" s="226"/>
      <c r="C11" s="41" t="s">
        <v>1020</v>
      </c>
      <c r="E11" s="1306"/>
      <c r="F11" s="1306"/>
      <c r="G11" s="1306"/>
      <c r="H11" s="1306"/>
      <c r="I11" s="1306"/>
      <c r="J11" s="1306"/>
      <c r="K11" s="1306"/>
      <c r="L11" s="1306"/>
      <c r="M11" s="41"/>
      <c r="N11" s="209"/>
      <c r="O11" s="41"/>
      <c r="P11" s="41"/>
      <c r="Q11" s="1306"/>
      <c r="R11" s="1436"/>
      <c r="S11" s="1436"/>
      <c r="T11" s="5"/>
      <c r="U11" s="1430"/>
      <c r="V11" s="1430"/>
      <c r="W11" s="1306"/>
      <c r="X11" s="1306"/>
      <c r="Y11" s="51"/>
      <c r="Z11" s="1624" t="s">
        <v>1759</v>
      </c>
      <c r="AA11" s="4605" t="s">
        <v>1760</v>
      </c>
      <c r="AB11" s="6025"/>
      <c r="AC11" s="6025"/>
      <c r="AD11" s="6025"/>
      <c r="AE11" s="6025"/>
      <c r="AF11" s="6025"/>
      <c r="AG11" s="6025"/>
      <c r="AH11" s="6025"/>
      <c r="AI11" s="6025"/>
      <c r="AJ11" s="6025"/>
      <c r="AK11" s="6025"/>
      <c r="AL11" s="6026"/>
    </row>
    <row r="12" spans="1:38" ht="14.1" customHeight="1" x14ac:dyDescent="0.15">
      <c r="A12" s="1306"/>
      <c r="B12" s="226"/>
      <c r="C12" s="41"/>
      <c r="D12" s="206" t="s">
        <v>613</v>
      </c>
      <c r="E12" s="1306"/>
      <c r="F12" s="1306"/>
      <c r="G12" s="1306"/>
      <c r="H12" s="1306"/>
      <c r="I12" s="1306"/>
      <c r="J12" s="1306"/>
      <c r="K12" s="1306"/>
      <c r="L12" s="1306"/>
      <c r="M12" s="41"/>
      <c r="N12" s="209"/>
      <c r="O12" s="41"/>
      <c r="P12" s="41"/>
      <c r="Q12" s="1306"/>
      <c r="R12" s="1436"/>
      <c r="S12" s="1436"/>
      <c r="T12" s="5"/>
      <c r="U12" s="1430"/>
      <c r="V12" s="1430"/>
      <c r="W12" s="1306"/>
      <c r="X12" s="1306"/>
      <c r="Y12" s="51"/>
      <c r="Z12" s="1624"/>
      <c r="AA12" s="4605"/>
      <c r="AB12" s="6025"/>
      <c r="AC12" s="6025"/>
      <c r="AD12" s="6025"/>
      <c r="AE12" s="6025"/>
      <c r="AF12" s="6025"/>
      <c r="AG12" s="6025"/>
      <c r="AH12" s="6025"/>
      <c r="AI12" s="6025"/>
      <c r="AJ12" s="6025"/>
      <c r="AK12" s="6025"/>
      <c r="AL12" s="6026"/>
    </row>
    <row r="13" spans="1:38" ht="14.1" customHeight="1" x14ac:dyDescent="0.15">
      <c r="A13" s="1306"/>
      <c r="B13" s="226"/>
      <c r="D13" s="206" t="s">
        <v>1021</v>
      </c>
      <c r="F13" s="1306"/>
      <c r="G13" s="1306"/>
      <c r="H13" s="1306"/>
      <c r="I13" s="1306"/>
      <c r="J13" s="1306"/>
      <c r="K13" s="1306"/>
      <c r="L13" s="41"/>
      <c r="M13" s="41"/>
      <c r="N13" s="41"/>
      <c r="O13" s="41"/>
      <c r="P13" s="41"/>
      <c r="Q13" s="41"/>
      <c r="R13" s="41"/>
      <c r="S13" s="41"/>
      <c r="T13" s="41"/>
      <c r="U13" s="1306"/>
      <c r="V13" s="5"/>
      <c r="W13" s="41"/>
      <c r="X13" s="1306"/>
      <c r="Y13" s="55"/>
      <c r="Z13" s="164"/>
      <c r="AA13" s="6025"/>
      <c r="AB13" s="6025"/>
      <c r="AC13" s="6025"/>
      <c r="AD13" s="6025"/>
      <c r="AE13" s="6025"/>
      <c r="AF13" s="6025"/>
      <c r="AG13" s="6025"/>
      <c r="AH13" s="6025"/>
      <c r="AI13" s="6025"/>
      <c r="AJ13" s="6025"/>
      <c r="AK13" s="6025"/>
      <c r="AL13" s="6026"/>
    </row>
    <row r="14" spans="1:38" ht="14.1" customHeight="1" x14ac:dyDescent="0.15">
      <c r="A14" s="1306"/>
      <c r="B14" s="226"/>
      <c r="C14" s="41"/>
      <c r="D14" s="4530"/>
      <c r="E14" s="4530"/>
      <c r="F14" s="4530"/>
      <c r="G14" s="4530"/>
      <c r="H14" s="4530"/>
      <c r="I14" s="4530"/>
      <c r="J14" s="4530"/>
      <c r="K14" s="4530"/>
      <c r="L14" s="4530"/>
      <c r="M14" s="4530"/>
      <c r="N14" s="4530"/>
      <c r="O14" s="4530"/>
      <c r="P14" s="4530"/>
      <c r="Q14" s="4530"/>
      <c r="R14" s="4530"/>
      <c r="S14" s="4530"/>
      <c r="T14" s="4530"/>
      <c r="U14" s="4530"/>
      <c r="V14" s="4530"/>
      <c r="W14" s="4530"/>
      <c r="X14" s="4530"/>
      <c r="Z14" s="228"/>
      <c r="AA14" s="1862"/>
      <c r="AB14" s="1862"/>
      <c r="AC14" s="1862"/>
      <c r="AD14" s="1862"/>
      <c r="AE14" s="1862"/>
      <c r="AF14" s="1862"/>
      <c r="AG14" s="1862"/>
      <c r="AH14" s="1862"/>
      <c r="AI14" s="1862"/>
      <c r="AJ14" s="1862"/>
      <c r="AK14" s="1862"/>
      <c r="AL14" s="225"/>
    </row>
    <row r="15" spans="1:38" ht="14.1" customHeight="1" x14ac:dyDescent="0.15">
      <c r="A15" s="1306"/>
      <c r="B15" s="226"/>
      <c r="C15" s="41"/>
      <c r="D15" s="4530"/>
      <c r="E15" s="4530"/>
      <c r="F15" s="4530"/>
      <c r="G15" s="4530"/>
      <c r="H15" s="4530"/>
      <c r="I15" s="4530"/>
      <c r="J15" s="4530"/>
      <c r="K15" s="4530"/>
      <c r="L15" s="4530"/>
      <c r="M15" s="4530"/>
      <c r="N15" s="4530"/>
      <c r="O15" s="4530"/>
      <c r="P15" s="4530"/>
      <c r="Q15" s="4530"/>
      <c r="R15" s="4530"/>
      <c r="S15" s="4530"/>
      <c r="T15" s="4530"/>
      <c r="U15" s="4530"/>
      <c r="V15" s="4530"/>
      <c r="W15" s="4530"/>
      <c r="X15" s="4530"/>
      <c r="Z15" s="228"/>
      <c r="AA15" s="1862"/>
      <c r="AB15" s="1862"/>
      <c r="AC15" s="1862"/>
      <c r="AD15" s="1862"/>
      <c r="AE15" s="1862"/>
      <c r="AF15" s="1862"/>
      <c r="AG15" s="1862"/>
      <c r="AH15" s="1862"/>
      <c r="AI15" s="1862"/>
      <c r="AJ15" s="1862"/>
      <c r="AK15" s="1862"/>
      <c r="AL15" s="225"/>
    </row>
    <row r="16" spans="1:38" ht="14.1" customHeight="1" x14ac:dyDescent="0.15">
      <c r="A16" s="1306"/>
      <c r="B16" s="226"/>
      <c r="C16" s="41"/>
      <c r="D16" s="4530"/>
      <c r="E16" s="4530"/>
      <c r="F16" s="4530"/>
      <c r="G16" s="4530"/>
      <c r="H16" s="4530"/>
      <c r="I16" s="4530"/>
      <c r="J16" s="4530"/>
      <c r="K16" s="4530"/>
      <c r="L16" s="4530"/>
      <c r="M16" s="4530"/>
      <c r="N16" s="4530"/>
      <c r="O16" s="4530"/>
      <c r="P16" s="4530"/>
      <c r="Q16" s="4530"/>
      <c r="R16" s="4530"/>
      <c r="S16" s="4530"/>
      <c r="T16" s="4530"/>
      <c r="U16" s="4530"/>
      <c r="V16" s="4530"/>
      <c r="W16" s="4530"/>
      <c r="X16" s="4530"/>
      <c r="Z16" s="228"/>
      <c r="AA16" s="1862"/>
      <c r="AB16" s="1862"/>
      <c r="AC16" s="1862"/>
      <c r="AD16" s="1862"/>
      <c r="AE16" s="1862"/>
      <c r="AF16" s="1862"/>
      <c r="AG16" s="1862"/>
      <c r="AH16" s="1862"/>
      <c r="AI16" s="1862"/>
      <c r="AJ16" s="1862"/>
      <c r="AK16" s="1862"/>
      <c r="AL16" s="225"/>
    </row>
    <row r="17" spans="1:69" ht="14.1" customHeight="1" x14ac:dyDescent="0.15">
      <c r="A17" s="1306"/>
      <c r="B17" s="226"/>
      <c r="C17" s="41"/>
      <c r="D17" s="4530"/>
      <c r="E17" s="4530"/>
      <c r="F17" s="4530"/>
      <c r="G17" s="4530"/>
      <c r="H17" s="4530"/>
      <c r="I17" s="4530"/>
      <c r="J17" s="4530"/>
      <c r="K17" s="4530"/>
      <c r="L17" s="4530"/>
      <c r="M17" s="4530"/>
      <c r="N17" s="4530"/>
      <c r="O17" s="4530"/>
      <c r="P17" s="4530"/>
      <c r="Q17" s="4530"/>
      <c r="R17" s="4530"/>
      <c r="S17" s="4530"/>
      <c r="T17" s="4530"/>
      <c r="U17" s="4530"/>
      <c r="V17" s="4530"/>
      <c r="W17" s="4530"/>
      <c r="X17" s="4530"/>
      <c r="Z17" s="228"/>
      <c r="AA17" s="1862"/>
      <c r="AB17" s="1862"/>
      <c r="AC17" s="1862"/>
      <c r="AD17" s="1862"/>
      <c r="AE17" s="1862"/>
      <c r="AF17" s="1862"/>
      <c r="AG17" s="1862"/>
      <c r="AH17" s="1862"/>
      <c r="AI17" s="1862"/>
      <c r="AJ17" s="1862"/>
      <c r="AK17" s="1862"/>
      <c r="AL17" s="225"/>
    </row>
    <row r="18" spans="1:69" ht="14.1" customHeight="1" x14ac:dyDescent="0.15">
      <c r="A18" s="1306"/>
      <c r="B18" s="226"/>
      <c r="C18" s="41"/>
      <c r="D18" s="4530"/>
      <c r="E18" s="4530"/>
      <c r="F18" s="4530"/>
      <c r="G18" s="4530"/>
      <c r="H18" s="4530"/>
      <c r="I18" s="4530"/>
      <c r="J18" s="4530"/>
      <c r="K18" s="4530"/>
      <c r="L18" s="4530"/>
      <c r="M18" s="4530"/>
      <c r="N18" s="4530"/>
      <c r="O18" s="4530"/>
      <c r="P18" s="4530"/>
      <c r="Q18" s="4530"/>
      <c r="R18" s="4530"/>
      <c r="S18" s="4530"/>
      <c r="T18" s="4530"/>
      <c r="U18" s="4530"/>
      <c r="V18" s="4530"/>
      <c r="W18" s="4530"/>
      <c r="X18" s="4530"/>
      <c r="Z18" s="228"/>
      <c r="AA18" s="442"/>
      <c r="AB18" s="442"/>
      <c r="AC18" s="442"/>
      <c r="AD18" s="442"/>
      <c r="AE18" s="442"/>
      <c r="AF18" s="442"/>
      <c r="AG18" s="442"/>
      <c r="AH18" s="442"/>
      <c r="AI18" s="442"/>
      <c r="AJ18" s="442"/>
      <c r="AK18" s="442"/>
      <c r="AL18" s="225"/>
    </row>
    <row r="19" spans="1:69" ht="14.1" customHeight="1" x14ac:dyDescent="0.15">
      <c r="A19" s="1306"/>
      <c r="B19" s="226"/>
      <c r="C19" s="41"/>
      <c r="D19" s="209" t="s">
        <v>2</v>
      </c>
      <c r="E19" s="41"/>
      <c r="F19" s="370"/>
      <c r="G19" s="370"/>
      <c r="H19" s="370"/>
      <c r="I19" s="370"/>
      <c r="J19" s="370"/>
      <c r="K19" s="370"/>
      <c r="L19" s="370"/>
      <c r="M19" s="370"/>
      <c r="N19" s="370"/>
      <c r="O19" s="370"/>
      <c r="P19" s="370"/>
      <c r="Q19" s="370"/>
      <c r="R19" s="370"/>
      <c r="S19" s="370"/>
      <c r="T19" s="370"/>
      <c r="U19" s="370"/>
      <c r="V19" s="370"/>
      <c r="W19" s="370"/>
      <c r="X19" s="370"/>
      <c r="Y19" s="370"/>
      <c r="Z19" s="369"/>
      <c r="AA19" s="1862"/>
      <c r="AB19" s="1862"/>
      <c r="AC19" s="1862"/>
      <c r="AD19" s="1862"/>
      <c r="AE19" s="1862"/>
      <c r="AF19" s="1862"/>
      <c r="AG19" s="1862"/>
      <c r="AH19" s="1862"/>
      <c r="AI19" s="1862"/>
      <c r="AJ19" s="1862"/>
      <c r="AK19" s="1862"/>
      <c r="AL19" s="225"/>
    </row>
    <row r="20" spans="1:69" ht="14.1" customHeight="1" x14ac:dyDescent="0.15">
      <c r="A20" s="1306"/>
      <c r="B20" s="226"/>
      <c r="C20" s="41"/>
      <c r="D20" s="4530"/>
      <c r="E20" s="4530"/>
      <c r="F20" s="4530"/>
      <c r="G20" s="4530"/>
      <c r="H20" s="4530"/>
      <c r="I20" s="4530"/>
      <c r="J20" s="4530"/>
      <c r="K20" s="4530"/>
      <c r="L20" s="4530"/>
      <c r="M20" s="4530"/>
      <c r="N20" s="4530"/>
      <c r="O20" s="4530"/>
      <c r="P20" s="4530"/>
      <c r="Q20" s="4530"/>
      <c r="R20" s="4530"/>
      <c r="S20" s="4530"/>
      <c r="T20" s="4530"/>
      <c r="U20" s="4530"/>
      <c r="V20" s="4530"/>
      <c r="W20" s="4530"/>
      <c r="X20" s="4530"/>
      <c r="Z20" s="228"/>
      <c r="AA20" s="1862"/>
      <c r="AB20" s="1862"/>
      <c r="AC20" s="1862"/>
      <c r="AD20" s="1862"/>
      <c r="AE20" s="1862"/>
      <c r="AF20" s="1862"/>
      <c r="AG20" s="1862"/>
      <c r="AH20" s="1862"/>
      <c r="AI20" s="1862"/>
      <c r="AJ20" s="1862"/>
      <c r="AK20" s="1862"/>
      <c r="AL20" s="225"/>
    </row>
    <row r="21" spans="1:69" ht="14.1" customHeight="1" x14ac:dyDescent="0.15">
      <c r="A21" s="1306"/>
      <c r="B21" s="226"/>
      <c r="C21" s="41"/>
      <c r="D21" s="4530"/>
      <c r="E21" s="4530"/>
      <c r="F21" s="4530"/>
      <c r="G21" s="4530"/>
      <c r="H21" s="4530"/>
      <c r="I21" s="4530"/>
      <c r="J21" s="4530"/>
      <c r="K21" s="4530"/>
      <c r="L21" s="4530"/>
      <c r="M21" s="4530"/>
      <c r="N21" s="4530"/>
      <c r="O21" s="4530"/>
      <c r="P21" s="4530"/>
      <c r="Q21" s="4530"/>
      <c r="R21" s="4530"/>
      <c r="S21" s="4530"/>
      <c r="T21" s="4530"/>
      <c r="U21" s="4530"/>
      <c r="V21" s="4530"/>
      <c r="W21" s="4530"/>
      <c r="X21" s="4530"/>
      <c r="Z21" s="228"/>
      <c r="AA21" s="1862"/>
      <c r="AB21" s="1862"/>
      <c r="AC21" s="1862"/>
      <c r="AD21" s="1862"/>
      <c r="AE21" s="1862"/>
      <c r="AF21" s="1862"/>
      <c r="AG21" s="1862"/>
      <c r="AH21" s="1862"/>
      <c r="AI21" s="1862"/>
      <c r="AJ21" s="1862"/>
      <c r="AK21" s="1862"/>
      <c r="AL21" s="225"/>
    </row>
    <row r="22" spans="1:69" ht="14.1" customHeight="1" x14ac:dyDescent="0.15">
      <c r="A22" s="1306"/>
      <c r="B22" s="226"/>
      <c r="C22" s="41"/>
      <c r="D22" s="4530"/>
      <c r="E22" s="4530"/>
      <c r="F22" s="4530"/>
      <c r="G22" s="4530"/>
      <c r="H22" s="4530"/>
      <c r="I22" s="4530"/>
      <c r="J22" s="4530"/>
      <c r="K22" s="4530"/>
      <c r="L22" s="4530"/>
      <c r="M22" s="4530"/>
      <c r="N22" s="4530"/>
      <c r="O22" s="4530"/>
      <c r="P22" s="4530"/>
      <c r="Q22" s="4530"/>
      <c r="R22" s="4530"/>
      <c r="S22" s="4530"/>
      <c r="T22" s="4530"/>
      <c r="U22" s="4530"/>
      <c r="V22" s="4530"/>
      <c r="W22" s="4530"/>
      <c r="X22" s="4530"/>
      <c r="Z22" s="228"/>
      <c r="AA22" s="6032"/>
      <c r="AB22" s="5946"/>
      <c r="AC22" s="5946"/>
      <c r="AD22" s="5946"/>
      <c r="AE22" s="5946"/>
      <c r="AF22" s="5946"/>
      <c r="AG22" s="5946"/>
      <c r="AH22" s="5946"/>
      <c r="AI22" s="5946"/>
      <c r="AJ22" s="5946"/>
      <c r="AK22" s="5946"/>
      <c r="AL22" s="5947"/>
    </row>
    <row r="23" spans="1:69" ht="14.1" customHeight="1" x14ac:dyDescent="0.15">
      <c r="A23" s="1306"/>
      <c r="B23" s="226"/>
      <c r="C23" s="41"/>
      <c r="D23" s="4530"/>
      <c r="E23" s="4530"/>
      <c r="F23" s="4530"/>
      <c r="G23" s="4530"/>
      <c r="H23" s="4530"/>
      <c r="I23" s="4530"/>
      <c r="J23" s="4530"/>
      <c r="K23" s="4530"/>
      <c r="L23" s="4530"/>
      <c r="M23" s="4530"/>
      <c r="N23" s="4530"/>
      <c r="O23" s="4530"/>
      <c r="P23" s="4530"/>
      <c r="Q23" s="4530"/>
      <c r="R23" s="4530"/>
      <c r="S23" s="4530"/>
      <c r="T23" s="4530"/>
      <c r="U23" s="4530"/>
      <c r="V23" s="4530"/>
      <c r="W23" s="4530"/>
      <c r="X23" s="4530"/>
      <c r="Z23" s="228"/>
      <c r="AA23" s="5946"/>
      <c r="AB23" s="5946"/>
      <c r="AC23" s="5946"/>
      <c r="AD23" s="5946"/>
      <c r="AE23" s="5946"/>
      <c r="AF23" s="5946"/>
      <c r="AG23" s="5946"/>
      <c r="AH23" s="5946"/>
      <c r="AI23" s="5946"/>
      <c r="AJ23" s="5946"/>
      <c r="AK23" s="5946"/>
      <c r="AL23" s="5947"/>
    </row>
    <row r="24" spans="1:69" ht="12.75" customHeight="1" x14ac:dyDescent="0.15">
      <c r="A24" s="1306"/>
      <c r="B24" s="226"/>
      <c r="C24" s="41"/>
      <c r="D24" s="4530"/>
      <c r="E24" s="4530"/>
      <c r="F24" s="4530"/>
      <c r="G24" s="4530"/>
      <c r="H24" s="4530"/>
      <c r="I24" s="4530"/>
      <c r="J24" s="4530"/>
      <c r="K24" s="4530"/>
      <c r="L24" s="4530"/>
      <c r="M24" s="4530"/>
      <c r="N24" s="4530"/>
      <c r="O24" s="4530"/>
      <c r="P24" s="4530"/>
      <c r="Q24" s="4530"/>
      <c r="R24" s="4530"/>
      <c r="S24" s="4530"/>
      <c r="T24" s="4530"/>
      <c r="U24" s="4530"/>
      <c r="V24" s="4530"/>
      <c r="W24" s="4530"/>
      <c r="X24" s="4530"/>
      <c r="Z24" s="228"/>
      <c r="AA24" s="442"/>
      <c r="AB24" s="442"/>
      <c r="AC24" s="442"/>
      <c r="AD24" s="442"/>
      <c r="AE24" s="442"/>
      <c r="AF24" s="442"/>
      <c r="AG24" s="442"/>
      <c r="AH24" s="442"/>
      <c r="AI24" s="442"/>
      <c r="AJ24" s="442"/>
      <c r="AK24" s="442"/>
      <c r="AL24" s="225"/>
    </row>
    <row r="25" spans="1:69" ht="14.1" customHeight="1" x14ac:dyDescent="0.15">
      <c r="A25" s="1306"/>
      <c r="B25" s="226" t="s">
        <v>505</v>
      </c>
      <c r="C25" s="41" t="s">
        <v>722</v>
      </c>
      <c r="D25" s="209"/>
      <c r="E25" s="1306"/>
      <c r="F25" s="1306"/>
      <c r="G25" s="41"/>
      <c r="H25" s="41"/>
      <c r="I25" s="41"/>
      <c r="J25" s="41"/>
      <c r="K25" s="1306"/>
      <c r="L25" s="41"/>
      <c r="M25" s="41"/>
      <c r="N25" s="41"/>
      <c r="O25" s="41"/>
      <c r="P25" s="209"/>
      <c r="Q25" s="41"/>
      <c r="R25" s="41"/>
      <c r="S25" s="41"/>
      <c r="T25" s="41"/>
      <c r="U25" s="41"/>
      <c r="V25" s="41"/>
      <c r="W25" s="41"/>
      <c r="X25" s="41"/>
      <c r="Y25" s="1306"/>
      <c r="Z25" s="1835" t="s">
        <v>1883</v>
      </c>
      <c r="AA25" s="6033" t="s">
        <v>1884</v>
      </c>
      <c r="AB25" s="6033"/>
      <c r="AC25" s="6033"/>
      <c r="AD25" s="6033"/>
      <c r="AE25" s="6033"/>
      <c r="AF25" s="6033"/>
      <c r="AG25" s="6033"/>
      <c r="AH25" s="6033"/>
      <c r="AI25" s="6033"/>
      <c r="AJ25" s="6033"/>
      <c r="AK25" s="6033"/>
      <c r="AL25" s="6034"/>
    </row>
    <row r="26" spans="1:69" ht="14.1" customHeight="1" x14ac:dyDescent="0.15">
      <c r="A26" s="1306"/>
      <c r="B26" s="431"/>
      <c r="C26" s="41"/>
      <c r="D26" s="41"/>
      <c r="E26" s="209"/>
      <c r="F26" s="1306"/>
      <c r="G26" s="209"/>
      <c r="H26" s="1306"/>
      <c r="I26" s="1306"/>
      <c r="J26" s="209"/>
      <c r="K26" s="1306"/>
      <c r="L26" s="41"/>
      <c r="M26" s="41"/>
      <c r="N26" s="41"/>
      <c r="O26" s="41"/>
      <c r="P26" s="41"/>
      <c r="Q26" s="1306"/>
      <c r="R26" s="1436"/>
      <c r="S26" s="1436"/>
      <c r="T26" s="5"/>
      <c r="U26" s="1430"/>
      <c r="V26" s="1430"/>
      <c r="W26" s="1306"/>
      <c r="X26" s="1306"/>
      <c r="Y26" s="51"/>
      <c r="Z26" s="170"/>
      <c r="AA26" s="6033"/>
      <c r="AB26" s="6033"/>
      <c r="AC26" s="6033"/>
      <c r="AD26" s="6033"/>
      <c r="AE26" s="6033"/>
      <c r="AF26" s="6033"/>
      <c r="AG26" s="6033"/>
      <c r="AH26" s="6033"/>
      <c r="AI26" s="6033"/>
      <c r="AJ26" s="6033"/>
      <c r="AK26" s="6033"/>
      <c r="AL26" s="6034"/>
    </row>
    <row r="27" spans="1:69" ht="10.5" customHeight="1" x14ac:dyDescent="0.15">
      <c r="A27" s="1306"/>
      <c r="B27" s="431"/>
      <c r="C27" s="41"/>
      <c r="D27" s="41"/>
      <c r="E27" s="209"/>
      <c r="F27" s="1306"/>
      <c r="G27" s="209"/>
      <c r="H27" s="1306"/>
      <c r="I27" s="1306"/>
      <c r="J27" s="209"/>
      <c r="K27" s="1306"/>
      <c r="L27" s="41"/>
      <c r="M27" s="41"/>
      <c r="N27" s="41"/>
      <c r="O27" s="41"/>
      <c r="P27" s="41"/>
      <c r="Q27" s="1306"/>
      <c r="R27" s="1436"/>
      <c r="S27" s="1436"/>
      <c r="T27" s="5"/>
      <c r="U27" s="1430"/>
      <c r="V27" s="1430"/>
      <c r="W27" s="1306"/>
      <c r="X27" s="1306"/>
      <c r="Y27" s="51"/>
      <c r="Z27" s="228"/>
      <c r="AA27" s="6033"/>
      <c r="AB27" s="6033"/>
      <c r="AC27" s="6033"/>
      <c r="AD27" s="6033"/>
      <c r="AE27" s="6033"/>
      <c r="AF27" s="6033"/>
      <c r="AG27" s="6033"/>
      <c r="AH27" s="6033"/>
      <c r="AI27" s="6033"/>
      <c r="AJ27" s="6033"/>
      <c r="AK27" s="6033"/>
      <c r="AL27" s="6034"/>
    </row>
    <row r="28" spans="1:69" ht="14.1" customHeight="1" x14ac:dyDescent="0.15">
      <c r="A28" s="1306"/>
      <c r="B28" s="226" t="s">
        <v>505</v>
      </c>
      <c r="C28" s="209" t="s">
        <v>723</v>
      </c>
      <c r="D28" s="1306"/>
      <c r="E28" s="209"/>
      <c r="F28" s="1306"/>
      <c r="G28" s="1306"/>
      <c r="H28" s="209"/>
      <c r="I28" s="1306"/>
      <c r="J28" s="48"/>
      <c r="K28" s="1306"/>
      <c r="L28" s="41"/>
      <c r="M28" s="41"/>
      <c r="N28" s="41"/>
      <c r="O28" s="41"/>
      <c r="P28" s="41"/>
      <c r="Q28" s="41"/>
      <c r="R28" s="41"/>
      <c r="S28" s="41"/>
      <c r="T28" s="1306"/>
      <c r="U28" s="48"/>
      <c r="V28" s="1306"/>
      <c r="W28" s="51"/>
      <c r="X28" s="51"/>
      <c r="Y28" s="1254"/>
      <c r="Z28" s="510" t="s">
        <v>1749</v>
      </c>
      <c r="AA28" s="1850"/>
      <c r="AB28" s="1850"/>
      <c r="AC28" s="122"/>
      <c r="AD28" s="1850"/>
      <c r="AE28" s="1850"/>
      <c r="AF28" s="1850"/>
      <c r="AG28" s="1850"/>
      <c r="AH28" s="1850"/>
      <c r="AI28" s="1850"/>
      <c r="AJ28" s="1850"/>
      <c r="AK28" s="1850"/>
      <c r="AL28" s="62"/>
    </row>
    <row r="29" spans="1:69" ht="14.1" customHeight="1" x14ac:dyDescent="0.15">
      <c r="A29" s="1306"/>
      <c r="B29" s="226"/>
      <c r="C29" s="1306" t="s">
        <v>505</v>
      </c>
      <c r="D29" s="41" t="s">
        <v>1022</v>
      </c>
      <c r="E29" s="41"/>
      <c r="F29" s="41"/>
      <c r="G29" s="1306"/>
      <c r="H29" s="48"/>
      <c r="I29" s="209"/>
      <c r="J29" s="48"/>
      <c r="K29" s="1306"/>
      <c r="L29" s="1306"/>
      <c r="M29" s="1306"/>
      <c r="N29" s="5"/>
      <c r="O29" s="41"/>
      <c r="P29" s="1306"/>
      <c r="Q29" s="41"/>
      <c r="R29" s="1306"/>
      <c r="S29" s="41"/>
      <c r="T29" s="48"/>
      <c r="U29" s="48"/>
      <c r="V29" s="5"/>
      <c r="W29" s="51"/>
      <c r="X29" s="51"/>
      <c r="Y29" s="51"/>
      <c r="Z29" s="797" t="s">
        <v>1750</v>
      </c>
      <c r="AA29" s="1874" t="s">
        <v>1751</v>
      </c>
      <c r="AB29" s="1850"/>
      <c r="AC29" s="1850"/>
      <c r="AD29" s="1850"/>
      <c r="AE29" s="1850"/>
      <c r="AF29" s="1850"/>
      <c r="AG29" s="1850"/>
      <c r="AH29" s="1850"/>
      <c r="AI29" s="1850"/>
      <c r="AJ29" s="1850"/>
      <c r="AK29" s="1850"/>
      <c r="AL29" s="106"/>
      <c r="AO29" s="206" t="s">
        <v>228</v>
      </c>
    </row>
    <row r="30" spans="1:69" ht="14.1" customHeight="1" x14ac:dyDescent="0.15">
      <c r="A30" s="1306"/>
      <c r="B30" s="226"/>
      <c r="C30" s="41" t="s">
        <v>505</v>
      </c>
      <c r="D30" s="41" t="s">
        <v>561</v>
      </c>
      <c r="E30" s="209"/>
      <c r="F30" s="41"/>
      <c r="G30" s="1306"/>
      <c r="H30" s="1306"/>
      <c r="I30" s="1306"/>
      <c r="J30" s="1306"/>
      <c r="K30" s="41"/>
      <c r="L30" s="41"/>
      <c r="M30" s="41"/>
      <c r="N30" s="1306"/>
      <c r="O30" s="1306"/>
      <c r="P30" s="209"/>
      <c r="Q30" s="1306"/>
      <c r="R30" s="1436"/>
      <c r="S30" s="1436"/>
      <c r="T30" s="5"/>
      <c r="U30" s="1430"/>
      <c r="V30" s="1430"/>
      <c r="W30" s="1306"/>
      <c r="X30" s="1306"/>
      <c r="Y30" s="51"/>
      <c r="Z30" s="1846"/>
      <c r="AA30" s="415"/>
      <c r="AB30" s="1796"/>
      <c r="AC30" s="1796"/>
      <c r="AD30" s="1796"/>
      <c r="AE30" s="1796"/>
      <c r="AF30" s="1796"/>
      <c r="AG30" s="1796"/>
      <c r="AH30" s="1796"/>
      <c r="AI30" s="1796"/>
      <c r="AJ30" s="1796"/>
      <c r="AK30" s="1796"/>
      <c r="AL30" s="373"/>
    </row>
    <row r="31" spans="1:69" ht="14.1" customHeight="1" x14ac:dyDescent="0.15">
      <c r="B31" s="1462"/>
      <c r="C31" s="1052"/>
      <c r="D31" s="1052"/>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6031"/>
      <c r="AA31" s="4615"/>
      <c r="AB31" s="4615"/>
      <c r="AC31" s="4615"/>
      <c r="AD31" s="4615"/>
      <c r="AE31" s="4615"/>
      <c r="AF31" s="4615"/>
      <c r="AG31" s="4615"/>
      <c r="AH31" s="4615"/>
      <c r="AI31" s="4615"/>
      <c r="AJ31" s="4615"/>
      <c r="AK31" s="1052"/>
      <c r="AL31" s="1491"/>
      <c r="AM31" s="230"/>
      <c r="AN31" s="583" t="s">
        <v>1023</v>
      </c>
      <c r="AO31" s="1545" t="s">
        <v>1688</v>
      </c>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5"/>
      <c r="BM31" s="1495"/>
      <c r="BN31" s="1495"/>
      <c r="BO31" s="1495"/>
      <c r="BP31" s="1495"/>
      <c r="BQ31" s="1496"/>
    </row>
    <row r="32" spans="1:69" ht="14.1" customHeight="1" x14ac:dyDescent="0.15">
      <c r="A32" s="1306"/>
      <c r="B32" s="232" t="s">
        <v>1689</v>
      </c>
      <c r="C32" s="506"/>
      <c r="D32" s="507"/>
      <c r="E32" s="507"/>
      <c r="F32" s="506"/>
      <c r="G32" s="378"/>
      <c r="H32" s="506"/>
      <c r="I32" s="378"/>
      <c r="J32" s="378"/>
      <c r="K32" s="506"/>
      <c r="L32" s="378"/>
      <c r="M32" s="507"/>
      <c r="N32" s="41"/>
      <c r="O32" s="60"/>
      <c r="P32" s="60"/>
      <c r="Q32" s="60"/>
      <c r="R32" s="60"/>
      <c r="S32" s="60"/>
      <c r="T32" s="60"/>
      <c r="U32" s="60"/>
      <c r="V32" s="60"/>
      <c r="W32" s="60"/>
      <c r="X32" s="60"/>
      <c r="Y32" s="1306"/>
      <c r="Z32" s="6031"/>
      <c r="AA32" s="4615"/>
      <c r="AB32" s="4615"/>
      <c r="AC32" s="4615"/>
      <c r="AD32" s="4615"/>
      <c r="AE32" s="4615"/>
      <c r="AF32" s="4615"/>
      <c r="AG32" s="4615"/>
      <c r="AH32" s="4615"/>
      <c r="AI32" s="4615"/>
      <c r="AJ32" s="4615"/>
      <c r="AK32" s="1052"/>
      <c r="AL32" s="1491"/>
      <c r="AM32" s="230"/>
      <c r="AN32" s="248"/>
      <c r="AO32" s="6021" t="s">
        <v>1691</v>
      </c>
      <c r="AP32" s="6021"/>
      <c r="AQ32" s="6021"/>
      <c r="AR32" s="6021"/>
      <c r="AS32" s="6021"/>
      <c r="AT32" s="6021"/>
      <c r="AU32" s="6021"/>
      <c r="AV32" s="6021"/>
      <c r="AW32" s="6021"/>
      <c r="AX32" s="6021"/>
      <c r="AY32" s="6021"/>
      <c r="AZ32" s="6021"/>
      <c r="BA32" s="6021"/>
      <c r="BB32" s="6021"/>
      <c r="BC32" s="6021"/>
      <c r="BD32" s="6021"/>
      <c r="BE32" s="6021"/>
      <c r="BF32" s="6021"/>
      <c r="BG32" s="6021"/>
      <c r="BH32" s="6021"/>
      <c r="BI32" s="6021"/>
      <c r="BJ32" s="6021"/>
      <c r="BK32" s="6021"/>
      <c r="BL32" s="6021"/>
      <c r="BM32" s="6021"/>
      <c r="BN32" s="6021"/>
      <c r="BO32" s="6021"/>
      <c r="BP32" s="6021"/>
      <c r="BQ32" s="6022"/>
    </row>
    <row r="33" spans="1:69" ht="14.1" customHeight="1" x14ac:dyDescent="0.15">
      <c r="A33" s="1306"/>
      <c r="B33" s="232"/>
      <c r="C33" s="506"/>
      <c r="D33" s="507"/>
      <c r="E33" s="507"/>
      <c r="F33" s="506"/>
      <c r="G33" s="378"/>
      <c r="H33" s="506"/>
      <c r="I33" s="378"/>
      <c r="J33" s="378"/>
      <c r="K33" s="506"/>
      <c r="L33" s="378"/>
      <c r="M33" s="507"/>
      <c r="N33" s="41"/>
      <c r="O33" s="60"/>
      <c r="P33" s="60"/>
      <c r="Q33" s="60"/>
      <c r="R33" s="60"/>
      <c r="S33" s="60"/>
      <c r="T33" s="60"/>
      <c r="U33" s="60"/>
      <c r="V33" s="60"/>
      <c r="W33" s="60"/>
      <c r="X33" s="60"/>
      <c r="Y33" s="1306"/>
      <c r="Z33" s="231"/>
      <c r="AA33" s="1796"/>
      <c r="AB33" s="1796"/>
      <c r="AC33" s="1796"/>
      <c r="AD33" s="1796"/>
      <c r="AE33" s="1796"/>
      <c r="AF33" s="1796"/>
      <c r="AG33" s="1796"/>
      <c r="AH33" s="1796"/>
      <c r="AI33" s="1796"/>
      <c r="AJ33" s="1796"/>
      <c r="AK33" s="1796"/>
      <c r="AL33" s="373"/>
      <c r="AM33" s="230"/>
      <c r="AN33" s="248"/>
      <c r="AO33" s="6021"/>
      <c r="AP33" s="6021"/>
      <c r="AQ33" s="6021"/>
      <c r="AR33" s="6021"/>
      <c r="AS33" s="6021"/>
      <c r="AT33" s="6021"/>
      <c r="AU33" s="6021"/>
      <c r="AV33" s="6021"/>
      <c r="AW33" s="6021"/>
      <c r="AX33" s="6021"/>
      <c r="AY33" s="6021"/>
      <c r="AZ33" s="6021"/>
      <c r="BA33" s="6021"/>
      <c r="BB33" s="6021"/>
      <c r="BC33" s="6021"/>
      <c r="BD33" s="6021"/>
      <c r="BE33" s="6021"/>
      <c r="BF33" s="6021"/>
      <c r="BG33" s="6021"/>
      <c r="BH33" s="6021"/>
      <c r="BI33" s="6021"/>
      <c r="BJ33" s="6021"/>
      <c r="BK33" s="6021"/>
      <c r="BL33" s="6021"/>
      <c r="BM33" s="6021"/>
      <c r="BN33" s="6021"/>
      <c r="BO33" s="6021"/>
      <c r="BP33" s="6021"/>
      <c r="BQ33" s="6022"/>
    </row>
    <row r="34" spans="1:69" ht="14.1" customHeight="1" x14ac:dyDescent="0.15">
      <c r="A34" s="1306"/>
      <c r="B34" s="431"/>
      <c r="C34" s="41" t="s">
        <v>1692</v>
      </c>
      <c r="D34" s="507"/>
      <c r="E34" s="507"/>
      <c r="F34" s="506"/>
      <c r="G34" s="378"/>
      <c r="H34" s="506"/>
      <c r="I34" s="378"/>
      <c r="J34" s="378"/>
      <c r="K34" s="506"/>
      <c r="L34" s="378"/>
      <c r="M34" s="507"/>
      <c r="N34" s="41"/>
      <c r="O34" s="60"/>
      <c r="P34" s="60"/>
      <c r="Q34" s="60"/>
      <c r="R34" s="60"/>
      <c r="S34" s="60"/>
      <c r="T34" s="60"/>
      <c r="U34" s="1306"/>
      <c r="V34" s="1306"/>
      <c r="W34" s="1306"/>
      <c r="X34" s="1306"/>
      <c r="Y34" s="1306"/>
      <c r="Z34" s="6031" t="s">
        <v>1752</v>
      </c>
      <c r="AA34" s="4615"/>
      <c r="AB34" s="4615"/>
      <c r="AC34" s="4615"/>
      <c r="AD34" s="4615"/>
      <c r="AE34" s="4615"/>
      <c r="AF34" s="4615"/>
      <c r="AG34" s="4615"/>
      <c r="AH34" s="4615"/>
      <c r="AI34" s="4615"/>
      <c r="AJ34" s="4615"/>
      <c r="AK34" s="1052"/>
      <c r="AL34" s="1491"/>
      <c r="AM34" s="230"/>
      <c r="AN34" s="248"/>
      <c r="AO34" s="6021"/>
      <c r="AP34" s="6021"/>
      <c r="AQ34" s="6021"/>
      <c r="AR34" s="6021"/>
      <c r="AS34" s="6021"/>
      <c r="AT34" s="6021"/>
      <c r="AU34" s="6021"/>
      <c r="AV34" s="6021"/>
      <c r="AW34" s="6021"/>
      <c r="AX34" s="6021"/>
      <c r="AY34" s="6021"/>
      <c r="AZ34" s="6021"/>
      <c r="BA34" s="6021"/>
      <c r="BB34" s="6021"/>
      <c r="BC34" s="6021"/>
      <c r="BD34" s="6021"/>
      <c r="BE34" s="6021"/>
      <c r="BF34" s="6021"/>
      <c r="BG34" s="6021"/>
      <c r="BH34" s="6021"/>
      <c r="BI34" s="6021"/>
      <c r="BJ34" s="6021"/>
      <c r="BK34" s="6021"/>
      <c r="BL34" s="6021"/>
      <c r="BM34" s="6021"/>
      <c r="BN34" s="6021"/>
      <c r="BO34" s="6021"/>
      <c r="BP34" s="6021"/>
      <c r="BQ34" s="6022"/>
    </row>
    <row r="35" spans="1:69" ht="14.1" customHeight="1" x14ac:dyDescent="0.15">
      <c r="A35" s="1306"/>
      <c r="B35" s="226"/>
      <c r="C35" s="41"/>
      <c r="D35" s="206" t="s">
        <v>1499</v>
      </c>
      <c r="E35" s="209"/>
      <c r="F35" s="209"/>
      <c r="G35" s="1306"/>
      <c r="H35" s="1306"/>
      <c r="I35" s="1306"/>
      <c r="J35" s="209"/>
      <c r="K35" s="1306"/>
      <c r="L35" s="1306"/>
      <c r="M35" s="1306"/>
      <c r="N35" s="1306"/>
      <c r="O35" s="1306"/>
      <c r="P35" s="1306"/>
      <c r="Q35" s="1306"/>
      <c r="R35" s="1436"/>
      <c r="S35" s="1436"/>
      <c r="T35" s="5"/>
      <c r="U35" s="1430"/>
      <c r="V35" s="1430"/>
      <c r="W35" s="1306"/>
      <c r="X35" s="1306"/>
      <c r="Y35" s="51"/>
      <c r="Z35" s="231" t="s">
        <v>154</v>
      </c>
      <c r="AA35" s="1796" t="s">
        <v>1690</v>
      </c>
      <c r="AB35" s="1796"/>
      <c r="AC35" s="1796"/>
      <c r="AD35" s="1796"/>
      <c r="AE35" s="1796"/>
      <c r="AF35" s="1796"/>
      <c r="AG35" s="1796"/>
      <c r="AH35" s="1796"/>
      <c r="AI35" s="1796"/>
      <c r="AJ35" s="1796"/>
      <c r="AK35" s="1796"/>
      <c r="AL35" s="373"/>
      <c r="AM35" s="230"/>
      <c r="AN35" s="248"/>
      <c r="AO35" s="6021"/>
      <c r="AP35" s="6021"/>
      <c r="AQ35" s="6021"/>
      <c r="AR35" s="6021"/>
      <c r="AS35" s="6021"/>
      <c r="AT35" s="6021"/>
      <c r="AU35" s="6021"/>
      <c r="AV35" s="6021"/>
      <c r="AW35" s="6021"/>
      <c r="AX35" s="6021"/>
      <c r="AY35" s="6021"/>
      <c r="AZ35" s="6021"/>
      <c r="BA35" s="6021"/>
      <c r="BB35" s="6021"/>
      <c r="BC35" s="6021"/>
      <c r="BD35" s="6021"/>
      <c r="BE35" s="6021"/>
      <c r="BF35" s="6021"/>
      <c r="BG35" s="6021"/>
      <c r="BH35" s="6021"/>
      <c r="BI35" s="6021"/>
      <c r="BJ35" s="6021"/>
      <c r="BK35" s="6021"/>
      <c r="BL35" s="6021"/>
      <c r="BM35" s="6021"/>
      <c r="BN35" s="6021"/>
      <c r="BO35" s="6021"/>
      <c r="BP35" s="6021"/>
      <c r="BQ35" s="6022"/>
    </row>
    <row r="36" spans="1:69" ht="14.1" customHeight="1" x14ac:dyDescent="0.15">
      <c r="A36" s="1306"/>
      <c r="B36" s="226"/>
      <c r="C36" s="41"/>
      <c r="E36" s="209"/>
      <c r="F36" s="209"/>
      <c r="G36" s="1306"/>
      <c r="H36" s="1306"/>
      <c r="I36" s="1306"/>
      <c r="J36" s="209"/>
      <c r="K36" s="1306"/>
      <c r="L36" s="1306"/>
      <c r="M36" s="1306"/>
      <c r="N36" s="1306"/>
      <c r="O36" s="1306"/>
      <c r="P36" s="1306"/>
      <c r="Q36" s="1306"/>
      <c r="R36" s="1436"/>
      <c r="S36" s="1436"/>
      <c r="T36" s="5"/>
      <c r="U36" s="1430"/>
      <c r="V36" s="1430"/>
      <c r="W36" s="1306"/>
      <c r="X36" s="1306"/>
      <c r="Y36" s="51"/>
      <c r="Z36" s="231" t="s">
        <v>154</v>
      </c>
      <c r="AA36" s="1796" t="s">
        <v>1024</v>
      </c>
      <c r="AB36" s="1863"/>
      <c r="AC36" s="1863"/>
      <c r="AD36" s="1863"/>
      <c r="AE36" s="1863"/>
      <c r="AF36" s="1863"/>
      <c r="AG36" s="1863"/>
      <c r="AH36" s="1863"/>
      <c r="AI36" s="1863"/>
      <c r="AJ36" s="1863"/>
      <c r="AK36" s="1863"/>
      <c r="AL36" s="1856"/>
      <c r="AM36" s="230"/>
      <c r="AN36" s="248"/>
      <c r="AO36" s="6021"/>
      <c r="AP36" s="6021"/>
      <c r="AQ36" s="6021"/>
      <c r="AR36" s="6021"/>
      <c r="AS36" s="6021"/>
      <c r="AT36" s="6021"/>
      <c r="AU36" s="6021"/>
      <c r="AV36" s="6021"/>
      <c r="AW36" s="6021"/>
      <c r="AX36" s="6021"/>
      <c r="AY36" s="6021"/>
      <c r="AZ36" s="6021"/>
      <c r="BA36" s="6021"/>
      <c r="BB36" s="6021"/>
      <c r="BC36" s="6021"/>
      <c r="BD36" s="6021"/>
      <c r="BE36" s="6021"/>
      <c r="BF36" s="6021"/>
      <c r="BG36" s="6021"/>
      <c r="BH36" s="6021"/>
      <c r="BI36" s="6021"/>
      <c r="BJ36" s="6021"/>
      <c r="BK36" s="6021"/>
      <c r="BL36" s="6021"/>
      <c r="BM36" s="6021"/>
      <c r="BN36" s="6021"/>
      <c r="BO36" s="6021"/>
      <c r="BP36" s="6021"/>
      <c r="BQ36" s="6022"/>
    </row>
    <row r="37" spans="1:69" ht="14.1" customHeight="1" x14ac:dyDescent="0.15">
      <c r="A37" s="1306"/>
      <c r="B37" s="226"/>
      <c r="C37" s="41" t="s">
        <v>1693</v>
      </c>
      <c r="E37" s="209"/>
      <c r="F37" s="209"/>
      <c r="G37" s="1306"/>
      <c r="H37" s="1306"/>
      <c r="I37" s="1306"/>
      <c r="J37" s="209"/>
      <c r="K37" s="1306"/>
      <c r="L37" s="1306"/>
      <c r="M37" s="1306"/>
      <c r="N37" s="1306"/>
      <c r="O37" s="1306"/>
      <c r="P37" s="1306"/>
      <c r="Q37" s="1306"/>
      <c r="R37" s="1436"/>
      <c r="S37" s="1436"/>
      <c r="T37" s="5"/>
      <c r="U37" s="1430"/>
      <c r="V37" s="1430"/>
      <c r="W37" s="1306"/>
      <c r="X37" s="1306"/>
      <c r="Y37" s="51"/>
      <c r="Z37" s="1846"/>
      <c r="AA37" s="1796" t="s">
        <v>152</v>
      </c>
      <c r="AB37" s="209"/>
      <c r="AC37" s="1829"/>
      <c r="AD37" s="1829"/>
      <c r="AE37" s="1829"/>
      <c r="AF37" s="1829"/>
      <c r="AG37" s="1829"/>
      <c r="AH37" s="1829"/>
      <c r="AI37" s="1829"/>
      <c r="AJ37" s="1829"/>
      <c r="AK37" s="1829"/>
      <c r="AL37" s="1546"/>
      <c r="AM37" s="230"/>
      <c r="AN37" s="248"/>
      <c r="AO37" s="6021"/>
      <c r="AP37" s="6021"/>
      <c r="AQ37" s="6021"/>
      <c r="AR37" s="6021"/>
      <c r="AS37" s="6021"/>
      <c r="AT37" s="6021"/>
      <c r="AU37" s="6021"/>
      <c r="AV37" s="6021"/>
      <c r="AW37" s="6021"/>
      <c r="AX37" s="6021"/>
      <c r="AY37" s="6021"/>
      <c r="AZ37" s="6021"/>
      <c r="BA37" s="6021"/>
      <c r="BB37" s="6021"/>
      <c r="BC37" s="6021"/>
      <c r="BD37" s="6021"/>
      <c r="BE37" s="6021"/>
      <c r="BF37" s="6021"/>
      <c r="BG37" s="6021"/>
      <c r="BH37" s="6021"/>
      <c r="BI37" s="6021"/>
      <c r="BJ37" s="6021"/>
      <c r="BK37" s="6021"/>
      <c r="BL37" s="6021"/>
      <c r="BM37" s="6021"/>
      <c r="BN37" s="6021"/>
      <c r="BO37" s="6021"/>
      <c r="BP37" s="6021"/>
      <c r="BQ37" s="6022"/>
    </row>
    <row r="38" spans="1:69" ht="14.1" customHeight="1" x14ac:dyDescent="0.15">
      <c r="A38" s="1306"/>
      <c r="B38" s="226"/>
      <c r="C38" s="1306"/>
      <c r="D38" s="41" t="s">
        <v>34</v>
      </c>
      <c r="E38" s="209"/>
      <c r="F38" s="41"/>
      <c r="G38" s="41"/>
      <c r="H38" s="41"/>
      <c r="I38" s="48"/>
      <c r="J38" s="48"/>
      <c r="K38" s="48"/>
      <c r="L38" s="48"/>
      <c r="M38" s="48"/>
      <c r="N38" s="48"/>
      <c r="O38" s="48"/>
      <c r="P38" s="48"/>
      <c r="Q38" s="48"/>
      <c r="R38" s="48"/>
      <c r="S38" s="1306"/>
      <c r="T38" s="48"/>
      <c r="U38" s="48"/>
      <c r="V38" s="48"/>
      <c r="W38" s="48"/>
      <c r="X38" s="42"/>
      <c r="Y38" s="42"/>
      <c r="Z38" s="1846"/>
      <c r="AA38" s="1829"/>
      <c r="AB38" s="1829" t="s">
        <v>754</v>
      </c>
      <c r="AC38" s="415" t="s">
        <v>562</v>
      </c>
      <c r="AD38" s="1829"/>
      <c r="AE38" s="1829"/>
      <c r="AF38" s="1829"/>
      <c r="AG38" s="1829"/>
      <c r="AH38" s="1829"/>
      <c r="AI38" s="1829"/>
      <c r="AJ38" s="1829"/>
      <c r="AK38" s="1829"/>
      <c r="AL38" s="373"/>
      <c r="AM38" s="230"/>
      <c r="AN38" s="261"/>
      <c r="AO38" s="6023"/>
      <c r="AP38" s="6023"/>
      <c r="AQ38" s="6023"/>
      <c r="AR38" s="6023"/>
      <c r="AS38" s="6023"/>
      <c r="AT38" s="6023"/>
      <c r="AU38" s="6023"/>
      <c r="AV38" s="6023"/>
      <c r="AW38" s="6023"/>
      <c r="AX38" s="6023"/>
      <c r="AY38" s="6023"/>
      <c r="AZ38" s="6023"/>
      <c r="BA38" s="6023"/>
      <c r="BB38" s="6023"/>
      <c r="BC38" s="6023"/>
      <c r="BD38" s="6023"/>
      <c r="BE38" s="6023"/>
      <c r="BF38" s="6023"/>
      <c r="BG38" s="6023"/>
      <c r="BH38" s="6023"/>
      <c r="BI38" s="6023"/>
      <c r="BJ38" s="6023"/>
      <c r="BK38" s="6023"/>
      <c r="BL38" s="6023"/>
      <c r="BM38" s="6023"/>
      <c r="BN38" s="6023"/>
      <c r="BO38" s="6023"/>
      <c r="BP38" s="6023"/>
      <c r="BQ38" s="6024"/>
    </row>
    <row r="39" spans="1:69" ht="14.1" customHeight="1" x14ac:dyDescent="0.15">
      <c r="A39" s="1306"/>
      <c r="B39" s="226"/>
      <c r="C39" s="1306"/>
      <c r="D39" s="1306"/>
      <c r="E39" s="4530"/>
      <c r="F39" s="4530"/>
      <c r="G39" s="4530"/>
      <c r="H39" s="4530"/>
      <c r="I39" s="4530"/>
      <c r="J39" s="4530"/>
      <c r="K39" s="4530"/>
      <c r="L39" s="4530"/>
      <c r="M39" s="4530"/>
      <c r="N39" s="4530"/>
      <c r="O39" s="4530"/>
      <c r="P39" s="4530"/>
      <c r="Q39" s="4530"/>
      <c r="R39" s="4530"/>
      <c r="S39" s="4530"/>
      <c r="T39" s="4530"/>
      <c r="U39" s="4530"/>
      <c r="V39" s="4530"/>
      <c r="W39" s="4530"/>
      <c r="X39" s="4530"/>
      <c r="Y39" s="1306"/>
      <c r="Z39" s="1846"/>
      <c r="AA39" s="1796"/>
      <c r="AB39" s="1796" t="s">
        <v>1025</v>
      </c>
      <c r="AC39" s="415" t="s">
        <v>1026</v>
      </c>
      <c r="AD39" s="1796"/>
      <c r="AE39" s="1796"/>
      <c r="AF39" s="1796"/>
      <c r="AG39" s="1796"/>
      <c r="AH39" s="1796"/>
      <c r="AI39" s="1796"/>
      <c r="AJ39" s="1796"/>
      <c r="AK39" s="1796"/>
      <c r="AL39" s="373"/>
      <c r="AM39" s="230"/>
      <c r="AN39" s="209"/>
      <c r="AO39" s="1547"/>
      <c r="AP39" s="1547"/>
      <c r="AQ39" s="1547"/>
      <c r="AR39" s="1547"/>
      <c r="AS39" s="1547"/>
      <c r="AT39" s="1547"/>
      <c r="AU39" s="1547"/>
      <c r="AV39" s="1547"/>
      <c r="AW39" s="1547"/>
      <c r="AX39" s="1547"/>
      <c r="AY39" s="1547"/>
      <c r="AZ39" s="1547"/>
      <c r="BA39" s="1547"/>
      <c r="BB39" s="1547"/>
      <c r="BC39" s="1547"/>
      <c r="BD39" s="1547"/>
      <c r="BE39" s="1547"/>
      <c r="BF39" s="1547"/>
      <c r="BG39" s="1547"/>
      <c r="BH39" s="1547"/>
      <c r="BI39" s="1547"/>
      <c r="BJ39" s="1547"/>
      <c r="BK39" s="1547"/>
      <c r="BL39" s="1547"/>
      <c r="BM39" s="1547"/>
      <c r="BN39" s="1547"/>
      <c r="BO39" s="1547"/>
      <c r="BP39" s="1547"/>
      <c r="BQ39" s="1547"/>
    </row>
    <row r="40" spans="1:69" ht="14.1" customHeight="1" x14ac:dyDescent="0.15">
      <c r="A40" s="1306"/>
      <c r="B40" s="226"/>
      <c r="C40" s="209"/>
      <c r="D40" s="1306"/>
      <c r="E40" s="4530"/>
      <c r="F40" s="4530"/>
      <c r="G40" s="4530"/>
      <c r="H40" s="4530"/>
      <c r="I40" s="4530"/>
      <c r="J40" s="4530"/>
      <c r="K40" s="4530"/>
      <c r="L40" s="4530"/>
      <c r="M40" s="4530"/>
      <c r="N40" s="4530"/>
      <c r="O40" s="4530"/>
      <c r="P40" s="4530"/>
      <c r="Q40" s="4530"/>
      <c r="R40" s="4530"/>
      <c r="S40" s="4530"/>
      <c r="T40" s="4530"/>
      <c r="U40" s="4530"/>
      <c r="V40" s="4530"/>
      <c r="W40" s="4530"/>
      <c r="X40" s="4530"/>
      <c r="Y40" s="1306"/>
      <c r="Z40" s="1846"/>
      <c r="AA40" s="1796"/>
      <c r="AB40" s="1796" t="s">
        <v>1027</v>
      </c>
      <c r="AC40" s="415" t="s">
        <v>563</v>
      </c>
      <c r="AD40" s="1796"/>
      <c r="AE40" s="1796"/>
      <c r="AF40" s="1796"/>
      <c r="AG40" s="1796"/>
      <c r="AH40" s="1796"/>
      <c r="AI40" s="1796"/>
      <c r="AJ40" s="1829"/>
      <c r="AK40" s="343"/>
      <c r="AL40" s="373"/>
      <c r="AM40" s="230"/>
      <c r="AN40" s="209"/>
      <c r="AO40" s="1547"/>
      <c r="AP40" s="1547"/>
      <c r="AQ40" s="1547"/>
      <c r="AR40" s="1547"/>
      <c r="AS40" s="1547"/>
      <c r="AT40" s="1547"/>
      <c r="AU40" s="1547"/>
      <c r="AV40" s="1547"/>
      <c r="AW40" s="1547"/>
      <c r="AX40" s="1547"/>
      <c r="AY40" s="1547"/>
      <c r="AZ40" s="1547"/>
      <c r="BA40" s="1547"/>
      <c r="BB40" s="1547"/>
      <c r="BC40" s="1547"/>
      <c r="BD40" s="1547"/>
      <c r="BE40" s="1547"/>
      <c r="BF40" s="1547"/>
      <c r="BG40" s="1547"/>
      <c r="BH40" s="1547"/>
      <c r="BI40" s="1547"/>
      <c r="BJ40" s="1547"/>
      <c r="BK40" s="1547"/>
      <c r="BL40" s="1547"/>
      <c r="BM40" s="1547"/>
      <c r="BN40" s="1547"/>
      <c r="BO40" s="1547"/>
      <c r="BP40" s="1547"/>
      <c r="BQ40" s="1547"/>
    </row>
    <row r="41" spans="1:69" ht="14.1" customHeight="1" x14ac:dyDescent="0.15">
      <c r="A41" s="1306"/>
      <c r="B41" s="226"/>
      <c r="C41" s="1306"/>
      <c r="D41" s="1306"/>
      <c r="E41" s="4530"/>
      <c r="F41" s="4530"/>
      <c r="G41" s="4530"/>
      <c r="H41" s="4530"/>
      <c r="I41" s="4530"/>
      <c r="J41" s="4530"/>
      <c r="K41" s="4530"/>
      <c r="L41" s="4530"/>
      <c r="M41" s="4530"/>
      <c r="N41" s="4530"/>
      <c r="O41" s="4530"/>
      <c r="P41" s="4530"/>
      <c r="Q41" s="4530"/>
      <c r="R41" s="4530"/>
      <c r="S41" s="4530"/>
      <c r="T41" s="4530"/>
      <c r="U41" s="4530"/>
      <c r="V41" s="4530"/>
      <c r="W41" s="4530"/>
      <c r="X41" s="4530"/>
      <c r="Y41" s="1306"/>
      <c r="Z41" s="167"/>
      <c r="AA41" s="1829"/>
      <c r="AB41" s="1796" t="s">
        <v>1028</v>
      </c>
      <c r="AC41" s="1829" t="s">
        <v>564</v>
      </c>
      <c r="AD41" s="1829"/>
      <c r="AE41" s="1829"/>
      <c r="AF41" s="1829"/>
      <c r="AG41" s="1829"/>
      <c r="AH41" s="1829"/>
      <c r="AI41" s="1829"/>
      <c r="AJ41" s="1829"/>
      <c r="AK41" s="1829"/>
      <c r="AL41" s="437"/>
      <c r="AM41" s="230"/>
    </row>
    <row r="42" spans="1:69" ht="14.1" customHeight="1" x14ac:dyDescent="0.15">
      <c r="A42" s="1306"/>
      <c r="B42" s="226"/>
      <c r="C42" s="209"/>
      <c r="D42" s="1306"/>
      <c r="E42" s="4530"/>
      <c r="F42" s="4530"/>
      <c r="G42" s="4530"/>
      <c r="H42" s="4530"/>
      <c r="I42" s="4530"/>
      <c r="J42" s="4530"/>
      <c r="K42" s="4530"/>
      <c r="L42" s="4530"/>
      <c r="M42" s="4530"/>
      <c r="N42" s="4530"/>
      <c r="O42" s="4530"/>
      <c r="P42" s="4530"/>
      <c r="Q42" s="4530"/>
      <c r="R42" s="4530"/>
      <c r="S42" s="4530"/>
      <c r="T42" s="4530"/>
      <c r="U42" s="4530"/>
      <c r="V42" s="4530"/>
      <c r="W42" s="4530"/>
      <c r="X42" s="4530"/>
      <c r="Y42" s="1306"/>
      <c r="Z42" s="167"/>
      <c r="AA42" s="1796"/>
      <c r="AB42" s="1796" t="s">
        <v>565</v>
      </c>
      <c r="AC42" s="4569" t="s">
        <v>566</v>
      </c>
      <c r="AD42" s="6020"/>
      <c r="AE42" s="6020"/>
      <c r="AF42" s="6020"/>
      <c r="AG42" s="6020"/>
      <c r="AH42" s="6020"/>
      <c r="AI42" s="6020"/>
      <c r="AJ42" s="6020"/>
      <c r="AK42" s="6020"/>
      <c r="AL42" s="5876"/>
      <c r="AM42" s="230"/>
    </row>
    <row r="43" spans="1:69" ht="14.1" customHeight="1" x14ac:dyDescent="0.15">
      <c r="A43" s="1306"/>
      <c r="B43" s="226"/>
      <c r="C43" s="1306"/>
      <c r="D43" s="1306"/>
      <c r="E43" s="4530"/>
      <c r="F43" s="4530"/>
      <c r="G43" s="4530"/>
      <c r="H43" s="4530"/>
      <c r="I43" s="4530"/>
      <c r="J43" s="4530"/>
      <c r="K43" s="4530"/>
      <c r="L43" s="4530"/>
      <c r="M43" s="4530"/>
      <c r="N43" s="4530"/>
      <c r="O43" s="4530"/>
      <c r="P43" s="4530"/>
      <c r="Q43" s="4530"/>
      <c r="R43" s="4530"/>
      <c r="S43" s="4530"/>
      <c r="T43" s="4530"/>
      <c r="U43" s="4530"/>
      <c r="V43" s="4530"/>
      <c r="W43" s="4530"/>
      <c r="X43" s="4530"/>
      <c r="Y43" s="49"/>
      <c r="Z43" s="1846"/>
      <c r="AA43" s="1796"/>
      <c r="AB43" s="1796"/>
      <c r="AC43" s="6020"/>
      <c r="AD43" s="6020"/>
      <c r="AE43" s="6020"/>
      <c r="AF43" s="6020"/>
      <c r="AG43" s="6020"/>
      <c r="AH43" s="6020"/>
      <c r="AI43" s="6020"/>
      <c r="AJ43" s="6020"/>
      <c r="AK43" s="6020"/>
      <c r="AL43" s="5876"/>
      <c r="AM43" s="230"/>
    </row>
    <row r="44" spans="1:69" ht="14.1" customHeight="1" x14ac:dyDescent="0.15">
      <c r="A44" s="1306"/>
      <c r="B44" s="226"/>
      <c r="C44" s="209"/>
      <c r="D44" s="1306"/>
      <c r="E44" s="1306"/>
      <c r="F44" s="1306"/>
      <c r="G44" s="1306"/>
      <c r="H44" s="41"/>
      <c r="I44" s="41"/>
      <c r="J44" s="1306"/>
      <c r="K44" s="1306"/>
      <c r="L44" s="41"/>
      <c r="M44" s="41"/>
      <c r="N44" s="1306"/>
      <c r="O44" s="1306"/>
      <c r="P44" s="41"/>
      <c r="Q44" s="41"/>
      <c r="R44" s="41"/>
      <c r="S44" s="41"/>
      <c r="T44" s="41"/>
      <c r="U44" s="41"/>
      <c r="V44" s="41"/>
      <c r="W44" s="51"/>
      <c r="X44" s="51"/>
      <c r="Y44" s="49"/>
      <c r="Z44" s="167"/>
      <c r="AA44" s="1796"/>
      <c r="AB44" s="1796"/>
      <c r="AC44" s="1832"/>
      <c r="AD44" s="1863"/>
      <c r="AE44" s="1863"/>
      <c r="AF44" s="1863"/>
      <c r="AG44" s="1863"/>
      <c r="AH44" s="1863"/>
      <c r="AI44" s="1863"/>
      <c r="AJ44" s="1863"/>
      <c r="AK44" s="1863"/>
      <c r="AL44" s="1856"/>
      <c r="AM44" s="230"/>
    </row>
    <row r="45" spans="1:69" ht="14.1" customHeight="1" x14ac:dyDescent="0.15">
      <c r="A45" s="1306"/>
      <c r="B45" s="226"/>
      <c r="C45" s="209" t="s">
        <v>1694</v>
      </c>
      <c r="D45" s="421"/>
      <c r="E45" s="1306"/>
      <c r="F45" s="1306"/>
      <c r="G45" s="1306"/>
      <c r="H45" s="48"/>
      <c r="I45" s="48"/>
      <c r="J45" s="48"/>
      <c r="K45" s="48"/>
      <c r="L45" s="48"/>
      <c r="M45" s="48"/>
      <c r="N45" s="48"/>
      <c r="O45" s="48"/>
      <c r="P45" s="48"/>
      <c r="Q45" s="48"/>
      <c r="R45" s="48"/>
      <c r="S45" s="1306"/>
      <c r="T45" s="60"/>
      <c r="U45" s="48"/>
      <c r="V45" s="48"/>
      <c r="W45" s="48"/>
      <c r="X45" s="48"/>
      <c r="Y45" s="1306"/>
      <c r="Z45" s="231" t="s">
        <v>1018</v>
      </c>
      <c r="AA45" s="1796" t="s">
        <v>1500</v>
      </c>
      <c r="AB45" s="1796"/>
      <c r="AC45" s="1863"/>
      <c r="AD45" s="1863"/>
      <c r="AE45" s="1863"/>
      <c r="AF45" s="1863"/>
      <c r="AG45" s="1863"/>
      <c r="AH45" s="1863"/>
      <c r="AI45" s="1863"/>
      <c r="AJ45" s="1863"/>
      <c r="AK45" s="1863"/>
      <c r="AL45" s="1856"/>
      <c r="AM45" s="230"/>
      <c r="AN45" s="587" t="s">
        <v>197</v>
      </c>
      <c r="AO45" s="1548" t="s">
        <v>1029</v>
      </c>
      <c r="AP45" s="428"/>
      <c r="AQ45" s="428"/>
      <c r="AR45" s="428"/>
      <c r="AS45" s="428"/>
      <c r="AT45" s="428"/>
      <c r="AU45" s="428"/>
      <c r="AV45" s="428"/>
      <c r="AW45" s="428"/>
      <c r="AX45" s="428"/>
      <c r="AY45" s="428"/>
      <c r="AZ45" s="428"/>
      <c r="BA45" s="428"/>
      <c r="BB45" s="428"/>
      <c r="BC45" s="428"/>
      <c r="BD45" s="428"/>
      <c r="BE45" s="428"/>
      <c r="BF45" s="428"/>
      <c r="BG45" s="428"/>
      <c r="BH45" s="428"/>
      <c r="BI45" s="428"/>
      <c r="BJ45" s="428"/>
      <c r="BK45" s="428"/>
      <c r="BL45" s="428"/>
      <c r="BM45" s="428"/>
      <c r="BN45" s="428"/>
      <c r="BO45" s="428"/>
      <c r="BP45" s="428"/>
      <c r="BQ45" s="429"/>
    </row>
    <row r="46" spans="1:69" ht="11.25" customHeight="1" x14ac:dyDescent="0.15">
      <c r="A46" s="1306"/>
      <c r="B46" s="226"/>
      <c r="C46" s="1306"/>
      <c r="D46" s="209"/>
      <c r="F46" s="1306"/>
      <c r="G46" s="1306"/>
      <c r="H46" s="48"/>
      <c r="I46" s="48"/>
      <c r="J46" s="48"/>
      <c r="K46" s="48"/>
      <c r="L46" s="48"/>
      <c r="M46" s="48"/>
      <c r="N46" s="48"/>
      <c r="O46" s="48"/>
      <c r="P46" s="48"/>
      <c r="Q46" s="1306"/>
      <c r="R46" s="1436"/>
      <c r="S46" s="1436"/>
      <c r="T46" s="5"/>
      <c r="U46" s="1430"/>
      <c r="V46" s="1430"/>
      <c r="W46" s="1306"/>
      <c r="X46" s="1306"/>
      <c r="Y46" s="51"/>
      <c r="Z46" s="228"/>
      <c r="AB46" s="415"/>
      <c r="AC46" s="1796"/>
      <c r="AD46" s="1796"/>
      <c r="AE46" s="1796"/>
      <c r="AF46" s="1796"/>
      <c r="AG46" s="415"/>
      <c r="AH46" s="415"/>
      <c r="AI46" s="415"/>
      <c r="AJ46" s="415"/>
      <c r="AK46" s="415"/>
      <c r="AL46" s="373"/>
      <c r="AM46" s="230"/>
      <c r="AN46" s="1494"/>
      <c r="AO46" s="1549" t="s">
        <v>1030</v>
      </c>
      <c r="AP46" s="1549"/>
      <c r="AQ46" s="1549"/>
      <c r="AR46" s="1549"/>
      <c r="AS46" s="1549"/>
      <c r="AT46" s="1549"/>
      <c r="AU46" s="1549"/>
      <c r="AV46" s="1549"/>
      <c r="AW46" s="1549"/>
      <c r="AX46" s="1549"/>
      <c r="AY46" s="1549"/>
      <c r="AZ46" s="1549"/>
      <c r="BA46" s="1549"/>
      <c r="BB46" s="1549"/>
      <c r="BC46" s="1549"/>
      <c r="BD46" s="1549"/>
      <c r="BE46" s="1549"/>
      <c r="BF46" s="1549"/>
      <c r="BG46" s="1549"/>
      <c r="BH46" s="1549"/>
      <c r="BI46" s="1549"/>
      <c r="BJ46" s="1549"/>
      <c r="BK46" s="1549"/>
      <c r="BL46" s="1549"/>
      <c r="BM46" s="1549"/>
      <c r="BN46" s="1549"/>
      <c r="BO46" s="1549"/>
      <c r="BP46" s="1549"/>
      <c r="BQ46" s="1550"/>
    </row>
    <row r="47" spans="1:69" ht="14.1" customHeight="1" x14ac:dyDescent="0.15">
      <c r="A47" s="1306"/>
      <c r="B47" s="226"/>
      <c r="C47" s="209"/>
      <c r="D47" s="209" t="s">
        <v>1695</v>
      </c>
      <c r="E47" s="1306"/>
      <c r="F47" s="1306"/>
      <c r="G47" s="1306"/>
      <c r="H47" s="48"/>
      <c r="I47" s="48"/>
      <c r="J47" s="48"/>
      <c r="K47" s="48"/>
      <c r="L47" s="48"/>
      <c r="M47" s="48"/>
      <c r="N47" s="48"/>
      <c r="O47" s="48"/>
      <c r="P47" s="48"/>
      <c r="Q47" s="48"/>
      <c r="R47" s="48"/>
      <c r="S47" s="1306"/>
      <c r="T47" s="48"/>
      <c r="U47" s="48"/>
      <c r="V47" s="48"/>
      <c r="W47" s="48"/>
      <c r="X47" s="42"/>
      <c r="Y47" s="42"/>
      <c r="Z47" s="1846"/>
      <c r="AA47" s="1796"/>
      <c r="AB47" s="1796"/>
      <c r="AC47" s="1796"/>
      <c r="AD47" s="1796"/>
      <c r="AE47" s="1796"/>
      <c r="AF47" s="1796"/>
      <c r="AG47" s="1796"/>
      <c r="AH47" s="1796"/>
      <c r="AI47" s="1796"/>
      <c r="AJ47" s="1829"/>
      <c r="AK47" s="343"/>
      <c r="AL47" s="373"/>
      <c r="AM47" s="230"/>
      <c r="AN47" s="248"/>
      <c r="AO47" s="1551"/>
      <c r="AP47" s="1552" t="s">
        <v>1031</v>
      </c>
      <c r="AQ47" s="1549"/>
      <c r="AR47" s="1549"/>
      <c r="AS47" s="1549"/>
      <c r="AT47" s="1549"/>
      <c r="AU47" s="1549"/>
      <c r="AV47" s="1549"/>
      <c r="AW47" s="1549"/>
      <c r="AX47" s="1549"/>
      <c r="AY47" s="1549"/>
      <c r="AZ47" s="1549"/>
      <c r="BA47" s="1549"/>
      <c r="BB47" s="1549"/>
      <c r="BC47" s="1549"/>
      <c r="BD47" s="1549"/>
      <c r="BE47" s="1549"/>
      <c r="BF47" s="1549"/>
      <c r="BG47" s="1549"/>
      <c r="BH47" s="1549"/>
      <c r="BI47" s="1549"/>
      <c r="BJ47" s="1549"/>
      <c r="BK47" s="1549"/>
      <c r="BL47" s="1549"/>
      <c r="BM47" s="1549"/>
      <c r="BN47" s="1549"/>
      <c r="BO47" s="1549"/>
      <c r="BP47" s="1549"/>
      <c r="BQ47" s="1550"/>
    </row>
    <row r="48" spans="1:69" ht="14.1" customHeight="1" x14ac:dyDescent="0.15">
      <c r="A48" s="1306"/>
      <c r="B48" s="226"/>
      <c r="C48" s="209"/>
      <c r="D48" s="209" t="s">
        <v>1498</v>
      </c>
      <c r="E48" s="1306" t="s">
        <v>1501</v>
      </c>
      <c r="F48" s="1306"/>
      <c r="G48" s="1306"/>
      <c r="H48" s="48"/>
      <c r="I48" s="48"/>
      <c r="J48" s="48"/>
      <c r="K48" s="48"/>
      <c r="L48" s="48"/>
      <c r="M48" s="48"/>
      <c r="N48" s="48"/>
      <c r="O48" s="48"/>
      <c r="P48" s="48"/>
      <c r="Q48" s="48"/>
      <c r="R48" s="48"/>
      <c r="S48" s="1306"/>
      <c r="T48" s="48"/>
      <c r="U48" s="48"/>
      <c r="V48" s="48"/>
      <c r="W48" s="48"/>
      <c r="X48" s="42"/>
      <c r="Y48" s="42"/>
      <c r="Z48" s="1846"/>
      <c r="AA48" s="1796"/>
      <c r="AB48" s="1796"/>
      <c r="AC48" s="1796"/>
      <c r="AD48" s="1796"/>
      <c r="AE48" s="1796"/>
      <c r="AF48" s="1796"/>
      <c r="AG48" s="1796"/>
      <c r="AH48" s="1796"/>
      <c r="AI48" s="1796"/>
      <c r="AJ48" s="1829"/>
      <c r="AK48" s="343"/>
      <c r="AL48" s="373"/>
      <c r="AM48" s="230"/>
      <c r="AN48" s="248"/>
      <c r="AO48" s="1551"/>
      <c r="AP48" s="1553"/>
      <c r="AQ48" s="6027" t="s">
        <v>1696</v>
      </c>
      <c r="AR48" s="6027"/>
      <c r="AS48" s="6027"/>
      <c r="AT48" s="6027"/>
      <c r="AU48" s="6027"/>
      <c r="AV48" s="6027"/>
      <c r="AW48" s="6027"/>
      <c r="AX48" s="6027"/>
      <c r="AY48" s="6027"/>
      <c r="AZ48" s="6027"/>
      <c r="BA48" s="6027"/>
      <c r="BB48" s="6027"/>
      <c r="BC48" s="6027"/>
      <c r="BD48" s="6027"/>
      <c r="BE48" s="6027"/>
      <c r="BF48" s="6027"/>
      <c r="BG48" s="6027"/>
      <c r="BH48" s="6027"/>
      <c r="BI48" s="6027"/>
      <c r="BJ48" s="6027"/>
      <c r="BK48" s="6027"/>
      <c r="BL48" s="6027"/>
      <c r="BM48" s="6027"/>
      <c r="BN48" s="6027"/>
      <c r="BO48" s="6027"/>
      <c r="BP48" s="6027"/>
      <c r="BQ48" s="6028"/>
    </row>
    <row r="49" spans="1:69" ht="14.1" customHeight="1" x14ac:dyDescent="0.15">
      <c r="A49" s="1306"/>
      <c r="B49" s="226"/>
      <c r="C49" s="209"/>
      <c r="D49" s="209"/>
      <c r="E49" s="4530"/>
      <c r="F49" s="4530"/>
      <c r="G49" s="4530"/>
      <c r="H49" s="4530"/>
      <c r="I49" s="4530"/>
      <c r="J49" s="4530"/>
      <c r="K49" s="4530"/>
      <c r="L49" s="4530"/>
      <c r="M49" s="4530"/>
      <c r="N49" s="4530"/>
      <c r="O49" s="4530"/>
      <c r="P49" s="4530"/>
      <c r="Q49" s="4530"/>
      <c r="R49" s="4530"/>
      <c r="S49" s="4530"/>
      <c r="T49" s="4530"/>
      <c r="U49" s="4530"/>
      <c r="V49" s="4530"/>
      <c r="W49" s="4530"/>
      <c r="X49" s="4530"/>
      <c r="Y49" s="1306"/>
      <c r="Z49" s="1846"/>
      <c r="AA49" s="1796"/>
      <c r="AB49" s="1796"/>
      <c r="AC49" s="1796"/>
      <c r="AD49" s="1796"/>
      <c r="AE49" s="1796"/>
      <c r="AF49" s="1796"/>
      <c r="AG49" s="1796"/>
      <c r="AH49" s="1796"/>
      <c r="AI49" s="1796"/>
      <c r="AJ49" s="1829"/>
      <c r="AK49" s="343"/>
      <c r="AL49" s="373"/>
      <c r="AM49" s="230"/>
      <c r="AN49" s="248"/>
      <c r="AO49" s="1551"/>
      <c r="AP49" s="1553"/>
      <c r="AQ49" s="6027"/>
      <c r="AR49" s="6027"/>
      <c r="AS49" s="6027"/>
      <c r="AT49" s="6027"/>
      <c r="AU49" s="6027"/>
      <c r="AV49" s="6027"/>
      <c r="AW49" s="6027"/>
      <c r="AX49" s="6027"/>
      <c r="AY49" s="6027"/>
      <c r="AZ49" s="6027"/>
      <c r="BA49" s="6027"/>
      <c r="BB49" s="6027"/>
      <c r="BC49" s="6027"/>
      <c r="BD49" s="6027"/>
      <c r="BE49" s="6027"/>
      <c r="BF49" s="6027"/>
      <c r="BG49" s="6027"/>
      <c r="BH49" s="6027"/>
      <c r="BI49" s="6027"/>
      <c r="BJ49" s="6027"/>
      <c r="BK49" s="6027"/>
      <c r="BL49" s="6027"/>
      <c r="BM49" s="6027"/>
      <c r="BN49" s="6027"/>
      <c r="BO49" s="6027"/>
      <c r="BP49" s="6027"/>
      <c r="BQ49" s="6028"/>
    </row>
    <row r="50" spans="1:69" ht="14.1" customHeight="1" x14ac:dyDescent="0.15">
      <c r="A50" s="1306"/>
      <c r="B50" s="226"/>
      <c r="C50" s="209"/>
      <c r="D50" s="209"/>
      <c r="E50" s="4530"/>
      <c r="F50" s="4530"/>
      <c r="G50" s="4530"/>
      <c r="H50" s="4530"/>
      <c r="I50" s="4530"/>
      <c r="J50" s="4530"/>
      <c r="K50" s="4530"/>
      <c r="L50" s="4530"/>
      <c r="M50" s="4530"/>
      <c r="N50" s="4530"/>
      <c r="O50" s="4530"/>
      <c r="P50" s="4530"/>
      <c r="Q50" s="4530"/>
      <c r="R50" s="4530"/>
      <c r="S50" s="4530"/>
      <c r="T50" s="4530"/>
      <c r="U50" s="4530"/>
      <c r="V50" s="4530"/>
      <c r="W50" s="4530"/>
      <c r="X50" s="4530"/>
      <c r="Y50" s="1306"/>
      <c r="Z50" s="1846"/>
      <c r="AA50" s="1796"/>
      <c r="AB50" s="1796"/>
      <c r="AC50" s="1796"/>
      <c r="AD50" s="1796"/>
      <c r="AE50" s="1796"/>
      <c r="AF50" s="1796"/>
      <c r="AG50" s="1796"/>
      <c r="AH50" s="1796"/>
      <c r="AI50" s="1796"/>
      <c r="AJ50" s="1829"/>
      <c r="AK50" s="343"/>
      <c r="AL50" s="373"/>
      <c r="AM50" s="230"/>
      <c r="AN50" s="248"/>
      <c r="AO50" s="1551"/>
      <c r="AP50" s="1553"/>
      <c r="AQ50" s="6027"/>
      <c r="AR50" s="6027"/>
      <c r="AS50" s="6027"/>
      <c r="AT50" s="6027"/>
      <c r="AU50" s="6027"/>
      <c r="AV50" s="6027"/>
      <c r="AW50" s="6027"/>
      <c r="AX50" s="6027"/>
      <c r="AY50" s="6027"/>
      <c r="AZ50" s="6027"/>
      <c r="BA50" s="6027"/>
      <c r="BB50" s="6027"/>
      <c r="BC50" s="6027"/>
      <c r="BD50" s="6027"/>
      <c r="BE50" s="6027"/>
      <c r="BF50" s="6027"/>
      <c r="BG50" s="6027"/>
      <c r="BH50" s="6027"/>
      <c r="BI50" s="6027"/>
      <c r="BJ50" s="6027"/>
      <c r="BK50" s="6027"/>
      <c r="BL50" s="6027"/>
      <c r="BM50" s="6027"/>
      <c r="BN50" s="6027"/>
      <c r="BO50" s="6027"/>
      <c r="BP50" s="6027"/>
      <c r="BQ50" s="6028"/>
    </row>
    <row r="51" spans="1:69" ht="14.1" customHeight="1" x14ac:dyDescent="0.15">
      <c r="A51" s="1306"/>
      <c r="B51" s="226"/>
      <c r="C51" s="209"/>
      <c r="D51" s="209"/>
      <c r="E51" s="4530"/>
      <c r="F51" s="4530"/>
      <c r="G51" s="4530"/>
      <c r="H51" s="4530"/>
      <c r="I51" s="4530"/>
      <c r="J51" s="4530"/>
      <c r="K51" s="4530"/>
      <c r="L51" s="4530"/>
      <c r="M51" s="4530"/>
      <c r="N51" s="4530"/>
      <c r="O51" s="4530"/>
      <c r="P51" s="4530"/>
      <c r="Q51" s="4530"/>
      <c r="R51" s="4530"/>
      <c r="S51" s="4530"/>
      <c r="T51" s="4530"/>
      <c r="U51" s="4530"/>
      <c r="V51" s="4530"/>
      <c r="W51" s="4530"/>
      <c r="X51" s="4530"/>
      <c r="Y51" s="1306"/>
      <c r="Z51" s="1846"/>
      <c r="AA51" s="1796"/>
      <c r="AB51" s="1796"/>
      <c r="AC51" s="1796"/>
      <c r="AD51" s="1796"/>
      <c r="AE51" s="1796"/>
      <c r="AF51" s="1796"/>
      <c r="AG51" s="1796"/>
      <c r="AH51" s="1796"/>
      <c r="AI51" s="1796"/>
      <c r="AJ51" s="1829"/>
      <c r="AK51" s="343"/>
      <c r="AL51" s="373"/>
      <c r="AM51" s="230"/>
      <c r="AN51" s="248"/>
      <c r="AO51" s="1551"/>
      <c r="AP51" s="1553"/>
      <c r="AQ51" s="6027"/>
      <c r="AR51" s="6027"/>
      <c r="AS51" s="6027"/>
      <c r="AT51" s="6027"/>
      <c r="AU51" s="6027"/>
      <c r="AV51" s="6027"/>
      <c r="AW51" s="6027"/>
      <c r="AX51" s="6027"/>
      <c r="AY51" s="6027"/>
      <c r="AZ51" s="6027"/>
      <c r="BA51" s="6027"/>
      <c r="BB51" s="6027"/>
      <c r="BC51" s="6027"/>
      <c r="BD51" s="6027"/>
      <c r="BE51" s="6027"/>
      <c r="BF51" s="6027"/>
      <c r="BG51" s="6027"/>
      <c r="BH51" s="6027"/>
      <c r="BI51" s="6027"/>
      <c r="BJ51" s="6027"/>
      <c r="BK51" s="6027"/>
      <c r="BL51" s="6027"/>
      <c r="BM51" s="6027"/>
      <c r="BN51" s="6027"/>
      <c r="BO51" s="6027"/>
      <c r="BP51" s="6027"/>
      <c r="BQ51" s="6028"/>
    </row>
    <row r="52" spans="1:69" ht="14.1" customHeight="1" x14ac:dyDescent="0.15">
      <c r="A52" s="1306"/>
      <c r="B52" s="226"/>
      <c r="C52" s="209"/>
      <c r="D52" s="209" t="s">
        <v>1504</v>
      </c>
      <c r="E52" s="1306"/>
      <c r="F52" s="1306"/>
      <c r="G52" s="1306"/>
      <c r="H52" s="48"/>
      <c r="I52" s="48"/>
      <c r="J52" s="48"/>
      <c r="K52" s="48"/>
      <c r="L52" s="48"/>
      <c r="M52" s="48"/>
      <c r="N52" s="48"/>
      <c r="O52" s="48"/>
      <c r="P52" s="48"/>
      <c r="Q52" s="48"/>
      <c r="R52" s="48"/>
      <c r="S52" s="1306"/>
      <c r="T52" s="48"/>
      <c r="U52" s="48"/>
      <c r="V52" s="48"/>
      <c r="W52" s="48"/>
      <c r="X52" s="48"/>
      <c r="Y52" s="1306"/>
      <c r="Z52" s="231" t="s">
        <v>154</v>
      </c>
      <c r="AA52" s="1796" t="s">
        <v>1502</v>
      </c>
      <c r="AB52" s="415"/>
      <c r="AC52" s="1796"/>
      <c r="AD52" s="1796"/>
      <c r="AE52" s="1796"/>
      <c r="AF52" s="1796"/>
      <c r="AG52" s="1796"/>
      <c r="AH52" s="1796"/>
      <c r="AI52" s="1796"/>
      <c r="AJ52" s="1829"/>
      <c r="AK52" s="343"/>
      <c r="AL52" s="373"/>
      <c r="AM52" s="230"/>
      <c r="AN52" s="248"/>
      <c r="AO52" s="1551"/>
      <c r="AP52" s="1553"/>
      <c r="AQ52" s="6027"/>
      <c r="AR52" s="6027"/>
      <c r="AS52" s="6027"/>
      <c r="AT52" s="6027"/>
      <c r="AU52" s="6027"/>
      <c r="AV52" s="6027"/>
      <c r="AW52" s="6027"/>
      <c r="AX52" s="6027"/>
      <c r="AY52" s="6027"/>
      <c r="AZ52" s="6027"/>
      <c r="BA52" s="6027"/>
      <c r="BB52" s="6027"/>
      <c r="BC52" s="6027"/>
      <c r="BD52" s="6027"/>
      <c r="BE52" s="6027"/>
      <c r="BF52" s="6027"/>
      <c r="BG52" s="6027"/>
      <c r="BH52" s="6027"/>
      <c r="BI52" s="6027"/>
      <c r="BJ52" s="6027"/>
      <c r="BK52" s="6027"/>
      <c r="BL52" s="6027"/>
      <c r="BM52" s="6027"/>
      <c r="BN52" s="6027"/>
      <c r="BO52" s="6027"/>
      <c r="BP52" s="6027"/>
      <c r="BQ52" s="6028"/>
    </row>
    <row r="53" spans="1:69" ht="14.1" customHeight="1" x14ac:dyDescent="0.15">
      <c r="A53" s="1306"/>
      <c r="B53" s="226"/>
      <c r="C53" s="1306" t="s">
        <v>1503</v>
      </c>
      <c r="D53" s="209"/>
      <c r="E53" s="2439" t="s">
        <v>2296</v>
      </c>
      <c r="F53" s="1306"/>
      <c r="G53" s="1306"/>
      <c r="H53" s="48"/>
      <c r="I53" s="48"/>
      <c r="J53" s="48"/>
      <c r="K53" s="48"/>
      <c r="L53" s="48"/>
      <c r="M53" s="48"/>
      <c r="N53" s="48"/>
      <c r="O53" s="60"/>
      <c r="P53" s="48"/>
      <c r="Q53" s="1306"/>
      <c r="R53" s="1436"/>
      <c r="S53" s="1436"/>
      <c r="T53" s="5"/>
      <c r="U53" s="1430"/>
      <c r="V53" s="1430"/>
      <c r="W53" s="1306"/>
      <c r="X53" s="1306"/>
      <c r="Y53" s="51"/>
      <c r="Z53" s="231"/>
      <c r="AA53" s="1796"/>
      <c r="AB53" s="415"/>
      <c r="AC53" s="1796"/>
      <c r="AD53" s="1796"/>
      <c r="AE53" s="1796"/>
      <c r="AF53" s="1796"/>
      <c r="AG53" s="415"/>
      <c r="AH53" s="415"/>
      <c r="AI53" s="1796"/>
      <c r="AJ53" s="1829"/>
      <c r="AK53" s="343"/>
      <c r="AL53" s="373"/>
      <c r="AM53" s="230"/>
      <c r="AN53" s="248"/>
      <c r="AO53" s="1551"/>
      <c r="AP53" s="1553"/>
      <c r="AQ53" s="6027"/>
      <c r="AR53" s="6027"/>
      <c r="AS53" s="6027"/>
      <c r="AT53" s="6027"/>
      <c r="AU53" s="6027"/>
      <c r="AV53" s="6027"/>
      <c r="AW53" s="6027"/>
      <c r="AX53" s="6027"/>
      <c r="AY53" s="6027"/>
      <c r="AZ53" s="6027"/>
      <c r="BA53" s="6027"/>
      <c r="BB53" s="6027"/>
      <c r="BC53" s="6027"/>
      <c r="BD53" s="6027"/>
      <c r="BE53" s="6027"/>
      <c r="BF53" s="6027"/>
      <c r="BG53" s="6027"/>
      <c r="BH53" s="6027"/>
      <c r="BI53" s="6027"/>
      <c r="BJ53" s="6027"/>
      <c r="BK53" s="6027"/>
      <c r="BL53" s="6027"/>
      <c r="BM53" s="6027"/>
      <c r="BN53" s="6027"/>
      <c r="BO53" s="6027"/>
      <c r="BP53" s="6027"/>
      <c r="BQ53" s="6028"/>
    </row>
    <row r="54" spans="1:69" ht="8.25" customHeight="1" x14ac:dyDescent="0.15">
      <c r="A54" s="1927"/>
      <c r="B54" s="226"/>
      <c r="C54" s="1927"/>
      <c r="D54" s="209"/>
      <c r="E54" s="1927"/>
      <c r="F54" s="1927"/>
      <c r="G54" s="1927"/>
      <c r="H54" s="48"/>
      <c r="I54" s="48"/>
      <c r="J54" s="48"/>
      <c r="K54" s="48"/>
      <c r="L54" s="48"/>
      <c r="M54" s="48"/>
      <c r="N54" s="48"/>
      <c r="O54" s="60"/>
      <c r="P54" s="48"/>
      <c r="Q54" s="1927"/>
      <c r="R54" s="1934"/>
      <c r="S54" s="1934"/>
      <c r="T54" s="5"/>
      <c r="U54" s="1932"/>
      <c r="V54" s="1932"/>
      <c r="W54" s="1927"/>
      <c r="X54" s="1927"/>
      <c r="Y54" s="51"/>
      <c r="Z54" s="231"/>
      <c r="AA54" s="1925"/>
      <c r="AB54" s="415"/>
      <c r="AC54" s="1925"/>
      <c r="AD54" s="1925"/>
      <c r="AE54" s="1925"/>
      <c r="AF54" s="1925"/>
      <c r="AG54" s="415"/>
      <c r="AH54" s="415"/>
      <c r="AI54" s="1925"/>
      <c r="AJ54" s="1931"/>
      <c r="AK54" s="343"/>
      <c r="AL54" s="373"/>
      <c r="AM54" s="230"/>
      <c r="AN54" s="248"/>
      <c r="AO54" s="1551"/>
      <c r="AP54" s="1553"/>
      <c r="AQ54" s="6027"/>
      <c r="AR54" s="6027"/>
      <c r="AS54" s="6027"/>
      <c r="AT54" s="6027"/>
      <c r="AU54" s="6027"/>
      <c r="AV54" s="6027"/>
      <c r="AW54" s="6027"/>
      <c r="AX54" s="6027"/>
      <c r="AY54" s="6027"/>
      <c r="AZ54" s="6027"/>
      <c r="BA54" s="6027"/>
      <c r="BB54" s="6027"/>
      <c r="BC54" s="6027"/>
      <c r="BD54" s="6027"/>
      <c r="BE54" s="6027"/>
      <c r="BF54" s="6027"/>
      <c r="BG54" s="6027"/>
      <c r="BH54" s="6027"/>
      <c r="BI54" s="6027"/>
      <c r="BJ54" s="6027"/>
      <c r="BK54" s="6027"/>
      <c r="BL54" s="6027"/>
      <c r="BM54" s="6027"/>
      <c r="BN54" s="6027"/>
      <c r="BO54" s="6027"/>
      <c r="BP54" s="6027"/>
      <c r="BQ54" s="6028"/>
    </row>
    <row r="55" spans="1:69" ht="14.1" customHeight="1" x14ac:dyDescent="0.15">
      <c r="A55" s="1306"/>
      <c r="B55" s="226"/>
      <c r="C55" s="209"/>
      <c r="D55" s="209"/>
      <c r="E55" s="6035"/>
      <c r="F55" s="3202"/>
      <c r="G55" s="3202"/>
      <c r="H55" s="3202"/>
      <c r="I55" s="3202"/>
      <c r="J55" s="3202"/>
      <c r="K55" s="3202"/>
      <c r="L55" s="3202"/>
      <c r="M55" s="3202"/>
      <c r="N55" s="3202"/>
      <c r="O55" s="3202"/>
      <c r="P55" s="3202"/>
      <c r="Q55" s="3202"/>
      <c r="R55" s="3202"/>
      <c r="S55" s="3202"/>
      <c r="T55" s="3202"/>
      <c r="U55" s="3202"/>
      <c r="V55" s="3202"/>
      <c r="W55" s="3202"/>
      <c r="X55" s="3202"/>
      <c r="Y55" s="1306"/>
      <c r="Z55" s="231"/>
      <c r="AA55" s="1796"/>
      <c r="AB55" s="415"/>
      <c r="AC55" s="1796"/>
      <c r="AD55" s="1796"/>
      <c r="AE55" s="1796"/>
      <c r="AF55" s="1796"/>
      <c r="AG55" s="1796"/>
      <c r="AH55" s="1796"/>
      <c r="AI55" s="1796"/>
      <c r="AJ55" s="1829"/>
      <c r="AK55" s="343"/>
      <c r="AL55" s="373"/>
      <c r="AM55" s="230"/>
      <c r="AN55" s="248"/>
      <c r="AO55" s="1551"/>
      <c r="AP55" s="1553"/>
      <c r="AQ55" s="6027"/>
      <c r="AR55" s="6027"/>
      <c r="AS55" s="6027"/>
      <c r="AT55" s="6027"/>
      <c r="AU55" s="6027"/>
      <c r="AV55" s="6027"/>
      <c r="AW55" s="6027"/>
      <c r="AX55" s="6027"/>
      <c r="AY55" s="6027"/>
      <c r="AZ55" s="6027"/>
      <c r="BA55" s="6027"/>
      <c r="BB55" s="6027"/>
      <c r="BC55" s="6027"/>
      <c r="BD55" s="6027"/>
      <c r="BE55" s="6027"/>
      <c r="BF55" s="6027"/>
      <c r="BG55" s="6027"/>
      <c r="BH55" s="6027"/>
      <c r="BI55" s="6027"/>
      <c r="BJ55" s="6027"/>
      <c r="BK55" s="6027"/>
      <c r="BL55" s="6027"/>
      <c r="BM55" s="6027"/>
      <c r="BN55" s="6027"/>
      <c r="BO55" s="6027"/>
      <c r="BP55" s="6027"/>
      <c r="BQ55" s="6028"/>
    </row>
    <row r="56" spans="1:69" ht="14.1" customHeight="1" x14ac:dyDescent="0.15">
      <c r="A56" s="1306"/>
      <c r="B56" s="226"/>
      <c r="C56" s="209"/>
      <c r="D56" s="209"/>
      <c r="E56" s="3202"/>
      <c r="F56" s="3202"/>
      <c r="G56" s="3202"/>
      <c r="H56" s="3202"/>
      <c r="I56" s="3202"/>
      <c r="J56" s="3202"/>
      <c r="K56" s="3202"/>
      <c r="L56" s="3202"/>
      <c r="M56" s="3202"/>
      <c r="N56" s="3202"/>
      <c r="O56" s="3202"/>
      <c r="P56" s="3202"/>
      <c r="Q56" s="3202"/>
      <c r="R56" s="3202"/>
      <c r="S56" s="3202"/>
      <c r="T56" s="3202"/>
      <c r="U56" s="3202"/>
      <c r="V56" s="3202"/>
      <c r="W56" s="3202"/>
      <c r="X56" s="3202"/>
      <c r="Y56" s="1306"/>
      <c r="Z56" s="1846"/>
      <c r="AA56" s="1796"/>
      <c r="AB56" s="1796"/>
      <c r="AC56" s="1796"/>
      <c r="AD56" s="1796"/>
      <c r="AE56" s="1796"/>
      <c r="AF56" s="1796"/>
      <c r="AG56" s="1796"/>
      <c r="AH56" s="1796"/>
      <c r="AI56" s="1796"/>
      <c r="AJ56" s="1829"/>
      <c r="AK56" s="343"/>
      <c r="AL56" s="373"/>
      <c r="AM56" s="230"/>
      <c r="AN56" s="248"/>
      <c r="AO56" s="1551"/>
      <c r="AP56" s="1554"/>
      <c r="AQ56" s="6029"/>
      <c r="AR56" s="6029"/>
      <c r="AS56" s="6029"/>
      <c r="AT56" s="6029"/>
      <c r="AU56" s="6029"/>
      <c r="AV56" s="6029"/>
      <c r="AW56" s="6029"/>
      <c r="AX56" s="6029"/>
      <c r="AY56" s="6029"/>
      <c r="AZ56" s="6029"/>
      <c r="BA56" s="6029"/>
      <c r="BB56" s="6029"/>
      <c r="BC56" s="6029"/>
      <c r="BD56" s="6029"/>
      <c r="BE56" s="6029"/>
      <c r="BF56" s="6029"/>
      <c r="BG56" s="6029"/>
      <c r="BH56" s="6029"/>
      <c r="BI56" s="6029"/>
      <c r="BJ56" s="6029"/>
      <c r="BK56" s="6029"/>
      <c r="BL56" s="6029"/>
      <c r="BM56" s="6029"/>
      <c r="BN56" s="6029"/>
      <c r="BO56" s="6029"/>
      <c r="BP56" s="6029"/>
      <c r="BQ56" s="6030"/>
    </row>
    <row r="57" spans="1:69" ht="14.1" customHeight="1" x14ac:dyDescent="0.15">
      <c r="A57" s="1306"/>
      <c r="B57" s="226"/>
      <c r="C57" s="209"/>
      <c r="D57" s="209"/>
      <c r="E57" s="3202"/>
      <c r="F57" s="3202"/>
      <c r="G57" s="3202"/>
      <c r="H57" s="3202"/>
      <c r="I57" s="3202"/>
      <c r="J57" s="3202"/>
      <c r="K57" s="3202"/>
      <c r="L57" s="3202"/>
      <c r="M57" s="3202"/>
      <c r="N57" s="3202"/>
      <c r="O57" s="3202"/>
      <c r="P57" s="3202"/>
      <c r="Q57" s="3202"/>
      <c r="R57" s="3202"/>
      <c r="S57" s="3202"/>
      <c r="T57" s="3202"/>
      <c r="U57" s="3202"/>
      <c r="V57" s="3202"/>
      <c r="W57" s="3202"/>
      <c r="X57" s="3202"/>
      <c r="Y57" s="1306"/>
      <c r="Z57" s="1846"/>
      <c r="AA57" s="1796"/>
      <c r="AB57" s="1796"/>
      <c r="AC57" s="1796"/>
      <c r="AD57" s="1796"/>
      <c r="AE57" s="1796"/>
      <c r="AF57" s="1796"/>
      <c r="AG57" s="1796"/>
      <c r="AH57" s="1796"/>
      <c r="AI57" s="1796"/>
      <c r="AJ57" s="1829"/>
      <c r="AK57" s="343"/>
      <c r="AL57" s="373"/>
      <c r="AM57" s="230"/>
      <c r="AN57" s="248"/>
      <c r="AO57" s="1551"/>
      <c r="AP57" s="1552" t="s">
        <v>1032</v>
      </c>
      <c r="AQ57" s="1549"/>
      <c r="AR57" s="1549"/>
      <c r="AS57" s="1549"/>
      <c r="AT57" s="1549"/>
      <c r="AU57" s="1549"/>
      <c r="AV57" s="1549"/>
      <c r="AW57" s="1549"/>
      <c r="AX57" s="1549"/>
      <c r="AY57" s="1549"/>
      <c r="AZ57" s="1549"/>
      <c r="BA57" s="1549"/>
      <c r="BB57" s="1549"/>
      <c r="BC57" s="1549"/>
      <c r="BD57" s="1549"/>
      <c r="BE57" s="1549"/>
      <c r="BF57" s="1549"/>
      <c r="BG57" s="1549"/>
      <c r="BH57" s="1549"/>
      <c r="BI57" s="1549"/>
      <c r="BJ57" s="1549"/>
      <c r="BK57" s="1549"/>
      <c r="BL57" s="1549"/>
      <c r="BM57" s="1549"/>
      <c r="BN57" s="1549"/>
      <c r="BO57" s="1549"/>
      <c r="BP57" s="1549"/>
      <c r="BQ57" s="1550"/>
    </row>
    <row r="58" spans="1:69" ht="14.1" customHeight="1" x14ac:dyDescent="0.15">
      <c r="A58" s="1306"/>
      <c r="B58" s="226"/>
      <c r="C58" s="209"/>
      <c r="D58" s="209"/>
      <c r="E58" s="1930"/>
      <c r="F58" s="1930"/>
      <c r="G58" s="1930"/>
      <c r="H58" s="1930"/>
      <c r="I58" s="1930"/>
      <c r="J58" s="1930"/>
      <c r="K58" s="1930"/>
      <c r="L58" s="1930"/>
      <c r="M58" s="1930"/>
      <c r="N58" s="1930"/>
      <c r="O58" s="1930"/>
      <c r="P58" s="1930"/>
      <c r="Q58" s="1930"/>
      <c r="R58" s="1930"/>
      <c r="S58" s="1930"/>
      <c r="T58" s="1930"/>
      <c r="U58" s="1930"/>
      <c r="V58" s="1930"/>
      <c r="W58" s="1930"/>
      <c r="X58" s="1930"/>
      <c r="Y58" s="1306"/>
      <c r="Z58" s="1846"/>
      <c r="AA58" s="1796"/>
      <c r="AB58" s="1796"/>
      <c r="AC58" s="1796"/>
      <c r="AD58" s="1796"/>
      <c r="AE58" s="1796"/>
      <c r="AF58" s="1796"/>
      <c r="AG58" s="1796"/>
      <c r="AH58" s="1796"/>
      <c r="AI58" s="1796"/>
      <c r="AJ58" s="1829"/>
      <c r="AK58" s="343"/>
      <c r="AL58" s="373"/>
      <c r="AM58" s="230"/>
      <c r="AN58" s="248"/>
      <c r="AO58" s="1551"/>
      <c r="AP58" s="1553"/>
      <c r="AQ58" s="6027" t="s">
        <v>1697</v>
      </c>
      <c r="AR58" s="6027"/>
      <c r="AS58" s="6027"/>
      <c r="AT58" s="6027"/>
      <c r="AU58" s="6027"/>
      <c r="AV58" s="6027"/>
      <c r="AW58" s="6027"/>
      <c r="AX58" s="6027"/>
      <c r="AY58" s="6027"/>
      <c r="AZ58" s="6027"/>
      <c r="BA58" s="6027"/>
      <c r="BB58" s="6027"/>
      <c r="BC58" s="6027"/>
      <c r="BD58" s="6027"/>
      <c r="BE58" s="6027"/>
      <c r="BF58" s="6027"/>
      <c r="BG58" s="6027"/>
      <c r="BH58" s="6027"/>
      <c r="BI58" s="6027"/>
      <c r="BJ58" s="6027"/>
      <c r="BK58" s="6027"/>
      <c r="BL58" s="6027"/>
      <c r="BM58" s="6027"/>
      <c r="BN58" s="6027"/>
      <c r="BO58" s="6027"/>
      <c r="BP58" s="6027"/>
      <c r="BQ58" s="6028"/>
    </row>
    <row r="59" spans="1:69" ht="14.1" customHeight="1" x14ac:dyDescent="0.15">
      <c r="A59" s="1306"/>
      <c r="B59" s="226"/>
      <c r="C59" s="209" t="s">
        <v>1505</v>
      </c>
      <c r="D59" s="209"/>
      <c r="E59" s="1306"/>
      <c r="F59" s="1306"/>
      <c r="G59" s="1306"/>
      <c r="H59" s="48"/>
      <c r="I59" s="48"/>
      <c r="J59" s="48"/>
      <c r="K59" s="48"/>
      <c r="L59" s="48"/>
      <c r="M59" s="48"/>
      <c r="N59" s="48"/>
      <c r="O59" s="48"/>
      <c r="P59" s="48"/>
      <c r="Q59" s="48"/>
      <c r="R59" s="48"/>
      <c r="S59" s="1306"/>
      <c r="T59" s="48"/>
      <c r="U59" s="48"/>
      <c r="V59" s="48"/>
      <c r="W59" s="48"/>
      <c r="X59" s="48"/>
      <c r="Y59" s="1306"/>
      <c r="Z59" s="1846"/>
      <c r="AA59" s="1796"/>
      <c r="AB59" s="1796"/>
      <c r="AC59" s="1796"/>
      <c r="AD59" s="1796"/>
      <c r="AE59" s="1796"/>
      <c r="AF59" s="1796"/>
      <c r="AG59" s="1796"/>
      <c r="AH59" s="1796"/>
      <c r="AI59" s="1796"/>
      <c r="AJ59" s="1829"/>
      <c r="AK59" s="343"/>
      <c r="AL59" s="373"/>
      <c r="AM59" s="230"/>
      <c r="AN59" s="248"/>
      <c r="AO59" s="1551"/>
      <c r="AP59" s="1553"/>
      <c r="AQ59" s="6027"/>
      <c r="AR59" s="6027"/>
      <c r="AS59" s="6027"/>
      <c r="AT59" s="6027"/>
      <c r="AU59" s="6027"/>
      <c r="AV59" s="6027"/>
      <c r="AW59" s="6027"/>
      <c r="AX59" s="6027"/>
      <c r="AY59" s="6027"/>
      <c r="AZ59" s="6027"/>
      <c r="BA59" s="6027"/>
      <c r="BB59" s="6027"/>
      <c r="BC59" s="6027"/>
      <c r="BD59" s="6027"/>
      <c r="BE59" s="6027"/>
      <c r="BF59" s="6027"/>
      <c r="BG59" s="6027"/>
      <c r="BH59" s="6027"/>
      <c r="BI59" s="6027"/>
      <c r="BJ59" s="6027"/>
      <c r="BK59" s="6027"/>
      <c r="BL59" s="6027"/>
      <c r="BM59" s="6027"/>
      <c r="BN59" s="6027"/>
      <c r="BO59" s="6027"/>
      <c r="BP59" s="6027"/>
      <c r="BQ59" s="6028"/>
    </row>
    <row r="60" spans="1:69" s="926" customFormat="1" ht="14.1" customHeight="1" x14ac:dyDescent="0.15">
      <c r="A60" s="1521"/>
      <c r="B60" s="1465"/>
      <c r="C60" s="1053"/>
      <c r="D60" s="1053"/>
      <c r="E60" s="1442"/>
      <c r="F60" s="1442"/>
      <c r="G60" s="1442"/>
      <c r="H60" s="1442"/>
      <c r="I60" s="1442"/>
      <c r="J60" s="1442"/>
      <c r="K60" s="1442"/>
      <c r="L60" s="1442"/>
      <c r="M60" s="1442"/>
      <c r="N60" s="1442"/>
      <c r="O60" s="1442"/>
      <c r="P60" s="1442"/>
      <c r="Q60" s="1442"/>
      <c r="R60" s="1442"/>
      <c r="S60" s="1442"/>
      <c r="T60" s="1442"/>
      <c r="U60" s="1442"/>
      <c r="V60" s="1442"/>
      <c r="W60" s="1442"/>
      <c r="X60" s="1442"/>
      <c r="Y60" s="1521"/>
      <c r="Z60" s="1555"/>
      <c r="AA60" s="1003"/>
      <c r="AB60" s="1003"/>
      <c r="AC60" s="1003"/>
      <c r="AD60" s="1003"/>
      <c r="AE60" s="1003"/>
      <c r="AF60" s="1003"/>
      <c r="AG60" s="1003"/>
      <c r="AH60" s="1003"/>
      <c r="AI60" s="1003"/>
      <c r="AJ60" s="907"/>
      <c r="AK60" s="1556"/>
      <c r="AL60" s="1035"/>
      <c r="AM60" s="1467"/>
      <c r="AN60" s="248"/>
      <c r="AO60" s="1551"/>
      <c r="AP60" s="1553"/>
      <c r="AQ60" s="6027"/>
      <c r="AR60" s="6027"/>
      <c r="AS60" s="6027"/>
      <c r="AT60" s="6027"/>
      <c r="AU60" s="6027"/>
      <c r="AV60" s="6027"/>
      <c r="AW60" s="6027"/>
      <c r="AX60" s="6027"/>
      <c r="AY60" s="6027"/>
      <c r="AZ60" s="6027"/>
      <c r="BA60" s="6027"/>
      <c r="BB60" s="6027"/>
      <c r="BC60" s="6027"/>
      <c r="BD60" s="6027"/>
      <c r="BE60" s="6027"/>
      <c r="BF60" s="6027"/>
      <c r="BG60" s="6027"/>
      <c r="BH60" s="6027"/>
      <c r="BI60" s="6027"/>
      <c r="BJ60" s="6027"/>
      <c r="BK60" s="6027"/>
      <c r="BL60" s="6027"/>
      <c r="BM60" s="6027"/>
      <c r="BN60" s="6027"/>
      <c r="BO60" s="6027"/>
      <c r="BP60" s="6027"/>
      <c r="BQ60" s="6028"/>
    </row>
    <row r="61" spans="1:69" s="926" customFormat="1" ht="14.1" customHeight="1" x14ac:dyDescent="0.15">
      <c r="A61" s="1521"/>
      <c r="B61" s="1465"/>
      <c r="C61" s="1053"/>
      <c r="D61" s="1053"/>
      <c r="E61" s="1559" t="s">
        <v>1506</v>
      </c>
      <c r="F61" s="1560"/>
      <c r="G61" s="1560"/>
      <c r="H61" s="1560"/>
      <c r="I61" s="1560"/>
      <c r="J61" s="1560"/>
      <c r="K61" s="1560"/>
      <c r="L61" s="1560"/>
      <c r="M61" s="1560"/>
      <c r="N61" s="1560"/>
      <c r="O61" s="1560"/>
      <c r="P61" s="1560"/>
      <c r="Q61" s="1560"/>
      <c r="R61" s="1560"/>
      <c r="S61" s="1560"/>
      <c r="T61" s="1560"/>
      <c r="U61" s="1560"/>
      <c r="V61" s="1442"/>
      <c r="W61" s="1442"/>
      <c r="X61" s="1442"/>
      <c r="Y61" s="1521"/>
      <c r="Z61" s="1555"/>
      <c r="AA61" s="1003"/>
      <c r="AB61" s="1003"/>
      <c r="AC61" s="1003"/>
      <c r="AD61" s="1003"/>
      <c r="AE61" s="1003"/>
      <c r="AF61" s="1003"/>
      <c r="AG61" s="1003"/>
      <c r="AH61" s="1003"/>
      <c r="AI61" s="1003"/>
      <c r="AJ61" s="907"/>
      <c r="AK61" s="1556"/>
      <c r="AL61" s="1035"/>
      <c r="AM61" s="1467"/>
      <c r="AN61" s="248"/>
      <c r="AO61" s="1551"/>
      <c r="AP61" s="1553"/>
      <c r="AQ61" s="6027"/>
      <c r="AR61" s="6027"/>
      <c r="AS61" s="6027"/>
      <c r="AT61" s="6027"/>
      <c r="AU61" s="6027"/>
      <c r="AV61" s="6027"/>
      <c r="AW61" s="6027"/>
      <c r="AX61" s="6027"/>
      <c r="AY61" s="6027"/>
      <c r="AZ61" s="6027"/>
      <c r="BA61" s="6027"/>
      <c r="BB61" s="6027"/>
      <c r="BC61" s="6027"/>
      <c r="BD61" s="6027"/>
      <c r="BE61" s="6027"/>
      <c r="BF61" s="6027"/>
      <c r="BG61" s="6027"/>
      <c r="BH61" s="6027"/>
      <c r="BI61" s="6027"/>
      <c r="BJ61" s="6027"/>
      <c r="BK61" s="6027"/>
      <c r="BL61" s="6027"/>
      <c r="BM61" s="6027"/>
      <c r="BN61" s="6027"/>
      <c r="BO61" s="6027"/>
      <c r="BP61" s="6027"/>
      <c r="BQ61" s="6028"/>
    </row>
    <row r="62" spans="1:69" s="926" customFormat="1" ht="5.25" customHeight="1" x14ac:dyDescent="0.15">
      <c r="A62" s="1521"/>
      <c r="B62" s="1465"/>
      <c r="C62" s="1053"/>
      <c r="D62" s="1053"/>
      <c r="E62" s="1442"/>
      <c r="F62" s="1442"/>
      <c r="G62" s="1442"/>
      <c r="H62" s="1442"/>
      <c r="I62" s="1442"/>
      <c r="J62" s="1442"/>
      <c r="K62" s="1442"/>
      <c r="L62" s="1442"/>
      <c r="M62" s="1442"/>
      <c r="N62" s="1442"/>
      <c r="O62" s="1442"/>
      <c r="P62" s="1442"/>
      <c r="Q62" s="1442"/>
      <c r="R62" s="1442"/>
      <c r="S62" s="1442"/>
      <c r="T62" s="1442"/>
      <c r="U62" s="1442"/>
      <c r="V62" s="1442"/>
      <c r="W62" s="1442"/>
      <c r="X62" s="1442"/>
      <c r="Y62" s="1521"/>
      <c r="Z62" s="1555"/>
      <c r="AA62" s="1003"/>
      <c r="AB62" s="1003"/>
      <c r="AC62" s="1003"/>
      <c r="AD62" s="1003"/>
      <c r="AE62" s="1003"/>
      <c r="AF62" s="1003"/>
      <c r="AG62" s="1003"/>
      <c r="AH62" s="1003"/>
      <c r="AI62" s="1003"/>
      <c r="AJ62" s="907"/>
      <c r="AK62" s="1556"/>
      <c r="AL62" s="1035"/>
      <c r="AM62" s="1467"/>
      <c r="AN62" s="261"/>
      <c r="AO62" s="1557"/>
      <c r="AP62" s="1554"/>
      <c r="AQ62" s="6029"/>
      <c r="AR62" s="6029"/>
      <c r="AS62" s="6029"/>
      <c r="AT62" s="6029"/>
      <c r="AU62" s="6029"/>
      <c r="AV62" s="6029"/>
      <c r="AW62" s="6029"/>
      <c r="AX62" s="6029"/>
      <c r="AY62" s="6029"/>
      <c r="AZ62" s="6029"/>
      <c r="BA62" s="6029"/>
      <c r="BB62" s="6029"/>
      <c r="BC62" s="6029"/>
      <c r="BD62" s="6029"/>
      <c r="BE62" s="6029"/>
      <c r="BF62" s="6029"/>
      <c r="BG62" s="6029"/>
      <c r="BH62" s="6029"/>
      <c r="BI62" s="6029"/>
      <c r="BJ62" s="6029"/>
      <c r="BK62" s="6029"/>
      <c r="BL62" s="6029"/>
      <c r="BM62" s="6029"/>
      <c r="BN62" s="6029"/>
      <c r="BO62" s="6029"/>
      <c r="BP62" s="6029"/>
      <c r="BQ62" s="6030"/>
    </row>
    <row r="63" spans="1:69" s="926" customFormat="1" ht="14.1" customHeight="1" x14ac:dyDescent="0.15">
      <c r="A63" s="1521"/>
      <c r="B63" s="1465"/>
      <c r="C63" s="1053"/>
      <c r="D63" s="1053"/>
      <c r="E63" s="1521"/>
      <c r="F63" s="1521"/>
      <c r="G63" s="1521"/>
      <c r="P63" s="1559" t="s">
        <v>1507</v>
      </c>
      <c r="Q63" s="1559"/>
      <c r="R63" s="1559"/>
      <c r="S63" s="1561"/>
      <c r="T63" s="4484"/>
      <c r="U63" s="4484"/>
      <c r="V63" s="1559"/>
      <c r="W63" s="1559"/>
      <c r="X63" s="1559"/>
      <c r="Y63" s="938" t="s">
        <v>1508</v>
      </c>
      <c r="Z63" s="1555"/>
      <c r="AA63" s="1003"/>
      <c r="AB63" s="1003"/>
      <c r="AC63" s="1003"/>
      <c r="AD63" s="1003"/>
      <c r="AE63" s="1003"/>
      <c r="AF63" s="1003"/>
      <c r="AG63" s="1003"/>
      <c r="AH63" s="1003"/>
      <c r="AI63" s="1003"/>
      <c r="AJ63" s="907"/>
      <c r="AK63" s="1556"/>
      <c r="AL63" s="1035"/>
      <c r="AM63" s="1467"/>
    </row>
    <row r="64" spans="1:69" ht="6.95" customHeight="1" thickBot="1" x14ac:dyDescent="0.2">
      <c r="B64" s="631"/>
      <c r="C64" s="257"/>
      <c r="D64" s="257"/>
      <c r="E64" s="257"/>
      <c r="F64" s="257"/>
      <c r="G64" s="257"/>
      <c r="H64" s="257"/>
      <c r="I64" s="257"/>
      <c r="J64" s="257"/>
      <c r="K64" s="257"/>
      <c r="L64" s="257"/>
      <c r="M64" s="257"/>
      <c r="N64" s="257"/>
      <c r="O64" s="257"/>
      <c r="P64" s="257"/>
      <c r="Q64" s="257"/>
      <c r="R64" s="257"/>
      <c r="S64" s="257"/>
      <c r="T64" s="257"/>
      <c r="U64" s="257"/>
      <c r="V64" s="257"/>
      <c r="W64" s="257"/>
      <c r="X64" s="257"/>
      <c r="Y64" s="1516"/>
      <c r="Z64" s="1517"/>
      <c r="AA64" s="257"/>
      <c r="AB64" s="257"/>
      <c r="AC64" s="257"/>
      <c r="AD64" s="257"/>
      <c r="AE64" s="257"/>
      <c r="AF64" s="257"/>
      <c r="AG64" s="257"/>
      <c r="AH64" s="257"/>
      <c r="AI64" s="257"/>
      <c r="AJ64" s="257"/>
      <c r="AK64" s="257"/>
      <c r="AL64" s="632"/>
      <c r="AN64" s="209"/>
      <c r="AO64" s="1551"/>
      <c r="AP64" s="1551"/>
      <c r="AQ64" s="1558"/>
      <c r="AR64" s="1558"/>
      <c r="AS64" s="1558"/>
      <c r="AT64" s="1558"/>
      <c r="AU64" s="1558"/>
      <c r="AV64" s="1558"/>
      <c r="AW64" s="1558"/>
      <c r="AX64" s="1558"/>
      <c r="AY64" s="1558"/>
      <c r="AZ64" s="1558"/>
      <c r="BA64" s="1558"/>
      <c r="BB64" s="1558"/>
      <c r="BC64" s="1558"/>
      <c r="BD64" s="1558"/>
      <c r="BE64" s="1558"/>
      <c r="BF64" s="1558"/>
      <c r="BG64" s="1558"/>
      <c r="BH64" s="1558"/>
      <c r="BI64" s="1558"/>
      <c r="BJ64" s="1558"/>
      <c r="BK64" s="1558"/>
      <c r="BL64" s="1558"/>
      <c r="BM64" s="1558"/>
      <c r="BN64" s="1558"/>
      <c r="BO64" s="1558"/>
      <c r="BP64" s="1558"/>
      <c r="BQ64" s="1558"/>
    </row>
    <row r="68" ht="12" customHeight="1" x14ac:dyDescent="0.15"/>
    <row r="69" ht="12" customHeight="1" x14ac:dyDescent="0.15"/>
    <row r="70" ht="12" customHeight="1" x14ac:dyDescent="0.15"/>
    <row r="72" ht="12" customHeight="1" x14ac:dyDescent="0.15"/>
    <row r="76" ht="12" customHeight="1" x14ac:dyDescent="0.15"/>
    <row r="77" ht="12" customHeight="1" x14ac:dyDescent="0.15"/>
  </sheetData>
  <mergeCells count="31">
    <mergeCell ref="D14:X18"/>
    <mergeCell ref="D20:X24"/>
    <mergeCell ref="B1:AL1"/>
    <mergeCell ref="B3:Y3"/>
    <mergeCell ref="Z3:AL3"/>
    <mergeCell ref="H9:J9"/>
    <mergeCell ref="K9:M9"/>
    <mergeCell ref="O9:P9"/>
    <mergeCell ref="R9:S9"/>
    <mergeCell ref="K6:M6"/>
    <mergeCell ref="O6:P6"/>
    <mergeCell ref="R6:S6"/>
    <mergeCell ref="H6:J6"/>
    <mergeCell ref="Z5:AL6"/>
    <mergeCell ref="AA7:AL7"/>
    <mergeCell ref="Z8:AL9"/>
    <mergeCell ref="E39:X43"/>
    <mergeCell ref="AC42:AL43"/>
    <mergeCell ref="AQ48:BQ56"/>
    <mergeCell ref="E49:X51"/>
    <mergeCell ref="T63:U63"/>
    <mergeCell ref="E55:X57"/>
    <mergeCell ref="AA10:AL10"/>
    <mergeCell ref="AO32:BQ38"/>
    <mergeCell ref="AA11:AL13"/>
    <mergeCell ref="AQ58:BQ62"/>
    <mergeCell ref="Z31:AJ31"/>
    <mergeCell ref="Z32:AJ32"/>
    <mergeCell ref="Z34:AJ34"/>
    <mergeCell ref="AA22:AL23"/>
    <mergeCell ref="AA25:AL27"/>
  </mergeCells>
  <phoneticPr fontId="3"/>
  <conditionalFormatting sqref="T63:U63">
    <cfRule type="containsBlanks" dxfId="0" priority="1">
      <formula>LEN(TRIM(T63))=0</formula>
    </cfRule>
  </conditionalFormatting>
  <dataValidations count="1">
    <dataValidation type="list" errorStyle="information" allowBlank="1" showInputMessage="1" showErrorMessage="1" sqref="T63:U63">
      <formula1>"月,週,"</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6561" r:id="rId4" name="Check Box 1">
              <controlPr defaultSize="0" autoFill="0" autoLine="0" autoPict="0">
                <anchor moveWithCells="1">
                  <from>
                    <xdr:col>4</xdr:col>
                    <xdr:colOff>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706562" r:id="rId5" name="Check Box 2">
              <controlPr defaultSize="0" autoFill="0" autoLine="0" autoPict="0">
                <anchor moveWithCells="1">
                  <from>
                    <xdr:col>21</xdr:col>
                    <xdr:colOff>0</xdr:colOff>
                    <xdr:row>8</xdr:row>
                    <xdr:rowOff>0</xdr:rowOff>
                  </from>
                  <to>
                    <xdr:col>23</xdr:col>
                    <xdr:colOff>95250</xdr:colOff>
                    <xdr:row>9</xdr:row>
                    <xdr:rowOff>0</xdr:rowOff>
                  </to>
                </anchor>
              </controlPr>
            </control>
          </mc:Choice>
        </mc:AlternateContent>
        <mc:AlternateContent xmlns:mc="http://schemas.openxmlformats.org/markup-compatibility/2006">
          <mc:Choice Requires="x14">
            <control shapeId="706563" r:id="rId6" name="Check Box 3">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706564" r:id="rId7" name="Check Box 4">
              <controlPr defaultSize="0" autoFill="0" autoLine="0" autoPict="0">
                <anchor moveWithCells="1">
                  <from>
                    <xdr:col>21</xdr:col>
                    <xdr:colOff>19050</xdr:colOff>
                    <xdr:row>10</xdr:row>
                    <xdr:rowOff>0</xdr:rowOff>
                  </from>
                  <to>
                    <xdr:col>24</xdr:col>
                    <xdr:colOff>152400</xdr:colOff>
                    <xdr:row>11</xdr:row>
                    <xdr:rowOff>0</xdr:rowOff>
                  </to>
                </anchor>
              </controlPr>
            </control>
          </mc:Choice>
        </mc:AlternateContent>
        <mc:AlternateContent xmlns:mc="http://schemas.openxmlformats.org/markup-compatibility/2006">
          <mc:Choice Requires="x14">
            <control shapeId="706565" r:id="rId8" name="Check Box 5">
              <controlPr defaultSize="0" autoFill="0" autoLine="0" autoPict="0">
                <anchor moveWithCells="1">
                  <from>
                    <xdr:col>16</xdr:col>
                    <xdr:colOff>152400</xdr:colOff>
                    <xdr:row>25</xdr:row>
                    <xdr:rowOff>0</xdr:rowOff>
                  </from>
                  <to>
                    <xdr:col>20</xdr:col>
                    <xdr:colOff>95250</xdr:colOff>
                    <xdr:row>26</xdr:row>
                    <xdr:rowOff>0</xdr:rowOff>
                  </to>
                </anchor>
              </controlPr>
            </control>
          </mc:Choice>
        </mc:AlternateContent>
        <mc:AlternateContent xmlns:mc="http://schemas.openxmlformats.org/markup-compatibility/2006">
          <mc:Choice Requires="x14">
            <control shapeId="706566" r:id="rId9" name="Check Box 6">
              <controlPr defaultSize="0" autoFill="0" autoLine="0" autoPict="0">
                <anchor moveWithCells="1">
                  <from>
                    <xdr:col>21</xdr:col>
                    <xdr:colOff>19050</xdr:colOff>
                    <xdr:row>25</xdr:row>
                    <xdr:rowOff>0</xdr:rowOff>
                  </from>
                  <to>
                    <xdr:col>24</xdr:col>
                    <xdr:colOff>152400</xdr:colOff>
                    <xdr:row>26</xdr:row>
                    <xdr:rowOff>0</xdr:rowOff>
                  </to>
                </anchor>
              </controlPr>
            </control>
          </mc:Choice>
        </mc:AlternateContent>
        <mc:AlternateContent xmlns:mc="http://schemas.openxmlformats.org/markup-compatibility/2006">
          <mc:Choice Requires="x14">
            <control shapeId="706567" r:id="rId10" name="Check Box 7">
              <controlPr defaultSize="0" autoFill="0" autoLine="0" autoPict="0">
                <anchor moveWithCells="1">
                  <from>
                    <xdr:col>16</xdr:col>
                    <xdr:colOff>152400</xdr:colOff>
                    <xdr:row>29</xdr:row>
                    <xdr:rowOff>0</xdr:rowOff>
                  </from>
                  <to>
                    <xdr:col>20</xdr:col>
                    <xdr:colOff>95250</xdr:colOff>
                    <xdr:row>30</xdr:row>
                    <xdr:rowOff>0</xdr:rowOff>
                  </to>
                </anchor>
              </controlPr>
            </control>
          </mc:Choice>
        </mc:AlternateContent>
        <mc:AlternateContent xmlns:mc="http://schemas.openxmlformats.org/markup-compatibility/2006">
          <mc:Choice Requires="x14">
            <control shapeId="706568" r:id="rId11" name="Check Box 8">
              <controlPr defaultSize="0" autoFill="0" autoLine="0" autoPict="0">
                <anchor moveWithCells="1">
                  <from>
                    <xdr:col>21</xdr:col>
                    <xdr:colOff>19050</xdr:colOff>
                    <xdr:row>29</xdr:row>
                    <xdr:rowOff>0</xdr:rowOff>
                  </from>
                  <to>
                    <xdr:col>24</xdr:col>
                    <xdr:colOff>152400</xdr:colOff>
                    <xdr:row>30</xdr:row>
                    <xdr:rowOff>0</xdr:rowOff>
                  </to>
                </anchor>
              </controlPr>
            </control>
          </mc:Choice>
        </mc:AlternateContent>
        <mc:AlternateContent xmlns:mc="http://schemas.openxmlformats.org/markup-compatibility/2006">
          <mc:Choice Requires="x14">
            <control shapeId="706569" r:id="rId12" name="Check Box 9">
              <controlPr defaultSize="0" autoFill="0" autoLine="0" autoPict="0">
                <anchor moveWithCells="1">
                  <from>
                    <xdr:col>4</xdr:col>
                    <xdr:colOff>0</xdr:colOff>
                    <xdr:row>5</xdr:row>
                    <xdr:rowOff>0</xdr:rowOff>
                  </from>
                  <to>
                    <xdr:col>7</xdr:col>
                    <xdr:colOff>0</xdr:colOff>
                    <xdr:row>6</xdr:row>
                    <xdr:rowOff>0</xdr:rowOff>
                  </to>
                </anchor>
              </controlPr>
            </control>
          </mc:Choice>
        </mc:AlternateContent>
        <mc:AlternateContent xmlns:mc="http://schemas.openxmlformats.org/markup-compatibility/2006">
          <mc:Choice Requires="x14">
            <control shapeId="706570" r:id="rId13" name="Check Box 10">
              <controlPr defaultSize="0" autoFill="0" autoLine="0" autoPict="0">
                <anchor moveWithCells="1">
                  <from>
                    <xdr:col>21</xdr:col>
                    <xdr:colOff>0</xdr:colOff>
                    <xdr:row>5</xdr:row>
                    <xdr:rowOff>0</xdr:rowOff>
                  </from>
                  <to>
                    <xdr:col>24</xdr:col>
                    <xdr:colOff>0</xdr:colOff>
                    <xdr:row>6</xdr:row>
                    <xdr:rowOff>0</xdr:rowOff>
                  </to>
                </anchor>
              </controlPr>
            </control>
          </mc:Choice>
        </mc:AlternateContent>
        <mc:AlternateContent xmlns:mc="http://schemas.openxmlformats.org/markup-compatibility/2006">
          <mc:Choice Requires="x14">
            <control shapeId="706571" r:id="rId14" name="Check Box 11">
              <controlPr defaultSize="0" autoFill="0" autoLine="0" autoPict="0">
                <anchor moveWithCells="1">
                  <from>
                    <xdr:col>16</xdr:col>
                    <xdr:colOff>142875</xdr:colOff>
                    <xdr:row>45</xdr:row>
                    <xdr:rowOff>123825</xdr:rowOff>
                  </from>
                  <to>
                    <xdr:col>20</xdr:col>
                    <xdr:colOff>85725</xdr:colOff>
                    <xdr:row>46</xdr:row>
                    <xdr:rowOff>152400</xdr:rowOff>
                  </to>
                </anchor>
              </controlPr>
            </control>
          </mc:Choice>
        </mc:AlternateContent>
        <mc:AlternateContent xmlns:mc="http://schemas.openxmlformats.org/markup-compatibility/2006">
          <mc:Choice Requires="x14">
            <control shapeId="706572" r:id="rId15" name="Check Box 12">
              <controlPr defaultSize="0" autoFill="0" autoLine="0" autoPict="0">
                <anchor moveWithCells="1">
                  <from>
                    <xdr:col>21</xdr:col>
                    <xdr:colOff>19050</xdr:colOff>
                    <xdr:row>45</xdr:row>
                    <xdr:rowOff>114300</xdr:rowOff>
                  </from>
                  <to>
                    <xdr:col>24</xdr:col>
                    <xdr:colOff>152400</xdr:colOff>
                    <xdr:row>46</xdr:row>
                    <xdr:rowOff>142875</xdr:rowOff>
                  </to>
                </anchor>
              </controlPr>
            </control>
          </mc:Choice>
        </mc:AlternateContent>
        <mc:AlternateContent xmlns:mc="http://schemas.openxmlformats.org/markup-compatibility/2006">
          <mc:Choice Requires="x14">
            <control shapeId="706573" r:id="rId16" name="Check Box 13">
              <controlPr defaultSize="0" autoFill="0" autoLine="0" autoPict="0">
                <anchor moveWithCells="1">
                  <from>
                    <xdr:col>16</xdr:col>
                    <xdr:colOff>152400</xdr:colOff>
                    <xdr:row>51</xdr:row>
                    <xdr:rowOff>28575</xdr:rowOff>
                  </from>
                  <to>
                    <xdr:col>20</xdr:col>
                    <xdr:colOff>95250</xdr:colOff>
                    <xdr:row>52</xdr:row>
                    <xdr:rowOff>28575</xdr:rowOff>
                  </to>
                </anchor>
              </controlPr>
            </control>
          </mc:Choice>
        </mc:AlternateContent>
        <mc:AlternateContent xmlns:mc="http://schemas.openxmlformats.org/markup-compatibility/2006">
          <mc:Choice Requires="x14">
            <control shapeId="706574" r:id="rId17" name="Check Box 14">
              <controlPr defaultSize="0" autoFill="0" autoLine="0" autoPict="0">
                <anchor moveWithCells="1">
                  <from>
                    <xdr:col>21</xdr:col>
                    <xdr:colOff>19050</xdr:colOff>
                    <xdr:row>51</xdr:row>
                    <xdr:rowOff>28575</xdr:rowOff>
                  </from>
                  <to>
                    <xdr:col>24</xdr:col>
                    <xdr:colOff>152400</xdr:colOff>
                    <xdr:row>52</xdr:row>
                    <xdr:rowOff>28575</xdr:rowOff>
                  </to>
                </anchor>
              </controlPr>
            </control>
          </mc:Choice>
        </mc:AlternateContent>
        <mc:AlternateContent xmlns:mc="http://schemas.openxmlformats.org/markup-compatibility/2006">
          <mc:Choice Requires="x14">
            <control shapeId="706575" r:id="rId18" name="Check Box 15">
              <controlPr defaultSize="0" autoFill="0" autoLine="0" autoPict="0">
                <anchor moveWithCells="1">
                  <from>
                    <xdr:col>16</xdr:col>
                    <xdr:colOff>152400</xdr:colOff>
                    <xdr:row>34</xdr:row>
                    <xdr:rowOff>0</xdr:rowOff>
                  </from>
                  <to>
                    <xdr:col>20</xdr:col>
                    <xdr:colOff>95250</xdr:colOff>
                    <xdr:row>35</xdr:row>
                    <xdr:rowOff>0</xdr:rowOff>
                  </to>
                </anchor>
              </controlPr>
            </control>
          </mc:Choice>
        </mc:AlternateContent>
        <mc:AlternateContent xmlns:mc="http://schemas.openxmlformats.org/markup-compatibility/2006">
          <mc:Choice Requires="x14">
            <control shapeId="706576" r:id="rId19" name="Check Box 16">
              <controlPr defaultSize="0" autoFill="0" autoLine="0" autoPict="0">
                <anchor moveWithCells="1">
                  <from>
                    <xdr:col>21</xdr:col>
                    <xdr:colOff>19050</xdr:colOff>
                    <xdr:row>34</xdr:row>
                    <xdr:rowOff>0</xdr:rowOff>
                  </from>
                  <to>
                    <xdr:col>24</xdr:col>
                    <xdr:colOff>152400</xdr:colOff>
                    <xdr:row>35</xdr:row>
                    <xdr:rowOff>0</xdr:rowOff>
                  </to>
                </anchor>
              </controlPr>
            </control>
          </mc:Choice>
        </mc:AlternateContent>
        <mc:AlternateContent xmlns:mc="http://schemas.openxmlformats.org/markup-compatibility/2006">
          <mc:Choice Requires="x14">
            <control shapeId="706578" r:id="rId20" name="Check Box 18">
              <controlPr defaultSize="0" autoFill="0" autoLine="0" autoPict="0">
                <anchor moveWithCells="1">
                  <from>
                    <xdr:col>17</xdr:col>
                    <xdr:colOff>0</xdr:colOff>
                    <xdr:row>36</xdr:row>
                    <xdr:rowOff>0</xdr:rowOff>
                  </from>
                  <to>
                    <xdr:col>20</xdr:col>
                    <xdr:colOff>123825</xdr:colOff>
                    <xdr:row>37</xdr:row>
                    <xdr:rowOff>0</xdr:rowOff>
                  </to>
                </anchor>
              </controlPr>
            </control>
          </mc:Choice>
        </mc:AlternateContent>
        <mc:AlternateContent xmlns:mc="http://schemas.openxmlformats.org/markup-compatibility/2006">
          <mc:Choice Requires="x14">
            <control shapeId="706579" r:id="rId21" name="Check Box 19">
              <controlPr defaultSize="0" autoFill="0" autoLine="0" autoPict="0">
                <anchor moveWithCells="1">
                  <from>
                    <xdr:col>21</xdr:col>
                    <xdr:colOff>38100</xdr:colOff>
                    <xdr:row>36</xdr:row>
                    <xdr:rowOff>0</xdr:rowOff>
                  </from>
                  <to>
                    <xdr:col>24</xdr:col>
                    <xdr:colOff>171450</xdr:colOff>
                    <xdr:row>37</xdr:row>
                    <xdr:rowOff>0</xdr:rowOff>
                  </to>
                </anchor>
              </controlPr>
            </control>
          </mc:Choice>
        </mc:AlternateContent>
        <mc:AlternateContent xmlns:mc="http://schemas.openxmlformats.org/markup-compatibility/2006">
          <mc:Choice Requires="x14">
            <control shapeId="706580" r:id="rId22" name="Check Box 20">
              <controlPr defaultSize="0" autoFill="0" autoLine="0" autoPict="0">
                <anchor moveWithCells="1">
                  <from>
                    <xdr:col>16</xdr:col>
                    <xdr:colOff>114300</xdr:colOff>
                    <xdr:row>59</xdr:row>
                    <xdr:rowOff>47625</xdr:rowOff>
                  </from>
                  <to>
                    <xdr:col>20</xdr:col>
                    <xdr:colOff>57150</xdr:colOff>
                    <xdr:row>60</xdr:row>
                    <xdr:rowOff>47625</xdr:rowOff>
                  </to>
                </anchor>
              </controlPr>
            </control>
          </mc:Choice>
        </mc:AlternateContent>
        <mc:AlternateContent xmlns:mc="http://schemas.openxmlformats.org/markup-compatibility/2006">
          <mc:Choice Requires="x14">
            <control shapeId="706581" r:id="rId23" name="Check Box 21">
              <controlPr defaultSize="0" autoFill="0" autoLine="0" autoPict="0">
                <anchor moveWithCells="1">
                  <from>
                    <xdr:col>20</xdr:col>
                    <xdr:colOff>161925</xdr:colOff>
                    <xdr:row>59</xdr:row>
                    <xdr:rowOff>47625</xdr:rowOff>
                  </from>
                  <to>
                    <xdr:col>24</xdr:col>
                    <xdr:colOff>114300</xdr:colOff>
                    <xdr:row>60</xdr:row>
                    <xdr:rowOff>47625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61"/>
  <sheetViews>
    <sheetView showGridLines="0" zoomScaleNormal="100" zoomScaleSheetLayoutView="100" workbookViewId="0">
      <selection activeCell="AG25" sqref="AG25"/>
    </sheetView>
  </sheetViews>
  <sheetFormatPr defaultColWidth="8" defaultRowHeight="12" x14ac:dyDescent="0.15"/>
  <cols>
    <col min="1" max="1" width="1.5" style="206" customWidth="1"/>
    <col min="2" max="2" width="1.625" style="206" customWidth="1"/>
    <col min="3" max="37" width="2.375" style="206" customWidth="1"/>
    <col min="38" max="38" width="4.25" style="206" customWidth="1"/>
    <col min="39" max="69" width="2.375" style="206" customWidth="1"/>
    <col min="70" max="16384" width="8" style="206"/>
  </cols>
  <sheetData>
    <row r="1" spans="1:39" ht="14.1" customHeight="1" x14ac:dyDescent="0.15">
      <c r="B1" s="2717" t="s">
        <v>1875</v>
      </c>
      <c r="C1" s="2718"/>
      <c r="D1" s="2718"/>
      <c r="E1" s="2718"/>
      <c r="F1" s="2718"/>
      <c r="G1" s="2718"/>
      <c r="H1" s="2718"/>
      <c r="I1" s="2718"/>
      <c r="J1" s="2718"/>
      <c r="K1" s="2718"/>
      <c r="L1" s="2718"/>
      <c r="M1" s="2718"/>
      <c r="N1" s="2718"/>
      <c r="O1" s="2718"/>
      <c r="P1" s="2718"/>
      <c r="Q1" s="2718"/>
      <c r="R1" s="2718"/>
      <c r="S1" s="2718"/>
      <c r="T1" s="2718"/>
      <c r="U1" s="2718"/>
      <c r="V1" s="2718"/>
      <c r="W1" s="2718"/>
      <c r="X1" s="2718"/>
      <c r="Y1" s="2718"/>
      <c r="Z1" s="2718"/>
      <c r="AA1" s="2718"/>
      <c r="AB1" s="2718"/>
      <c r="AC1" s="2718"/>
      <c r="AD1" s="2718"/>
      <c r="AE1" s="2718"/>
      <c r="AF1" s="2718"/>
      <c r="AG1" s="2718"/>
      <c r="AH1" s="2718"/>
      <c r="AI1" s="2718"/>
      <c r="AJ1" s="2718"/>
      <c r="AK1" s="2718"/>
      <c r="AL1" s="2718"/>
    </row>
    <row r="2" spans="1:39" ht="5.0999999999999996" customHeight="1" thickBot="1" x14ac:dyDescent="0.2"/>
    <row r="3" spans="1:39" ht="14.1" customHeight="1" x14ac:dyDescent="0.15">
      <c r="B3" s="2719" t="s">
        <v>567</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6000" t="s">
        <v>186</v>
      </c>
      <c r="AA3" s="2720"/>
      <c r="AB3" s="2720"/>
      <c r="AC3" s="2720"/>
      <c r="AD3" s="2720"/>
      <c r="AE3" s="2720"/>
      <c r="AF3" s="2720"/>
      <c r="AG3" s="2720"/>
      <c r="AH3" s="2720"/>
      <c r="AI3" s="2720"/>
      <c r="AJ3" s="2720"/>
      <c r="AK3" s="2720"/>
      <c r="AL3" s="6001"/>
      <c r="AM3" s="230"/>
    </row>
    <row r="4" spans="1:39" ht="6.95" customHeight="1" x14ac:dyDescent="0.15">
      <c r="A4" s="1306"/>
      <c r="B4" s="226"/>
      <c r="C4" s="209"/>
      <c r="D4" s="209"/>
      <c r="E4" s="1306"/>
      <c r="F4" s="1306"/>
      <c r="G4" s="1306"/>
      <c r="H4" s="48"/>
      <c r="I4" s="48"/>
      <c r="J4" s="48"/>
      <c r="K4" s="48"/>
      <c r="L4" s="48"/>
      <c r="M4" s="48"/>
      <c r="N4" s="48"/>
      <c r="O4" s="48"/>
      <c r="P4" s="48"/>
      <c r="Q4" s="48"/>
      <c r="R4" s="48"/>
      <c r="S4" s="1306"/>
      <c r="T4" s="48"/>
      <c r="U4" s="48"/>
      <c r="V4" s="48"/>
      <c r="W4" s="48"/>
      <c r="X4" s="48"/>
      <c r="Y4" s="1306"/>
      <c r="Z4" s="234"/>
      <c r="AA4" s="1254"/>
      <c r="AB4" s="1254"/>
      <c r="AC4" s="1254"/>
      <c r="AD4" s="1254"/>
      <c r="AE4" s="1254"/>
      <c r="AF4" s="1254"/>
      <c r="AG4" s="1254"/>
      <c r="AH4" s="1254"/>
      <c r="AI4" s="1254"/>
      <c r="AJ4" s="49"/>
      <c r="AK4" s="343"/>
      <c r="AL4" s="373"/>
      <c r="AM4" s="230"/>
    </row>
    <row r="5" spans="1:39" ht="14.1" customHeight="1" x14ac:dyDescent="0.15">
      <c r="A5" s="1306"/>
      <c r="B5" s="232" t="s">
        <v>1291</v>
      </c>
      <c r="C5" s="1306"/>
      <c r="D5" s="209"/>
      <c r="E5" s="41"/>
      <c r="F5" s="41"/>
      <c r="G5" s="41"/>
      <c r="H5" s="41"/>
      <c r="I5" s="41"/>
      <c r="J5" s="41"/>
      <c r="K5" s="41"/>
      <c r="L5" s="41"/>
      <c r="M5" s="41"/>
      <c r="N5" s="41"/>
      <c r="O5" s="41"/>
      <c r="P5" s="41"/>
      <c r="Q5" s="41"/>
      <c r="R5" s="41"/>
      <c r="S5" s="41"/>
      <c r="T5" s="41"/>
      <c r="U5" s="41"/>
      <c r="V5" s="41"/>
      <c r="W5" s="41"/>
      <c r="X5" s="41"/>
      <c r="Y5" s="380"/>
      <c r="Z5" s="167"/>
      <c r="AA5" s="1254"/>
      <c r="AB5" s="1254"/>
      <c r="AC5" s="1254"/>
      <c r="AD5" s="1254"/>
      <c r="AE5" s="1254"/>
      <c r="AF5" s="1254"/>
      <c r="AG5" s="1254"/>
      <c r="AH5" s="1254"/>
      <c r="AI5" s="1254"/>
      <c r="AJ5" s="1254"/>
      <c r="AK5" s="1254"/>
      <c r="AL5" s="373"/>
      <c r="AM5" s="230"/>
    </row>
    <row r="6" spans="1:39" ht="6.95" customHeight="1" x14ac:dyDescent="0.15">
      <c r="A6" s="1306"/>
      <c r="B6" s="232"/>
      <c r="C6" s="1306"/>
      <c r="D6" s="209"/>
      <c r="E6" s="41"/>
      <c r="F6" s="41"/>
      <c r="G6" s="41"/>
      <c r="H6" s="41"/>
      <c r="I6" s="41"/>
      <c r="J6" s="41"/>
      <c r="K6" s="41"/>
      <c r="L6" s="41"/>
      <c r="M6" s="41"/>
      <c r="N6" s="41"/>
      <c r="O6" s="41"/>
      <c r="P6" s="41"/>
      <c r="Q6" s="41"/>
      <c r="R6" s="41"/>
      <c r="S6" s="41"/>
      <c r="T6" s="41"/>
      <c r="U6" s="41"/>
      <c r="V6" s="41"/>
      <c r="W6" s="41"/>
      <c r="X6" s="41"/>
      <c r="Y6" s="380"/>
      <c r="Z6" s="167"/>
      <c r="AA6" s="1254"/>
      <c r="AB6" s="1254"/>
      <c r="AC6" s="1254"/>
      <c r="AD6" s="1254"/>
      <c r="AE6" s="1254"/>
      <c r="AF6" s="1254"/>
      <c r="AG6" s="1254"/>
      <c r="AH6" s="1254"/>
      <c r="AI6" s="1254"/>
      <c r="AJ6" s="1254"/>
      <c r="AK6" s="1254"/>
      <c r="AL6" s="373"/>
      <c r="AM6" s="230"/>
    </row>
    <row r="7" spans="1:39" ht="14.1" customHeight="1" x14ac:dyDescent="0.15">
      <c r="A7" s="1306"/>
      <c r="B7" s="232"/>
      <c r="C7" s="1562" t="s">
        <v>568</v>
      </c>
      <c r="D7" s="209"/>
      <c r="E7" s="41"/>
      <c r="F7" s="41"/>
      <c r="G7" s="41"/>
      <c r="H7" s="41"/>
      <c r="I7" s="41"/>
      <c r="J7" s="41"/>
      <c r="K7" s="41"/>
      <c r="L7" s="41"/>
      <c r="M7" s="41"/>
      <c r="N7" s="41"/>
      <c r="O7" s="41"/>
      <c r="P7" s="41"/>
      <c r="Q7" s="41"/>
      <c r="R7" s="41"/>
      <c r="S7" s="41"/>
      <c r="T7" s="41"/>
      <c r="U7" s="41"/>
      <c r="V7" s="41"/>
      <c r="W7" s="41"/>
      <c r="X7" s="41"/>
      <c r="Y7" s="380"/>
      <c r="Z7" s="158" t="s">
        <v>1983</v>
      </c>
      <c r="AA7" s="1254"/>
      <c r="AB7" s="1254"/>
      <c r="AC7" s="1254"/>
      <c r="AD7" s="1254"/>
      <c r="AE7" s="1254"/>
      <c r="AF7" s="1254"/>
      <c r="AG7" s="1254"/>
      <c r="AH7" s="1254"/>
      <c r="AI7" s="1254"/>
      <c r="AJ7" s="1254"/>
      <c r="AK7" s="1254"/>
      <c r="AL7" s="373"/>
      <c r="AM7" s="230"/>
    </row>
    <row r="8" spans="1:39" ht="14.1" customHeight="1" x14ac:dyDescent="0.15">
      <c r="A8" s="1306"/>
      <c r="B8" s="226"/>
      <c r="C8" s="1306" t="s">
        <v>24</v>
      </c>
      <c r="D8" s="209"/>
      <c r="E8" s="1306"/>
      <c r="F8" s="1306"/>
      <c r="G8" s="1306"/>
      <c r="H8" s="179"/>
      <c r="I8" s="1436"/>
      <c r="J8" s="1436"/>
      <c r="K8" s="48"/>
      <c r="L8" s="54"/>
      <c r="M8" s="179"/>
      <c r="N8" s="1306"/>
      <c r="O8" s="1306"/>
      <c r="P8" s="1306"/>
      <c r="Q8" s="1306"/>
      <c r="R8" s="1306"/>
      <c r="S8" s="209"/>
      <c r="T8" s="42"/>
      <c r="U8" s="42"/>
      <c r="V8" s="42"/>
      <c r="W8" s="41"/>
      <c r="X8" s="42"/>
      <c r="Y8" s="380"/>
      <c r="Z8" s="231" t="s">
        <v>16</v>
      </c>
      <c r="AA8" s="2925" t="s">
        <v>569</v>
      </c>
      <c r="AB8" s="2925"/>
      <c r="AC8" s="2925"/>
      <c r="AD8" s="2925"/>
      <c r="AE8" s="2925"/>
      <c r="AF8" s="2925"/>
      <c r="AG8" s="2925"/>
      <c r="AH8" s="2925"/>
      <c r="AI8" s="2925"/>
      <c r="AJ8" s="2925"/>
      <c r="AK8" s="2925"/>
      <c r="AL8" s="5846"/>
      <c r="AM8" s="230"/>
    </row>
    <row r="9" spans="1:39" ht="14.1" customHeight="1" x14ac:dyDescent="0.15">
      <c r="A9" s="1306"/>
      <c r="B9" s="226"/>
      <c r="C9" s="1306"/>
      <c r="D9" s="209"/>
      <c r="E9" s="1306"/>
      <c r="F9" s="1306"/>
      <c r="G9" s="1306"/>
      <c r="H9" s="179"/>
      <c r="I9" s="1436"/>
      <c r="J9" s="1436"/>
      <c r="K9" s="48"/>
      <c r="L9" s="54"/>
      <c r="M9" s="179"/>
      <c r="N9" s="1306"/>
      <c r="O9" s="1306"/>
      <c r="P9" s="1306"/>
      <c r="Q9" s="1306"/>
      <c r="R9" s="1436"/>
      <c r="S9" s="1436"/>
      <c r="T9" s="5"/>
      <c r="U9" s="1430"/>
      <c r="V9" s="1430"/>
      <c r="W9" s="1306"/>
      <c r="X9" s="1306"/>
      <c r="Y9" s="51"/>
      <c r="Z9" s="6042" t="s">
        <v>1984</v>
      </c>
      <c r="AA9" s="6043"/>
      <c r="AB9" s="6043"/>
      <c r="AC9" s="6043"/>
      <c r="AD9" s="6043"/>
      <c r="AE9" s="6043"/>
      <c r="AF9" s="6043"/>
      <c r="AG9" s="6043"/>
      <c r="AH9" s="6043"/>
      <c r="AI9" s="6043"/>
      <c r="AJ9" s="6043"/>
      <c r="AK9" s="6043"/>
      <c r="AL9" s="6044"/>
      <c r="AM9" s="230"/>
    </row>
    <row r="10" spans="1:39" ht="14.1" customHeight="1" x14ac:dyDescent="0.15">
      <c r="A10" s="1306"/>
      <c r="B10" s="226"/>
      <c r="C10" s="1306" t="s">
        <v>25</v>
      </c>
      <c r="D10" s="209"/>
      <c r="E10" s="209"/>
      <c r="F10" s="209"/>
      <c r="G10" s="1306"/>
      <c r="H10" s="1306"/>
      <c r="I10" s="1306"/>
      <c r="J10" s="1306"/>
      <c r="K10" s="1306"/>
      <c r="L10" s="1306"/>
      <c r="M10" s="179"/>
      <c r="N10" s="1306"/>
      <c r="O10" s="1306"/>
      <c r="P10" s="1306"/>
      <c r="Q10" s="48"/>
      <c r="R10" s="48"/>
      <c r="S10" s="1306"/>
      <c r="T10" s="48"/>
      <c r="U10" s="48"/>
      <c r="V10" s="48"/>
      <c r="W10" s="48"/>
      <c r="X10" s="42"/>
      <c r="Y10" s="42"/>
      <c r="Z10" s="231" t="s">
        <v>16</v>
      </c>
      <c r="AA10" s="2925" t="s">
        <v>1509</v>
      </c>
      <c r="AB10" s="2925"/>
      <c r="AC10" s="2925"/>
      <c r="AD10" s="2925"/>
      <c r="AE10" s="2925"/>
      <c r="AF10" s="2925"/>
      <c r="AG10" s="2925"/>
      <c r="AH10" s="2925"/>
      <c r="AI10" s="2925"/>
      <c r="AJ10" s="2925"/>
      <c r="AK10" s="2925"/>
      <c r="AL10" s="5846"/>
      <c r="AM10" s="230"/>
    </row>
    <row r="11" spans="1:39" ht="14.1" customHeight="1" x14ac:dyDescent="0.15">
      <c r="A11" s="1306"/>
      <c r="B11" s="226"/>
      <c r="C11" s="1306"/>
      <c r="D11" s="209" t="s">
        <v>26</v>
      </c>
      <c r="E11" s="1306"/>
      <c r="F11" s="41"/>
      <c r="G11" s="41"/>
      <c r="H11" s="41"/>
      <c r="I11" s="41"/>
      <c r="J11" s="41"/>
      <c r="K11" s="41"/>
      <c r="L11" s="41"/>
      <c r="M11" s="41"/>
      <c r="N11" s="41"/>
      <c r="O11" s="41"/>
      <c r="P11" s="41"/>
      <c r="Q11" s="41"/>
      <c r="R11" s="41"/>
      <c r="S11" s="41"/>
      <c r="T11" s="41"/>
      <c r="U11" s="41"/>
      <c r="V11" s="41"/>
      <c r="W11" s="41"/>
      <c r="X11" s="41"/>
      <c r="Y11" s="1306"/>
      <c r="Z11" s="234"/>
      <c r="AA11" s="1254"/>
      <c r="AB11" s="1254"/>
      <c r="AC11" s="1254"/>
      <c r="AD11" s="1254"/>
      <c r="AE11" s="1254"/>
      <c r="AF11" s="1254"/>
      <c r="AG11" s="1254"/>
      <c r="AH11" s="1254"/>
      <c r="AI11" s="1254"/>
      <c r="AJ11" s="1254"/>
      <c r="AK11" s="1254"/>
      <c r="AL11" s="373"/>
      <c r="AM11" s="230"/>
    </row>
    <row r="12" spans="1:39" ht="14.1" customHeight="1" x14ac:dyDescent="0.15">
      <c r="A12" s="1306"/>
      <c r="B12" s="226"/>
      <c r="C12" s="1306"/>
      <c r="D12" s="209"/>
      <c r="E12" s="4530"/>
      <c r="F12" s="4530"/>
      <c r="G12" s="4530"/>
      <c r="H12" s="4530"/>
      <c r="I12" s="4530"/>
      <c r="J12" s="4530"/>
      <c r="K12" s="4530"/>
      <c r="L12" s="4530"/>
      <c r="M12" s="4530"/>
      <c r="N12" s="4530"/>
      <c r="O12" s="4530"/>
      <c r="P12" s="4530"/>
      <c r="Q12" s="4530"/>
      <c r="R12" s="4530"/>
      <c r="S12" s="4530"/>
      <c r="T12" s="4530"/>
      <c r="U12" s="4530"/>
      <c r="V12" s="4530"/>
      <c r="W12" s="4530"/>
      <c r="X12" s="4530"/>
      <c r="Y12" s="1306"/>
      <c r="Z12" s="234"/>
      <c r="AA12" s="49"/>
      <c r="AB12" s="49"/>
      <c r="AC12" s="49"/>
      <c r="AD12" s="49"/>
      <c r="AE12" s="49"/>
      <c r="AF12" s="49"/>
      <c r="AG12" s="49"/>
      <c r="AH12" s="49"/>
      <c r="AI12" s="49"/>
      <c r="AJ12" s="49"/>
      <c r="AK12" s="49"/>
      <c r="AL12" s="373"/>
      <c r="AM12" s="230"/>
    </row>
    <row r="13" spans="1:39" ht="14.1" customHeight="1" x14ac:dyDescent="0.15">
      <c r="A13" s="1306"/>
      <c r="B13" s="226"/>
      <c r="C13" s="1306"/>
      <c r="D13" s="209"/>
      <c r="E13" s="6041"/>
      <c r="F13" s="6041"/>
      <c r="G13" s="6041"/>
      <c r="H13" s="6041"/>
      <c r="I13" s="6041"/>
      <c r="J13" s="6041"/>
      <c r="K13" s="6041"/>
      <c r="L13" s="6041"/>
      <c r="M13" s="6041"/>
      <c r="N13" s="6041"/>
      <c r="O13" s="6041"/>
      <c r="P13" s="6041"/>
      <c r="Q13" s="6041"/>
      <c r="R13" s="6041"/>
      <c r="S13" s="6041"/>
      <c r="T13" s="6041"/>
      <c r="U13" s="6041"/>
      <c r="V13" s="6041"/>
      <c r="W13" s="6041"/>
      <c r="X13" s="6041"/>
      <c r="Y13" s="1306"/>
      <c r="Z13" s="234"/>
      <c r="AA13" s="49"/>
      <c r="AB13" s="49"/>
      <c r="AC13" s="49"/>
      <c r="AD13" s="49"/>
      <c r="AE13" s="49"/>
      <c r="AF13" s="49"/>
      <c r="AG13" s="49"/>
      <c r="AH13" s="49"/>
      <c r="AI13" s="49"/>
      <c r="AJ13" s="49"/>
      <c r="AK13" s="49"/>
      <c r="AL13" s="373"/>
      <c r="AM13" s="230"/>
    </row>
    <row r="14" spans="1:39" ht="14.1" customHeight="1" x14ac:dyDescent="0.15">
      <c r="A14" s="1306"/>
      <c r="B14" s="226"/>
      <c r="C14" s="1306"/>
      <c r="D14" s="41"/>
      <c r="E14" s="41"/>
      <c r="F14" s="42"/>
      <c r="G14" s="42"/>
      <c r="H14" s="42"/>
      <c r="I14" s="42"/>
      <c r="J14" s="42"/>
      <c r="K14" s="42"/>
      <c r="L14" s="42"/>
      <c r="M14" s="42"/>
      <c r="N14" s="42"/>
      <c r="O14" s="42"/>
      <c r="P14" s="1306"/>
      <c r="Q14" s="42"/>
      <c r="R14" s="42"/>
      <c r="S14" s="48"/>
      <c r="T14" s="42"/>
      <c r="U14" s="42"/>
      <c r="V14" s="1306"/>
      <c r="W14" s="41"/>
      <c r="X14" s="1306"/>
      <c r="Y14" s="1306"/>
      <c r="Z14" s="234"/>
      <c r="AA14" s="1254"/>
      <c r="AB14" s="415"/>
      <c r="AC14" s="1254"/>
      <c r="AD14" s="1254"/>
      <c r="AE14" s="1254"/>
      <c r="AF14" s="1254"/>
      <c r="AG14" s="1254"/>
      <c r="AH14" s="1254"/>
      <c r="AI14" s="1254"/>
      <c r="AJ14" s="1254"/>
      <c r="AK14" s="1254"/>
      <c r="AL14" s="373"/>
      <c r="AM14" s="230"/>
    </row>
    <row r="15" spans="1:39" ht="14.1" customHeight="1" x14ac:dyDescent="0.15">
      <c r="A15" s="1306"/>
      <c r="B15" s="226"/>
      <c r="C15" s="1306" t="s">
        <v>27</v>
      </c>
      <c r="D15" s="209"/>
      <c r="E15" s="1306"/>
      <c r="F15" s="1306"/>
      <c r="G15" s="1306"/>
      <c r="H15" s="1306"/>
      <c r="I15" s="1306"/>
      <c r="J15" s="1306"/>
      <c r="K15" s="1306"/>
      <c r="L15" s="1306"/>
      <c r="M15" s="1306"/>
      <c r="N15" s="1306"/>
      <c r="O15" s="1306"/>
      <c r="P15" s="1306"/>
      <c r="Q15" s="1306"/>
      <c r="R15" s="1306"/>
      <c r="S15" s="1306"/>
      <c r="T15" s="1306"/>
      <c r="U15" s="1306"/>
      <c r="V15" s="1306"/>
      <c r="W15" s="1306"/>
      <c r="X15" s="1306"/>
      <c r="Y15" s="1306"/>
      <c r="Z15" s="234"/>
      <c r="AA15" s="49"/>
      <c r="AB15" s="1254"/>
      <c r="AC15" s="49"/>
      <c r="AD15" s="49"/>
      <c r="AE15" s="49"/>
      <c r="AF15" s="49"/>
      <c r="AG15" s="49"/>
      <c r="AH15" s="49"/>
      <c r="AI15" s="49"/>
      <c r="AJ15" s="49"/>
      <c r="AK15" s="49"/>
      <c r="AL15" s="373"/>
      <c r="AM15" s="230"/>
    </row>
    <row r="16" spans="1:39" ht="14.1" customHeight="1" x14ac:dyDescent="0.15">
      <c r="A16" s="1306"/>
      <c r="B16" s="226"/>
      <c r="C16" s="209"/>
      <c r="D16" s="209" t="s">
        <v>153</v>
      </c>
      <c r="E16" s="1306"/>
      <c r="F16" s="1306"/>
      <c r="G16" s="1306"/>
      <c r="H16" s="48"/>
      <c r="I16" s="48"/>
      <c r="J16" s="48"/>
      <c r="K16" s="48"/>
      <c r="L16" s="48"/>
      <c r="M16" s="48"/>
      <c r="N16" s="48"/>
      <c r="O16" s="48"/>
      <c r="P16" s="48"/>
      <c r="Q16" s="48"/>
      <c r="R16" s="48"/>
      <c r="S16" s="1306"/>
      <c r="T16" s="48"/>
      <c r="U16" s="48"/>
      <c r="V16" s="48"/>
      <c r="W16" s="48"/>
      <c r="X16" s="48"/>
      <c r="Y16" s="1306"/>
      <c r="Z16" s="231" t="s">
        <v>16</v>
      </c>
      <c r="AA16" s="2925" t="s">
        <v>570</v>
      </c>
      <c r="AB16" s="2925"/>
      <c r="AC16" s="2925"/>
      <c r="AD16" s="2925"/>
      <c r="AE16" s="2925"/>
      <c r="AF16" s="2925"/>
      <c r="AG16" s="2925"/>
      <c r="AH16" s="2925"/>
      <c r="AI16" s="2925"/>
      <c r="AJ16" s="2925"/>
      <c r="AK16" s="2925"/>
      <c r="AL16" s="5846"/>
      <c r="AM16" s="230"/>
    </row>
    <row r="17" spans="1:39" ht="14.1" customHeight="1" x14ac:dyDescent="0.15">
      <c r="A17" s="1306"/>
      <c r="B17" s="226"/>
      <c r="C17" s="1306"/>
      <c r="D17" s="209"/>
      <c r="E17" s="41"/>
      <c r="F17" s="41"/>
      <c r="G17" s="41"/>
      <c r="H17" s="41"/>
      <c r="I17" s="41"/>
      <c r="J17" s="41"/>
      <c r="K17" s="41"/>
      <c r="L17" s="41"/>
      <c r="M17" s="41"/>
      <c r="N17" s="41"/>
      <c r="O17" s="41"/>
      <c r="P17" s="41"/>
      <c r="Q17" s="1306"/>
      <c r="R17" s="1436"/>
      <c r="S17" s="1436"/>
      <c r="T17" s="5"/>
      <c r="U17" s="1430"/>
      <c r="V17" s="1430"/>
      <c r="W17" s="1306"/>
      <c r="X17" s="1306"/>
      <c r="Y17" s="51"/>
      <c r="Z17" s="231" t="s">
        <v>16</v>
      </c>
      <c r="AA17" s="4569" t="s">
        <v>1702</v>
      </c>
      <c r="AB17" s="6020"/>
      <c r="AC17" s="6020"/>
      <c r="AD17" s="6020"/>
      <c r="AE17" s="6020"/>
      <c r="AF17" s="6020"/>
      <c r="AG17" s="6020"/>
      <c r="AH17" s="6020"/>
      <c r="AI17" s="6020"/>
      <c r="AJ17" s="6020"/>
      <c r="AK17" s="6020"/>
      <c r="AL17" s="5876"/>
      <c r="AM17" s="230"/>
    </row>
    <row r="18" spans="1:39" ht="14.1" customHeight="1" x14ac:dyDescent="0.15">
      <c r="A18" s="1306"/>
      <c r="B18" s="226"/>
      <c r="C18" s="1306"/>
      <c r="D18" s="209"/>
      <c r="E18" s="209"/>
      <c r="F18" s="1306"/>
      <c r="G18" s="1306"/>
      <c r="H18" s="179"/>
      <c r="I18" s="1436"/>
      <c r="J18" s="1436"/>
      <c r="K18" s="48"/>
      <c r="L18" s="54"/>
      <c r="M18" s="179"/>
      <c r="N18" s="1306"/>
      <c r="O18" s="1306"/>
      <c r="P18" s="1306"/>
      <c r="Q18" s="48"/>
      <c r="R18" s="48"/>
      <c r="S18" s="1306"/>
      <c r="T18" s="48"/>
      <c r="U18" s="48"/>
      <c r="V18" s="48"/>
      <c r="W18" s="48"/>
      <c r="X18" s="42"/>
      <c r="Y18" s="42"/>
      <c r="Z18" s="234"/>
      <c r="AA18" s="6020"/>
      <c r="AB18" s="6020"/>
      <c r="AC18" s="6020"/>
      <c r="AD18" s="6020"/>
      <c r="AE18" s="6020"/>
      <c r="AF18" s="6020"/>
      <c r="AG18" s="6020"/>
      <c r="AH18" s="6020"/>
      <c r="AI18" s="6020"/>
      <c r="AJ18" s="6020"/>
      <c r="AK18" s="6020"/>
      <c r="AL18" s="5876"/>
      <c r="AM18" s="230"/>
    </row>
    <row r="19" spans="1:39" ht="14.1" customHeight="1" x14ac:dyDescent="0.15">
      <c r="A19" s="1306"/>
      <c r="B19" s="226"/>
      <c r="C19" s="1306"/>
      <c r="D19" s="1306" t="s">
        <v>619</v>
      </c>
      <c r="E19" s="209"/>
      <c r="F19" s="41"/>
      <c r="G19" s="42"/>
      <c r="H19" s="42"/>
      <c r="I19" s="42"/>
      <c r="J19" s="42"/>
      <c r="K19" s="42"/>
      <c r="L19" s="42"/>
      <c r="M19" s="42"/>
      <c r="N19" s="42"/>
      <c r="O19" s="42"/>
      <c r="P19" s="42"/>
      <c r="Q19" s="41"/>
      <c r="R19" s="42"/>
      <c r="S19" s="42"/>
      <c r="T19" s="42"/>
      <c r="U19" s="42"/>
      <c r="V19" s="1306"/>
      <c r="W19" s="42"/>
      <c r="X19" s="42"/>
      <c r="Y19" s="1306"/>
      <c r="Z19" s="234" t="s">
        <v>21</v>
      </c>
      <c r="AA19" s="6020"/>
      <c r="AB19" s="6020"/>
      <c r="AC19" s="6020"/>
      <c r="AD19" s="6020"/>
      <c r="AE19" s="6020"/>
      <c r="AF19" s="6020"/>
      <c r="AG19" s="6020"/>
      <c r="AH19" s="6020"/>
      <c r="AI19" s="6020"/>
      <c r="AJ19" s="6020"/>
      <c r="AK19" s="6020"/>
      <c r="AL19" s="5876"/>
      <c r="AM19" s="230"/>
    </row>
    <row r="20" spans="1:39" ht="14.1" customHeight="1" x14ac:dyDescent="0.15">
      <c r="A20" s="1306"/>
      <c r="B20" s="226"/>
      <c r="C20" s="1306"/>
      <c r="D20" s="1306"/>
      <c r="E20" s="41" t="s">
        <v>28</v>
      </c>
      <c r="F20" s="209"/>
      <c r="G20" s="42"/>
      <c r="H20" s="42"/>
      <c r="I20" s="42"/>
      <c r="J20" s="41"/>
      <c r="K20" s="203"/>
      <c r="L20" s="203"/>
      <c r="M20" s="41"/>
      <c r="N20" s="41"/>
      <c r="O20" s="41"/>
      <c r="P20" s="41"/>
      <c r="Q20" s="203"/>
      <c r="R20" s="203"/>
      <c r="S20" s="203"/>
      <c r="T20" s="41"/>
      <c r="U20" s="41"/>
      <c r="V20" s="41"/>
      <c r="W20" s="41"/>
      <c r="X20" s="203"/>
      <c r="Y20" s="1306"/>
      <c r="Z20" s="234" t="s">
        <v>21</v>
      </c>
      <c r="AA20" s="6020"/>
      <c r="AB20" s="6020"/>
      <c r="AC20" s="6020"/>
      <c r="AD20" s="6020"/>
      <c r="AE20" s="6020"/>
      <c r="AF20" s="6020"/>
      <c r="AG20" s="6020"/>
      <c r="AH20" s="6020"/>
      <c r="AI20" s="6020"/>
      <c r="AJ20" s="6020"/>
      <c r="AK20" s="6020"/>
      <c r="AL20" s="5876"/>
      <c r="AM20" s="230"/>
    </row>
    <row r="21" spans="1:39" ht="14.1" customHeight="1" x14ac:dyDescent="0.15">
      <c r="A21" s="1306"/>
      <c r="B21" s="226"/>
      <c r="C21" s="1306"/>
      <c r="D21" s="1306"/>
      <c r="E21" s="41"/>
      <c r="F21" s="209"/>
      <c r="G21" s="2725" t="s">
        <v>118</v>
      </c>
      <c r="H21" s="2725"/>
      <c r="I21" s="5785"/>
      <c r="J21" s="5785"/>
      <c r="K21" s="5785"/>
      <c r="L21" s="5785"/>
      <c r="M21" s="5785"/>
      <c r="N21" s="1230" t="s">
        <v>18</v>
      </c>
      <c r="O21" s="6045" t="s">
        <v>29</v>
      </c>
      <c r="P21" s="6045"/>
      <c r="Q21" s="2725"/>
      <c r="R21" s="2725"/>
      <c r="S21" s="2725"/>
      <c r="T21" s="2725"/>
      <c r="U21" s="2725"/>
      <c r="V21" s="2725"/>
      <c r="W21" s="2725"/>
      <c r="X21" s="1230" t="s">
        <v>18</v>
      </c>
      <c r="Y21" s="1608"/>
      <c r="Z21" s="4569" t="s">
        <v>2098</v>
      </c>
      <c r="AA21" s="4569"/>
      <c r="AB21" s="4569"/>
      <c r="AC21" s="4569"/>
      <c r="AD21" s="4569"/>
      <c r="AE21" s="4569"/>
      <c r="AF21" s="4569"/>
      <c r="AG21" s="4569"/>
      <c r="AH21" s="4569"/>
      <c r="AI21" s="4569"/>
      <c r="AJ21" s="4569"/>
      <c r="AK21" s="4569"/>
      <c r="AL21" s="2015"/>
      <c r="AM21" s="230"/>
    </row>
    <row r="22" spans="1:39" ht="14.1" customHeight="1" x14ac:dyDescent="0.15">
      <c r="A22" s="1306"/>
      <c r="B22" s="226"/>
      <c r="C22" s="1306"/>
      <c r="D22" s="209"/>
      <c r="E22" s="41" t="s">
        <v>30</v>
      </c>
      <c r="F22" s="209"/>
      <c r="G22" s="42"/>
      <c r="H22" s="42"/>
      <c r="I22" s="42"/>
      <c r="J22" s="42"/>
      <c r="K22" s="1230"/>
      <c r="L22" s="1230"/>
      <c r="M22" s="41"/>
      <c r="N22" s="41"/>
      <c r="O22" s="41"/>
      <c r="P22" s="41"/>
      <c r="Q22" s="1230"/>
      <c r="R22" s="41"/>
      <c r="S22" s="41"/>
      <c r="T22" s="41"/>
      <c r="U22" s="41"/>
      <c r="V22" s="41"/>
      <c r="W22" s="41"/>
      <c r="X22" s="1230"/>
      <c r="Y22" s="1608"/>
      <c r="Z22" s="4569"/>
      <c r="AA22" s="4569"/>
      <c r="AB22" s="4569"/>
      <c r="AC22" s="4569"/>
      <c r="AD22" s="4569"/>
      <c r="AE22" s="4569"/>
      <c r="AF22" s="4569"/>
      <c r="AG22" s="4569"/>
      <c r="AH22" s="4569"/>
      <c r="AI22" s="4569"/>
      <c r="AJ22" s="4569"/>
      <c r="AK22" s="4569"/>
      <c r="AL22" s="373"/>
      <c r="AM22" s="230"/>
    </row>
    <row r="23" spans="1:39" ht="14.1" customHeight="1" x14ac:dyDescent="0.15">
      <c r="A23" s="1306"/>
      <c r="B23" s="226"/>
      <c r="C23" s="1306"/>
      <c r="D23" s="1306"/>
      <c r="E23" s="41"/>
      <c r="F23" s="209"/>
      <c r="G23" s="2725" t="s">
        <v>118</v>
      </c>
      <c r="H23" s="2725"/>
      <c r="I23" s="5785"/>
      <c r="J23" s="5785"/>
      <c r="K23" s="5785"/>
      <c r="L23" s="5785"/>
      <c r="M23" s="5785"/>
      <c r="N23" s="1230" t="s">
        <v>18</v>
      </c>
      <c r="O23" s="6045" t="s">
        <v>29</v>
      </c>
      <c r="P23" s="6045"/>
      <c r="Q23" s="2725"/>
      <c r="R23" s="2725"/>
      <c r="S23" s="2725"/>
      <c r="T23" s="2725"/>
      <c r="U23" s="2725"/>
      <c r="V23" s="2725"/>
      <c r="W23" s="2725"/>
      <c r="X23" s="1230" t="s">
        <v>18</v>
      </c>
      <c r="Y23" s="1608"/>
      <c r="Z23" s="4569"/>
      <c r="AA23" s="4569"/>
      <c r="AB23" s="4569"/>
      <c r="AC23" s="4569"/>
      <c r="AD23" s="4569"/>
      <c r="AE23" s="4569"/>
      <c r="AF23" s="4569"/>
      <c r="AG23" s="4569"/>
      <c r="AH23" s="4569"/>
      <c r="AI23" s="4569"/>
      <c r="AJ23" s="4569"/>
      <c r="AK23" s="4569"/>
      <c r="AL23" s="2015"/>
      <c r="AM23" s="230"/>
    </row>
    <row r="24" spans="1:39" ht="14.1" customHeight="1" x14ac:dyDescent="0.15">
      <c r="A24" s="1306"/>
      <c r="B24" s="226"/>
      <c r="C24" s="1306"/>
      <c r="D24" s="41"/>
      <c r="E24" s="41" t="s">
        <v>203</v>
      </c>
      <c r="G24" s="209"/>
      <c r="H24" s="42"/>
      <c r="I24" s="42"/>
      <c r="J24" s="42"/>
      <c r="K24" s="42"/>
      <c r="L24" s="42"/>
      <c r="M24" s="42"/>
      <c r="N24" s="41"/>
      <c r="O24" s="42"/>
      <c r="P24" s="42"/>
      <c r="Q24" s="42"/>
      <c r="R24" s="1306"/>
      <c r="S24" s="1306"/>
      <c r="T24" s="1306"/>
      <c r="U24" s="1306"/>
      <c r="V24" s="1306"/>
      <c r="W24" s="1306"/>
      <c r="X24" s="1306"/>
      <c r="Y24" s="1608"/>
      <c r="Z24" s="4569"/>
      <c r="AA24" s="4569"/>
      <c r="AB24" s="4569"/>
      <c r="AC24" s="4569"/>
      <c r="AD24" s="4569"/>
      <c r="AE24" s="4569"/>
      <c r="AF24" s="4569"/>
      <c r="AG24" s="4569"/>
      <c r="AH24" s="4569"/>
      <c r="AI24" s="4569"/>
      <c r="AJ24" s="4569"/>
      <c r="AK24" s="4569"/>
      <c r="AL24" s="373"/>
      <c r="AM24" s="230"/>
    </row>
    <row r="25" spans="1:39" ht="14.1" customHeight="1" x14ac:dyDescent="0.15">
      <c r="A25" s="1306"/>
      <c r="B25" s="226"/>
      <c r="C25" s="1306"/>
      <c r="D25" s="209"/>
      <c r="E25" s="4530"/>
      <c r="F25" s="4530"/>
      <c r="G25" s="4530"/>
      <c r="H25" s="4530"/>
      <c r="I25" s="4530"/>
      <c r="J25" s="4530"/>
      <c r="K25" s="4530"/>
      <c r="L25" s="4530"/>
      <c r="M25" s="4530"/>
      <c r="N25" s="4530"/>
      <c r="O25" s="4530"/>
      <c r="P25" s="4530"/>
      <c r="Q25" s="4530"/>
      <c r="R25" s="4530"/>
      <c r="S25" s="4530"/>
      <c r="T25" s="4530"/>
      <c r="U25" s="4530"/>
      <c r="V25" s="4530"/>
      <c r="W25" s="4530"/>
      <c r="X25" s="4530"/>
      <c r="Y25" s="1306"/>
      <c r="Z25" s="234"/>
      <c r="AA25" s="1254"/>
      <c r="AB25" s="1254"/>
      <c r="AC25" s="1254"/>
      <c r="AD25" s="1254"/>
      <c r="AE25" s="415"/>
      <c r="AF25" s="1254"/>
      <c r="AG25" s="1254"/>
      <c r="AH25" s="1254"/>
      <c r="AI25" s="1254"/>
      <c r="AJ25" s="1254"/>
      <c r="AK25" s="1254"/>
      <c r="AL25" s="373"/>
      <c r="AM25" s="230"/>
    </row>
    <row r="26" spans="1:39" ht="14.1" customHeight="1" x14ac:dyDescent="0.15">
      <c r="A26" s="1306"/>
      <c r="B26" s="226"/>
      <c r="C26" s="41"/>
      <c r="D26" s="41"/>
      <c r="E26" s="4530"/>
      <c r="F26" s="4530"/>
      <c r="G26" s="4530"/>
      <c r="H26" s="4530"/>
      <c r="I26" s="4530"/>
      <c r="J26" s="4530"/>
      <c r="K26" s="4530"/>
      <c r="L26" s="4530"/>
      <c r="M26" s="4530"/>
      <c r="N26" s="4530"/>
      <c r="O26" s="4530"/>
      <c r="P26" s="4530"/>
      <c r="Q26" s="4530"/>
      <c r="R26" s="4530"/>
      <c r="S26" s="4530"/>
      <c r="T26" s="4530"/>
      <c r="U26" s="4530"/>
      <c r="V26" s="4530"/>
      <c r="W26" s="4530"/>
      <c r="X26" s="4530"/>
      <c r="Y26" s="41"/>
      <c r="Z26" s="6048"/>
      <c r="AA26" s="6049"/>
      <c r="AB26" s="6049"/>
      <c r="AC26" s="6049"/>
      <c r="AD26" s="6049"/>
      <c r="AE26" s="5813"/>
      <c r="AF26" s="5813"/>
      <c r="AG26" s="5813"/>
      <c r="AH26" s="5813"/>
      <c r="AI26" s="5813"/>
      <c r="AJ26" s="5813"/>
      <c r="AK26" s="5813"/>
      <c r="AL26" s="373"/>
      <c r="AM26" s="230"/>
    </row>
    <row r="27" spans="1:39" ht="14.1" customHeight="1" x14ac:dyDescent="0.15">
      <c r="A27" s="1306"/>
      <c r="B27" s="226"/>
      <c r="C27" s="41"/>
      <c r="D27" s="41"/>
      <c r="E27" s="1308"/>
      <c r="F27" s="1308"/>
      <c r="G27" s="1308"/>
      <c r="H27" s="1308"/>
      <c r="I27" s="1308"/>
      <c r="J27" s="1308"/>
      <c r="K27" s="1308"/>
      <c r="L27" s="1308"/>
      <c r="M27" s="1308"/>
      <c r="N27" s="1308"/>
      <c r="O27" s="1308"/>
      <c r="P27" s="1308"/>
      <c r="Q27" s="1308"/>
      <c r="R27" s="1308"/>
      <c r="S27" s="1308"/>
      <c r="T27" s="1308"/>
      <c r="U27" s="1308"/>
      <c r="V27" s="1308"/>
      <c r="W27" s="1308"/>
      <c r="X27" s="1308"/>
      <c r="Y27" s="41"/>
      <c r="Z27" s="1542"/>
      <c r="AA27" s="1543"/>
      <c r="AB27" s="1543"/>
      <c r="AC27" s="1543"/>
      <c r="AD27" s="1543"/>
      <c r="AE27" s="1431"/>
      <c r="AF27" s="1431"/>
      <c r="AG27" s="1431"/>
      <c r="AH27" s="1431"/>
      <c r="AI27" s="1431"/>
      <c r="AJ27" s="1431"/>
      <c r="AK27" s="1431"/>
      <c r="AL27" s="373"/>
      <c r="AM27" s="230"/>
    </row>
    <row r="28" spans="1:39" ht="14.1" customHeight="1" x14ac:dyDescent="0.15">
      <c r="A28" s="1306"/>
      <c r="B28" s="226"/>
      <c r="C28" s="41"/>
      <c r="D28" s="209" t="s">
        <v>571</v>
      </c>
      <c r="E28" s="1308"/>
      <c r="F28" s="1308"/>
      <c r="G28" s="1308"/>
      <c r="H28" s="1308"/>
      <c r="I28" s="1308"/>
      <c r="J28" s="1308"/>
      <c r="K28" s="1308"/>
      <c r="L28" s="1308"/>
      <c r="M28" s="1308"/>
      <c r="N28" s="1308"/>
      <c r="O28" s="1308"/>
      <c r="P28" s="1308"/>
      <c r="Q28" s="1308"/>
      <c r="R28" s="1308"/>
      <c r="S28" s="1308"/>
      <c r="T28" s="1308"/>
      <c r="U28" s="1308"/>
      <c r="V28" s="1308"/>
      <c r="W28" s="1308"/>
      <c r="X28" s="1308"/>
      <c r="Y28" s="41"/>
      <c r="Z28" s="1542" t="s">
        <v>725</v>
      </c>
      <c r="AA28" s="4569" t="s">
        <v>724</v>
      </c>
      <c r="AB28" s="6050"/>
      <c r="AC28" s="6050"/>
      <c r="AD28" s="6050"/>
      <c r="AE28" s="6050"/>
      <c r="AF28" s="6050"/>
      <c r="AG28" s="6050"/>
      <c r="AH28" s="6050"/>
      <c r="AI28" s="6050"/>
      <c r="AJ28" s="6050"/>
      <c r="AK28" s="6050"/>
      <c r="AL28" s="5876"/>
      <c r="AM28" s="230"/>
    </row>
    <row r="29" spans="1:39" ht="14.1" customHeight="1" x14ac:dyDescent="0.15">
      <c r="A29" s="1306"/>
      <c r="B29" s="226"/>
      <c r="C29" s="41"/>
      <c r="D29" s="41"/>
      <c r="E29" s="370" t="s">
        <v>17</v>
      </c>
      <c r="F29" s="1308"/>
      <c r="G29" s="1308"/>
      <c r="H29" s="1308"/>
      <c r="I29" s="1308"/>
      <c r="J29" s="1308"/>
      <c r="K29" s="1308"/>
      <c r="L29" s="1308"/>
      <c r="M29" s="1308"/>
      <c r="N29" s="1308"/>
      <c r="O29" s="1308"/>
      <c r="P29" s="1308"/>
      <c r="Q29" s="1306"/>
      <c r="R29" s="1436"/>
      <c r="S29" s="1436"/>
      <c r="T29" s="5"/>
      <c r="U29" s="1430"/>
      <c r="V29" s="1430"/>
      <c r="W29" s="1306"/>
      <c r="X29" s="1306"/>
      <c r="Y29" s="51"/>
      <c r="Z29" s="1542"/>
      <c r="AA29" s="6050"/>
      <c r="AB29" s="6050"/>
      <c r="AC29" s="6050"/>
      <c r="AD29" s="6050"/>
      <c r="AE29" s="6050"/>
      <c r="AF29" s="6050"/>
      <c r="AG29" s="6050"/>
      <c r="AH29" s="6050"/>
      <c r="AI29" s="6050"/>
      <c r="AJ29" s="6050"/>
      <c r="AK29" s="6050"/>
      <c r="AL29" s="5876"/>
      <c r="AM29" s="230"/>
    </row>
    <row r="30" spans="1:39" ht="14.1" customHeight="1" x14ac:dyDescent="0.15">
      <c r="A30" s="1306"/>
      <c r="B30" s="226"/>
      <c r="C30" s="41"/>
      <c r="D30" s="1306" t="s">
        <v>618</v>
      </c>
      <c r="E30" s="1308"/>
      <c r="F30" s="1308"/>
      <c r="G30" s="1308"/>
      <c r="H30" s="1308"/>
      <c r="I30" s="1308"/>
      <c r="J30" s="1308"/>
      <c r="K30" s="1308"/>
      <c r="L30" s="1308"/>
      <c r="M30" s="1308"/>
      <c r="N30" s="1308"/>
      <c r="O30" s="1308"/>
      <c r="P30" s="1308"/>
      <c r="Q30" s="1308"/>
      <c r="R30" s="1308"/>
      <c r="S30" s="1308"/>
      <c r="T30" s="1308"/>
      <c r="U30" s="1308"/>
      <c r="V30" s="1308"/>
      <c r="W30" s="1308"/>
      <c r="X30" s="1308"/>
      <c r="Y30" s="41"/>
      <c r="Z30" s="1542"/>
      <c r="AA30" s="6050"/>
      <c r="AB30" s="6050"/>
      <c r="AC30" s="6050"/>
      <c r="AD30" s="6050"/>
      <c r="AE30" s="6050"/>
      <c r="AF30" s="6050"/>
      <c r="AG30" s="6050"/>
      <c r="AH30" s="6050"/>
      <c r="AI30" s="6050"/>
      <c r="AJ30" s="6050"/>
      <c r="AK30" s="6050"/>
      <c r="AL30" s="5876"/>
      <c r="AM30" s="230"/>
    </row>
    <row r="31" spans="1:39" ht="14.1" customHeight="1" x14ac:dyDescent="0.15">
      <c r="A31" s="1306"/>
      <c r="B31" s="226"/>
      <c r="C31" s="1306"/>
      <c r="D31" s="209"/>
      <c r="E31" s="4530"/>
      <c r="F31" s="4530"/>
      <c r="G31" s="4530"/>
      <c r="H31" s="4530"/>
      <c r="I31" s="4530"/>
      <c r="J31" s="4530"/>
      <c r="K31" s="4530"/>
      <c r="L31" s="4530"/>
      <c r="M31" s="4530"/>
      <c r="N31" s="4530"/>
      <c r="O31" s="4530"/>
      <c r="P31" s="4530"/>
      <c r="Q31" s="4530"/>
      <c r="R31" s="4530"/>
      <c r="S31" s="4530"/>
      <c r="T31" s="4530"/>
      <c r="U31" s="4530"/>
      <c r="V31" s="4530"/>
      <c r="W31" s="4530"/>
      <c r="X31" s="4530"/>
      <c r="Y31" s="1306"/>
      <c r="Z31" s="234"/>
      <c r="AA31" s="6050"/>
      <c r="AB31" s="6050"/>
      <c r="AC31" s="6050"/>
      <c r="AD31" s="6050"/>
      <c r="AE31" s="6050"/>
      <c r="AF31" s="6050"/>
      <c r="AG31" s="6050"/>
      <c r="AH31" s="6050"/>
      <c r="AI31" s="6050"/>
      <c r="AJ31" s="6050"/>
      <c r="AK31" s="6050"/>
      <c r="AL31" s="5876"/>
      <c r="AM31" s="230"/>
    </row>
    <row r="32" spans="1:39" ht="14.1" customHeight="1" x14ac:dyDescent="0.15">
      <c r="A32" s="1306"/>
      <c r="B32" s="226"/>
      <c r="C32" s="41"/>
      <c r="D32" s="41"/>
      <c r="E32" s="4530"/>
      <c r="F32" s="4530"/>
      <c r="G32" s="4530"/>
      <c r="H32" s="4530"/>
      <c r="I32" s="4530"/>
      <c r="J32" s="4530"/>
      <c r="K32" s="4530"/>
      <c r="L32" s="4530"/>
      <c r="M32" s="4530"/>
      <c r="N32" s="4530"/>
      <c r="O32" s="4530"/>
      <c r="P32" s="4530"/>
      <c r="Q32" s="4530"/>
      <c r="R32" s="4530"/>
      <c r="S32" s="4530"/>
      <c r="T32" s="4530"/>
      <c r="U32" s="4530"/>
      <c r="V32" s="4530"/>
      <c r="W32" s="4530"/>
      <c r="X32" s="4530"/>
      <c r="Y32" s="41"/>
      <c r="Z32" s="6048"/>
      <c r="AA32" s="6049"/>
      <c r="AB32" s="6049"/>
      <c r="AC32" s="6049"/>
      <c r="AD32" s="6049"/>
      <c r="AE32" s="5813"/>
      <c r="AF32" s="5813"/>
      <c r="AG32" s="5813"/>
      <c r="AH32" s="5813"/>
      <c r="AI32" s="5813"/>
      <c r="AJ32" s="5813"/>
      <c r="AK32" s="5813"/>
      <c r="AL32" s="373"/>
      <c r="AM32" s="230"/>
    </row>
    <row r="33" spans="1:57" ht="14.1" customHeight="1" x14ac:dyDescent="0.15">
      <c r="A33" s="1306"/>
      <c r="B33" s="226"/>
      <c r="C33" s="41"/>
      <c r="D33" s="41"/>
      <c r="E33" s="1308"/>
      <c r="F33" s="1308"/>
      <c r="G33" s="1308"/>
      <c r="H33" s="1308"/>
      <c r="I33" s="1308"/>
      <c r="J33" s="1308"/>
      <c r="K33" s="1308"/>
      <c r="L33" s="1308"/>
      <c r="M33" s="1308"/>
      <c r="N33" s="1308"/>
      <c r="O33" s="1308"/>
      <c r="P33" s="1308"/>
      <c r="Q33" s="1308"/>
      <c r="R33" s="1308"/>
      <c r="S33" s="1308"/>
      <c r="T33" s="1308"/>
      <c r="U33" s="1308"/>
      <c r="V33" s="1308"/>
      <c r="W33" s="1308"/>
      <c r="X33" s="1308"/>
      <c r="Y33" s="41"/>
      <c r="Z33" s="1542"/>
      <c r="AA33" s="1543"/>
      <c r="AB33" s="1543"/>
      <c r="AC33" s="1543"/>
      <c r="AD33" s="1543"/>
      <c r="AE33" s="1431"/>
      <c r="AF33" s="1431"/>
      <c r="AG33" s="1431"/>
      <c r="AH33" s="1431"/>
      <c r="AI33" s="1431"/>
      <c r="AJ33" s="1431"/>
      <c r="AK33" s="1431"/>
      <c r="AL33" s="373"/>
      <c r="AM33" s="230"/>
    </row>
    <row r="34" spans="1:57" ht="14.1" customHeight="1" x14ac:dyDescent="0.15">
      <c r="A34" s="1306"/>
      <c r="B34" s="226"/>
      <c r="C34" s="41"/>
      <c r="D34" s="41" t="s">
        <v>572</v>
      </c>
      <c r="E34" s="41"/>
      <c r="F34" s="41"/>
      <c r="G34" s="41"/>
      <c r="H34" s="41"/>
      <c r="I34" s="41"/>
      <c r="J34" s="41"/>
      <c r="K34" s="41"/>
      <c r="L34" s="41"/>
      <c r="M34" s="41"/>
      <c r="N34" s="41"/>
      <c r="O34" s="41"/>
      <c r="P34" s="41"/>
      <c r="Q34" s="41"/>
      <c r="R34" s="41"/>
      <c r="S34" s="41"/>
      <c r="T34" s="48"/>
      <c r="U34" s="48"/>
      <c r="V34" s="41"/>
      <c r="W34" s="48"/>
      <c r="X34" s="48"/>
      <c r="Y34" s="1306"/>
      <c r="Z34" s="1563"/>
      <c r="AA34" s="1564"/>
      <c r="AB34" s="1564"/>
      <c r="AC34" s="1564"/>
      <c r="AD34" s="1564"/>
      <c r="AE34" s="1564"/>
      <c r="AF34" s="1564"/>
      <c r="AG34" s="1564"/>
      <c r="AH34" s="1564"/>
      <c r="AI34" s="1564"/>
      <c r="AJ34" s="1564"/>
      <c r="AK34" s="1564"/>
      <c r="AL34" s="1565"/>
      <c r="AM34" s="230"/>
    </row>
    <row r="35" spans="1:57" ht="14.1" customHeight="1" x14ac:dyDescent="0.15">
      <c r="A35" s="1306"/>
      <c r="B35" s="226"/>
      <c r="C35" s="41"/>
      <c r="D35" s="41"/>
      <c r="E35" s="41"/>
      <c r="F35" s="41"/>
      <c r="G35" s="41"/>
      <c r="H35" s="41"/>
      <c r="I35" s="41"/>
      <c r="J35" s="41"/>
      <c r="K35" s="41"/>
      <c r="L35" s="41"/>
      <c r="M35" s="41"/>
      <c r="N35" s="41"/>
      <c r="O35" s="41"/>
      <c r="P35" s="41"/>
      <c r="Q35" s="1306"/>
      <c r="R35" s="1436"/>
      <c r="S35" s="1436"/>
      <c r="T35" s="5"/>
      <c r="U35" s="1430"/>
      <c r="V35" s="1430"/>
      <c r="W35" s="1306"/>
      <c r="X35" s="1306"/>
      <c r="Y35" s="51"/>
      <c r="Z35" s="1563"/>
      <c r="AA35" s="1564"/>
      <c r="AB35" s="1564"/>
      <c r="AC35" s="1564"/>
      <c r="AD35" s="1564"/>
      <c r="AE35" s="1564"/>
      <c r="AF35" s="1564"/>
      <c r="AG35" s="1564"/>
      <c r="AH35" s="1564"/>
      <c r="AI35" s="1564"/>
      <c r="AJ35" s="1564"/>
      <c r="AK35" s="1564"/>
      <c r="AL35" s="1565"/>
      <c r="AM35" s="230"/>
    </row>
    <row r="36" spans="1:57" ht="14.1" customHeight="1" x14ac:dyDescent="0.15">
      <c r="A36" s="1306"/>
      <c r="B36" s="226"/>
      <c r="C36" s="41"/>
      <c r="D36" s="41" t="s">
        <v>1703</v>
      </c>
      <c r="E36" s="209"/>
      <c r="F36" s="41"/>
      <c r="G36" s="41"/>
      <c r="H36" s="41"/>
      <c r="I36" s="41"/>
      <c r="J36" s="41"/>
      <c r="K36" s="41"/>
      <c r="L36" s="41"/>
      <c r="M36" s="41"/>
      <c r="N36" s="41"/>
      <c r="O36" s="41"/>
      <c r="P36" s="41"/>
      <c r="Q36" s="48"/>
      <c r="R36" s="48"/>
      <c r="S36" s="1306"/>
      <c r="T36" s="48"/>
      <c r="U36" s="48"/>
      <c r="V36" s="48"/>
      <c r="W36" s="48"/>
      <c r="X36" s="42"/>
      <c r="Y36" s="42"/>
      <c r="Z36" s="1563"/>
      <c r="AA36" s="1564"/>
      <c r="AB36" s="1564"/>
      <c r="AC36" s="1564"/>
      <c r="AD36" s="1564"/>
      <c r="AE36" s="1564"/>
      <c r="AF36" s="1564"/>
      <c r="AG36" s="1564"/>
      <c r="AH36" s="1564"/>
      <c r="AI36" s="1564"/>
      <c r="AJ36" s="1564"/>
      <c r="AK36" s="1564"/>
      <c r="AL36" s="1565"/>
      <c r="AM36" s="230"/>
    </row>
    <row r="37" spans="1:57" ht="14.1" customHeight="1" x14ac:dyDescent="0.15">
      <c r="A37" s="1306"/>
      <c r="B37" s="226"/>
      <c r="C37" s="1306"/>
      <c r="D37" s="209"/>
      <c r="F37" s="51" t="s">
        <v>1704</v>
      </c>
      <c r="H37" s="42"/>
      <c r="I37" s="42"/>
      <c r="J37" s="42"/>
      <c r="K37" s="42"/>
      <c r="L37" s="42"/>
      <c r="M37" s="42"/>
      <c r="N37" s="42"/>
      <c r="O37" s="42"/>
      <c r="P37" s="1306"/>
      <c r="Q37" s="42"/>
      <c r="R37" s="42"/>
      <c r="S37" s="48"/>
      <c r="T37" s="42"/>
      <c r="U37" s="42"/>
      <c r="V37" s="1306"/>
      <c r="W37" s="41"/>
      <c r="X37" s="1306"/>
      <c r="Y37" s="1306"/>
      <c r="Z37" s="1566"/>
      <c r="AA37" s="1527"/>
      <c r="AB37" s="1527"/>
      <c r="AC37" s="1527"/>
      <c r="AD37" s="1527"/>
      <c r="AE37" s="1527"/>
      <c r="AF37" s="1527"/>
      <c r="AG37" s="1527"/>
      <c r="AH37" s="1527"/>
      <c r="AI37" s="1527"/>
      <c r="AJ37" s="1527"/>
      <c r="AK37" s="1527"/>
      <c r="AL37" s="1567"/>
      <c r="AM37" s="230"/>
    </row>
    <row r="38" spans="1:57" ht="14.1" customHeight="1" x14ac:dyDescent="0.15">
      <c r="A38" s="1306"/>
      <c r="B38" s="226"/>
      <c r="C38" s="233"/>
      <c r="D38" s="41"/>
      <c r="F38" s="51" t="s">
        <v>620</v>
      </c>
      <c r="H38" s="42"/>
      <c r="I38" s="42"/>
      <c r="J38" s="42"/>
      <c r="K38" s="42"/>
      <c r="L38" s="42"/>
      <c r="M38" s="42"/>
      <c r="N38" s="42"/>
      <c r="O38" s="42"/>
      <c r="P38" s="1306"/>
      <c r="Q38" s="41"/>
      <c r="R38" s="1306"/>
      <c r="S38" s="1306"/>
      <c r="T38" s="1306"/>
      <c r="U38" s="1306"/>
      <c r="V38" s="1306"/>
      <c r="W38" s="1306"/>
      <c r="X38" s="42"/>
      <c r="Y38" s="48"/>
      <c r="Z38" s="1566"/>
      <c r="AA38" s="1527"/>
      <c r="AB38" s="1527"/>
      <c r="AC38" s="1527"/>
      <c r="AD38" s="1527"/>
      <c r="AE38" s="1527"/>
      <c r="AF38" s="1527"/>
      <c r="AG38" s="1527"/>
      <c r="AH38" s="1527"/>
      <c r="AI38" s="1527"/>
      <c r="AJ38" s="1527"/>
      <c r="AK38" s="1527"/>
      <c r="AL38" s="1567"/>
      <c r="AM38" s="230"/>
    </row>
    <row r="39" spans="1:57" ht="14.1" customHeight="1" x14ac:dyDescent="0.15">
      <c r="A39" s="1306"/>
      <c r="B39" s="226"/>
      <c r="C39" s="233"/>
      <c r="D39" s="41"/>
      <c r="F39" s="51" t="s">
        <v>621</v>
      </c>
      <c r="H39" s="42"/>
      <c r="I39" s="42"/>
      <c r="J39" s="42"/>
      <c r="K39" s="42"/>
      <c r="L39" s="42"/>
      <c r="M39" s="42"/>
      <c r="N39" s="42"/>
      <c r="O39" s="42"/>
      <c r="P39" s="1306"/>
      <c r="Q39" s="41"/>
      <c r="R39" s="1306"/>
      <c r="S39" s="1306"/>
      <c r="T39" s="1306"/>
      <c r="U39" s="1306"/>
      <c r="V39" s="1306"/>
      <c r="W39" s="1306"/>
      <c r="X39" s="42"/>
      <c r="Y39" s="48"/>
      <c r="Z39" s="1566"/>
      <c r="AA39" s="1527"/>
      <c r="AB39" s="1527"/>
      <c r="AC39" s="1527"/>
      <c r="AD39" s="1527"/>
      <c r="AE39" s="1527"/>
      <c r="AF39" s="1527"/>
      <c r="AG39" s="1527"/>
      <c r="AH39" s="1527"/>
      <c r="AI39" s="1527"/>
      <c r="AJ39" s="1527"/>
      <c r="AK39" s="1527"/>
      <c r="AL39" s="1567"/>
      <c r="AM39" s="230"/>
    </row>
    <row r="40" spans="1:57" ht="14.1" customHeight="1" x14ac:dyDescent="0.15">
      <c r="A40" s="1306"/>
      <c r="B40" s="226"/>
      <c r="C40" s="209"/>
      <c r="D40" s="209"/>
      <c r="E40" s="209"/>
      <c r="F40" s="443"/>
      <c r="G40" s="6046"/>
      <c r="H40" s="6046"/>
      <c r="I40" s="6046"/>
      <c r="J40" s="6046"/>
      <c r="K40" s="6046"/>
      <c r="L40" s="6046"/>
      <c r="M40" s="6046"/>
      <c r="N40" s="6046"/>
      <c r="O40" s="6046"/>
      <c r="P40" s="6046"/>
      <c r="Q40" s="6046"/>
      <c r="R40" s="6046"/>
      <c r="S40" s="6046"/>
      <c r="T40" s="6046"/>
      <c r="U40" s="6046"/>
      <c r="V40" s="6046"/>
      <c r="W40" s="6046"/>
      <c r="X40" s="6046"/>
      <c r="Y40" s="1306"/>
      <c r="Z40" s="1568"/>
      <c r="AA40" s="1569"/>
      <c r="AB40" s="1569"/>
      <c r="AC40" s="1569"/>
      <c r="AD40" s="1569"/>
      <c r="AE40" s="1569"/>
      <c r="AF40" s="1569"/>
      <c r="AG40" s="1569"/>
      <c r="AH40" s="1527"/>
      <c r="AI40" s="1527"/>
      <c r="AJ40" s="1527"/>
      <c r="AK40" s="1527"/>
      <c r="AL40" s="1567"/>
      <c r="AM40" s="230"/>
      <c r="AN40" s="178"/>
      <c r="AO40" s="178"/>
      <c r="AP40" s="1306"/>
      <c r="AQ40" s="1306"/>
      <c r="AR40" s="1306"/>
      <c r="AS40" s="1306"/>
      <c r="AT40" s="1306"/>
      <c r="AU40" s="41"/>
      <c r="AV40" s="209"/>
      <c r="AW40" s="41"/>
      <c r="AX40" s="41"/>
      <c r="AY40" s="41"/>
      <c r="AZ40" s="41"/>
      <c r="BA40" s="41"/>
      <c r="BB40" s="41"/>
      <c r="BC40" s="41"/>
      <c r="BD40" s="41"/>
      <c r="BE40" s="41"/>
    </row>
    <row r="41" spans="1:57" ht="14.1" customHeight="1" x14ac:dyDescent="0.15">
      <c r="A41" s="1306"/>
      <c r="B41" s="226"/>
      <c r="C41" s="209"/>
      <c r="D41" s="41"/>
      <c r="E41" s="41"/>
      <c r="F41" s="41"/>
      <c r="G41" s="6046"/>
      <c r="H41" s="6046"/>
      <c r="I41" s="6046"/>
      <c r="J41" s="6046"/>
      <c r="K41" s="6046"/>
      <c r="L41" s="6046"/>
      <c r="M41" s="6046"/>
      <c r="N41" s="6046"/>
      <c r="O41" s="6046"/>
      <c r="P41" s="6046"/>
      <c r="Q41" s="6046"/>
      <c r="R41" s="6046"/>
      <c r="S41" s="6046"/>
      <c r="T41" s="6046"/>
      <c r="U41" s="6046"/>
      <c r="V41" s="6046"/>
      <c r="W41" s="6046"/>
      <c r="X41" s="6046"/>
      <c r="Y41" s="1306"/>
      <c r="Z41" s="1568"/>
      <c r="AA41" s="1569"/>
      <c r="AB41" s="1569"/>
      <c r="AC41" s="1569"/>
      <c r="AD41" s="1569"/>
      <c r="AE41" s="1569"/>
      <c r="AF41" s="1569"/>
      <c r="AG41" s="1569"/>
      <c r="AH41" s="1527"/>
      <c r="AI41" s="1527"/>
      <c r="AJ41" s="1527"/>
      <c r="AK41" s="1527"/>
      <c r="AL41" s="1567"/>
      <c r="AM41" s="230"/>
      <c r="AN41" s="178"/>
      <c r="AO41" s="178"/>
      <c r="AP41" s="1306"/>
      <c r="AQ41" s="1306"/>
      <c r="AR41" s="1306"/>
      <c r="AS41" s="1306"/>
      <c r="AT41" s="1306"/>
      <c r="AU41" s="41"/>
      <c r="AV41" s="209"/>
      <c r="AW41" s="41"/>
      <c r="AX41" s="41"/>
      <c r="AY41" s="41"/>
      <c r="AZ41" s="41"/>
      <c r="BA41" s="41"/>
      <c r="BB41" s="41"/>
      <c r="BC41" s="41"/>
      <c r="BD41" s="41"/>
      <c r="BE41" s="41"/>
    </row>
    <row r="42" spans="1:57" ht="14.1" customHeight="1" x14ac:dyDescent="0.15">
      <c r="A42" s="1306"/>
      <c r="B42" s="226"/>
      <c r="C42" s="209"/>
      <c r="D42" s="41"/>
      <c r="E42" s="41"/>
      <c r="F42" s="41"/>
      <c r="G42" s="41"/>
      <c r="H42" s="41"/>
      <c r="I42" s="41"/>
      <c r="J42" s="1455"/>
      <c r="K42" s="1455"/>
      <c r="L42" s="1455"/>
      <c r="M42" s="1455"/>
      <c r="N42" s="1455"/>
      <c r="O42" s="1455"/>
      <c r="P42" s="1455"/>
      <c r="Q42" s="1455"/>
      <c r="R42" s="1455"/>
      <c r="S42" s="1455"/>
      <c r="T42" s="1455"/>
      <c r="U42" s="1455"/>
      <c r="V42" s="1455"/>
      <c r="W42" s="1455"/>
      <c r="X42" s="1455"/>
      <c r="Y42" s="1306"/>
      <c r="Z42" s="1568"/>
      <c r="AA42" s="1569"/>
      <c r="AB42" s="1569"/>
      <c r="AC42" s="1569"/>
      <c r="AD42" s="1569"/>
      <c r="AE42" s="1569"/>
      <c r="AF42" s="1569"/>
      <c r="AG42" s="1569"/>
      <c r="AH42" s="1527"/>
      <c r="AI42" s="1527"/>
      <c r="AJ42" s="1527"/>
      <c r="AK42" s="1527"/>
      <c r="AL42" s="1567"/>
      <c r="AM42" s="230"/>
      <c r="AN42" s="178"/>
      <c r="AO42" s="178"/>
      <c r="AP42" s="1306"/>
      <c r="AQ42" s="1306"/>
      <c r="AR42" s="1306"/>
      <c r="AS42" s="1306"/>
      <c r="AT42" s="1306"/>
      <c r="AU42" s="41"/>
      <c r="AV42" s="209"/>
      <c r="AW42" s="41"/>
      <c r="AX42" s="41"/>
      <c r="AY42" s="41"/>
      <c r="AZ42" s="41"/>
      <c r="BA42" s="41"/>
      <c r="BB42" s="41"/>
      <c r="BC42" s="41"/>
      <c r="BD42" s="41"/>
      <c r="BE42" s="41"/>
    </row>
    <row r="43" spans="1:57" ht="14.1" customHeight="1" x14ac:dyDescent="0.15">
      <c r="A43" s="1306"/>
      <c r="B43" s="226"/>
      <c r="C43" s="1306"/>
      <c r="D43" s="41" t="s">
        <v>165</v>
      </c>
      <c r="E43" s="209"/>
      <c r="F43" s="1306"/>
      <c r="G43" s="1306"/>
      <c r="H43" s="1306"/>
      <c r="I43" s="1306"/>
      <c r="J43" s="1306"/>
      <c r="K43" s="1306"/>
      <c r="L43" s="1306"/>
      <c r="M43" s="1306"/>
      <c r="N43" s="1306"/>
      <c r="O43" s="1306"/>
      <c r="P43" s="1306"/>
      <c r="Q43" s="1306"/>
      <c r="R43" s="1306"/>
      <c r="S43" s="1306"/>
      <c r="T43" s="6047"/>
      <c r="U43" s="6047"/>
      <c r="V43" s="5"/>
      <c r="W43" s="6047"/>
      <c r="X43" s="6047"/>
      <c r="Y43" s="1306"/>
      <c r="Z43" s="1570"/>
      <c r="AA43" s="1527"/>
      <c r="AB43" s="1527"/>
      <c r="AC43" s="1527"/>
      <c r="AD43" s="1527"/>
      <c r="AE43" s="1527"/>
      <c r="AF43" s="1527"/>
      <c r="AG43" s="1527"/>
      <c r="AH43" s="1527"/>
      <c r="AI43" s="1527"/>
      <c r="AJ43" s="1527"/>
      <c r="AK43" s="1527"/>
      <c r="AL43" s="1567"/>
      <c r="AM43" s="230"/>
      <c r="AN43" s="1306"/>
      <c r="AO43" s="1306"/>
      <c r="AP43" s="1306"/>
      <c r="AQ43" s="1306"/>
      <c r="AR43" s="1306"/>
      <c r="AS43" s="1306"/>
      <c r="AT43" s="41"/>
      <c r="AU43" s="41"/>
      <c r="AV43" s="41"/>
      <c r="AW43" s="41"/>
      <c r="AX43" s="41"/>
      <c r="AY43" s="41"/>
      <c r="AZ43" s="41"/>
      <c r="BA43" s="41"/>
      <c r="BB43" s="41"/>
      <c r="BC43" s="41"/>
      <c r="BD43" s="41"/>
      <c r="BE43" s="41"/>
    </row>
    <row r="44" spans="1:57" ht="14.1" customHeight="1" x14ac:dyDescent="0.15">
      <c r="A44" s="1306"/>
      <c r="B44" s="226"/>
      <c r="C44" s="209"/>
      <c r="D44" s="2813" t="s">
        <v>59</v>
      </c>
      <c r="E44" s="2814"/>
      <c r="F44" s="2814"/>
      <c r="G44" s="2814"/>
      <c r="H44" s="2814"/>
      <c r="I44" s="2815"/>
      <c r="J44" s="2813" t="s">
        <v>166</v>
      </c>
      <c r="K44" s="2814"/>
      <c r="L44" s="2814"/>
      <c r="M44" s="2814"/>
      <c r="N44" s="2814"/>
      <c r="O44" s="2814"/>
      <c r="P44" s="2814"/>
      <c r="Q44" s="2814"/>
      <c r="R44" s="2814"/>
      <c r="S44" s="2815"/>
      <c r="T44" s="2813" t="s">
        <v>167</v>
      </c>
      <c r="U44" s="2814"/>
      <c r="V44" s="2814"/>
      <c r="W44" s="2814"/>
      <c r="X44" s="2814"/>
      <c r="Y44" s="2814"/>
      <c r="Z44" s="2814"/>
      <c r="AA44" s="2814"/>
      <c r="AB44" s="2814"/>
      <c r="AC44" s="2814"/>
      <c r="AD44" s="2814"/>
      <c r="AE44" s="2815"/>
      <c r="AF44" s="2813" t="s">
        <v>168</v>
      </c>
      <c r="AG44" s="2814"/>
      <c r="AH44" s="2814"/>
      <c r="AI44" s="2814"/>
      <c r="AJ44" s="2814"/>
      <c r="AK44" s="2815"/>
      <c r="AL44" s="1571"/>
      <c r="AM44" s="230"/>
    </row>
    <row r="45" spans="1:57" ht="14.1" customHeight="1" x14ac:dyDescent="0.15">
      <c r="A45" s="1306"/>
      <c r="B45" s="226"/>
      <c r="C45" s="1306"/>
      <c r="D45" s="2705"/>
      <c r="E45" s="2709"/>
      <c r="F45" s="2709"/>
      <c r="G45" s="2709"/>
      <c r="H45" s="2709"/>
      <c r="I45" s="2706"/>
      <c r="J45" s="2801"/>
      <c r="K45" s="2802"/>
      <c r="L45" s="2802"/>
      <c r="M45" s="2802"/>
      <c r="N45" s="2802"/>
      <c r="O45" s="2802"/>
      <c r="P45" s="2802"/>
      <c r="Q45" s="2802"/>
      <c r="R45" s="2802"/>
      <c r="S45" s="2803"/>
      <c r="T45" s="2711"/>
      <c r="U45" s="2712"/>
      <c r="V45" s="1572"/>
      <c r="W45" s="1572" t="s">
        <v>158</v>
      </c>
      <c r="X45" s="1572"/>
      <c r="Y45" s="1233" t="s">
        <v>128</v>
      </c>
      <c r="Z45" s="4534"/>
      <c r="AA45" s="4534"/>
      <c r="AB45" s="1572" t="s">
        <v>46</v>
      </c>
      <c r="AC45" s="1572" t="s">
        <v>573</v>
      </c>
      <c r="AD45" s="1252"/>
      <c r="AE45" s="1573"/>
      <c r="AF45" s="2705" t="s">
        <v>169</v>
      </c>
      <c r="AG45" s="2709"/>
      <c r="AH45" s="6051"/>
      <c r="AI45" s="6051"/>
      <c r="AJ45" s="6051"/>
      <c r="AK45" s="1938" t="s">
        <v>170</v>
      </c>
      <c r="AL45" s="627"/>
      <c r="AM45" s="230"/>
    </row>
    <row r="46" spans="1:57" ht="14.1" customHeight="1" x14ac:dyDescent="0.15">
      <c r="A46" s="1306"/>
      <c r="B46" s="226"/>
      <c r="C46" s="1306"/>
      <c r="D46" s="2707"/>
      <c r="E46" s="2710"/>
      <c r="F46" s="2710"/>
      <c r="G46" s="2710"/>
      <c r="H46" s="2710"/>
      <c r="I46" s="2708"/>
      <c r="J46" s="2804"/>
      <c r="K46" s="2805"/>
      <c r="L46" s="2805"/>
      <c r="M46" s="2805"/>
      <c r="N46" s="2805"/>
      <c r="O46" s="2805"/>
      <c r="P46" s="2805"/>
      <c r="Q46" s="2805"/>
      <c r="R46" s="2805"/>
      <c r="S46" s="2806"/>
      <c r="T46" s="1574"/>
      <c r="U46" s="6052"/>
      <c r="V46" s="6052"/>
      <c r="W46" s="6053"/>
      <c r="X46" s="6053"/>
      <c r="Y46" s="1054" t="s">
        <v>158</v>
      </c>
      <c r="Z46" s="2715"/>
      <c r="AA46" s="2715"/>
      <c r="AB46" s="1258" t="s">
        <v>36</v>
      </c>
      <c r="AC46" s="1054"/>
      <c r="AD46" s="1448" t="s">
        <v>171</v>
      </c>
      <c r="AE46" s="1575"/>
      <c r="AF46" s="2707" t="s">
        <v>36</v>
      </c>
      <c r="AG46" s="2710"/>
      <c r="AH46" s="6054"/>
      <c r="AI46" s="6054"/>
      <c r="AJ46" s="6054"/>
      <c r="AK46" s="1939" t="s">
        <v>170</v>
      </c>
      <c r="AL46" s="627"/>
      <c r="AM46" s="230"/>
    </row>
    <row r="47" spans="1:57" ht="14.1" customHeight="1" x14ac:dyDescent="0.15">
      <c r="A47" s="1306"/>
      <c r="B47" s="226"/>
      <c r="C47" s="41"/>
      <c r="D47" s="2705"/>
      <c r="E47" s="2709"/>
      <c r="F47" s="2709"/>
      <c r="G47" s="2709"/>
      <c r="H47" s="2709"/>
      <c r="I47" s="2706"/>
      <c r="J47" s="2801"/>
      <c r="K47" s="2802"/>
      <c r="L47" s="2802"/>
      <c r="M47" s="2802"/>
      <c r="N47" s="2802"/>
      <c r="O47" s="2802"/>
      <c r="P47" s="2802"/>
      <c r="Q47" s="2802"/>
      <c r="R47" s="2802"/>
      <c r="S47" s="2803"/>
      <c r="T47" s="2711"/>
      <c r="U47" s="2712"/>
      <c r="V47" s="1572"/>
      <c r="W47" s="1572" t="s">
        <v>158</v>
      </c>
      <c r="X47" s="1572"/>
      <c r="Y47" s="1233" t="s">
        <v>128</v>
      </c>
      <c r="Z47" s="4534"/>
      <c r="AA47" s="4534"/>
      <c r="AB47" s="1572" t="s">
        <v>46</v>
      </c>
      <c r="AC47" s="1572" t="s">
        <v>573</v>
      </c>
      <c r="AD47" s="1252"/>
      <c r="AE47" s="1573"/>
      <c r="AF47" s="2705" t="s">
        <v>169</v>
      </c>
      <c r="AG47" s="2709"/>
      <c r="AH47" s="6051"/>
      <c r="AI47" s="6051"/>
      <c r="AJ47" s="6051"/>
      <c r="AK47" s="1938" t="s">
        <v>170</v>
      </c>
      <c r="AL47" s="627"/>
      <c r="AM47" s="230"/>
    </row>
    <row r="48" spans="1:57" ht="14.1" customHeight="1" x14ac:dyDescent="0.15">
      <c r="A48" s="1306"/>
      <c r="B48" s="431"/>
      <c r="C48" s="41"/>
      <c r="D48" s="2707"/>
      <c r="E48" s="2710"/>
      <c r="F48" s="2710"/>
      <c r="G48" s="2710"/>
      <c r="H48" s="2710"/>
      <c r="I48" s="2708"/>
      <c r="J48" s="2804"/>
      <c r="K48" s="2805"/>
      <c r="L48" s="2805"/>
      <c r="M48" s="2805"/>
      <c r="N48" s="2805"/>
      <c r="O48" s="2805"/>
      <c r="P48" s="2805"/>
      <c r="Q48" s="2805"/>
      <c r="R48" s="2805"/>
      <c r="S48" s="2806"/>
      <c r="T48" s="1574"/>
      <c r="U48" s="6052"/>
      <c r="V48" s="6052"/>
      <c r="W48" s="6053"/>
      <c r="X48" s="6053"/>
      <c r="Y48" s="1054" t="s">
        <v>158</v>
      </c>
      <c r="Z48" s="2715"/>
      <c r="AA48" s="2715"/>
      <c r="AB48" s="1258" t="s">
        <v>36</v>
      </c>
      <c r="AC48" s="1054"/>
      <c r="AD48" s="1448" t="s">
        <v>171</v>
      </c>
      <c r="AE48" s="1575"/>
      <c r="AF48" s="2707" t="s">
        <v>36</v>
      </c>
      <c r="AG48" s="2710"/>
      <c r="AH48" s="6054"/>
      <c r="AI48" s="6054"/>
      <c r="AJ48" s="6054"/>
      <c r="AK48" s="1939" t="s">
        <v>170</v>
      </c>
      <c r="AL48" s="627"/>
      <c r="AM48" s="230"/>
    </row>
    <row r="49" spans="1:39" ht="14.1" customHeight="1" x14ac:dyDescent="0.15">
      <c r="A49" s="1306"/>
      <c r="B49" s="226"/>
      <c r="C49" s="209"/>
      <c r="D49" s="2705"/>
      <c r="E49" s="2709"/>
      <c r="F49" s="2709"/>
      <c r="G49" s="2709"/>
      <c r="H49" s="2709"/>
      <c r="I49" s="2706"/>
      <c r="J49" s="2801"/>
      <c r="K49" s="2802"/>
      <c r="L49" s="2802"/>
      <c r="M49" s="2802"/>
      <c r="N49" s="2802"/>
      <c r="O49" s="2802"/>
      <c r="P49" s="2802"/>
      <c r="Q49" s="2802"/>
      <c r="R49" s="2802"/>
      <c r="S49" s="2803"/>
      <c r="T49" s="2711"/>
      <c r="U49" s="2712"/>
      <c r="V49" s="1572"/>
      <c r="W49" s="1572" t="s">
        <v>158</v>
      </c>
      <c r="X49" s="1572"/>
      <c r="Y49" s="1233" t="s">
        <v>128</v>
      </c>
      <c r="Z49" s="4534"/>
      <c r="AA49" s="4534"/>
      <c r="AB49" s="1572" t="s">
        <v>46</v>
      </c>
      <c r="AC49" s="1572" t="s">
        <v>573</v>
      </c>
      <c r="AD49" s="1252"/>
      <c r="AE49" s="1573"/>
      <c r="AF49" s="2705" t="s">
        <v>169</v>
      </c>
      <c r="AG49" s="2709"/>
      <c r="AH49" s="6051"/>
      <c r="AI49" s="6051"/>
      <c r="AJ49" s="6051"/>
      <c r="AK49" s="1938" t="s">
        <v>170</v>
      </c>
      <c r="AL49" s="627"/>
      <c r="AM49" s="230"/>
    </row>
    <row r="50" spans="1:39" ht="14.1" customHeight="1" x14ac:dyDescent="0.15">
      <c r="A50" s="1306"/>
      <c r="B50" s="226"/>
      <c r="C50" s="1306"/>
      <c r="D50" s="2707"/>
      <c r="E50" s="2710"/>
      <c r="F50" s="2710"/>
      <c r="G50" s="2710"/>
      <c r="H50" s="2710"/>
      <c r="I50" s="2708"/>
      <c r="J50" s="2804"/>
      <c r="K50" s="2805"/>
      <c r="L50" s="2805"/>
      <c r="M50" s="2805"/>
      <c r="N50" s="2805"/>
      <c r="O50" s="2805"/>
      <c r="P50" s="2805"/>
      <c r="Q50" s="2805"/>
      <c r="R50" s="2805"/>
      <c r="S50" s="2806"/>
      <c r="T50" s="1574"/>
      <c r="U50" s="6052"/>
      <c r="V50" s="6052"/>
      <c r="W50" s="6053"/>
      <c r="X50" s="6053"/>
      <c r="Y50" s="1054" t="s">
        <v>158</v>
      </c>
      <c r="Z50" s="2715"/>
      <c r="AA50" s="2715"/>
      <c r="AB50" s="1258" t="s">
        <v>36</v>
      </c>
      <c r="AC50" s="1054"/>
      <c r="AD50" s="1448" t="s">
        <v>171</v>
      </c>
      <c r="AE50" s="1575"/>
      <c r="AF50" s="2707" t="s">
        <v>36</v>
      </c>
      <c r="AG50" s="2710"/>
      <c r="AH50" s="6054"/>
      <c r="AI50" s="6054"/>
      <c r="AJ50" s="6054"/>
      <c r="AK50" s="1940" t="s">
        <v>170</v>
      </c>
      <c r="AL50" s="627"/>
      <c r="AM50" s="230"/>
    </row>
    <row r="51" spans="1:39" x14ac:dyDescent="0.15">
      <c r="B51" s="230"/>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29"/>
    </row>
    <row r="52" spans="1:39" ht="14.1" customHeight="1" x14ac:dyDescent="0.15">
      <c r="A52" s="1306"/>
      <c r="B52" s="226"/>
      <c r="C52" s="1306"/>
      <c r="D52" s="1921" t="s">
        <v>574</v>
      </c>
      <c r="E52" s="1924"/>
      <c r="F52" s="1924"/>
      <c r="G52" s="1924"/>
      <c r="H52" s="1924"/>
      <c r="I52" s="1924"/>
      <c r="J52" s="1924"/>
      <c r="K52" s="1924"/>
      <c r="L52" s="1924"/>
      <c r="M52" s="1924"/>
      <c r="N52" s="1924"/>
      <c r="O52" s="1924"/>
      <c r="P52" s="1924"/>
      <c r="Q52" s="1924"/>
      <c r="R52" s="1924"/>
      <c r="S52" s="1924"/>
      <c r="T52" s="48"/>
      <c r="U52" s="48"/>
      <c r="V52" s="1924"/>
      <c r="W52" s="48"/>
      <c r="X52" s="48"/>
      <c r="Y52" s="1921"/>
      <c r="Z52" s="1522"/>
      <c r="AA52" s="1564"/>
      <c r="AB52" s="1527"/>
      <c r="AC52" s="1564"/>
      <c r="AD52" s="1564"/>
      <c r="AE52" s="1564"/>
      <c r="AF52" s="1528"/>
      <c r="AG52" s="1528"/>
      <c r="AH52" s="1576"/>
      <c r="AI52" s="1576"/>
      <c r="AJ52" s="1576"/>
      <c r="AK52" s="1527"/>
      <c r="AL52" s="1567"/>
      <c r="AM52" s="230"/>
    </row>
    <row r="53" spans="1:39" ht="14.1" customHeight="1" x14ac:dyDescent="0.15">
      <c r="A53" s="1306"/>
      <c r="B53" s="226"/>
      <c r="C53" s="1306"/>
      <c r="D53" s="1921"/>
      <c r="E53" s="1924"/>
      <c r="F53" s="1924"/>
      <c r="G53" s="1924"/>
      <c r="H53" s="1924"/>
      <c r="I53" s="1924"/>
      <c r="J53" s="1924"/>
      <c r="K53" s="1924"/>
      <c r="L53" s="1924"/>
      <c r="M53" s="1924"/>
      <c r="N53" s="1924"/>
      <c r="O53" s="1924"/>
      <c r="P53" s="1924"/>
      <c r="Q53" s="1921"/>
      <c r="R53" s="1923"/>
      <c r="S53" s="1923"/>
      <c r="T53" s="5"/>
      <c r="U53" s="1922"/>
      <c r="V53" s="1922"/>
      <c r="W53" s="1921"/>
      <c r="X53" s="1921"/>
      <c r="Y53" s="51"/>
      <c r="Z53" s="1522"/>
      <c r="AA53" s="1564"/>
      <c r="AB53" s="1527"/>
      <c r="AC53" s="1564"/>
      <c r="AD53" s="1564"/>
      <c r="AE53" s="1564"/>
      <c r="AF53" s="1528"/>
      <c r="AG53" s="1528"/>
      <c r="AH53" s="1576"/>
      <c r="AI53" s="1576"/>
      <c r="AJ53" s="1576"/>
      <c r="AK53" s="1527"/>
      <c r="AL53" s="1567"/>
      <c r="AM53" s="230"/>
    </row>
    <row r="54" spans="1:39" ht="14.1" customHeight="1" x14ac:dyDescent="0.15">
      <c r="A54" s="1306"/>
      <c r="B54" s="226"/>
      <c r="C54" s="1306"/>
      <c r="D54" s="1921"/>
      <c r="E54" s="1924"/>
      <c r="F54" s="1924"/>
      <c r="G54" s="1924"/>
      <c r="H54" s="1924"/>
      <c r="I54" s="1924"/>
      <c r="J54" s="1924"/>
      <c r="K54" s="1924"/>
      <c r="L54" s="1924"/>
      <c r="M54" s="1924"/>
      <c r="N54" s="1924"/>
      <c r="O54" s="1924"/>
      <c r="P54" s="1924"/>
      <c r="Q54" s="48"/>
      <c r="R54" s="48"/>
      <c r="S54" s="1921"/>
      <c r="T54" s="48"/>
      <c r="U54" s="48"/>
      <c r="V54" s="48"/>
      <c r="W54" s="48"/>
      <c r="X54" s="42"/>
      <c r="Y54" s="42"/>
      <c r="Z54" s="1522"/>
      <c r="AA54" s="1564"/>
      <c r="AB54" s="1527"/>
      <c r="AC54" s="1564"/>
      <c r="AD54" s="1564"/>
      <c r="AE54" s="1564"/>
      <c r="AF54" s="1528"/>
      <c r="AG54" s="1528"/>
      <c r="AH54" s="1576"/>
      <c r="AI54" s="1576"/>
      <c r="AJ54" s="1576"/>
      <c r="AK54" s="1527"/>
      <c r="AL54" s="1567"/>
      <c r="AM54" s="230"/>
    </row>
    <row r="55" spans="1:39" ht="14.1" customHeight="1" x14ac:dyDescent="0.15">
      <c r="A55" s="1306"/>
      <c r="B55" s="226"/>
      <c r="C55" s="1306"/>
      <c r="D55" s="209" t="s">
        <v>172</v>
      </c>
      <c r="E55" s="209"/>
      <c r="F55" s="1306"/>
      <c r="G55" s="1306"/>
      <c r="H55" s="1306"/>
      <c r="I55" s="209"/>
      <c r="J55" s="1306"/>
      <c r="K55" s="1306"/>
      <c r="L55" s="1306"/>
      <c r="M55" s="1306"/>
      <c r="N55" s="1306"/>
      <c r="O55" s="1306"/>
      <c r="P55" s="1306"/>
      <c r="R55" s="1306"/>
      <c r="S55" s="1306"/>
      <c r="T55" s="1448" t="s">
        <v>744</v>
      </c>
      <c r="U55" s="2710"/>
      <c r="V55" s="2710"/>
      <c r="W55" s="1448" t="s">
        <v>745</v>
      </c>
      <c r="X55" s="1448"/>
      <c r="Y55" s="1433"/>
      <c r="Z55" s="163"/>
      <c r="AA55" s="1306"/>
      <c r="AB55" s="1306"/>
      <c r="AC55" s="1306"/>
      <c r="AD55" s="1306"/>
      <c r="AE55" s="1306"/>
      <c r="AF55" s="1306"/>
      <c r="AG55" s="1306"/>
      <c r="AH55" s="1306"/>
      <c r="AI55" s="41"/>
      <c r="AJ55" s="41"/>
      <c r="AK55" s="41"/>
      <c r="AL55" s="225"/>
      <c r="AM55" s="230"/>
    </row>
    <row r="56" spans="1:39" ht="14.1" customHeight="1" x14ac:dyDescent="0.15">
      <c r="A56" s="1306"/>
      <c r="B56" s="226"/>
      <c r="C56" s="1306"/>
      <c r="D56" s="209"/>
      <c r="E56" s="415" t="s">
        <v>746</v>
      </c>
      <c r="F56" s="1306"/>
      <c r="G56" s="1306"/>
      <c r="H56" s="209"/>
      <c r="I56" s="1306"/>
      <c r="J56" s="48"/>
      <c r="K56" s="1306"/>
      <c r="L56" s="41"/>
      <c r="M56" s="41"/>
      <c r="N56" s="41"/>
      <c r="O56" s="41"/>
      <c r="P56" s="41"/>
      <c r="Q56" s="41"/>
      <c r="R56" s="41"/>
      <c r="S56" s="41"/>
      <c r="T56" s="1306"/>
      <c r="U56" s="48"/>
      <c r="V56" s="1306"/>
      <c r="W56" s="1436"/>
      <c r="X56" s="1436"/>
      <c r="Y56" s="1306"/>
      <c r="Z56" s="184"/>
      <c r="AA56" s="49"/>
      <c r="AB56" s="1306"/>
      <c r="AC56" s="41"/>
      <c r="AD56" s="41"/>
      <c r="AE56" s="41"/>
      <c r="AF56" s="41"/>
      <c r="AG56" s="41"/>
      <c r="AH56" s="41"/>
      <c r="AI56" s="41"/>
      <c r="AJ56" s="41"/>
      <c r="AK56" s="41"/>
      <c r="AL56" s="1577"/>
      <c r="AM56" s="230"/>
    </row>
    <row r="57" spans="1:39" ht="14.1" customHeight="1" x14ac:dyDescent="0.15">
      <c r="A57" s="1306"/>
      <c r="B57" s="226"/>
      <c r="C57" s="41"/>
      <c r="D57" s="41" t="s">
        <v>173</v>
      </c>
      <c r="E57" s="41"/>
      <c r="F57" s="41"/>
      <c r="G57" s="1306"/>
      <c r="H57" s="48"/>
      <c r="I57" s="209"/>
      <c r="J57" s="48"/>
      <c r="K57" s="1306"/>
      <c r="L57" s="1306"/>
      <c r="M57" s="1306"/>
      <c r="N57" s="5"/>
      <c r="O57" s="41"/>
      <c r="P57" s="1306"/>
      <c r="Q57" s="41"/>
      <c r="R57" s="1306"/>
      <c r="S57" s="41"/>
      <c r="T57" s="41"/>
      <c r="U57" s="41"/>
      <c r="V57" s="209"/>
      <c r="W57" s="41"/>
      <c r="X57" s="41"/>
      <c r="Y57" s="1433"/>
      <c r="Z57" s="184"/>
      <c r="AA57" s="49"/>
      <c r="AB57" s="41"/>
      <c r="AC57" s="41"/>
      <c r="AD57" s="41"/>
      <c r="AE57" s="41"/>
      <c r="AF57" s="41"/>
      <c r="AG57" s="41"/>
      <c r="AH57" s="41"/>
      <c r="AI57" s="41"/>
      <c r="AJ57" s="41"/>
      <c r="AK57" s="41"/>
      <c r="AL57" s="225"/>
      <c r="AM57" s="230"/>
    </row>
    <row r="58" spans="1:39" ht="14.1" customHeight="1" x14ac:dyDescent="0.15">
      <c r="A58" s="1306"/>
      <c r="B58" s="226"/>
      <c r="C58" s="1306"/>
      <c r="D58" s="1306"/>
      <c r="E58" s="4530"/>
      <c r="F58" s="6041"/>
      <c r="G58" s="6041"/>
      <c r="H58" s="6041"/>
      <c r="I58" s="6041"/>
      <c r="J58" s="6041"/>
      <c r="K58" s="6041"/>
      <c r="L58" s="6041"/>
      <c r="M58" s="6041"/>
      <c r="N58" s="6041"/>
      <c r="O58" s="6041"/>
      <c r="P58" s="6041"/>
      <c r="Q58" s="6041"/>
      <c r="R58" s="6041"/>
      <c r="S58" s="6041"/>
      <c r="T58" s="6041"/>
      <c r="U58" s="6041"/>
      <c r="V58" s="6041"/>
      <c r="W58" s="6041"/>
      <c r="X58" s="6041"/>
      <c r="Y58" s="370"/>
      <c r="Z58" s="184"/>
      <c r="AA58" s="1306"/>
      <c r="AB58" s="1306"/>
      <c r="AC58" s="41"/>
      <c r="AD58" s="1306"/>
      <c r="AE58" s="1306"/>
      <c r="AF58" s="1306"/>
      <c r="AG58" s="1306"/>
      <c r="AH58" s="1306"/>
      <c r="AI58" s="1306"/>
      <c r="AJ58" s="1306"/>
      <c r="AK58" s="1306"/>
      <c r="AL58" s="225"/>
      <c r="AM58" s="230"/>
    </row>
    <row r="59" spans="1:39" ht="14.1" customHeight="1" x14ac:dyDescent="0.15">
      <c r="A59" s="1306"/>
      <c r="B59" s="226"/>
      <c r="C59" s="1306"/>
      <c r="D59" s="1306"/>
      <c r="E59" s="4530"/>
      <c r="F59" s="6041"/>
      <c r="G59" s="6041"/>
      <c r="H59" s="6041"/>
      <c r="I59" s="6041"/>
      <c r="J59" s="6041"/>
      <c r="K59" s="6041"/>
      <c r="L59" s="6041"/>
      <c r="M59" s="6041"/>
      <c r="N59" s="6041"/>
      <c r="O59" s="6041"/>
      <c r="P59" s="6041"/>
      <c r="Q59" s="6041"/>
      <c r="R59" s="6041"/>
      <c r="S59" s="6041"/>
      <c r="T59" s="6041"/>
      <c r="U59" s="6041"/>
      <c r="V59" s="6041"/>
      <c r="W59" s="6041"/>
      <c r="X59" s="6041"/>
      <c r="Y59" s="370"/>
      <c r="Z59" s="184"/>
      <c r="AA59" s="1306"/>
      <c r="AB59" s="1306"/>
      <c r="AC59" s="41"/>
      <c r="AD59" s="1306"/>
      <c r="AE59" s="1306"/>
      <c r="AF59" s="1306"/>
      <c r="AG59" s="1306"/>
      <c r="AH59" s="1306"/>
      <c r="AI59" s="1306"/>
      <c r="AJ59" s="1306"/>
      <c r="AK59" s="1306"/>
      <c r="AL59" s="225"/>
      <c r="AM59" s="230"/>
    </row>
    <row r="60" spans="1:39" ht="14.1" customHeight="1" x14ac:dyDescent="0.15">
      <c r="A60" s="1306"/>
      <c r="B60" s="226"/>
      <c r="C60" s="41"/>
      <c r="D60" s="1306"/>
      <c r="E60" s="6041"/>
      <c r="F60" s="6041"/>
      <c r="G60" s="6041"/>
      <c r="H60" s="6041"/>
      <c r="I60" s="6041"/>
      <c r="J60" s="6041"/>
      <c r="K60" s="6041"/>
      <c r="L60" s="6041"/>
      <c r="M60" s="6041"/>
      <c r="N60" s="6041"/>
      <c r="O60" s="6041"/>
      <c r="P60" s="6041"/>
      <c r="Q60" s="6041"/>
      <c r="R60" s="6041"/>
      <c r="S60" s="6041"/>
      <c r="T60" s="6041"/>
      <c r="U60" s="6041"/>
      <c r="V60" s="6041"/>
      <c r="W60" s="6041"/>
      <c r="X60" s="6041"/>
      <c r="Y60" s="370"/>
      <c r="Z60" s="167"/>
      <c r="AA60" s="1306"/>
      <c r="AB60" s="1306"/>
      <c r="AC60" s="41"/>
      <c r="AD60" s="41"/>
      <c r="AE60" s="41"/>
      <c r="AF60" s="41"/>
      <c r="AG60" s="41"/>
      <c r="AH60" s="41"/>
      <c r="AI60" s="41"/>
      <c r="AJ60" s="41"/>
      <c r="AK60" s="41"/>
      <c r="AL60" s="225"/>
      <c r="AM60" s="230"/>
    </row>
    <row r="61" spans="1:39" ht="14.1" customHeight="1" thickBot="1" x14ac:dyDescent="0.2">
      <c r="A61" s="1306"/>
      <c r="B61" s="255"/>
      <c r="C61" s="81"/>
      <c r="D61" s="81"/>
      <c r="E61" s="256"/>
      <c r="F61" s="256"/>
      <c r="G61" s="256"/>
      <c r="H61" s="1578"/>
      <c r="I61" s="1578"/>
      <c r="J61" s="1578"/>
      <c r="K61" s="1578"/>
      <c r="L61" s="1578"/>
      <c r="M61" s="1578"/>
      <c r="N61" s="1578"/>
      <c r="O61" s="1578"/>
      <c r="P61" s="1578"/>
      <c r="Q61" s="1578"/>
      <c r="R61" s="1578"/>
      <c r="S61" s="256"/>
      <c r="T61" s="1578"/>
      <c r="U61" s="1578"/>
      <c r="V61" s="1578"/>
      <c r="W61" s="1578"/>
      <c r="X61" s="1578"/>
      <c r="Y61" s="256"/>
      <c r="Z61" s="258"/>
      <c r="AA61" s="256"/>
      <c r="AB61" s="256"/>
      <c r="AC61" s="256"/>
      <c r="AD61" s="256"/>
      <c r="AE61" s="256"/>
      <c r="AF61" s="256"/>
      <c r="AG61" s="256"/>
      <c r="AH61" s="256"/>
      <c r="AI61" s="81"/>
      <c r="AJ61" s="81"/>
      <c r="AK61" s="81"/>
      <c r="AL61" s="1579"/>
      <c r="AM61" s="230"/>
    </row>
  </sheetData>
  <mergeCells count="67">
    <mergeCell ref="AH50:AJ50"/>
    <mergeCell ref="U55:V55"/>
    <mergeCell ref="E58:X60"/>
    <mergeCell ref="D49:I50"/>
    <mergeCell ref="J49:S50"/>
    <mergeCell ref="T49:U49"/>
    <mergeCell ref="Z49:AA49"/>
    <mergeCell ref="AF49:AG49"/>
    <mergeCell ref="AH49:AJ49"/>
    <mergeCell ref="U50:V50"/>
    <mergeCell ref="W50:X50"/>
    <mergeCell ref="Z50:AA50"/>
    <mergeCell ref="AF50:AG50"/>
    <mergeCell ref="AH47:AJ47"/>
    <mergeCell ref="U48:V48"/>
    <mergeCell ref="W48:X48"/>
    <mergeCell ref="Z48:AA48"/>
    <mergeCell ref="AF48:AG48"/>
    <mergeCell ref="AH48:AJ48"/>
    <mergeCell ref="D47:I48"/>
    <mergeCell ref="J47:S48"/>
    <mergeCell ref="T47:U47"/>
    <mergeCell ref="Z47:AA47"/>
    <mergeCell ref="AF47:AG47"/>
    <mergeCell ref="D44:I44"/>
    <mergeCell ref="J44:S44"/>
    <mergeCell ref="T44:AE44"/>
    <mergeCell ref="AF44:AK44"/>
    <mergeCell ref="D45:I46"/>
    <mergeCell ref="J45:S46"/>
    <mergeCell ref="T45:U45"/>
    <mergeCell ref="Z45:AA45"/>
    <mergeCell ref="AF45:AG45"/>
    <mergeCell ref="AH45:AJ45"/>
    <mergeCell ref="U46:V46"/>
    <mergeCell ref="W46:X46"/>
    <mergeCell ref="Z46:AA46"/>
    <mergeCell ref="AF46:AG46"/>
    <mergeCell ref="AH46:AJ46"/>
    <mergeCell ref="AE26:AK26"/>
    <mergeCell ref="E31:X32"/>
    <mergeCell ref="Z32:AD32"/>
    <mergeCell ref="AE32:AK32"/>
    <mergeCell ref="Z26:AD26"/>
    <mergeCell ref="AA28:AL31"/>
    <mergeCell ref="G40:X41"/>
    <mergeCell ref="T43:U43"/>
    <mergeCell ref="W43:X43"/>
    <mergeCell ref="G23:H23"/>
    <mergeCell ref="I23:M23"/>
    <mergeCell ref="O23:P23"/>
    <mergeCell ref="Q23:W23"/>
    <mergeCell ref="E25:X26"/>
    <mergeCell ref="AA16:AL16"/>
    <mergeCell ref="AA17:AL20"/>
    <mergeCell ref="G21:H21"/>
    <mergeCell ref="I21:M21"/>
    <mergeCell ref="O21:P21"/>
    <mergeCell ref="Q21:W21"/>
    <mergeCell ref="Z21:AK24"/>
    <mergeCell ref="E12:X13"/>
    <mergeCell ref="B1:AL1"/>
    <mergeCell ref="B3:Y3"/>
    <mergeCell ref="Z3:AL3"/>
    <mergeCell ref="AA8:AL8"/>
    <mergeCell ref="AA10:AL10"/>
    <mergeCell ref="Z9:AL9"/>
  </mergeCells>
  <phoneticPr fontId="3"/>
  <dataValidations disablePrompts="1" count="1">
    <dataValidation type="list" allowBlank="1" showInputMessage="1" showErrorMessage="1" sqref="T45:U45 T47:U47 T49:U49">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34</xdr:row>
                    <xdr:rowOff>57150</xdr:rowOff>
                  </from>
                  <to>
                    <xdr:col>20</xdr:col>
                    <xdr:colOff>95250</xdr:colOff>
                    <xdr:row>35</xdr:row>
                    <xdr:rowOff>57150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21</xdr:col>
                    <xdr:colOff>19050</xdr:colOff>
                    <xdr:row>34</xdr:row>
                    <xdr:rowOff>66675</xdr:rowOff>
                  </from>
                  <to>
                    <xdr:col>24</xdr:col>
                    <xdr:colOff>152400</xdr:colOff>
                    <xdr:row>35</xdr:row>
                    <xdr:rowOff>66675</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36</xdr:row>
                    <xdr:rowOff>152400</xdr:rowOff>
                  </from>
                  <to>
                    <xdr:col>5</xdr:col>
                    <xdr:colOff>104775</xdr:colOff>
                    <xdr:row>38</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35</xdr:row>
                    <xdr:rowOff>152400</xdr:rowOff>
                  </from>
                  <to>
                    <xdr:col>5</xdr:col>
                    <xdr:colOff>104775</xdr:colOff>
                    <xdr:row>37</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37</xdr:row>
                    <xdr:rowOff>152400</xdr:rowOff>
                  </from>
                  <to>
                    <xdr:col>5</xdr:col>
                    <xdr:colOff>104775</xdr:colOff>
                    <xdr:row>39</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17</xdr:col>
                    <xdr:colOff>0</xdr:colOff>
                    <xdr:row>28</xdr:row>
                    <xdr:rowOff>76200</xdr:rowOff>
                  </from>
                  <to>
                    <xdr:col>20</xdr:col>
                    <xdr:colOff>123825</xdr:colOff>
                    <xdr:row>29</xdr:row>
                    <xdr:rowOff>76200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21</xdr:col>
                    <xdr:colOff>9525</xdr:colOff>
                    <xdr:row>28</xdr:row>
                    <xdr:rowOff>76200</xdr:rowOff>
                  </from>
                  <to>
                    <xdr:col>24</xdr:col>
                    <xdr:colOff>142875</xdr:colOff>
                    <xdr:row>29</xdr:row>
                    <xdr:rowOff>76200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161925</xdr:colOff>
                    <xdr:row>52</xdr:row>
                    <xdr:rowOff>66675</xdr:rowOff>
                  </from>
                  <to>
                    <xdr:col>20</xdr:col>
                    <xdr:colOff>104775</xdr:colOff>
                    <xdr:row>53</xdr:row>
                    <xdr:rowOff>66675</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21</xdr:col>
                    <xdr:colOff>9525</xdr:colOff>
                    <xdr:row>52</xdr:row>
                    <xdr:rowOff>76200</xdr:rowOff>
                  </from>
                  <to>
                    <xdr:col>24</xdr:col>
                    <xdr:colOff>142875</xdr:colOff>
                    <xdr:row>53</xdr:row>
                    <xdr:rowOff>76200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0</xdr:rowOff>
                  </from>
                  <to>
                    <xdr:col>20</xdr:col>
                    <xdr:colOff>95250</xdr:colOff>
                    <xdr:row>9</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21</xdr:col>
                    <xdr:colOff>19050</xdr:colOff>
                    <xdr:row>8</xdr:row>
                    <xdr:rowOff>0</xdr:rowOff>
                  </from>
                  <to>
                    <xdr:col>24</xdr:col>
                    <xdr:colOff>152400</xdr:colOff>
                    <xdr:row>9</xdr:row>
                    <xdr:rowOff>0</xdr:rowOff>
                  </to>
                </anchor>
              </controlPr>
            </control>
          </mc:Choice>
        </mc:AlternateContent>
        <mc:AlternateContent xmlns:mc="http://schemas.openxmlformats.org/markup-compatibility/2006">
          <mc:Choice Requires="x14">
            <control shapeId="253965" r:id="rId15" name="Check Box 13">
              <controlPr defaultSize="0" autoFill="0" autoLine="0" autoPict="0">
                <anchor moveWithCells="1">
                  <from>
                    <xdr:col>16</xdr:col>
                    <xdr:colOff>152400</xdr:colOff>
                    <xdr:row>16</xdr:row>
                    <xdr:rowOff>76200</xdr:rowOff>
                  </from>
                  <to>
                    <xdr:col>20</xdr:col>
                    <xdr:colOff>95250</xdr:colOff>
                    <xdr:row>17</xdr:row>
                    <xdr:rowOff>76200</xdr:rowOff>
                  </to>
                </anchor>
              </controlPr>
            </control>
          </mc:Choice>
        </mc:AlternateContent>
        <mc:AlternateContent xmlns:mc="http://schemas.openxmlformats.org/markup-compatibility/2006">
          <mc:Choice Requires="x14">
            <control shapeId="253966" r:id="rId16" name="Check Box 14">
              <controlPr defaultSize="0" autoFill="0" autoLine="0" autoPict="0">
                <anchor moveWithCells="1">
                  <from>
                    <xdr:col>21</xdr:col>
                    <xdr:colOff>19050</xdr:colOff>
                    <xdr:row>16</xdr:row>
                    <xdr:rowOff>76200</xdr:rowOff>
                  </from>
                  <to>
                    <xdr:col>24</xdr:col>
                    <xdr:colOff>152400</xdr:colOff>
                    <xdr:row>17</xdr:row>
                    <xdr:rowOff>76200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63"/>
  <sheetViews>
    <sheetView showGridLines="0" zoomScaleNormal="100" zoomScaleSheetLayoutView="100" workbookViewId="0">
      <selection activeCell="E61" sqref="E61"/>
    </sheetView>
  </sheetViews>
  <sheetFormatPr defaultColWidth="8" defaultRowHeight="12" x14ac:dyDescent="0.15"/>
  <cols>
    <col min="1" max="1" width="1.5" style="206" customWidth="1"/>
    <col min="2" max="2" width="1.625" style="206" customWidth="1"/>
    <col min="3" max="61" width="2.375" style="206" customWidth="1"/>
    <col min="62" max="16384" width="8" style="206"/>
  </cols>
  <sheetData>
    <row r="1" spans="1:39" ht="14.1" customHeight="1" x14ac:dyDescent="0.15">
      <c r="B1" s="2717" t="s">
        <v>1876</v>
      </c>
      <c r="C1" s="2718"/>
      <c r="D1" s="2718"/>
      <c r="E1" s="2718"/>
      <c r="F1" s="2718"/>
      <c r="G1" s="2718"/>
      <c r="H1" s="2718"/>
      <c r="I1" s="2718"/>
      <c r="J1" s="2718"/>
      <c r="K1" s="2718"/>
      <c r="L1" s="2718"/>
      <c r="M1" s="2718"/>
      <c r="N1" s="2718"/>
      <c r="O1" s="2718"/>
      <c r="P1" s="2718"/>
      <c r="Q1" s="2718"/>
      <c r="R1" s="2718"/>
      <c r="S1" s="2718"/>
      <c r="T1" s="2718"/>
      <c r="U1" s="2718"/>
      <c r="V1" s="2718"/>
      <c r="W1" s="2718"/>
      <c r="X1" s="2718"/>
      <c r="Y1" s="2718"/>
      <c r="Z1" s="2718"/>
      <c r="AA1" s="2718"/>
      <c r="AB1" s="2718"/>
      <c r="AC1" s="2718"/>
      <c r="AD1" s="2718"/>
      <c r="AE1" s="2718"/>
      <c r="AF1" s="2718"/>
      <c r="AG1" s="2718"/>
      <c r="AH1" s="2718"/>
      <c r="AI1" s="2718"/>
      <c r="AJ1" s="2718"/>
      <c r="AK1" s="2718"/>
      <c r="AL1" s="2718"/>
    </row>
    <row r="2" spans="1:39" ht="5.0999999999999996" customHeight="1" thickBot="1" x14ac:dyDescent="0.2"/>
    <row r="3" spans="1:39" ht="14.1" customHeight="1" x14ac:dyDescent="0.15">
      <c r="B3" s="2719" t="s">
        <v>567</v>
      </c>
      <c r="C3" s="2720"/>
      <c r="D3" s="2720"/>
      <c r="E3" s="2720"/>
      <c r="F3" s="2720"/>
      <c r="G3" s="2720"/>
      <c r="H3" s="2720"/>
      <c r="I3" s="2720"/>
      <c r="J3" s="2720"/>
      <c r="K3" s="2720"/>
      <c r="L3" s="2720"/>
      <c r="M3" s="2720"/>
      <c r="N3" s="2720"/>
      <c r="O3" s="2720"/>
      <c r="P3" s="2720"/>
      <c r="Q3" s="2720"/>
      <c r="R3" s="2720"/>
      <c r="S3" s="2720"/>
      <c r="T3" s="2720"/>
      <c r="U3" s="2720"/>
      <c r="V3" s="2720"/>
      <c r="W3" s="2720"/>
      <c r="X3" s="2720"/>
      <c r="Y3" s="2720"/>
      <c r="Z3" s="2720"/>
      <c r="AA3" s="2721"/>
      <c r="AB3" s="6000" t="s">
        <v>186</v>
      </c>
      <c r="AC3" s="2720"/>
      <c r="AD3" s="2720"/>
      <c r="AE3" s="2720"/>
      <c r="AF3" s="2720"/>
      <c r="AG3" s="2720"/>
      <c r="AH3" s="2720"/>
      <c r="AI3" s="2720"/>
      <c r="AJ3" s="2720"/>
      <c r="AK3" s="2720"/>
      <c r="AL3" s="6001"/>
      <c r="AM3" s="230"/>
    </row>
    <row r="4" spans="1:39" ht="6.95" customHeight="1" x14ac:dyDescent="0.15">
      <c r="A4" s="1306"/>
      <c r="B4" s="226"/>
      <c r="C4" s="209"/>
      <c r="D4" s="209"/>
      <c r="E4" s="1306"/>
      <c r="F4" s="1306"/>
      <c r="G4" s="1306"/>
      <c r="H4" s="48"/>
      <c r="I4" s="48"/>
      <c r="J4" s="48"/>
      <c r="K4" s="48"/>
      <c r="L4" s="48"/>
      <c r="M4" s="48"/>
      <c r="N4" s="48"/>
      <c r="O4" s="48"/>
      <c r="P4" s="48"/>
      <c r="Q4" s="48"/>
      <c r="R4" s="48"/>
      <c r="S4" s="1306"/>
      <c r="T4" s="48"/>
      <c r="U4" s="48"/>
      <c r="V4" s="48"/>
      <c r="W4" s="48"/>
      <c r="X4" s="48"/>
      <c r="Y4" s="1306"/>
      <c r="Z4" s="637"/>
      <c r="AA4" s="1254"/>
      <c r="AB4" s="234"/>
      <c r="AC4" s="1254"/>
      <c r="AD4" s="1254"/>
      <c r="AE4" s="1254"/>
      <c r="AF4" s="1254"/>
      <c r="AG4" s="1254"/>
      <c r="AH4" s="1254"/>
      <c r="AI4" s="1254"/>
      <c r="AJ4" s="49"/>
      <c r="AK4" s="343"/>
      <c r="AL4" s="373"/>
      <c r="AM4" s="230"/>
    </row>
    <row r="5" spans="1:39" ht="14.1" customHeight="1" x14ac:dyDescent="0.15">
      <c r="A5" s="1306"/>
      <c r="B5" s="226"/>
      <c r="C5" s="209" t="s">
        <v>575</v>
      </c>
      <c r="D5" s="209"/>
      <c r="E5" s="209"/>
      <c r="F5" s="299"/>
      <c r="G5" s="299"/>
      <c r="H5" s="1306"/>
      <c r="I5" s="1306"/>
      <c r="J5" s="1306"/>
      <c r="K5" s="1306"/>
      <c r="L5" s="1306"/>
      <c r="M5" s="1306"/>
      <c r="N5" s="1306"/>
      <c r="O5" s="1306"/>
      <c r="P5" s="1306"/>
      <c r="Q5" s="1306"/>
      <c r="R5" s="1306"/>
      <c r="S5" s="1306"/>
      <c r="T5" s="5859"/>
      <c r="U5" s="5859"/>
      <c r="V5" s="5"/>
      <c r="W5" s="5859"/>
      <c r="X5" s="5859"/>
      <c r="Y5" s="1306"/>
      <c r="Z5" s="1257"/>
      <c r="AA5" s="1306"/>
      <c r="AB5" s="1580"/>
      <c r="AC5" s="1306"/>
      <c r="AD5" s="1306"/>
      <c r="AE5" s="1306"/>
      <c r="AF5" s="1306"/>
      <c r="AG5" s="1306"/>
      <c r="AH5" s="1306"/>
      <c r="AI5" s="1306"/>
      <c r="AJ5" s="209"/>
      <c r="AK5" s="1306"/>
      <c r="AL5" s="225"/>
    </row>
    <row r="6" spans="1:39" ht="14.1" customHeight="1" x14ac:dyDescent="0.15">
      <c r="A6" s="1306"/>
      <c r="B6" s="226"/>
      <c r="C6" s="1581"/>
      <c r="D6" s="239"/>
      <c r="E6" s="239"/>
      <c r="F6" s="239"/>
      <c r="G6" s="238"/>
      <c r="H6" s="3152" t="s">
        <v>622</v>
      </c>
      <c r="I6" s="3154"/>
      <c r="J6" s="3154"/>
      <c r="K6" s="3153"/>
      <c r="L6" s="2813" t="s">
        <v>174</v>
      </c>
      <c r="M6" s="2814"/>
      <c r="N6" s="2814"/>
      <c r="O6" s="2815"/>
      <c r="P6" s="2813" t="s">
        <v>175</v>
      </c>
      <c r="Q6" s="2814"/>
      <c r="R6" s="2814"/>
      <c r="S6" s="2815"/>
      <c r="T6" s="2813" t="s">
        <v>176</v>
      </c>
      <c r="U6" s="2814"/>
      <c r="V6" s="2814"/>
      <c r="W6" s="2814"/>
      <c r="X6" s="2814"/>
      <c r="Y6" s="2814"/>
      <c r="Z6" s="2815"/>
      <c r="AA6" s="2813" t="s">
        <v>206</v>
      </c>
      <c r="AB6" s="2814"/>
      <c r="AC6" s="2814"/>
      <c r="AD6" s="2814"/>
      <c r="AE6" s="2814"/>
      <c r="AF6" s="2814"/>
      <c r="AG6" s="2815"/>
      <c r="AL6" s="225"/>
    </row>
    <row r="7" spans="1:39" ht="14.1" customHeight="1" x14ac:dyDescent="0.15">
      <c r="A7" s="1306"/>
      <c r="B7" s="226"/>
      <c r="C7" s="2813" t="s">
        <v>177</v>
      </c>
      <c r="D7" s="2814"/>
      <c r="E7" s="2814"/>
      <c r="F7" s="2814"/>
      <c r="G7" s="2815"/>
      <c r="H7" s="6058"/>
      <c r="I7" s="6059"/>
      <c r="J7" s="6059"/>
      <c r="K7" s="6060"/>
      <c r="L7" s="6058"/>
      <c r="M7" s="6059"/>
      <c r="N7" s="6059"/>
      <c r="O7" s="6060"/>
      <c r="P7" s="6058"/>
      <c r="Q7" s="6059"/>
      <c r="R7" s="6059"/>
      <c r="S7" s="6060"/>
      <c r="T7" s="6055"/>
      <c r="U7" s="6056"/>
      <c r="V7" s="6056"/>
      <c r="W7" s="6056"/>
      <c r="X7" s="6056"/>
      <c r="Y7" s="6056"/>
      <c r="Z7" s="6057"/>
      <c r="AA7" s="6055"/>
      <c r="AB7" s="6056"/>
      <c r="AC7" s="6056"/>
      <c r="AD7" s="6056"/>
      <c r="AE7" s="6056"/>
      <c r="AF7" s="6056"/>
      <c r="AG7" s="6057"/>
      <c r="AL7" s="225"/>
    </row>
    <row r="8" spans="1:39" ht="14.1" customHeight="1" x14ac:dyDescent="0.15">
      <c r="A8" s="1306"/>
      <c r="B8" s="226"/>
      <c r="C8" s="2813" t="s">
        <v>576</v>
      </c>
      <c r="D8" s="2814"/>
      <c r="E8" s="2814"/>
      <c r="F8" s="2814"/>
      <c r="G8" s="2815"/>
      <c r="H8" s="6058"/>
      <c r="I8" s="6059"/>
      <c r="J8" s="6059"/>
      <c r="K8" s="6060"/>
      <c r="L8" s="6058"/>
      <c r="M8" s="6059"/>
      <c r="N8" s="6059"/>
      <c r="O8" s="6060"/>
      <c r="P8" s="6058"/>
      <c r="Q8" s="6059"/>
      <c r="R8" s="6059"/>
      <c r="S8" s="6060"/>
      <c r="T8" s="6055"/>
      <c r="U8" s="6056"/>
      <c r="V8" s="6056"/>
      <c r="W8" s="6056"/>
      <c r="X8" s="6056"/>
      <c r="Y8" s="6056"/>
      <c r="Z8" s="6057"/>
      <c r="AA8" s="6055"/>
      <c r="AB8" s="6056"/>
      <c r="AC8" s="6056"/>
      <c r="AD8" s="6056"/>
      <c r="AE8" s="6056"/>
      <c r="AF8" s="6056"/>
      <c r="AG8" s="6057"/>
      <c r="AL8" s="432"/>
    </row>
    <row r="9" spans="1:39" ht="14.1" customHeight="1" x14ac:dyDescent="0.15">
      <c r="A9" s="1306"/>
      <c r="B9" s="226"/>
      <c r="C9" s="209" t="s">
        <v>577</v>
      </c>
      <c r="D9" s="1306"/>
      <c r="E9" s="41"/>
      <c r="F9" s="41"/>
      <c r="G9" s="41"/>
      <c r="H9" s="41"/>
      <c r="I9" s="41"/>
      <c r="J9" s="41"/>
      <c r="K9" s="41"/>
      <c r="L9" s="41"/>
      <c r="M9" s="1230"/>
      <c r="N9" s="1230"/>
      <c r="O9" s="1230"/>
      <c r="P9" s="1230"/>
      <c r="Q9" s="41"/>
      <c r="R9" s="41"/>
      <c r="S9" s="41"/>
      <c r="T9" s="41"/>
      <c r="U9" s="41"/>
      <c r="V9" s="41"/>
      <c r="W9" s="41"/>
      <c r="X9" s="41"/>
      <c r="Y9" s="589"/>
      <c r="Z9" s="589"/>
      <c r="AA9" s="49"/>
      <c r="AB9" s="1306"/>
      <c r="AC9" s="41"/>
      <c r="AD9" s="41"/>
      <c r="AE9" s="41"/>
      <c r="AF9" s="41"/>
      <c r="AG9" s="41"/>
      <c r="AH9" s="41"/>
      <c r="AI9" s="41"/>
      <c r="AJ9" s="41"/>
      <c r="AK9" s="41"/>
      <c r="AL9" s="225"/>
    </row>
    <row r="10" spans="1:39" ht="14.1" customHeight="1" x14ac:dyDescent="0.15">
      <c r="A10" s="1306"/>
      <c r="B10" s="226"/>
      <c r="C10" s="1306" t="s">
        <v>589</v>
      </c>
      <c r="D10" s="209"/>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225"/>
    </row>
    <row r="11" spans="1:39" ht="14.1" customHeight="1" x14ac:dyDescent="0.15">
      <c r="A11" s="1306"/>
      <c r="B11" s="226"/>
      <c r="C11" s="1306"/>
      <c r="D11" s="4530"/>
      <c r="E11" s="4530"/>
      <c r="F11" s="4530"/>
      <c r="G11" s="4530"/>
      <c r="H11" s="4530"/>
      <c r="I11" s="4530"/>
      <c r="J11" s="4530"/>
      <c r="K11" s="4530"/>
      <c r="L11" s="4530"/>
      <c r="M11" s="4530"/>
      <c r="N11" s="4530"/>
      <c r="O11" s="4530"/>
      <c r="P11" s="4530"/>
      <c r="Q11" s="4530"/>
      <c r="R11" s="4530"/>
      <c r="S11" s="4530"/>
      <c r="T11" s="4530"/>
      <c r="U11" s="4530"/>
      <c r="V11" s="4530"/>
      <c r="W11" s="4530"/>
      <c r="X11" s="4530"/>
      <c r="Y11" s="4530"/>
      <c r="Z11" s="4530"/>
      <c r="AA11" s="4530"/>
      <c r="AB11" s="4530"/>
      <c r="AC11" s="4530"/>
      <c r="AD11" s="4530"/>
      <c r="AE11" s="4530"/>
      <c r="AF11" s="4530"/>
      <c r="AG11" s="4530"/>
      <c r="AH11" s="4530"/>
      <c r="AI11" s="4530"/>
      <c r="AJ11" s="4530"/>
      <c r="AK11" s="42"/>
      <c r="AL11" s="225"/>
    </row>
    <row r="12" spans="1:39" ht="14.1" customHeight="1" x14ac:dyDescent="0.15">
      <c r="A12" s="1306"/>
      <c r="B12" s="226"/>
      <c r="C12" s="1306"/>
      <c r="D12" s="4530"/>
      <c r="E12" s="4530"/>
      <c r="F12" s="4530"/>
      <c r="G12" s="4530"/>
      <c r="H12" s="4530"/>
      <c r="I12" s="4530"/>
      <c r="J12" s="4530"/>
      <c r="K12" s="4530"/>
      <c r="L12" s="4530"/>
      <c r="M12" s="4530"/>
      <c r="N12" s="4530"/>
      <c r="O12" s="4530"/>
      <c r="P12" s="4530"/>
      <c r="Q12" s="4530"/>
      <c r="R12" s="4530"/>
      <c r="S12" s="4530"/>
      <c r="T12" s="4530"/>
      <c r="U12" s="4530"/>
      <c r="V12" s="4530"/>
      <c r="W12" s="4530"/>
      <c r="X12" s="4530"/>
      <c r="Y12" s="4530"/>
      <c r="Z12" s="4530"/>
      <c r="AA12" s="4530"/>
      <c r="AB12" s="4530"/>
      <c r="AC12" s="4530"/>
      <c r="AD12" s="4530"/>
      <c r="AE12" s="4530"/>
      <c r="AF12" s="4530"/>
      <c r="AG12" s="4530"/>
      <c r="AH12" s="4530"/>
      <c r="AI12" s="4530"/>
      <c r="AJ12" s="4530"/>
      <c r="AK12" s="41"/>
      <c r="AL12" s="225"/>
    </row>
    <row r="13" spans="1:39" ht="14.1" customHeight="1" x14ac:dyDescent="0.15">
      <c r="A13" s="1306"/>
      <c r="B13" s="226"/>
      <c r="C13" s="1306"/>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41"/>
      <c r="AL13" s="225"/>
    </row>
    <row r="14" spans="1:39" ht="14.1" customHeight="1" x14ac:dyDescent="0.15">
      <c r="A14" s="1306"/>
      <c r="B14" s="226"/>
      <c r="C14" s="1306" t="s">
        <v>590</v>
      </c>
      <c r="D14" s="209"/>
      <c r="E14" s="41"/>
      <c r="F14" s="41"/>
      <c r="G14" s="41"/>
      <c r="H14" s="41"/>
      <c r="I14" s="41"/>
      <c r="J14" s="41"/>
      <c r="K14" s="41"/>
      <c r="L14" s="41"/>
      <c r="M14" s="41"/>
      <c r="N14" s="41"/>
      <c r="O14" s="41"/>
      <c r="P14" s="41"/>
      <c r="Q14" s="41"/>
      <c r="R14" s="41"/>
      <c r="S14" s="41"/>
      <c r="T14" s="48"/>
      <c r="U14" s="48"/>
      <c r="V14" s="5"/>
      <c r="W14" s="48"/>
      <c r="X14" s="48"/>
      <c r="Y14" s="41"/>
      <c r="AA14" s="1306"/>
      <c r="AB14" s="2238" t="s">
        <v>197</v>
      </c>
      <c r="AC14" s="6061" t="s">
        <v>2138</v>
      </c>
      <c r="AD14" s="6061"/>
      <c r="AE14" s="6061"/>
      <c r="AF14" s="6061"/>
      <c r="AG14" s="6061"/>
      <c r="AH14" s="6061"/>
      <c r="AI14" s="6061"/>
      <c r="AJ14" s="6061"/>
      <c r="AK14" s="6061"/>
      <c r="AL14" s="6062"/>
    </row>
    <row r="15" spans="1:39" ht="14.1" customHeight="1" x14ac:dyDescent="0.15">
      <c r="A15" s="1306"/>
      <c r="B15" s="226"/>
      <c r="C15" s="1306"/>
      <c r="D15" s="209"/>
      <c r="E15" s="209"/>
      <c r="F15" s="1306"/>
      <c r="G15" s="1306"/>
      <c r="H15" s="179"/>
      <c r="I15" s="1436"/>
      <c r="J15" s="1436"/>
      <c r="K15" s="48"/>
      <c r="L15" s="54"/>
      <c r="M15" s="179"/>
      <c r="N15" s="1306"/>
      <c r="O15" s="1306"/>
      <c r="P15" s="1306"/>
      <c r="Q15" s="1306"/>
      <c r="R15" s="1436"/>
      <c r="S15" s="1436"/>
      <c r="T15" s="5"/>
      <c r="U15" s="1430"/>
      <c r="V15" s="1430"/>
      <c r="W15" s="1306"/>
      <c r="X15" s="1306"/>
      <c r="Y15" s="51"/>
      <c r="AA15" s="209"/>
      <c r="AB15" s="2039"/>
      <c r="AC15" s="6061"/>
      <c r="AD15" s="6061"/>
      <c r="AE15" s="6061"/>
      <c r="AF15" s="6061"/>
      <c r="AG15" s="6061"/>
      <c r="AH15" s="6061"/>
      <c r="AI15" s="6061"/>
      <c r="AJ15" s="6061"/>
      <c r="AK15" s="6061"/>
      <c r="AL15" s="6062"/>
    </row>
    <row r="16" spans="1:39" ht="14.1" customHeight="1" x14ac:dyDescent="0.15">
      <c r="A16" s="1306"/>
      <c r="B16" s="226"/>
      <c r="C16" s="1306"/>
      <c r="D16" s="1306" t="s">
        <v>623</v>
      </c>
      <c r="E16" s="209"/>
      <c r="F16" s="41"/>
      <c r="G16" s="42"/>
      <c r="H16" s="42"/>
      <c r="I16" s="42"/>
      <c r="J16" s="42"/>
      <c r="K16" s="42"/>
      <c r="L16" s="42"/>
      <c r="M16" s="42"/>
      <c r="N16" s="42"/>
      <c r="O16" s="42"/>
      <c r="P16" s="42"/>
      <c r="Q16" s="48"/>
      <c r="R16" s="48"/>
      <c r="S16" s="1306"/>
      <c r="T16" s="48"/>
      <c r="U16" s="48"/>
      <c r="V16" s="48"/>
      <c r="W16" s="48"/>
      <c r="X16" s="42"/>
      <c r="Y16" s="42"/>
      <c r="AA16" s="209"/>
      <c r="AB16" s="2039"/>
      <c r="AC16" s="6061"/>
      <c r="AD16" s="6061"/>
      <c r="AE16" s="6061"/>
      <c r="AF16" s="6061"/>
      <c r="AG16" s="6061"/>
      <c r="AH16" s="6061"/>
      <c r="AI16" s="6061"/>
      <c r="AJ16" s="6061"/>
      <c r="AK16" s="6061"/>
      <c r="AL16" s="6062"/>
    </row>
    <row r="17" spans="1:38" ht="14.1" customHeight="1" x14ac:dyDescent="0.15">
      <c r="A17" s="1306"/>
      <c r="B17" s="226"/>
      <c r="C17" s="1306"/>
      <c r="D17" s="209"/>
      <c r="F17" s="51" t="s">
        <v>578</v>
      </c>
      <c r="H17" s="42"/>
      <c r="I17" s="42"/>
      <c r="J17" s="42"/>
      <c r="K17" s="42"/>
      <c r="L17" s="42"/>
      <c r="M17" s="42"/>
      <c r="N17" s="42"/>
      <c r="O17" s="42"/>
      <c r="P17" s="1306"/>
      <c r="Q17" s="42"/>
      <c r="R17" s="42"/>
      <c r="S17" s="48"/>
      <c r="T17" s="42"/>
      <c r="U17" s="42"/>
      <c r="V17" s="1306"/>
      <c r="W17" s="41"/>
      <c r="X17" s="1306"/>
      <c r="Y17" s="1306"/>
      <c r="AA17" s="41"/>
      <c r="AB17" s="2039"/>
      <c r="AC17" s="6061"/>
      <c r="AD17" s="6061"/>
      <c r="AE17" s="6061"/>
      <c r="AF17" s="6061"/>
      <c r="AG17" s="6061"/>
      <c r="AH17" s="6061"/>
      <c r="AI17" s="6061"/>
      <c r="AJ17" s="6061"/>
      <c r="AK17" s="6061"/>
      <c r="AL17" s="6062"/>
    </row>
    <row r="18" spans="1:38" ht="14.1" customHeight="1" x14ac:dyDescent="0.15">
      <c r="A18" s="1306"/>
      <c r="B18" s="226"/>
      <c r="C18" s="1306"/>
      <c r="D18" s="41"/>
      <c r="F18" s="51" t="s">
        <v>204</v>
      </c>
      <c r="H18" s="42"/>
      <c r="I18" s="42"/>
      <c r="J18" s="42"/>
      <c r="K18" s="42"/>
      <c r="L18" s="42"/>
      <c r="M18" s="42"/>
      <c r="N18" s="42"/>
      <c r="O18" s="42"/>
      <c r="P18" s="1306"/>
      <c r="Q18" s="41"/>
      <c r="R18" s="1306"/>
      <c r="S18" s="1306"/>
      <c r="T18" s="1306"/>
      <c r="U18" s="1306"/>
      <c r="V18" s="1306"/>
      <c r="W18" s="1306"/>
      <c r="X18" s="42"/>
      <c r="Y18" s="48"/>
      <c r="AA18" s="1306"/>
      <c r="AB18" s="2039"/>
      <c r="AC18" s="6061"/>
      <c r="AD18" s="6061"/>
      <c r="AE18" s="6061"/>
      <c r="AF18" s="6061"/>
      <c r="AG18" s="6061"/>
      <c r="AH18" s="6061"/>
      <c r="AI18" s="6061"/>
      <c r="AJ18" s="6061"/>
      <c r="AK18" s="6061"/>
      <c r="AL18" s="6062"/>
    </row>
    <row r="19" spans="1:38" ht="14.1" customHeight="1" x14ac:dyDescent="0.15">
      <c r="A19" s="1306"/>
      <c r="B19" s="226"/>
      <c r="C19" s="1306"/>
      <c r="D19" s="41"/>
      <c r="F19" s="51" t="s">
        <v>205</v>
      </c>
      <c r="H19" s="42"/>
      <c r="I19" s="42"/>
      <c r="J19" s="42"/>
      <c r="K19" s="42"/>
      <c r="L19" s="42"/>
      <c r="M19" s="42"/>
      <c r="N19" s="41"/>
      <c r="O19" s="42"/>
      <c r="P19" s="42"/>
      <c r="Q19" s="42"/>
      <c r="R19" s="1306"/>
      <c r="S19" s="1306"/>
      <c r="T19" s="1306"/>
      <c r="U19" s="1306"/>
      <c r="V19" s="1306"/>
      <c r="W19" s="1306"/>
      <c r="X19" s="1306"/>
      <c r="Y19" s="1306"/>
      <c r="AA19" s="1306"/>
      <c r="AB19" s="2039"/>
      <c r="AC19" s="6061"/>
      <c r="AD19" s="6061"/>
      <c r="AE19" s="6061"/>
      <c r="AF19" s="6061"/>
      <c r="AG19" s="6061"/>
      <c r="AH19" s="6061"/>
      <c r="AI19" s="6061"/>
      <c r="AJ19" s="6061"/>
      <c r="AK19" s="6061"/>
      <c r="AL19" s="6062"/>
    </row>
    <row r="20" spans="1:38" ht="14.1" customHeight="1" x14ac:dyDescent="0.15">
      <c r="A20" s="1306"/>
      <c r="B20" s="226"/>
      <c r="C20" s="1306"/>
      <c r="D20" s="41"/>
      <c r="F20" s="51" t="s">
        <v>70</v>
      </c>
      <c r="G20" s="41"/>
      <c r="H20" s="42"/>
      <c r="I20" s="4470"/>
      <c r="J20" s="4470"/>
      <c r="K20" s="4470"/>
      <c r="L20" s="4470"/>
      <c r="M20" s="4470"/>
      <c r="N20" s="4470"/>
      <c r="O20" s="4470"/>
      <c r="P20" s="4470"/>
      <c r="Q20" s="4470"/>
      <c r="R20" s="4470"/>
      <c r="S20" s="4470"/>
      <c r="T20" s="4470"/>
      <c r="U20" s="4470"/>
      <c r="V20" s="4470"/>
      <c r="W20" s="4470"/>
      <c r="X20" s="4470"/>
      <c r="Y20" s="4470"/>
      <c r="Z20" s="4470"/>
      <c r="AA20" s="1306"/>
      <c r="AB20" s="2239"/>
      <c r="AC20" s="6061"/>
      <c r="AD20" s="6061"/>
      <c r="AE20" s="6061"/>
      <c r="AF20" s="6061"/>
      <c r="AG20" s="6061"/>
      <c r="AH20" s="6061"/>
      <c r="AI20" s="6061"/>
      <c r="AJ20" s="6061"/>
      <c r="AK20" s="6061"/>
      <c r="AL20" s="6062"/>
    </row>
    <row r="21" spans="1:38" ht="14.1" customHeight="1" x14ac:dyDescent="0.15">
      <c r="A21" s="1306"/>
      <c r="B21" s="226"/>
      <c r="C21" s="1306"/>
      <c r="D21" s="209"/>
      <c r="E21" s="209"/>
      <c r="F21" s="370"/>
      <c r="G21" s="444"/>
      <c r="H21" s="444"/>
      <c r="I21" s="4470"/>
      <c r="J21" s="4470"/>
      <c r="K21" s="4470"/>
      <c r="L21" s="4470"/>
      <c r="M21" s="4470"/>
      <c r="N21" s="4470"/>
      <c r="O21" s="4470"/>
      <c r="P21" s="4470"/>
      <c r="Q21" s="4470"/>
      <c r="R21" s="4470"/>
      <c r="S21" s="4470"/>
      <c r="T21" s="4470"/>
      <c r="U21" s="4470"/>
      <c r="V21" s="4470"/>
      <c r="W21" s="4470"/>
      <c r="X21" s="4470"/>
      <c r="Y21" s="4470"/>
      <c r="Z21" s="4470"/>
      <c r="AA21" s="1306"/>
      <c r="AB21" s="184"/>
      <c r="AC21" s="1306"/>
      <c r="AD21" s="1306"/>
      <c r="AE21" s="209"/>
      <c r="AF21" s="1306"/>
      <c r="AG21" s="1306"/>
      <c r="AH21" s="1306"/>
      <c r="AI21" s="1306"/>
      <c r="AJ21" s="1306"/>
      <c r="AK21" s="1306"/>
      <c r="AL21" s="432"/>
    </row>
    <row r="22" spans="1:38" ht="14.1" customHeight="1" x14ac:dyDescent="0.15">
      <c r="A22" s="1306"/>
      <c r="B22" s="226"/>
      <c r="C22" s="1306"/>
      <c r="D22" s="41"/>
      <c r="E22" s="41"/>
      <c r="F22" s="41"/>
      <c r="G22" s="41"/>
      <c r="H22" s="41"/>
      <c r="I22" s="41"/>
      <c r="J22" s="41"/>
      <c r="K22" s="41"/>
      <c r="L22" s="41"/>
      <c r="M22" s="41"/>
      <c r="N22" s="41"/>
      <c r="O22" s="41"/>
      <c r="P22" s="209"/>
      <c r="Q22" s="41"/>
      <c r="R22" s="41"/>
      <c r="S22" s="48"/>
      <c r="T22" s="41"/>
      <c r="U22" s="41"/>
      <c r="V22" s="41"/>
      <c r="W22" s="209"/>
      <c r="X22" s="41"/>
      <c r="Y22" s="1306"/>
      <c r="AA22" s="1306"/>
      <c r="AB22" s="184"/>
      <c r="AC22" s="1306"/>
      <c r="AD22" s="1306"/>
      <c r="AE22" s="1306"/>
      <c r="AF22" s="1306"/>
      <c r="AG22" s="1306"/>
      <c r="AH22" s="1306"/>
      <c r="AI22" s="1306"/>
      <c r="AJ22" s="1306"/>
      <c r="AK22" s="1306"/>
      <c r="AL22" s="225"/>
    </row>
    <row r="23" spans="1:38" ht="14.1" customHeight="1" x14ac:dyDescent="0.15">
      <c r="A23" s="1306"/>
      <c r="B23" s="226"/>
      <c r="C23" s="1306"/>
      <c r="D23" s="41" t="s">
        <v>624</v>
      </c>
      <c r="E23" s="41"/>
      <c r="F23" s="41"/>
      <c r="G23" s="41"/>
      <c r="H23" s="41"/>
      <c r="I23" s="41"/>
      <c r="J23" s="41"/>
      <c r="K23" s="41"/>
      <c r="L23" s="41"/>
      <c r="M23" s="41"/>
      <c r="N23" s="41"/>
      <c r="O23" s="41"/>
      <c r="P23" s="41"/>
      <c r="Q23" s="41"/>
      <c r="R23" s="41"/>
      <c r="S23" s="41"/>
      <c r="T23" s="41"/>
      <c r="U23" s="41"/>
      <c r="V23" s="41"/>
      <c r="W23" s="41"/>
      <c r="X23" s="41"/>
      <c r="Y23" s="41"/>
      <c r="AA23" s="1301"/>
      <c r="AB23" s="184"/>
      <c r="AC23" s="1301"/>
      <c r="AD23" s="1301"/>
      <c r="AE23" s="41"/>
      <c r="AF23" s="41"/>
      <c r="AG23" s="41"/>
      <c r="AH23" s="41"/>
      <c r="AI23" s="41"/>
      <c r="AJ23" s="41"/>
      <c r="AK23" s="1306"/>
      <c r="AL23" s="225"/>
    </row>
    <row r="24" spans="1:38" ht="14.1" customHeight="1" x14ac:dyDescent="0.15">
      <c r="A24" s="1306"/>
      <c r="B24" s="226"/>
      <c r="C24" s="41"/>
      <c r="D24" s="41"/>
      <c r="E24" s="4530"/>
      <c r="F24" s="4530"/>
      <c r="G24" s="4530"/>
      <c r="H24" s="4530"/>
      <c r="I24" s="4530"/>
      <c r="J24" s="4530"/>
      <c r="K24" s="4530"/>
      <c r="L24" s="4530"/>
      <c r="M24" s="4530"/>
      <c r="N24" s="4530"/>
      <c r="O24" s="4530"/>
      <c r="P24" s="4530"/>
      <c r="Q24" s="4530"/>
      <c r="R24" s="4530"/>
      <c r="S24" s="4530"/>
      <c r="T24" s="4530"/>
      <c r="U24" s="4530"/>
      <c r="V24" s="4530"/>
      <c r="W24" s="4530"/>
      <c r="X24" s="4530"/>
      <c r="Y24" s="4530"/>
      <c r="Z24" s="4530"/>
      <c r="AA24" s="1301"/>
      <c r="AB24" s="186"/>
      <c r="AC24" s="1301"/>
      <c r="AD24" s="1301"/>
      <c r="AE24" s="2725"/>
      <c r="AF24" s="2725"/>
      <c r="AG24" s="2725"/>
      <c r="AH24" s="2725"/>
      <c r="AI24" s="2725"/>
      <c r="AJ24" s="2725"/>
      <c r="AK24" s="1306"/>
      <c r="AL24" s="225"/>
    </row>
    <row r="25" spans="1:38" ht="14.1" customHeight="1" x14ac:dyDescent="0.15">
      <c r="A25" s="1306"/>
      <c r="B25" s="226"/>
      <c r="C25" s="1306"/>
      <c r="D25" s="41"/>
      <c r="E25" s="4530"/>
      <c r="F25" s="4530"/>
      <c r="G25" s="4530"/>
      <c r="H25" s="4530"/>
      <c r="I25" s="4530"/>
      <c r="J25" s="4530"/>
      <c r="K25" s="4530"/>
      <c r="L25" s="4530"/>
      <c r="M25" s="4530"/>
      <c r="N25" s="4530"/>
      <c r="O25" s="4530"/>
      <c r="P25" s="4530"/>
      <c r="Q25" s="4530"/>
      <c r="R25" s="4530"/>
      <c r="S25" s="4530"/>
      <c r="T25" s="4530"/>
      <c r="U25" s="4530"/>
      <c r="V25" s="4530"/>
      <c r="W25" s="4530"/>
      <c r="X25" s="4530"/>
      <c r="Y25" s="4530"/>
      <c r="Z25" s="4530"/>
      <c r="AA25" s="1306"/>
      <c r="AB25" s="184"/>
      <c r="AC25" s="1230"/>
      <c r="AD25" s="1230"/>
      <c r="AE25" s="2725"/>
      <c r="AF25" s="2725"/>
      <c r="AG25" s="2725"/>
      <c r="AH25" s="2725"/>
      <c r="AI25" s="2725"/>
      <c r="AJ25" s="2725"/>
      <c r="AK25" s="1306"/>
      <c r="AL25" s="433"/>
    </row>
    <row r="26" spans="1:38" ht="14.1" customHeight="1" x14ac:dyDescent="0.15">
      <c r="A26" s="1306"/>
      <c r="B26" s="226"/>
      <c r="C26" s="41"/>
      <c r="D26" s="41"/>
      <c r="E26" s="4530"/>
      <c r="F26" s="4530"/>
      <c r="G26" s="4530"/>
      <c r="H26" s="4530"/>
      <c r="I26" s="4530"/>
      <c r="J26" s="4530"/>
      <c r="K26" s="4530"/>
      <c r="L26" s="4530"/>
      <c r="M26" s="4530"/>
      <c r="N26" s="4530"/>
      <c r="O26" s="4530"/>
      <c r="P26" s="4530"/>
      <c r="Q26" s="4530"/>
      <c r="R26" s="4530"/>
      <c r="S26" s="4530"/>
      <c r="T26" s="4530"/>
      <c r="U26" s="4530"/>
      <c r="V26" s="4530"/>
      <c r="W26" s="4530"/>
      <c r="X26" s="4530"/>
      <c r="Y26" s="4530"/>
      <c r="Z26" s="4530"/>
      <c r="AA26" s="41"/>
      <c r="AB26" s="186"/>
      <c r="AC26" s="41"/>
      <c r="AD26" s="41"/>
      <c r="AE26" s="41"/>
      <c r="AF26" s="41"/>
      <c r="AG26" s="41"/>
      <c r="AH26" s="41"/>
      <c r="AI26" s="41"/>
      <c r="AJ26" s="41"/>
      <c r="AK26" s="41"/>
      <c r="AL26" s="225"/>
    </row>
    <row r="27" spans="1:38" ht="14.1" customHeight="1" x14ac:dyDescent="0.15">
      <c r="A27" s="1306"/>
      <c r="B27" s="226"/>
      <c r="C27" s="209" t="s">
        <v>2194</v>
      </c>
      <c r="D27" s="209"/>
      <c r="E27" s="209"/>
      <c r="F27" s="1306"/>
      <c r="G27" s="1306"/>
      <c r="H27" s="1306"/>
      <c r="I27" s="1306"/>
      <c r="J27" s="1306"/>
      <c r="K27" s="1306"/>
      <c r="L27" s="41"/>
      <c r="M27" s="41"/>
      <c r="N27" s="41"/>
      <c r="O27" s="41"/>
      <c r="P27" s="41"/>
      <c r="Q27" s="41"/>
      <c r="R27" s="41"/>
      <c r="S27" s="41"/>
      <c r="T27" s="48"/>
      <c r="U27" s="48"/>
      <c r="V27" s="5"/>
      <c r="W27" s="48"/>
      <c r="X27" s="48"/>
      <c r="Y27" s="55"/>
      <c r="AA27" s="55"/>
      <c r="AB27" s="1544"/>
      <c r="AC27" s="55"/>
      <c r="AD27" s="55"/>
      <c r="AE27" s="55"/>
      <c r="AF27" s="55"/>
      <c r="AG27" s="1306"/>
      <c r="AH27" s="1306"/>
      <c r="AI27" s="1306"/>
      <c r="AJ27" s="1306"/>
      <c r="AK27" s="1306"/>
      <c r="AL27" s="225"/>
    </row>
    <row r="28" spans="1:38" ht="14.1" customHeight="1" x14ac:dyDescent="0.15">
      <c r="A28" s="1306"/>
      <c r="B28" s="226"/>
      <c r="C28" s="41"/>
      <c r="D28" s="41" t="s">
        <v>2193</v>
      </c>
      <c r="E28" s="1306"/>
      <c r="F28" s="41"/>
      <c r="G28" s="41"/>
      <c r="H28" s="41"/>
      <c r="I28" s="41"/>
      <c r="J28" s="41"/>
      <c r="K28" s="41"/>
      <c r="L28" s="41"/>
      <c r="M28" s="209"/>
      <c r="N28" s="41"/>
      <c r="O28" s="41"/>
      <c r="P28" s="41"/>
      <c r="Q28" s="41"/>
      <c r="R28" s="41"/>
      <c r="S28" s="41"/>
      <c r="T28" s="41"/>
      <c r="U28" s="41"/>
      <c r="V28" s="41"/>
      <c r="W28" s="41"/>
      <c r="X28" s="41"/>
      <c r="Y28" s="41"/>
      <c r="AA28" s="41"/>
      <c r="AB28" s="186"/>
      <c r="AC28" s="42"/>
      <c r="AD28" s="42"/>
      <c r="AE28" s="41"/>
      <c r="AF28" s="41"/>
      <c r="AG28" s="1306"/>
      <c r="AH28" s="1306"/>
      <c r="AI28" s="1306"/>
      <c r="AJ28" s="1306"/>
      <c r="AK28" s="1306"/>
      <c r="AL28" s="225"/>
    </row>
    <row r="29" spans="1:38" ht="14.1" customHeight="1" x14ac:dyDescent="0.15">
      <c r="A29" s="1306"/>
      <c r="B29" s="226"/>
      <c r="C29" s="1306"/>
      <c r="D29" s="1306"/>
      <c r="E29" s="41"/>
      <c r="F29" s="41"/>
      <c r="G29" s="41"/>
      <c r="H29" s="41"/>
      <c r="I29" s="41"/>
      <c r="J29" s="41"/>
      <c r="K29" s="41"/>
      <c r="L29" s="41"/>
      <c r="M29" s="41"/>
      <c r="N29" s="41"/>
      <c r="O29" s="41"/>
      <c r="P29" s="41"/>
      <c r="Q29" s="1306"/>
      <c r="R29" s="1436"/>
      <c r="S29" s="1436"/>
      <c r="T29" s="5"/>
      <c r="U29" s="1430"/>
      <c r="V29" s="1430"/>
      <c r="W29" s="1306"/>
      <c r="X29" s="1306"/>
      <c r="Y29" s="51"/>
      <c r="AA29" s="41"/>
      <c r="AB29" s="186"/>
      <c r="AC29" s="42"/>
      <c r="AD29" s="42"/>
      <c r="AE29" s="41"/>
      <c r="AF29" s="41"/>
      <c r="AG29" s="1306"/>
      <c r="AH29" s="1306"/>
      <c r="AI29" s="1306"/>
      <c r="AJ29" s="1306"/>
      <c r="AK29" s="1306"/>
      <c r="AL29" s="225"/>
    </row>
    <row r="30" spans="1:38" ht="14.1" customHeight="1" x14ac:dyDescent="0.15">
      <c r="A30" s="1306"/>
      <c r="B30" s="226"/>
      <c r="C30" s="1306"/>
      <c r="D30" s="41"/>
      <c r="E30" s="209"/>
      <c r="F30" s="1306"/>
      <c r="G30" s="1306"/>
      <c r="H30" s="1306"/>
      <c r="I30" s="1306"/>
      <c r="J30" s="1306"/>
      <c r="K30" s="1306"/>
      <c r="L30" s="1306"/>
      <c r="M30" s="1306"/>
      <c r="N30" s="1306"/>
      <c r="O30" s="1306"/>
      <c r="P30" s="1306"/>
      <c r="Q30" s="1306"/>
      <c r="R30" s="1306"/>
      <c r="S30" s="1436"/>
      <c r="T30" s="1436"/>
      <c r="U30" s="1436"/>
      <c r="V30" s="1436"/>
      <c r="W30" s="1436"/>
      <c r="X30" s="1436"/>
      <c r="Y30" s="51"/>
      <c r="AA30" s="1306"/>
      <c r="AB30" s="184"/>
      <c r="AC30" s="1306"/>
      <c r="AD30" s="1306"/>
      <c r="AE30" s="1306"/>
      <c r="AF30" s="1306"/>
      <c r="AG30" s="1306"/>
      <c r="AH30" s="1306"/>
      <c r="AI30" s="1306"/>
      <c r="AJ30" s="1306"/>
      <c r="AK30" s="1306"/>
      <c r="AL30" s="225"/>
    </row>
    <row r="31" spans="1:38" ht="14.1" customHeight="1" x14ac:dyDescent="0.15">
      <c r="A31" s="1306"/>
      <c r="B31" s="226"/>
      <c r="C31" s="1562" t="s">
        <v>579</v>
      </c>
      <c r="D31" s="41"/>
      <c r="E31" s="209"/>
      <c r="F31" s="1306"/>
      <c r="G31" s="1306"/>
      <c r="H31" s="1306"/>
      <c r="I31" s="1306"/>
      <c r="J31" s="1306"/>
      <c r="K31" s="1306"/>
      <c r="L31" s="1306"/>
      <c r="M31" s="1306"/>
      <c r="N31" s="1306"/>
      <c r="O31" s="1306"/>
      <c r="P31" s="1306"/>
      <c r="Q31" s="1306"/>
      <c r="R31" s="1306"/>
      <c r="S31" s="1436"/>
      <c r="T31" s="1436"/>
      <c r="U31" s="1436"/>
      <c r="V31" s="1436"/>
      <c r="W31" s="1436"/>
      <c r="X31" s="1436"/>
      <c r="Y31" s="51"/>
      <c r="AA31" s="1306"/>
      <c r="AB31" s="184"/>
      <c r="AC31" s="1306"/>
      <c r="AD31" s="1306"/>
      <c r="AE31" s="1306"/>
      <c r="AF31" s="1306"/>
      <c r="AG31" s="1306"/>
      <c r="AH31" s="1306"/>
      <c r="AI31" s="1306"/>
      <c r="AJ31" s="1306"/>
      <c r="AK31" s="1306"/>
      <c r="AL31" s="225"/>
    </row>
    <row r="32" spans="1:38" ht="14.1" customHeight="1" x14ac:dyDescent="0.15">
      <c r="A32" s="1306"/>
      <c r="B32" s="226"/>
      <c r="C32" s="1980" t="s">
        <v>2071</v>
      </c>
      <c r="D32" s="209"/>
      <c r="E32" s="1996"/>
      <c r="F32" s="41"/>
      <c r="G32" s="41"/>
      <c r="H32" s="41"/>
      <c r="I32" s="41"/>
      <c r="J32" s="41"/>
      <c r="K32" s="41"/>
      <c r="L32" s="41"/>
      <c r="M32" s="41"/>
      <c r="N32" s="41"/>
      <c r="O32" s="41"/>
      <c r="P32" s="41"/>
      <c r="Q32" s="41"/>
      <c r="R32" s="41"/>
      <c r="S32" s="41"/>
      <c r="T32" s="48"/>
      <c r="U32" s="48"/>
      <c r="V32" s="5"/>
      <c r="W32" s="48"/>
      <c r="X32" s="48"/>
      <c r="Y32" s="41"/>
      <c r="AB32" s="1583" t="s">
        <v>16</v>
      </c>
      <c r="AC32" s="2799" t="s">
        <v>833</v>
      </c>
      <c r="AD32" s="2799"/>
      <c r="AE32" s="2799"/>
      <c r="AF32" s="2799"/>
      <c r="AG32" s="2799"/>
      <c r="AH32" s="2799"/>
      <c r="AI32" s="2799"/>
      <c r="AJ32" s="2799"/>
      <c r="AK32" s="2799"/>
      <c r="AL32" s="2800"/>
    </row>
    <row r="33" spans="1:52" ht="14.1" customHeight="1" x14ac:dyDescent="0.15">
      <c r="A33" s="1306"/>
      <c r="B33" s="226"/>
      <c r="C33" s="1980"/>
      <c r="D33" s="209" t="s">
        <v>2072</v>
      </c>
      <c r="E33" s="209"/>
      <c r="F33" s="1306"/>
      <c r="G33" s="1306"/>
      <c r="H33" s="179"/>
      <c r="I33" s="1436"/>
      <c r="J33" s="1436"/>
      <c r="K33" s="48"/>
      <c r="L33" s="54"/>
      <c r="M33" s="179"/>
      <c r="N33" s="1306"/>
      <c r="O33" s="1306"/>
      <c r="P33" s="1306"/>
      <c r="Q33" s="1306"/>
      <c r="R33" s="1306"/>
      <c r="Y33" s="51"/>
      <c r="AB33" s="254"/>
      <c r="AC33" s="2799"/>
      <c r="AD33" s="2799"/>
      <c r="AE33" s="2799"/>
      <c r="AF33" s="2799"/>
      <c r="AG33" s="2799"/>
      <c r="AH33" s="2799"/>
      <c r="AI33" s="2799"/>
      <c r="AJ33" s="2799"/>
      <c r="AK33" s="2799"/>
      <c r="AL33" s="2800"/>
    </row>
    <row r="34" spans="1:52" ht="14.1" customHeight="1" x14ac:dyDescent="0.15">
      <c r="A34" s="1306"/>
      <c r="B34" s="226"/>
      <c r="C34" s="1980"/>
      <c r="D34" s="209" t="s">
        <v>2073</v>
      </c>
      <c r="E34" s="209"/>
      <c r="F34" s="1306"/>
      <c r="G34" s="1306"/>
      <c r="H34" s="179"/>
      <c r="I34" s="1436"/>
      <c r="J34" s="1436"/>
      <c r="K34" s="48"/>
      <c r="L34" s="54"/>
      <c r="M34" s="179"/>
      <c r="N34" s="1306"/>
      <c r="O34" s="1306"/>
      <c r="P34" s="1306"/>
      <c r="Q34" s="1306"/>
      <c r="R34" s="1436"/>
      <c r="S34" s="1436"/>
      <c r="T34" s="5"/>
      <c r="U34" s="1430"/>
      <c r="V34" s="1430"/>
      <c r="W34" s="1306"/>
      <c r="X34" s="1306"/>
      <c r="Y34" s="51"/>
      <c r="AB34" s="254"/>
      <c r="AC34" s="2799"/>
      <c r="AD34" s="2799"/>
      <c r="AE34" s="2799"/>
      <c r="AF34" s="2799"/>
      <c r="AG34" s="2799"/>
      <c r="AH34" s="2799"/>
      <c r="AI34" s="2799"/>
      <c r="AJ34" s="2799"/>
      <c r="AK34" s="2799"/>
      <c r="AL34" s="2800"/>
    </row>
    <row r="35" spans="1:52" ht="14.1" customHeight="1" x14ac:dyDescent="0.15">
      <c r="A35" s="1306"/>
      <c r="B35" s="226"/>
      <c r="C35" s="1306" t="s">
        <v>1705</v>
      </c>
      <c r="D35" s="209"/>
      <c r="E35" s="41"/>
      <c r="F35" s="41"/>
      <c r="G35" s="41"/>
      <c r="H35" s="41"/>
      <c r="I35" s="41"/>
      <c r="J35" s="41"/>
      <c r="K35" s="41"/>
      <c r="L35" s="41"/>
      <c r="M35" s="41"/>
      <c r="N35" s="41"/>
      <c r="O35" s="41"/>
      <c r="P35" s="41"/>
      <c r="Q35" s="41"/>
      <c r="R35" s="41"/>
      <c r="S35" s="41"/>
      <c r="T35" s="48"/>
      <c r="U35" s="48"/>
      <c r="V35" s="5"/>
      <c r="W35" s="48"/>
      <c r="X35" s="48"/>
      <c r="Y35" s="41"/>
      <c r="AB35" s="254"/>
      <c r="AC35" s="2799"/>
      <c r="AD35" s="2799"/>
      <c r="AE35" s="2799"/>
      <c r="AF35" s="2799"/>
      <c r="AG35" s="2799"/>
      <c r="AH35" s="2799"/>
      <c r="AI35" s="2799"/>
      <c r="AJ35" s="2799"/>
      <c r="AK35" s="2799"/>
      <c r="AL35" s="2800"/>
    </row>
    <row r="36" spans="1:52" ht="14.1" customHeight="1" x14ac:dyDescent="0.15">
      <c r="A36" s="1306"/>
      <c r="B36" s="226"/>
      <c r="C36" s="1306"/>
      <c r="D36" s="209"/>
      <c r="E36" s="209"/>
      <c r="F36" s="1306"/>
      <c r="G36" s="1306"/>
      <c r="H36" s="179"/>
      <c r="I36" s="1436"/>
      <c r="J36" s="1436"/>
      <c r="K36" s="48"/>
      <c r="L36" s="54"/>
      <c r="M36" s="179"/>
      <c r="N36" s="1306"/>
      <c r="O36" s="1306"/>
      <c r="P36" s="1306"/>
      <c r="Q36" s="1306"/>
      <c r="R36" s="1436"/>
      <c r="S36" s="1436"/>
      <c r="T36" s="5"/>
      <c r="U36" s="1430"/>
      <c r="V36" s="1430"/>
      <c r="W36" s="1306"/>
      <c r="X36" s="1306"/>
      <c r="Y36" s="51"/>
      <c r="AB36" s="1584"/>
      <c r="AC36" s="2799"/>
      <c r="AD36" s="2799"/>
      <c r="AE36" s="2799"/>
      <c r="AF36" s="2799"/>
      <c r="AG36" s="2799"/>
      <c r="AH36" s="2799"/>
      <c r="AI36" s="2799"/>
      <c r="AJ36" s="2799"/>
      <c r="AK36" s="2799"/>
      <c r="AL36" s="2800"/>
    </row>
    <row r="37" spans="1:52" ht="14.1" customHeight="1" x14ac:dyDescent="0.15">
      <c r="A37" s="1306"/>
      <c r="B37" s="226"/>
      <c r="C37" s="209" t="s">
        <v>1706</v>
      </c>
      <c r="E37" s="209"/>
      <c r="F37" s="1306"/>
      <c r="G37" s="1306"/>
      <c r="H37" s="1306"/>
      <c r="I37" s="1230"/>
      <c r="J37" s="1230"/>
      <c r="K37" s="41"/>
      <c r="L37" s="1433"/>
      <c r="M37" s="1306"/>
      <c r="N37" s="1306"/>
      <c r="O37" s="1306"/>
      <c r="P37" s="1306"/>
      <c r="Q37" s="1306"/>
      <c r="R37" s="1306"/>
      <c r="S37" s="41"/>
      <c r="T37" s="48"/>
      <c r="U37" s="48"/>
      <c r="V37" s="5"/>
      <c r="W37" s="48"/>
      <c r="X37" s="48"/>
      <c r="Y37" s="41"/>
      <c r="AB37" s="254" t="s">
        <v>16</v>
      </c>
      <c r="AC37" s="415" t="s">
        <v>775</v>
      </c>
      <c r="AD37" s="209"/>
      <c r="AE37" s="209"/>
      <c r="AF37" s="209"/>
      <c r="AG37" s="209"/>
      <c r="AH37" s="209"/>
      <c r="AI37" s="209"/>
      <c r="AJ37" s="209"/>
      <c r="AK37" s="209"/>
      <c r="AL37" s="229"/>
      <c r="AN37" s="206" t="s">
        <v>727</v>
      </c>
      <c r="AP37" s="1585"/>
    </row>
    <row r="38" spans="1:52" ht="14.1" customHeight="1" x14ac:dyDescent="0.15">
      <c r="A38" s="1306"/>
      <c r="B38" s="226"/>
      <c r="C38" s="1306"/>
      <c r="D38" s="209"/>
      <c r="E38" s="209"/>
      <c r="F38" s="1306"/>
      <c r="G38" s="1306"/>
      <c r="H38" s="179"/>
      <c r="I38" s="1436"/>
      <c r="J38" s="1436"/>
      <c r="K38" s="48"/>
      <c r="L38" s="54"/>
      <c r="M38" s="179"/>
      <c r="N38" s="1306"/>
      <c r="O38" s="1306"/>
      <c r="P38" s="1306"/>
      <c r="Q38" s="1306"/>
      <c r="R38" s="1436"/>
      <c r="S38" s="1436"/>
      <c r="T38" s="5"/>
      <c r="U38" s="1430"/>
      <c r="V38" s="1430"/>
      <c r="W38" s="1306"/>
      <c r="X38" s="1306"/>
      <c r="Y38" s="51"/>
      <c r="AB38" s="1583" t="s">
        <v>16</v>
      </c>
      <c r="AC38" s="2799" t="s">
        <v>834</v>
      </c>
      <c r="AD38" s="2799"/>
      <c r="AE38" s="2799"/>
      <c r="AF38" s="2799"/>
      <c r="AG38" s="2799"/>
      <c r="AH38" s="2799"/>
      <c r="AI38" s="2799"/>
      <c r="AJ38" s="2799"/>
      <c r="AK38" s="2799"/>
      <c r="AL38" s="2800"/>
      <c r="AN38" s="415" t="s">
        <v>775</v>
      </c>
    </row>
    <row r="39" spans="1:52" ht="14.1" customHeight="1" x14ac:dyDescent="0.15">
      <c r="A39" s="1306"/>
      <c r="B39" s="226"/>
      <c r="D39" s="1306" t="s">
        <v>625</v>
      </c>
      <c r="E39" s="209"/>
      <c r="F39" s="41"/>
      <c r="G39" s="42"/>
      <c r="H39" s="42"/>
      <c r="I39" s="42"/>
      <c r="J39" s="42"/>
      <c r="K39" s="42"/>
      <c r="L39" s="42"/>
      <c r="M39" s="42"/>
      <c r="N39" s="42"/>
      <c r="O39" s="42"/>
      <c r="P39" s="42"/>
      <c r="Q39" s="48"/>
      <c r="R39" s="48"/>
      <c r="S39" s="1306"/>
      <c r="T39" s="48"/>
      <c r="U39" s="48"/>
      <c r="V39" s="48"/>
      <c r="W39" s="48"/>
      <c r="X39" s="42"/>
      <c r="Y39" s="42"/>
      <c r="AB39" s="167"/>
      <c r="AC39" s="2799"/>
      <c r="AD39" s="2799"/>
      <c r="AE39" s="2799"/>
      <c r="AF39" s="2799"/>
      <c r="AG39" s="2799"/>
      <c r="AH39" s="2799"/>
      <c r="AI39" s="2799"/>
      <c r="AJ39" s="2799"/>
      <c r="AK39" s="2799"/>
      <c r="AL39" s="2800"/>
      <c r="AN39" s="2799" t="s">
        <v>776</v>
      </c>
      <c r="AO39" s="2799"/>
      <c r="AP39" s="2799"/>
      <c r="AQ39" s="2799"/>
      <c r="AR39" s="2799"/>
      <c r="AS39" s="2799"/>
      <c r="AT39" s="2799"/>
      <c r="AU39" s="2799"/>
      <c r="AV39" s="2799"/>
      <c r="AW39" s="2799"/>
      <c r="AX39" s="2799"/>
      <c r="AY39" s="2799"/>
      <c r="AZ39" s="2799"/>
    </row>
    <row r="40" spans="1:52" ht="14.1" customHeight="1" x14ac:dyDescent="0.15">
      <c r="A40" s="1306"/>
      <c r="B40" s="226"/>
      <c r="C40" s="1306"/>
      <c r="D40" s="209"/>
      <c r="F40" s="51" t="s">
        <v>578</v>
      </c>
      <c r="H40" s="42"/>
      <c r="I40" s="42"/>
      <c r="J40" s="42"/>
      <c r="K40" s="42"/>
      <c r="L40" s="42"/>
      <c r="M40" s="42"/>
      <c r="N40" s="42"/>
      <c r="O40" s="42"/>
      <c r="P40" s="1306"/>
      <c r="Q40" s="42"/>
      <c r="R40" s="42"/>
      <c r="S40" s="48"/>
      <c r="T40" s="42"/>
      <c r="U40" s="42"/>
      <c r="V40" s="1306"/>
      <c r="W40" s="41"/>
      <c r="X40" s="1306"/>
      <c r="Y40" s="1306"/>
      <c r="AB40" s="234"/>
      <c r="AC40" s="2799"/>
      <c r="AD40" s="2799"/>
      <c r="AE40" s="2799"/>
      <c r="AF40" s="2799"/>
      <c r="AG40" s="2799"/>
      <c r="AH40" s="2799"/>
      <c r="AI40" s="2799"/>
      <c r="AJ40" s="2799"/>
      <c r="AK40" s="2799"/>
      <c r="AL40" s="2800"/>
      <c r="AN40" s="2799"/>
      <c r="AO40" s="2799"/>
      <c r="AP40" s="2799"/>
      <c r="AQ40" s="2799"/>
      <c r="AR40" s="2799"/>
      <c r="AS40" s="2799"/>
      <c r="AT40" s="2799"/>
      <c r="AU40" s="2799"/>
      <c r="AV40" s="2799"/>
      <c r="AW40" s="2799"/>
      <c r="AX40" s="2799"/>
      <c r="AY40" s="2799"/>
      <c r="AZ40" s="2799"/>
    </row>
    <row r="41" spans="1:52" ht="14.1" customHeight="1" x14ac:dyDescent="0.15">
      <c r="A41" s="1306"/>
      <c r="B41" s="226"/>
      <c r="C41" s="1306"/>
      <c r="D41" s="41"/>
      <c r="F41" s="51" t="s">
        <v>204</v>
      </c>
      <c r="H41" s="42"/>
      <c r="I41" s="42"/>
      <c r="J41" s="42"/>
      <c r="K41" s="42"/>
      <c r="L41" s="42"/>
      <c r="M41" s="42"/>
      <c r="N41" s="42"/>
      <c r="O41" s="42"/>
      <c r="P41" s="1306"/>
      <c r="Q41" s="41"/>
      <c r="R41" s="1306"/>
      <c r="S41" s="1306"/>
      <c r="T41" s="1306"/>
      <c r="U41" s="1306"/>
      <c r="V41" s="1306"/>
      <c r="W41" s="1306"/>
      <c r="X41" s="42"/>
      <c r="Y41" s="48"/>
      <c r="AB41" s="234"/>
      <c r="AC41" s="2799"/>
      <c r="AD41" s="2799"/>
      <c r="AE41" s="2799"/>
      <c r="AF41" s="2799"/>
      <c r="AG41" s="2799"/>
      <c r="AH41" s="2799"/>
      <c r="AI41" s="2799"/>
      <c r="AJ41" s="2799"/>
      <c r="AK41" s="2799"/>
      <c r="AL41" s="2800"/>
      <c r="AN41" s="2799"/>
      <c r="AO41" s="2799"/>
      <c r="AP41" s="2799"/>
      <c r="AQ41" s="2799"/>
      <c r="AR41" s="2799"/>
      <c r="AS41" s="2799"/>
      <c r="AT41" s="2799"/>
      <c r="AU41" s="2799"/>
      <c r="AV41" s="2799"/>
      <c r="AW41" s="2799"/>
      <c r="AX41" s="2799"/>
      <c r="AY41" s="2799"/>
      <c r="AZ41" s="2799"/>
    </row>
    <row r="42" spans="1:52" ht="14.1" customHeight="1" x14ac:dyDescent="0.15">
      <c r="A42" s="1306"/>
      <c r="B42" s="226"/>
      <c r="C42" s="1306"/>
      <c r="D42" s="41"/>
      <c r="F42" s="51" t="s">
        <v>205</v>
      </c>
      <c r="H42" s="42"/>
      <c r="I42" s="42"/>
      <c r="J42" s="42"/>
      <c r="K42" s="42"/>
      <c r="L42" s="42"/>
      <c r="M42" s="42"/>
      <c r="N42" s="41"/>
      <c r="O42" s="42"/>
      <c r="P42" s="42"/>
      <c r="Q42" s="42"/>
      <c r="R42" s="1306"/>
      <c r="S42" s="1306"/>
      <c r="T42" s="1306"/>
      <c r="U42" s="1306"/>
      <c r="V42" s="1306"/>
      <c r="W42" s="1306"/>
      <c r="X42" s="1306"/>
      <c r="Y42" s="1306"/>
      <c r="AB42" s="184"/>
      <c r="AC42" s="2799"/>
      <c r="AD42" s="2799"/>
      <c r="AE42" s="2799"/>
      <c r="AF42" s="2799"/>
      <c r="AG42" s="2799"/>
      <c r="AH42" s="2799"/>
      <c r="AI42" s="2799"/>
      <c r="AJ42" s="2799"/>
      <c r="AK42" s="2799"/>
      <c r="AL42" s="2800"/>
      <c r="AN42" s="2799"/>
      <c r="AO42" s="2799"/>
      <c r="AP42" s="2799"/>
      <c r="AQ42" s="2799"/>
      <c r="AR42" s="2799"/>
      <c r="AS42" s="2799"/>
      <c r="AT42" s="2799"/>
      <c r="AU42" s="2799"/>
      <c r="AV42" s="2799"/>
      <c r="AW42" s="2799"/>
      <c r="AX42" s="2799"/>
      <c r="AY42" s="2799"/>
      <c r="AZ42" s="2799"/>
    </row>
    <row r="43" spans="1:52" ht="14.1" customHeight="1" x14ac:dyDescent="0.15">
      <c r="A43" s="1306"/>
      <c r="B43" s="226"/>
      <c r="C43" s="1306"/>
      <c r="D43" s="41"/>
      <c r="F43" s="51" t="s">
        <v>70</v>
      </c>
      <c r="G43" s="41"/>
      <c r="H43" s="42"/>
      <c r="I43" s="4470"/>
      <c r="J43" s="4470"/>
      <c r="K43" s="4470"/>
      <c r="L43" s="4470"/>
      <c r="M43" s="4470"/>
      <c r="N43" s="4470"/>
      <c r="O43" s="4470"/>
      <c r="P43" s="4470"/>
      <c r="Q43" s="4470"/>
      <c r="R43" s="4470"/>
      <c r="S43" s="4470"/>
      <c r="T43" s="4470"/>
      <c r="U43" s="4470"/>
      <c r="V43" s="4470"/>
      <c r="W43" s="4470"/>
      <c r="X43" s="4470"/>
      <c r="Y43" s="4470"/>
      <c r="Z43" s="4470"/>
      <c r="AB43" s="184"/>
      <c r="AC43" s="2799"/>
      <c r="AD43" s="2799"/>
      <c r="AE43" s="2799"/>
      <c r="AF43" s="2799"/>
      <c r="AG43" s="2799"/>
      <c r="AH43" s="2799"/>
      <c r="AI43" s="2799"/>
      <c r="AJ43" s="2799"/>
      <c r="AK43" s="2799"/>
      <c r="AL43" s="2800"/>
    </row>
    <row r="44" spans="1:52" ht="14.1" customHeight="1" x14ac:dyDescent="0.15">
      <c r="A44" s="1306"/>
      <c r="B44" s="226"/>
      <c r="C44" s="1306"/>
      <c r="D44" s="209"/>
      <c r="E44" s="209"/>
      <c r="F44" s="370"/>
      <c r="G44" s="444"/>
      <c r="H44" s="444"/>
      <c r="I44" s="4470"/>
      <c r="J44" s="4470"/>
      <c r="K44" s="4470"/>
      <c r="L44" s="4470"/>
      <c r="M44" s="4470"/>
      <c r="N44" s="4470"/>
      <c r="O44" s="4470"/>
      <c r="P44" s="4470"/>
      <c r="Q44" s="4470"/>
      <c r="R44" s="4470"/>
      <c r="S44" s="4470"/>
      <c r="T44" s="4470"/>
      <c r="U44" s="4470"/>
      <c r="V44" s="4470"/>
      <c r="W44" s="4470"/>
      <c r="X44" s="4470"/>
      <c r="Y44" s="4470"/>
      <c r="Z44" s="4470"/>
      <c r="AB44" s="184"/>
      <c r="AC44" s="1306"/>
      <c r="AD44" s="1306"/>
      <c r="AE44" s="1306"/>
      <c r="AF44" s="1306"/>
      <c r="AG44" s="1306"/>
      <c r="AH44" s="1306"/>
      <c r="AI44" s="1306"/>
      <c r="AJ44" s="1306"/>
      <c r="AK44" s="1306"/>
      <c r="AL44" s="225"/>
    </row>
    <row r="45" spans="1:52" ht="14.1" customHeight="1" x14ac:dyDescent="0.15">
      <c r="A45" s="1306"/>
      <c r="B45" s="226"/>
      <c r="C45" s="1306"/>
      <c r="D45" s="41"/>
      <c r="E45" s="41"/>
      <c r="F45" s="41"/>
      <c r="G45" s="41"/>
      <c r="H45" s="41"/>
      <c r="I45" s="41"/>
      <c r="J45" s="41"/>
      <c r="K45" s="41"/>
      <c r="L45" s="41"/>
      <c r="M45" s="41"/>
      <c r="N45" s="41"/>
      <c r="O45" s="41"/>
      <c r="P45" s="209"/>
      <c r="Q45" s="41"/>
      <c r="R45" s="41"/>
      <c r="S45" s="48"/>
      <c r="T45" s="41"/>
      <c r="U45" s="41"/>
      <c r="V45" s="41"/>
      <c r="W45" s="209"/>
      <c r="X45" s="41"/>
      <c r="Y45" s="1306"/>
      <c r="AB45" s="184"/>
      <c r="AC45" s="1306"/>
      <c r="AD45" s="1306"/>
      <c r="AF45" s="1306"/>
      <c r="AG45" s="1306"/>
      <c r="AH45" s="1306"/>
      <c r="AI45" s="1306"/>
      <c r="AJ45" s="1306"/>
      <c r="AK45" s="1306"/>
      <c r="AL45" s="432"/>
    </row>
    <row r="46" spans="1:52" ht="14.1" customHeight="1" x14ac:dyDescent="0.15">
      <c r="A46" s="1306"/>
      <c r="B46" s="226"/>
      <c r="C46" s="41" t="s">
        <v>626</v>
      </c>
      <c r="E46" s="41"/>
      <c r="F46" s="41"/>
      <c r="G46" s="41"/>
      <c r="H46" s="41"/>
      <c r="I46" s="41"/>
      <c r="J46" s="41"/>
      <c r="K46" s="41"/>
      <c r="L46" s="41"/>
      <c r="M46" s="41"/>
      <c r="N46" s="41"/>
      <c r="O46" s="41"/>
      <c r="P46" s="41"/>
      <c r="Q46" s="41"/>
      <c r="R46" s="41"/>
      <c r="S46" s="41"/>
      <c r="T46" s="41"/>
      <c r="U46" s="41"/>
      <c r="V46" s="41"/>
      <c r="W46" s="41"/>
      <c r="X46" s="41"/>
      <c r="Y46" s="41"/>
      <c r="AB46" s="184"/>
      <c r="AC46" s="5785"/>
      <c r="AD46" s="5785"/>
      <c r="AE46" s="41"/>
      <c r="AF46" s="41"/>
      <c r="AG46" s="41"/>
      <c r="AH46" s="41"/>
      <c r="AI46" s="41"/>
      <c r="AJ46" s="41"/>
      <c r="AK46" s="1306"/>
      <c r="AL46" s="225"/>
    </row>
    <row r="47" spans="1:52" ht="14.1" customHeight="1" x14ac:dyDescent="0.15">
      <c r="A47" s="1306"/>
      <c r="B47" s="226"/>
      <c r="C47" s="41"/>
      <c r="D47" s="41"/>
      <c r="E47" s="4530"/>
      <c r="F47" s="4530"/>
      <c r="G47" s="4530"/>
      <c r="H47" s="4530"/>
      <c r="I47" s="4530"/>
      <c r="J47" s="4530"/>
      <c r="K47" s="4530"/>
      <c r="L47" s="4530"/>
      <c r="M47" s="4530"/>
      <c r="N47" s="4530"/>
      <c r="O47" s="4530"/>
      <c r="P47" s="4530"/>
      <c r="Q47" s="4530"/>
      <c r="R47" s="4530"/>
      <c r="S47" s="4530"/>
      <c r="T47" s="4530"/>
      <c r="U47" s="4530"/>
      <c r="V47" s="4530"/>
      <c r="W47" s="4530"/>
      <c r="X47" s="4530"/>
      <c r="Y47" s="4530"/>
      <c r="Z47" s="4530"/>
      <c r="AB47" s="186"/>
      <c r="AC47" s="5785"/>
      <c r="AD47" s="5785"/>
      <c r="AE47" s="2725"/>
      <c r="AF47" s="2725"/>
      <c r="AG47" s="2725"/>
      <c r="AH47" s="2725"/>
      <c r="AI47" s="2725"/>
      <c r="AJ47" s="2725"/>
      <c r="AK47" s="1306"/>
      <c r="AL47" s="225"/>
    </row>
    <row r="48" spans="1:52" ht="14.1" customHeight="1" x14ac:dyDescent="0.15">
      <c r="A48" s="1306"/>
      <c r="B48" s="226"/>
      <c r="C48" s="41"/>
      <c r="D48" s="41"/>
      <c r="E48" s="4530"/>
      <c r="F48" s="4530"/>
      <c r="G48" s="4530"/>
      <c r="H48" s="4530"/>
      <c r="I48" s="4530"/>
      <c r="J48" s="4530"/>
      <c r="K48" s="4530"/>
      <c r="L48" s="4530"/>
      <c r="M48" s="4530"/>
      <c r="N48" s="4530"/>
      <c r="O48" s="4530"/>
      <c r="P48" s="4530"/>
      <c r="Q48" s="4530"/>
      <c r="R48" s="4530"/>
      <c r="S48" s="4530"/>
      <c r="T48" s="4530"/>
      <c r="U48" s="4530"/>
      <c r="V48" s="4530"/>
      <c r="W48" s="4530"/>
      <c r="X48" s="4530"/>
      <c r="Y48" s="4530"/>
      <c r="Z48" s="4530"/>
      <c r="AB48" s="186"/>
      <c r="AC48" s="41"/>
      <c r="AD48" s="41"/>
      <c r="AE48" s="41"/>
      <c r="AF48" s="41"/>
      <c r="AG48" s="41"/>
      <c r="AH48" s="41"/>
      <c r="AI48" s="41"/>
      <c r="AJ48" s="41"/>
      <c r="AK48" s="41"/>
      <c r="AL48" s="225"/>
    </row>
    <row r="49" spans="1:52" ht="14.1" customHeight="1" x14ac:dyDescent="0.15">
      <c r="A49" s="1306"/>
      <c r="B49" s="226"/>
      <c r="C49" s="1306"/>
      <c r="D49" s="41"/>
      <c r="F49" s="1306"/>
      <c r="G49" s="1306"/>
      <c r="H49" s="1306"/>
      <c r="I49" s="1306"/>
      <c r="J49" s="1306"/>
      <c r="K49" s="1306"/>
      <c r="L49" s="41"/>
      <c r="M49" s="41"/>
      <c r="N49" s="41"/>
      <c r="O49" s="41"/>
      <c r="P49" s="41"/>
      <c r="Q49" s="41"/>
      <c r="R49" s="41"/>
      <c r="S49" s="41"/>
      <c r="T49" s="41"/>
      <c r="U49" s="41"/>
      <c r="V49" s="41"/>
      <c r="W49" s="41"/>
      <c r="X49" s="41"/>
      <c r="Y49" s="41"/>
      <c r="AB49" s="184"/>
      <c r="AC49" s="1306"/>
      <c r="AD49" s="1306"/>
      <c r="AE49" s="1306"/>
      <c r="AF49" s="1306"/>
      <c r="AG49" s="1306"/>
      <c r="AH49" s="1306"/>
      <c r="AI49" s="1306"/>
      <c r="AJ49" s="1306"/>
      <c r="AK49" s="1306"/>
      <c r="AL49" s="225"/>
    </row>
    <row r="50" spans="1:52" ht="14.1" customHeight="1" x14ac:dyDescent="0.15">
      <c r="B50" s="226" t="s">
        <v>580</v>
      </c>
      <c r="C50" s="209"/>
      <c r="D50" s="41"/>
      <c r="E50" s="41"/>
      <c r="F50" s="1306"/>
      <c r="G50" s="1306"/>
      <c r="H50" s="41"/>
      <c r="I50" s="41"/>
      <c r="J50" s="41"/>
      <c r="K50" s="41"/>
      <c r="L50" s="41"/>
      <c r="M50" s="41"/>
      <c r="N50" s="41"/>
      <c r="O50" s="41"/>
      <c r="P50" s="41"/>
      <c r="Q50" s="41"/>
      <c r="R50" s="41"/>
      <c r="S50" s="41"/>
      <c r="T50" s="41"/>
      <c r="U50" s="41"/>
      <c r="V50" s="41"/>
      <c r="W50" s="41"/>
      <c r="X50" s="41"/>
      <c r="Y50" s="41"/>
      <c r="AB50" s="254" t="s">
        <v>16</v>
      </c>
      <c r="AC50" s="415" t="s">
        <v>774</v>
      </c>
      <c r="AD50" s="41"/>
      <c r="AE50" s="1306"/>
      <c r="AF50" s="1306"/>
      <c r="AG50" s="1306"/>
      <c r="AH50" s="1306"/>
      <c r="AI50" s="1306"/>
      <c r="AJ50" s="1306"/>
      <c r="AK50" s="1306"/>
      <c r="AL50" s="432"/>
      <c r="AN50" s="415" t="s">
        <v>774</v>
      </c>
    </row>
    <row r="51" spans="1:52" ht="14.1" customHeight="1" x14ac:dyDescent="0.15">
      <c r="B51" s="226"/>
      <c r="C51" s="1306"/>
      <c r="D51" s="41"/>
      <c r="E51" s="209"/>
      <c r="F51" s="1306"/>
      <c r="G51" s="41"/>
      <c r="H51" s="41"/>
      <c r="I51" s="41"/>
      <c r="J51" s="41"/>
      <c r="K51" s="41"/>
      <c r="L51" s="41"/>
      <c r="M51" s="41"/>
      <c r="N51" s="41"/>
      <c r="O51" s="41"/>
      <c r="P51" s="41"/>
      <c r="Q51" s="41"/>
      <c r="R51" s="41"/>
      <c r="S51" s="41"/>
      <c r="T51" s="41"/>
      <c r="U51" s="41"/>
      <c r="Y51" s="41"/>
      <c r="AB51" s="184"/>
      <c r="AC51" s="209"/>
      <c r="AD51" s="1306"/>
      <c r="AE51" s="41"/>
      <c r="AF51" s="41"/>
      <c r="AG51" s="41"/>
      <c r="AH51" s="41"/>
      <c r="AI51" s="41"/>
      <c r="AJ51" s="41"/>
      <c r="AK51" s="41"/>
      <c r="AL51" s="225"/>
      <c r="AN51" s="6074" t="s">
        <v>728</v>
      </c>
      <c r="AO51" s="6074"/>
      <c r="AP51" s="6074"/>
      <c r="AQ51" s="6074"/>
      <c r="AR51" s="6074"/>
      <c r="AS51" s="6074"/>
      <c r="AT51" s="6074"/>
      <c r="AU51" s="6074"/>
      <c r="AV51" s="6074"/>
      <c r="AW51" s="6074"/>
      <c r="AX51" s="6074"/>
      <c r="AY51" s="6074"/>
      <c r="AZ51" s="6074"/>
    </row>
    <row r="52" spans="1:52" ht="14.1" customHeight="1" x14ac:dyDescent="0.15">
      <c r="B52" s="226"/>
      <c r="C52" s="41" t="s">
        <v>581</v>
      </c>
      <c r="E52" s="209"/>
      <c r="F52" s="1306"/>
      <c r="G52" s="41"/>
      <c r="H52" s="41"/>
      <c r="I52" s="41"/>
      <c r="J52" s="41"/>
      <c r="K52" s="41"/>
      <c r="L52" s="41"/>
      <c r="M52" s="41"/>
      <c r="N52" s="41"/>
      <c r="O52" s="41"/>
      <c r="P52" s="209"/>
      <c r="Q52" s="41"/>
      <c r="R52" s="41"/>
      <c r="S52" s="41"/>
      <c r="T52" s="48"/>
      <c r="U52" s="41"/>
      <c r="V52" s="41"/>
      <c r="W52" s="41"/>
      <c r="X52" s="48"/>
      <c r="Y52" s="41"/>
      <c r="AB52" s="184"/>
      <c r="AC52" s="209"/>
      <c r="AD52" s="1306"/>
      <c r="AE52" s="41"/>
      <c r="AF52" s="41"/>
      <c r="AG52" s="41"/>
      <c r="AH52" s="41"/>
      <c r="AI52" s="41"/>
      <c r="AJ52" s="41"/>
      <c r="AK52" s="41"/>
      <c r="AL52" s="225"/>
      <c r="AN52" s="6074"/>
      <c r="AO52" s="6074"/>
      <c r="AP52" s="6074"/>
      <c r="AQ52" s="6074"/>
      <c r="AR52" s="6074"/>
      <c r="AS52" s="6074"/>
      <c r="AT52" s="6074"/>
      <c r="AU52" s="6074"/>
      <c r="AV52" s="6074"/>
      <c r="AW52" s="6074"/>
      <c r="AX52" s="6074"/>
      <c r="AY52" s="6074"/>
      <c r="AZ52" s="6074"/>
    </row>
    <row r="53" spans="1:52" ht="14.1" customHeight="1" x14ac:dyDescent="0.15">
      <c r="B53" s="226"/>
      <c r="C53" s="41" t="s">
        <v>582</v>
      </c>
      <c r="E53" s="209"/>
      <c r="F53" s="1306"/>
      <c r="G53" s="41"/>
      <c r="H53" s="1306"/>
      <c r="I53" s="1306"/>
      <c r="J53" s="1306"/>
      <c r="K53" s="1306"/>
      <c r="L53" s="1306"/>
      <c r="M53" s="1306"/>
      <c r="N53" s="1306"/>
      <c r="O53" s="1306"/>
      <c r="P53" s="1306"/>
      <c r="Q53" s="1306"/>
      <c r="R53" s="1306"/>
      <c r="S53" s="1306"/>
      <c r="T53" s="1306"/>
      <c r="U53" s="41"/>
      <c r="V53" s="41"/>
      <c r="W53" s="41"/>
      <c r="X53" s="41"/>
      <c r="Y53" s="41"/>
      <c r="Z53" s="1448"/>
      <c r="AA53" s="41"/>
      <c r="AB53" s="41"/>
      <c r="AC53" s="41"/>
      <c r="AD53" s="41"/>
      <c r="AE53" s="1306"/>
      <c r="AF53" s="1306"/>
      <c r="AG53" s="1306"/>
      <c r="AH53" s="1306"/>
      <c r="AI53" s="1306"/>
      <c r="AJ53" s="1306"/>
      <c r="AK53" s="1306"/>
      <c r="AL53" s="433"/>
      <c r="AN53" s="6074"/>
      <c r="AO53" s="6074"/>
      <c r="AP53" s="6074"/>
      <c r="AQ53" s="6074"/>
      <c r="AR53" s="6074"/>
      <c r="AS53" s="6074"/>
      <c r="AT53" s="6074"/>
      <c r="AU53" s="6074"/>
      <c r="AV53" s="6074"/>
      <c r="AW53" s="6074"/>
      <c r="AX53" s="6074"/>
      <c r="AY53" s="6074"/>
      <c r="AZ53" s="6074"/>
    </row>
    <row r="54" spans="1:52" ht="14.1" customHeight="1" x14ac:dyDescent="0.15">
      <c r="B54" s="226"/>
      <c r="D54" s="2813" t="s">
        <v>161</v>
      </c>
      <c r="E54" s="2814"/>
      <c r="F54" s="2814"/>
      <c r="G54" s="2814"/>
      <c r="H54" s="2814"/>
      <c r="I54" s="2815"/>
      <c r="J54" s="2813" t="s">
        <v>162</v>
      </c>
      <c r="K54" s="2814"/>
      <c r="L54" s="2814"/>
      <c r="M54" s="2814"/>
      <c r="N54" s="2814"/>
      <c r="O54" s="2814"/>
      <c r="P54" s="2814"/>
      <c r="Q54" s="2814"/>
      <c r="R54" s="2815"/>
      <c r="S54" s="2813" t="s">
        <v>163</v>
      </c>
      <c r="T54" s="2814"/>
      <c r="U54" s="2814"/>
      <c r="V54" s="2814"/>
      <c r="W54" s="2814"/>
      <c r="X54" s="2814"/>
      <c r="Y54" s="2814"/>
      <c r="Z54" s="2815"/>
      <c r="AA54" s="2814" t="s">
        <v>164</v>
      </c>
      <c r="AB54" s="2814"/>
      <c r="AC54" s="2814"/>
      <c r="AD54" s="2814"/>
      <c r="AE54" s="2814"/>
      <c r="AF54" s="2814"/>
      <c r="AG54" s="2814"/>
      <c r="AH54" s="2814"/>
      <c r="AI54" s="2814"/>
      <c r="AJ54" s="2814"/>
      <c r="AK54" s="2815"/>
      <c r="AL54" s="225"/>
    </row>
    <row r="55" spans="1:52" ht="14.1" customHeight="1" x14ac:dyDescent="0.15">
      <c r="B55" s="226"/>
      <c r="D55" s="6063"/>
      <c r="E55" s="6064"/>
      <c r="F55" s="6065"/>
      <c r="G55" s="6065"/>
      <c r="H55" s="589" t="s">
        <v>158</v>
      </c>
      <c r="I55" s="1496"/>
      <c r="J55" s="6066"/>
      <c r="K55" s="6067"/>
      <c r="L55" s="6067"/>
      <c r="M55" s="6067"/>
      <c r="N55" s="6067"/>
      <c r="O55" s="6067"/>
      <c r="P55" s="6067"/>
      <c r="Q55" s="6067"/>
      <c r="R55" s="6068"/>
      <c r="S55" s="6066"/>
      <c r="T55" s="6067"/>
      <c r="U55" s="6067"/>
      <c r="V55" s="6067"/>
      <c r="W55" s="6067"/>
      <c r="X55" s="6067"/>
      <c r="Y55" s="6067"/>
      <c r="Z55" s="6068"/>
      <c r="AA55" s="6066"/>
      <c r="AB55" s="6067"/>
      <c r="AC55" s="6067"/>
      <c r="AD55" s="6067"/>
      <c r="AE55" s="6067"/>
      <c r="AF55" s="6067"/>
      <c r="AG55" s="6067"/>
      <c r="AH55" s="6067"/>
      <c r="AI55" s="6067"/>
      <c r="AJ55" s="6067"/>
      <c r="AK55" s="6068"/>
      <c r="AL55" s="225"/>
    </row>
    <row r="56" spans="1:52" ht="14.1" customHeight="1" x14ac:dyDescent="0.15">
      <c r="B56" s="226"/>
      <c r="C56" s="41"/>
      <c r="D56" s="6072"/>
      <c r="E56" s="6073"/>
      <c r="F56" s="1257" t="s">
        <v>128</v>
      </c>
      <c r="G56" s="6073"/>
      <c r="H56" s="6073"/>
      <c r="I56" s="1586" t="s">
        <v>46</v>
      </c>
      <c r="J56" s="6069"/>
      <c r="K56" s="6070"/>
      <c r="L56" s="6070"/>
      <c r="M56" s="6070"/>
      <c r="N56" s="6070"/>
      <c r="O56" s="6070"/>
      <c r="P56" s="6070"/>
      <c r="Q56" s="6070"/>
      <c r="R56" s="6071"/>
      <c r="S56" s="6069"/>
      <c r="T56" s="6070"/>
      <c r="U56" s="6070"/>
      <c r="V56" s="6070"/>
      <c r="W56" s="6070"/>
      <c r="X56" s="6070"/>
      <c r="Y56" s="6070"/>
      <c r="Z56" s="6071"/>
      <c r="AA56" s="6069"/>
      <c r="AB56" s="6070"/>
      <c r="AC56" s="6070"/>
      <c r="AD56" s="6070"/>
      <c r="AE56" s="6070"/>
      <c r="AF56" s="6070"/>
      <c r="AG56" s="6070"/>
      <c r="AH56" s="6070"/>
      <c r="AI56" s="6070"/>
      <c r="AJ56" s="6070"/>
      <c r="AK56" s="6071"/>
      <c r="AL56" s="225"/>
    </row>
    <row r="57" spans="1:52" ht="14.1" customHeight="1" x14ac:dyDescent="0.15">
      <c r="B57" s="226"/>
      <c r="C57" s="41"/>
      <c r="D57" s="1433"/>
      <c r="E57" s="1433"/>
      <c r="F57" s="1306"/>
      <c r="G57" s="1433"/>
      <c r="H57" s="1433"/>
      <c r="I57" s="41"/>
      <c r="J57" s="1587"/>
      <c r="K57" s="1587"/>
      <c r="L57" s="1587"/>
      <c r="M57" s="1587"/>
      <c r="N57" s="1587"/>
      <c r="O57" s="1587"/>
      <c r="P57" s="1587"/>
      <c r="Q57" s="1587"/>
      <c r="R57" s="1587"/>
      <c r="S57" s="1587"/>
      <c r="T57" s="1587"/>
      <c r="U57" s="1587"/>
      <c r="V57" s="1587"/>
      <c r="W57" s="1587"/>
      <c r="X57" s="1587"/>
      <c r="Y57" s="1587"/>
      <c r="Z57" s="1587"/>
      <c r="AA57" s="1587"/>
      <c r="AB57" s="1587"/>
      <c r="AC57" s="1587"/>
      <c r="AD57" s="1587"/>
      <c r="AE57" s="1587"/>
      <c r="AF57" s="1587"/>
      <c r="AG57" s="1587"/>
      <c r="AH57" s="1587"/>
      <c r="AI57" s="1587"/>
      <c r="AJ57" s="1587"/>
      <c r="AK57" s="1587"/>
      <c r="AL57" s="225"/>
    </row>
    <row r="58" spans="1:52" ht="14.25" x14ac:dyDescent="0.15">
      <c r="B58" s="226"/>
      <c r="C58" s="1306" t="s">
        <v>583</v>
      </c>
      <c r="E58" s="209"/>
      <c r="F58" s="1306"/>
      <c r="G58" s="1306"/>
      <c r="H58" s="209"/>
      <c r="I58" s="1306"/>
      <c r="J58" s="48"/>
      <c r="K58" s="1306"/>
      <c r="L58" s="41"/>
      <c r="M58" s="41"/>
      <c r="N58" s="41"/>
      <c r="O58" s="41"/>
      <c r="P58" s="41"/>
      <c r="Q58" s="41"/>
      <c r="R58" s="41"/>
      <c r="S58" s="41"/>
      <c r="T58" s="1306"/>
      <c r="U58" s="48"/>
      <c r="V58" s="1306"/>
      <c r="W58" s="48"/>
      <c r="X58" s="48"/>
      <c r="Y58" s="1306"/>
      <c r="AA58" s="1306"/>
      <c r="AB58" s="184"/>
      <c r="AD58" s="1306"/>
      <c r="AE58" s="1306"/>
      <c r="AF58" s="1306"/>
      <c r="AG58" s="1306"/>
      <c r="AH58" s="1306"/>
      <c r="AI58" s="1306"/>
      <c r="AJ58" s="1306"/>
      <c r="AK58" s="1306"/>
      <c r="AL58" s="225"/>
    </row>
    <row r="59" spans="1:52" ht="14.25" x14ac:dyDescent="0.15">
      <c r="B59" s="226"/>
      <c r="C59" s="209" t="s">
        <v>584</v>
      </c>
      <c r="E59" s="1306"/>
      <c r="F59" s="41"/>
      <c r="G59" s="1306"/>
      <c r="H59" s="1306"/>
      <c r="I59" s="209"/>
      <c r="J59" s="1306"/>
      <c r="K59" s="41"/>
      <c r="L59" s="41"/>
      <c r="M59" s="41"/>
      <c r="N59" s="1306"/>
      <c r="O59" s="48"/>
      <c r="P59" s="48"/>
      <c r="Q59" s="48"/>
      <c r="R59" s="1306"/>
      <c r="S59" s="1306"/>
      <c r="T59" s="1306"/>
      <c r="U59" s="1306"/>
      <c r="V59" s="1306"/>
      <c r="W59" s="1306"/>
      <c r="X59" s="1306"/>
      <c r="Y59" s="1306"/>
      <c r="AB59" s="184"/>
      <c r="AC59" s="1306"/>
      <c r="AD59" s="1306"/>
      <c r="AE59" s="1306"/>
      <c r="AF59" s="1306"/>
      <c r="AG59" s="1306"/>
      <c r="AH59" s="1306"/>
      <c r="AI59" s="1306"/>
      <c r="AJ59" s="1306"/>
      <c r="AK59" s="1306"/>
      <c r="AL59" s="225"/>
    </row>
    <row r="60" spans="1:52" ht="14.25" x14ac:dyDescent="0.15">
      <c r="B60" s="226"/>
      <c r="C60" s="1306" t="s">
        <v>585</v>
      </c>
      <c r="E60" s="209"/>
      <c r="F60" s="1306"/>
      <c r="G60" s="1306"/>
      <c r="H60" s="1306"/>
      <c r="I60" s="41"/>
      <c r="J60" s="1306"/>
      <c r="K60" s="1306"/>
      <c r="L60" s="41"/>
      <c r="M60" s="41"/>
      <c r="N60" s="41"/>
      <c r="O60" s="48"/>
      <c r="P60" s="48"/>
      <c r="Q60" s="48"/>
      <c r="R60" s="1306"/>
      <c r="S60" s="1306"/>
      <c r="T60" s="41"/>
      <c r="U60" s="1306"/>
      <c r="V60" s="1306"/>
      <c r="W60" s="1306"/>
      <c r="X60" s="1306"/>
      <c r="Y60" s="48"/>
      <c r="AA60" s="1306"/>
      <c r="AB60" s="184"/>
      <c r="AC60" s="1306"/>
      <c r="AD60" s="1306"/>
      <c r="AE60" s="1306"/>
      <c r="AF60" s="1306"/>
      <c r="AG60" s="1306"/>
      <c r="AH60" s="1306"/>
      <c r="AI60" s="41"/>
      <c r="AJ60" s="42"/>
      <c r="AK60" s="42"/>
      <c r="AL60" s="225"/>
    </row>
    <row r="61" spans="1:52" x14ac:dyDescent="0.15">
      <c r="B61" s="226"/>
      <c r="C61" s="1306"/>
      <c r="D61" s="1306"/>
      <c r="E61" s="2439" t="s">
        <v>2297</v>
      </c>
      <c r="F61" s="1306"/>
      <c r="G61" s="1302"/>
      <c r="H61" s="1306" t="s">
        <v>586</v>
      </c>
      <c r="I61" s="330"/>
      <c r="J61" s="209" t="s">
        <v>587</v>
      </c>
      <c r="K61" s="1306"/>
      <c r="L61" s="1306"/>
      <c r="M61" s="2725"/>
      <c r="N61" s="2725"/>
      <c r="O61" s="1306"/>
      <c r="P61" s="2725"/>
      <c r="Q61" s="2725"/>
      <c r="R61" s="1306"/>
      <c r="T61" s="1306"/>
      <c r="U61" s="1306"/>
      <c r="V61" s="209"/>
      <c r="W61" s="1306" t="s">
        <v>588</v>
      </c>
      <c r="X61" s="1306"/>
      <c r="Y61" s="1306"/>
      <c r="AA61" s="1306"/>
      <c r="AB61" s="184"/>
      <c r="AC61" s="1306"/>
      <c r="AD61" s="1306"/>
      <c r="AE61" s="1306"/>
      <c r="AF61" s="1306"/>
      <c r="AG61" s="1306"/>
      <c r="AH61" s="1306"/>
      <c r="AI61" s="1306"/>
      <c r="AJ61" s="1306"/>
      <c r="AK61" s="1306"/>
      <c r="AL61" s="433"/>
    </row>
    <row r="62" spans="1:52" ht="15" thickBot="1" x14ac:dyDescent="0.2">
      <c r="B62" s="255"/>
      <c r="C62" s="256"/>
      <c r="D62" s="257"/>
      <c r="E62" s="257"/>
      <c r="F62" s="256"/>
      <c r="G62" s="256"/>
      <c r="H62" s="256"/>
      <c r="I62" s="256"/>
      <c r="J62" s="256"/>
      <c r="K62" s="256"/>
      <c r="L62" s="256"/>
      <c r="M62" s="256"/>
      <c r="N62" s="256"/>
      <c r="O62" s="1578"/>
      <c r="P62" s="1578"/>
      <c r="Q62" s="1578"/>
      <c r="R62" s="256"/>
      <c r="S62" s="257"/>
      <c r="T62" s="256"/>
      <c r="U62" s="256"/>
      <c r="V62" s="256"/>
      <c r="W62" s="256"/>
      <c r="X62" s="256"/>
      <c r="Y62" s="1578"/>
      <c r="Z62" s="257"/>
      <c r="AA62" s="256"/>
      <c r="AB62" s="258"/>
      <c r="AC62" s="256"/>
      <c r="AD62" s="256"/>
      <c r="AE62" s="256"/>
      <c r="AF62" s="256"/>
      <c r="AG62" s="256"/>
      <c r="AH62" s="256"/>
      <c r="AI62" s="256"/>
      <c r="AJ62" s="256"/>
      <c r="AK62" s="256"/>
      <c r="AL62" s="1579"/>
      <c r="AM62" s="1588"/>
      <c r="AN62" s="1589" t="s">
        <v>1622</v>
      </c>
    </row>
    <row r="63" spans="1:52" x14ac:dyDescent="0.15">
      <c r="B63" s="1518"/>
      <c r="C63" s="1518"/>
      <c r="D63" s="1518"/>
      <c r="E63" s="1518"/>
      <c r="F63" s="1518"/>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518"/>
    </row>
  </sheetData>
  <mergeCells count="49">
    <mergeCell ref="M61:N61"/>
    <mergeCell ref="P61:Q61"/>
    <mergeCell ref="AC38:AL43"/>
    <mergeCell ref="I43:Z44"/>
    <mergeCell ref="AC32:AL36"/>
    <mergeCell ref="AN39:AZ42"/>
    <mergeCell ref="E47:Z48"/>
    <mergeCell ref="D54:I54"/>
    <mergeCell ref="J54:R54"/>
    <mergeCell ref="S54:Z54"/>
    <mergeCell ref="AA54:AK54"/>
    <mergeCell ref="AC46:AD47"/>
    <mergeCell ref="AE47:AJ47"/>
    <mergeCell ref="AN51:AZ53"/>
    <mergeCell ref="D55:E55"/>
    <mergeCell ref="F55:G55"/>
    <mergeCell ref="J55:R56"/>
    <mergeCell ref="S55:Z56"/>
    <mergeCell ref="AA55:AK56"/>
    <mergeCell ref="D56:E56"/>
    <mergeCell ref="G56:H56"/>
    <mergeCell ref="P7:S7"/>
    <mergeCell ref="T7:Z7"/>
    <mergeCell ref="AA7:AG7"/>
    <mergeCell ref="C7:G7"/>
    <mergeCell ref="H7:K7"/>
    <mergeCell ref="L7:O7"/>
    <mergeCell ref="AA8:AG8"/>
    <mergeCell ref="AE24:AJ24"/>
    <mergeCell ref="AE25:AJ25"/>
    <mergeCell ref="C8:G8"/>
    <mergeCell ref="H8:K8"/>
    <mergeCell ref="L8:O8"/>
    <mergeCell ref="P8:S8"/>
    <mergeCell ref="T8:Z8"/>
    <mergeCell ref="E24:Z26"/>
    <mergeCell ref="I20:Z21"/>
    <mergeCell ref="D11:AJ12"/>
    <mergeCell ref="AC14:AL20"/>
    <mergeCell ref="B1:AL1"/>
    <mergeCell ref="T5:U5"/>
    <mergeCell ref="W5:X5"/>
    <mergeCell ref="H6:K6"/>
    <mergeCell ref="L6:O6"/>
    <mergeCell ref="P6:S6"/>
    <mergeCell ref="T6:Z6"/>
    <mergeCell ref="AA6:AG6"/>
    <mergeCell ref="AB3:AL3"/>
    <mergeCell ref="B3:AA3"/>
  </mergeCells>
  <phoneticPr fontId="3"/>
  <dataValidations count="1">
    <dataValidation type="list" errorStyle="information" allowBlank="1" showInputMessage="1" showErrorMessage="1" sqref="D55:E55">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4977" r:id="rId4" name="Check Box 1">
              <controlPr defaultSize="0" autoFill="0" autoLine="0" autoPict="0">
                <anchor moveWithCells="1">
                  <from>
                    <xdr:col>19</xdr:col>
                    <xdr:colOff>142875</xdr:colOff>
                    <xdr:row>5</xdr:row>
                    <xdr:rowOff>161925</xdr:rowOff>
                  </from>
                  <to>
                    <xdr:col>22</xdr:col>
                    <xdr:colOff>9525</xdr:colOff>
                    <xdr:row>7</xdr:row>
                    <xdr:rowOff>0</xdr:rowOff>
                  </to>
                </anchor>
              </controlPr>
            </control>
          </mc:Choice>
        </mc:AlternateContent>
        <mc:AlternateContent xmlns:mc="http://schemas.openxmlformats.org/markup-compatibility/2006">
          <mc:Choice Requires="x14">
            <control shapeId="254978" r:id="rId5" name="Check Box 2">
              <controlPr defaultSize="0" autoFill="0" autoLine="0" autoPict="0">
                <anchor moveWithCells="1">
                  <from>
                    <xdr:col>22</xdr:col>
                    <xdr:colOff>95250</xdr:colOff>
                    <xdr:row>5</xdr:row>
                    <xdr:rowOff>161925</xdr:rowOff>
                  </from>
                  <to>
                    <xdr:col>24</xdr:col>
                    <xdr:colOff>142875</xdr:colOff>
                    <xdr:row>7</xdr:row>
                    <xdr:rowOff>0</xdr:rowOff>
                  </to>
                </anchor>
              </controlPr>
            </control>
          </mc:Choice>
        </mc:AlternateContent>
        <mc:AlternateContent xmlns:mc="http://schemas.openxmlformats.org/markup-compatibility/2006">
          <mc:Choice Requires="x14">
            <control shapeId="254979" r:id="rId6" name="Check Box 3">
              <controlPr defaultSize="0" autoFill="0" autoLine="0" autoPict="0">
                <anchor moveWithCells="1">
                  <from>
                    <xdr:col>26</xdr:col>
                    <xdr:colOff>142875</xdr:colOff>
                    <xdr:row>5</xdr:row>
                    <xdr:rowOff>161925</xdr:rowOff>
                  </from>
                  <to>
                    <xdr:col>29</xdr:col>
                    <xdr:colOff>9525</xdr:colOff>
                    <xdr:row>7</xdr:row>
                    <xdr:rowOff>0</xdr:rowOff>
                  </to>
                </anchor>
              </controlPr>
            </control>
          </mc:Choice>
        </mc:AlternateContent>
        <mc:AlternateContent xmlns:mc="http://schemas.openxmlformats.org/markup-compatibility/2006">
          <mc:Choice Requires="x14">
            <control shapeId="254980" r:id="rId7" name="Check Box 4">
              <controlPr defaultSize="0" autoFill="0" autoLine="0" autoPict="0">
                <anchor moveWithCells="1">
                  <from>
                    <xdr:col>29</xdr:col>
                    <xdr:colOff>95250</xdr:colOff>
                    <xdr:row>5</xdr:row>
                    <xdr:rowOff>161925</xdr:rowOff>
                  </from>
                  <to>
                    <xdr:col>31</xdr:col>
                    <xdr:colOff>142875</xdr:colOff>
                    <xdr:row>7</xdr:row>
                    <xdr:rowOff>0</xdr:rowOff>
                  </to>
                </anchor>
              </controlPr>
            </control>
          </mc:Choice>
        </mc:AlternateContent>
        <mc:AlternateContent xmlns:mc="http://schemas.openxmlformats.org/markup-compatibility/2006">
          <mc:Choice Requires="x14">
            <control shapeId="254981" r:id="rId8" name="Check Box 5">
              <controlPr defaultSize="0" autoFill="0" autoLine="0" autoPict="0">
                <anchor moveWithCells="1">
                  <from>
                    <xdr:col>19</xdr:col>
                    <xdr:colOff>133350</xdr:colOff>
                    <xdr:row>6</xdr:row>
                    <xdr:rowOff>161925</xdr:rowOff>
                  </from>
                  <to>
                    <xdr:col>22</xdr:col>
                    <xdr:colOff>0</xdr:colOff>
                    <xdr:row>8</xdr:row>
                    <xdr:rowOff>0</xdr:rowOff>
                  </to>
                </anchor>
              </controlPr>
            </control>
          </mc:Choice>
        </mc:AlternateContent>
        <mc:AlternateContent xmlns:mc="http://schemas.openxmlformats.org/markup-compatibility/2006">
          <mc:Choice Requires="x14">
            <control shapeId="254982" r:id="rId9" name="Check Box 6">
              <controlPr defaultSize="0" autoFill="0" autoLine="0" autoPict="0">
                <anchor moveWithCells="1">
                  <from>
                    <xdr:col>22</xdr:col>
                    <xdr:colOff>85725</xdr:colOff>
                    <xdr:row>6</xdr:row>
                    <xdr:rowOff>161925</xdr:rowOff>
                  </from>
                  <to>
                    <xdr:col>24</xdr:col>
                    <xdr:colOff>133350</xdr:colOff>
                    <xdr:row>8</xdr:row>
                    <xdr:rowOff>0</xdr:rowOff>
                  </to>
                </anchor>
              </controlPr>
            </control>
          </mc:Choice>
        </mc:AlternateContent>
        <mc:AlternateContent xmlns:mc="http://schemas.openxmlformats.org/markup-compatibility/2006">
          <mc:Choice Requires="x14">
            <control shapeId="254983" r:id="rId10" name="Check Box 7">
              <controlPr defaultSize="0" autoFill="0" autoLine="0" autoPict="0">
                <anchor moveWithCells="1">
                  <from>
                    <xdr:col>26</xdr:col>
                    <xdr:colOff>133350</xdr:colOff>
                    <xdr:row>6</xdr:row>
                    <xdr:rowOff>161925</xdr:rowOff>
                  </from>
                  <to>
                    <xdr:col>29</xdr:col>
                    <xdr:colOff>0</xdr:colOff>
                    <xdr:row>8</xdr:row>
                    <xdr:rowOff>0</xdr:rowOff>
                  </to>
                </anchor>
              </controlPr>
            </control>
          </mc:Choice>
        </mc:AlternateContent>
        <mc:AlternateContent xmlns:mc="http://schemas.openxmlformats.org/markup-compatibility/2006">
          <mc:Choice Requires="x14">
            <control shapeId="254984" r:id="rId11" name="Check Box 8">
              <controlPr defaultSize="0" autoFill="0" autoLine="0" autoPict="0">
                <anchor moveWithCells="1">
                  <from>
                    <xdr:col>29</xdr:col>
                    <xdr:colOff>85725</xdr:colOff>
                    <xdr:row>6</xdr:row>
                    <xdr:rowOff>161925</xdr:rowOff>
                  </from>
                  <to>
                    <xdr:col>31</xdr:col>
                    <xdr:colOff>133350</xdr:colOff>
                    <xdr:row>8</xdr:row>
                    <xdr:rowOff>0</xdr:rowOff>
                  </to>
                </anchor>
              </controlPr>
            </control>
          </mc:Choice>
        </mc:AlternateContent>
        <mc:AlternateContent xmlns:mc="http://schemas.openxmlformats.org/markup-compatibility/2006">
          <mc:Choice Requires="x14">
            <control shapeId="255005" r:id="rId12" name="Check Box 29">
              <controlPr defaultSize="0" autoFill="0" autoLine="0" autoPict="0">
                <anchor moveWithCells="1">
                  <from>
                    <xdr:col>13</xdr:col>
                    <xdr:colOff>47625</xdr:colOff>
                    <xdr:row>50</xdr:row>
                    <xdr:rowOff>0</xdr:rowOff>
                  </from>
                  <to>
                    <xdr:col>16</xdr:col>
                    <xdr:colOff>171450</xdr:colOff>
                    <xdr:row>51</xdr:row>
                    <xdr:rowOff>0</xdr:rowOff>
                  </to>
                </anchor>
              </controlPr>
            </control>
          </mc:Choice>
        </mc:AlternateContent>
        <mc:AlternateContent xmlns:mc="http://schemas.openxmlformats.org/markup-compatibility/2006">
          <mc:Choice Requires="x14">
            <control shapeId="255006" r:id="rId13" name="Check Box 30">
              <controlPr defaultSize="0" autoFill="0" autoLine="0" autoPict="0">
                <anchor moveWithCells="1">
                  <from>
                    <xdr:col>17</xdr:col>
                    <xdr:colOff>95250</xdr:colOff>
                    <xdr:row>50</xdr:row>
                    <xdr:rowOff>0</xdr:rowOff>
                  </from>
                  <to>
                    <xdr:col>22</xdr:col>
                    <xdr:colOff>114300</xdr:colOff>
                    <xdr:row>51</xdr:row>
                    <xdr:rowOff>38100</xdr:rowOff>
                  </to>
                </anchor>
              </controlPr>
            </control>
          </mc:Choice>
        </mc:AlternateContent>
        <mc:AlternateContent xmlns:mc="http://schemas.openxmlformats.org/markup-compatibility/2006">
          <mc:Choice Requires="x14">
            <control shapeId="255007" r:id="rId14" name="Check Box 31">
              <controlPr defaultSize="0" autoFill="0" autoLine="0" autoPict="0">
                <anchor moveWithCells="1">
                  <from>
                    <xdr:col>23</xdr:col>
                    <xdr:colOff>28575</xdr:colOff>
                    <xdr:row>50</xdr:row>
                    <xdr:rowOff>0</xdr:rowOff>
                  </from>
                  <to>
                    <xdr:col>26</xdr:col>
                    <xdr:colOff>161925</xdr:colOff>
                    <xdr:row>51</xdr:row>
                    <xdr:rowOff>0</xdr:rowOff>
                  </to>
                </anchor>
              </controlPr>
            </control>
          </mc:Choice>
        </mc:AlternateContent>
        <mc:AlternateContent xmlns:mc="http://schemas.openxmlformats.org/markup-compatibility/2006">
          <mc:Choice Requires="x14">
            <control shapeId="255008" r:id="rId15" name="Check Box 32">
              <controlPr defaultSize="0" autoFill="0" autoLine="0" autoPict="0">
                <anchor moveWithCells="1">
                  <from>
                    <xdr:col>11</xdr:col>
                    <xdr:colOff>171450</xdr:colOff>
                    <xdr:row>59</xdr:row>
                    <xdr:rowOff>171450</xdr:rowOff>
                  </from>
                  <to>
                    <xdr:col>17</xdr:col>
                    <xdr:colOff>9525</xdr:colOff>
                    <xdr:row>61</xdr:row>
                    <xdr:rowOff>47625</xdr:rowOff>
                  </to>
                </anchor>
              </controlPr>
            </control>
          </mc:Choice>
        </mc:AlternateContent>
        <mc:AlternateContent xmlns:mc="http://schemas.openxmlformats.org/markup-compatibility/2006">
          <mc:Choice Requires="x14">
            <control shapeId="255009" r:id="rId16" name="Check Box 33">
              <controlPr defaultSize="0" autoFill="0" autoLine="0" autoPict="0">
                <anchor moveWithCells="1">
                  <from>
                    <xdr:col>17</xdr:col>
                    <xdr:colOff>104775</xdr:colOff>
                    <xdr:row>59</xdr:row>
                    <xdr:rowOff>171450</xdr:rowOff>
                  </from>
                  <to>
                    <xdr:col>21</xdr:col>
                    <xdr:colOff>57150</xdr:colOff>
                    <xdr:row>61</xdr:row>
                    <xdr:rowOff>9525</xdr:rowOff>
                  </to>
                </anchor>
              </controlPr>
            </control>
          </mc:Choice>
        </mc:AlternateContent>
        <mc:AlternateContent xmlns:mc="http://schemas.openxmlformats.org/markup-compatibility/2006">
          <mc:Choice Requires="x14">
            <control shapeId="255014" r:id="rId17" name="Check Box 38">
              <controlPr defaultSize="0" autoFill="0" autoLine="0" autoPict="0">
                <anchor moveWithCells="1">
                  <from>
                    <xdr:col>3</xdr:col>
                    <xdr:colOff>161925</xdr:colOff>
                    <xdr:row>15</xdr:row>
                    <xdr:rowOff>152400</xdr:rowOff>
                  </from>
                  <to>
                    <xdr:col>5</xdr:col>
                    <xdr:colOff>104775</xdr:colOff>
                    <xdr:row>16</xdr:row>
                    <xdr:rowOff>161925</xdr:rowOff>
                  </to>
                </anchor>
              </controlPr>
            </control>
          </mc:Choice>
        </mc:AlternateContent>
        <mc:AlternateContent xmlns:mc="http://schemas.openxmlformats.org/markup-compatibility/2006">
          <mc:Choice Requires="x14">
            <control shapeId="255016" r:id="rId18" name="Check Box 40">
              <controlPr defaultSize="0" autoFill="0" autoLine="0" autoPict="0">
                <anchor moveWithCells="1">
                  <from>
                    <xdr:col>3</xdr:col>
                    <xdr:colOff>161925</xdr:colOff>
                    <xdr:row>16</xdr:row>
                    <xdr:rowOff>152400</xdr:rowOff>
                  </from>
                  <to>
                    <xdr:col>5</xdr:col>
                    <xdr:colOff>104775</xdr:colOff>
                    <xdr:row>17</xdr:row>
                    <xdr:rowOff>161925</xdr:rowOff>
                  </to>
                </anchor>
              </controlPr>
            </control>
          </mc:Choice>
        </mc:AlternateContent>
        <mc:AlternateContent xmlns:mc="http://schemas.openxmlformats.org/markup-compatibility/2006">
          <mc:Choice Requires="x14">
            <control shapeId="255017" r:id="rId19" name="Check Box 41">
              <controlPr defaultSize="0" autoFill="0" autoLine="0" autoPict="0">
                <anchor moveWithCells="1">
                  <from>
                    <xdr:col>3</xdr:col>
                    <xdr:colOff>161925</xdr:colOff>
                    <xdr:row>17</xdr:row>
                    <xdr:rowOff>152400</xdr:rowOff>
                  </from>
                  <to>
                    <xdr:col>5</xdr:col>
                    <xdr:colOff>104775</xdr:colOff>
                    <xdr:row>18</xdr:row>
                    <xdr:rowOff>161925</xdr:rowOff>
                  </to>
                </anchor>
              </controlPr>
            </control>
          </mc:Choice>
        </mc:AlternateContent>
        <mc:AlternateContent xmlns:mc="http://schemas.openxmlformats.org/markup-compatibility/2006">
          <mc:Choice Requires="x14">
            <control shapeId="255018" r:id="rId20" name="Check Box 42">
              <controlPr defaultSize="0" autoFill="0" autoLine="0" autoPict="0">
                <anchor moveWithCells="1">
                  <from>
                    <xdr:col>3</xdr:col>
                    <xdr:colOff>161925</xdr:colOff>
                    <xdr:row>18</xdr:row>
                    <xdr:rowOff>152400</xdr:rowOff>
                  </from>
                  <to>
                    <xdr:col>5</xdr:col>
                    <xdr:colOff>104775</xdr:colOff>
                    <xdr:row>19</xdr:row>
                    <xdr:rowOff>161925</xdr:rowOff>
                  </to>
                </anchor>
              </controlPr>
            </control>
          </mc:Choice>
        </mc:AlternateContent>
        <mc:AlternateContent xmlns:mc="http://schemas.openxmlformats.org/markup-compatibility/2006">
          <mc:Choice Requires="x14">
            <control shapeId="255019" r:id="rId21" name="Check Box 43">
              <controlPr defaultSize="0" autoFill="0" autoLine="0" autoPict="0">
                <anchor moveWithCells="1">
                  <from>
                    <xdr:col>3</xdr:col>
                    <xdr:colOff>161925</xdr:colOff>
                    <xdr:row>38</xdr:row>
                    <xdr:rowOff>152400</xdr:rowOff>
                  </from>
                  <to>
                    <xdr:col>5</xdr:col>
                    <xdr:colOff>104775</xdr:colOff>
                    <xdr:row>39</xdr:row>
                    <xdr:rowOff>161925</xdr:rowOff>
                  </to>
                </anchor>
              </controlPr>
            </control>
          </mc:Choice>
        </mc:AlternateContent>
        <mc:AlternateContent xmlns:mc="http://schemas.openxmlformats.org/markup-compatibility/2006">
          <mc:Choice Requires="x14">
            <control shapeId="255020" r:id="rId22" name="Check Box 44">
              <controlPr defaultSize="0" autoFill="0" autoLine="0" autoPict="0">
                <anchor moveWithCells="1">
                  <from>
                    <xdr:col>3</xdr:col>
                    <xdr:colOff>161925</xdr:colOff>
                    <xdr:row>39</xdr:row>
                    <xdr:rowOff>152400</xdr:rowOff>
                  </from>
                  <to>
                    <xdr:col>5</xdr:col>
                    <xdr:colOff>104775</xdr:colOff>
                    <xdr:row>40</xdr:row>
                    <xdr:rowOff>161925</xdr:rowOff>
                  </to>
                </anchor>
              </controlPr>
            </control>
          </mc:Choice>
        </mc:AlternateContent>
        <mc:AlternateContent xmlns:mc="http://schemas.openxmlformats.org/markup-compatibility/2006">
          <mc:Choice Requires="x14">
            <control shapeId="255021" r:id="rId23" name="Check Box 45">
              <controlPr defaultSize="0" autoFill="0" autoLine="0" autoPict="0">
                <anchor moveWithCells="1">
                  <from>
                    <xdr:col>3</xdr:col>
                    <xdr:colOff>161925</xdr:colOff>
                    <xdr:row>40</xdr:row>
                    <xdr:rowOff>152400</xdr:rowOff>
                  </from>
                  <to>
                    <xdr:col>5</xdr:col>
                    <xdr:colOff>104775</xdr:colOff>
                    <xdr:row>41</xdr:row>
                    <xdr:rowOff>161925</xdr:rowOff>
                  </to>
                </anchor>
              </controlPr>
            </control>
          </mc:Choice>
        </mc:AlternateContent>
        <mc:AlternateContent xmlns:mc="http://schemas.openxmlformats.org/markup-compatibility/2006">
          <mc:Choice Requires="x14">
            <control shapeId="255022" r:id="rId24" name="Check Box 46">
              <controlPr defaultSize="0" autoFill="0" autoLine="0" autoPict="0">
                <anchor moveWithCells="1">
                  <from>
                    <xdr:col>3</xdr:col>
                    <xdr:colOff>161925</xdr:colOff>
                    <xdr:row>41</xdr:row>
                    <xdr:rowOff>152400</xdr:rowOff>
                  </from>
                  <to>
                    <xdr:col>5</xdr:col>
                    <xdr:colOff>104775</xdr:colOff>
                    <xdr:row>42</xdr:row>
                    <xdr:rowOff>161925</xdr:rowOff>
                  </to>
                </anchor>
              </controlPr>
            </control>
          </mc:Choice>
        </mc:AlternateContent>
        <mc:AlternateContent xmlns:mc="http://schemas.openxmlformats.org/markup-compatibility/2006">
          <mc:Choice Requires="x14">
            <control shapeId="255025" r:id="rId25" name="Check Box 49">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255026" r:id="rId26" name="Check Box 50">
              <controlPr defaultSize="0" autoFill="0" autoLine="0" autoPict="0">
                <anchor moveWithCells="1">
                  <from>
                    <xdr:col>23</xdr:col>
                    <xdr:colOff>47625</xdr:colOff>
                    <xdr:row>14</xdr:row>
                    <xdr:rowOff>0</xdr:rowOff>
                  </from>
                  <to>
                    <xdr:col>27</xdr:col>
                    <xdr:colOff>0</xdr:colOff>
                    <xdr:row>15</xdr:row>
                    <xdr:rowOff>0</xdr:rowOff>
                  </to>
                </anchor>
              </controlPr>
            </control>
          </mc:Choice>
        </mc:AlternateContent>
        <mc:AlternateContent xmlns:mc="http://schemas.openxmlformats.org/markup-compatibility/2006">
          <mc:Choice Requires="x14">
            <control shapeId="255027" r:id="rId27" name="Check Box 51">
              <controlPr defaultSize="0" autoFill="0" autoLine="0" autoPict="0">
                <anchor moveWithCells="1">
                  <from>
                    <xdr:col>19</xdr:col>
                    <xdr:colOff>57150</xdr:colOff>
                    <xdr:row>28</xdr:row>
                    <xdr:rowOff>38100</xdr:rowOff>
                  </from>
                  <to>
                    <xdr:col>23</xdr:col>
                    <xdr:colOff>0</xdr:colOff>
                    <xdr:row>29</xdr:row>
                    <xdr:rowOff>38100</xdr:rowOff>
                  </to>
                </anchor>
              </controlPr>
            </control>
          </mc:Choice>
        </mc:AlternateContent>
        <mc:AlternateContent xmlns:mc="http://schemas.openxmlformats.org/markup-compatibility/2006">
          <mc:Choice Requires="x14">
            <control shapeId="255028" r:id="rId28" name="Check Box 52">
              <controlPr defaultSize="0" autoFill="0" autoLine="0" autoPict="0">
                <anchor moveWithCells="1">
                  <from>
                    <xdr:col>23</xdr:col>
                    <xdr:colOff>47625</xdr:colOff>
                    <xdr:row>28</xdr:row>
                    <xdr:rowOff>38100</xdr:rowOff>
                  </from>
                  <to>
                    <xdr:col>27</xdr:col>
                    <xdr:colOff>0</xdr:colOff>
                    <xdr:row>29</xdr:row>
                    <xdr:rowOff>38100</xdr:rowOff>
                  </to>
                </anchor>
              </controlPr>
            </control>
          </mc:Choice>
        </mc:AlternateContent>
        <mc:AlternateContent xmlns:mc="http://schemas.openxmlformats.org/markup-compatibility/2006">
          <mc:Choice Requires="x14">
            <control shapeId="255029" r:id="rId29" name="Check Box 53">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255030" r:id="rId30" name="Check Box 54">
              <controlPr defaultSize="0" autoFill="0" autoLine="0" autoPict="0">
                <anchor moveWithCells="1">
                  <from>
                    <xdr:col>23</xdr:col>
                    <xdr:colOff>47625</xdr:colOff>
                    <xdr:row>33</xdr:row>
                    <xdr:rowOff>0</xdr:rowOff>
                  </from>
                  <to>
                    <xdr:col>27</xdr:col>
                    <xdr:colOff>0</xdr:colOff>
                    <xdr:row>34</xdr:row>
                    <xdr:rowOff>0</xdr:rowOff>
                  </to>
                </anchor>
              </controlPr>
            </control>
          </mc:Choice>
        </mc:AlternateContent>
        <mc:AlternateContent xmlns:mc="http://schemas.openxmlformats.org/markup-compatibility/2006">
          <mc:Choice Requires="x14">
            <control shapeId="255031" r:id="rId31" name="Check Box 55">
              <controlPr defaultSize="0" autoFill="0" autoLine="0" autoPict="0">
                <anchor moveWithCells="1">
                  <from>
                    <xdr:col>19</xdr:col>
                    <xdr:colOff>0</xdr:colOff>
                    <xdr:row>35</xdr:row>
                    <xdr:rowOff>0</xdr:rowOff>
                  </from>
                  <to>
                    <xdr:col>22</xdr:col>
                    <xdr:colOff>123825</xdr:colOff>
                    <xdr:row>36</xdr:row>
                    <xdr:rowOff>0</xdr:rowOff>
                  </to>
                </anchor>
              </controlPr>
            </control>
          </mc:Choice>
        </mc:AlternateContent>
        <mc:AlternateContent xmlns:mc="http://schemas.openxmlformats.org/markup-compatibility/2006">
          <mc:Choice Requires="x14">
            <control shapeId="255032" r:id="rId32" name="Check Box 56">
              <controlPr defaultSize="0" autoFill="0" autoLine="0" autoPict="0">
                <anchor moveWithCells="1">
                  <from>
                    <xdr:col>23</xdr:col>
                    <xdr:colOff>47625</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255035" r:id="rId33" name="Check Box 59">
              <controlPr defaultSize="0" autoFill="0" autoLine="0" autoPict="0">
                <anchor moveWithCells="1">
                  <from>
                    <xdr:col>19</xdr:col>
                    <xdr:colOff>0</xdr:colOff>
                    <xdr:row>37</xdr:row>
                    <xdr:rowOff>0</xdr:rowOff>
                  </from>
                  <to>
                    <xdr:col>22</xdr:col>
                    <xdr:colOff>123825</xdr:colOff>
                    <xdr:row>38</xdr:row>
                    <xdr:rowOff>0</xdr:rowOff>
                  </to>
                </anchor>
              </controlPr>
            </control>
          </mc:Choice>
        </mc:AlternateContent>
        <mc:AlternateContent xmlns:mc="http://schemas.openxmlformats.org/markup-compatibility/2006">
          <mc:Choice Requires="x14">
            <control shapeId="255036" r:id="rId34" name="Check Box 60">
              <controlPr defaultSize="0" autoFill="0" autoLine="0" autoPict="0">
                <anchor moveWithCells="1">
                  <from>
                    <xdr:col>23</xdr:col>
                    <xdr:colOff>47625</xdr:colOff>
                    <xdr:row>37</xdr:row>
                    <xdr:rowOff>0</xdr:rowOff>
                  </from>
                  <to>
                    <xdr:col>27</xdr:col>
                    <xdr:colOff>0</xdr:colOff>
                    <xdr:row>38</xdr:row>
                    <xdr:rowOff>0</xdr:rowOff>
                  </to>
                </anchor>
              </controlPr>
            </control>
          </mc:Choice>
        </mc:AlternateContent>
        <mc:AlternateContent xmlns:mc="http://schemas.openxmlformats.org/markup-compatibility/2006">
          <mc:Choice Requires="x14">
            <control shapeId="255037" r:id="rId35" name="Check Box 61">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255038" r:id="rId36" name="Check Box 62">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60"/>
  <sheetViews>
    <sheetView showGridLines="0" zoomScaleNormal="100" zoomScaleSheetLayoutView="100" workbookViewId="0">
      <selection activeCell="Y5" sqref="Y5"/>
    </sheetView>
  </sheetViews>
  <sheetFormatPr defaultColWidth="8" defaultRowHeight="12" x14ac:dyDescent="0.15"/>
  <cols>
    <col min="1" max="1" width="1.5" style="17" customWidth="1"/>
    <col min="2" max="2" width="1.625" style="17" customWidth="1"/>
    <col min="3" max="61" width="2.375" style="17" customWidth="1"/>
    <col min="62" max="16384" width="8" style="17"/>
  </cols>
  <sheetData>
    <row r="1" spans="1:42" ht="14.1" customHeight="1" x14ac:dyDescent="0.15">
      <c r="B1" s="3101" t="s">
        <v>1877</v>
      </c>
      <c r="C1" s="4445"/>
      <c r="D1" s="4445"/>
      <c r="E1" s="4445"/>
      <c r="F1" s="4445"/>
      <c r="G1" s="4445"/>
      <c r="H1" s="4445"/>
      <c r="I1" s="4445"/>
      <c r="J1" s="4445"/>
      <c r="K1" s="4445"/>
      <c r="L1" s="4445"/>
      <c r="M1" s="4445"/>
      <c r="N1" s="4445"/>
      <c r="O1" s="4445"/>
      <c r="P1" s="4445"/>
      <c r="Q1" s="4445"/>
      <c r="R1" s="4445"/>
      <c r="S1" s="4445"/>
      <c r="T1" s="4445"/>
      <c r="U1" s="4445"/>
      <c r="V1" s="4445"/>
      <c r="W1" s="4445"/>
      <c r="X1" s="4445"/>
      <c r="Y1" s="4445"/>
      <c r="Z1" s="4445"/>
      <c r="AA1" s="4445"/>
      <c r="AB1" s="4445"/>
      <c r="AC1" s="4445"/>
      <c r="AD1" s="4445"/>
      <c r="AE1" s="4445"/>
      <c r="AF1" s="4445"/>
      <c r="AG1" s="4445"/>
      <c r="AH1" s="4445"/>
      <c r="AI1" s="4445"/>
      <c r="AJ1" s="4445"/>
      <c r="AK1" s="4445"/>
      <c r="AL1" s="4445"/>
    </row>
    <row r="2" spans="1:42" ht="5.0999999999999996" customHeight="1" thickBot="1" x14ac:dyDescent="0.2"/>
    <row r="3" spans="1:42" ht="14.1" customHeight="1" x14ac:dyDescent="0.15">
      <c r="B3" s="3102" t="s">
        <v>1242</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4"/>
      <c r="AB3" s="3216" t="s">
        <v>186</v>
      </c>
      <c r="AC3" s="3103"/>
      <c r="AD3" s="3103"/>
      <c r="AE3" s="3103"/>
      <c r="AF3" s="3103"/>
      <c r="AG3" s="3103"/>
      <c r="AH3" s="3103"/>
      <c r="AI3" s="3103"/>
      <c r="AJ3" s="3103"/>
      <c r="AK3" s="3103"/>
      <c r="AL3" s="3217"/>
      <c r="AM3" s="87"/>
    </row>
    <row r="4" spans="1:42" ht="14.1" customHeight="1" x14ac:dyDescent="0.15">
      <c r="A4" s="1265"/>
      <c r="B4" s="68" t="s">
        <v>1243</v>
      </c>
      <c r="C4" s="1265"/>
      <c r="D4" s="1454"/>
      <c r="E4" s="1445"/>
      <c r="F4" s="1265"/>
      <c r="G4" s="1265"/>
      <c r="H4" s="1265"/>
      <c r="I4" s="1265"/>
      <c r="J4" s="1265"/>
      <c r="K4" s="1265"/>
      <c r="L4" s="1265"/>
      <c r="M4" s="1265"/>
      <c r="N4" s="1265"/>
      <c r="O4" s="1265"/>
      <c r="P4" s="1265"/>
      <c r="Q4" s="1265"/>
      <c r="R4" s="1265"/>
      <c r="S4" s="1429"/>
      <c r="T4" s="1429"/>
      <c r="U4" s="1429"/>
      <c r="V4" s="1429"/>
      <c r="W4" s="1429"/>
      <c r="X4" s="1429"/>
      <c r="Y4" s="52"/>
      <c r="Z4" s="189"/>
      <c r="AA4" s="1265"/>
      <c r="AB4" s="152"/>
      <c r="AC4" s="1265"/>
      <c r="AD4" s="1265"/>
      <c r="AE4" s="1265"/>
      <c r="AF4" s="1265"/>
      <c r="AG4" s="1265"/>
      <c r="AH4" s="1265"/>
      <c r="AI4" s="1265"/>
      <c r="AJ4" s="1265"/>
      <c r="AK4" s="1265"/>
      <c r="AL4" s="4"/>
    </row>
    <row r="5" spans="1:42" ht="14.1" customHeight="1" x14ac:dyDescent="0.15">
      <c r="A5" s="1265"/>
      <c r="B5" s="68"/>
      <c r="C5" s="1265"/>
      <c r="D5" s="1454"/>
      <c r="E5" s="1445"/>
      <c r="F5" s="1265"/>
      <c r="G5" s="1265"/>
      <c r="H5" s="1265"/>
      <c r="I5" s="1265"/>
      <c r="J5" s="1265"/>
      <c r="K5" s="1265"/>
      <c r="L5" s="1265"/>
      <c r="M5" s="1265"/>
      <c r="N5" s="1265"/>
      <c r="O5" s="1265"/>
      <c r="P5" s="1265"/>
      <c r="Q5" s="1265"/>
      <c r="R5" s="1265"/>
      <c r="S5" s="1429"/>
      <c r="T5" s="1429"/>
      <c r="U5" s="1429"/>
      <c r="V5" s="1429"/>
      <c r="W5" s="1429"/>
      <c r="X5" s="1429"/>
      <c r="Y5" s="52"/>
      <c r="Z5" s="189"/>
      <c r="AA5" s="1265"/>
      <c r="AB5" s="152"/>
      <c r="AC5" s="1265"/>
      <c r="AD5" s="1265"/>
      <c r="AE5" s="1265"/>
      <c r="AF5" s="1265"/>
      <c r="AG5" s="1265"/>
      <c r="AH5" s="1265"/>
      <c r="AI5" s="1265"/>
      <c r="AJ5" s="1265"/>
      <c r="AK5" s="1265"/>
      <c r="AL5" s="4"/>
    </row>
    <row r="6" spans="1:42" ht="14.1" customHeight="1" x14ac:dyDescent="0.15">
      <c r="A6" s="1265"/>
      <c r="B6" s="3"/>
      <c r="C6" s="56" t="s">
        <v>2074</v>
      </c>
      <c r="D6" s="34"/>
      <c r="E6" s="34"/>
      <c r="F6" s="18"/>
      <c r="G6" s="18"/>
      <c r="H6" s="1265"/>
      <c r="I6" s="1265"/>
      <c r="J6" s="1265"/>
      <c r="K6" s="1265"/>
      <c r="L6" s="1265"/>
      <c r="M6" s="1265"/>
      <c r="N6" s="1265"/>
      <c r="O6" s="1265"/>
      <c r="P6" s="1265"/>
      <c r="Q6" s="1265"/>
      <c r="R6" s="1265"/>
      <c r="S6" s="1265"/>
      <c r="T6" s="1429"/>
      <c r="U6" s="1429"/>
      <c r="V6" s="40"/>
      <c r="W6" s="1429"/>
      <c r="X6" s="1429"/>
      <c r="Y6" s="1265"/>
      <c r="Z6" s="1265"/>
      <c r="AA6" s="1307"/>
      <c r="AB6" s="1435" t="s">
        <v>197</v>
      </c>
      <c r="AC6" s="3203" t="s">
        <v>1244</v>
      </c>
      <c r="AD6" s="3203"/>
      <c r="AE6" s="3203"/>
      <c r="AF6" s="3203"/>
      <c r="AG6" s="3203"/>
      <c r="AH6" s="3203"/>
      <c r="AI6" s="3203"/>
      <c r="AJ6" s="3203"/>
      <c r="AK6" s="3203"/>
      <c r="AL6" s="3204"/>
    </row>
    <row r="7" spans="1:42" ht="14.1" customHeight="1" x14ac:dyDescent="0.15">
      <c r="A7" s="1265"/>
      <c r="B7" s="3"/>
      <c r="C7" s="1983"/>
      <c r="D7" s="1983" t="s">
        <v>2075</v>
      </c>
      <c r="E7" s="1983"/>
      <c r="F7" s="1265"/>
      <c r="G7" s="1265"/>
      <c r="H7" s="1272"/>
      <c r="I7" s="1272"/>
      <c r="J7" s="1272"/>
      <c r="K7" s="1272"/>
      <c r="L7" s="1272"/>
      <c r="M7" s="1272"/>
      <c r="N7" s="1272"/>
      <c r="O7" s="1272"/>
      <c r="P7" s="1272"/>
      <c r="Q7" s="1272"/>
      <c r="R7" s="1272"/>
      <c r="S7" s="1272"/>
      <c r="T7" s="1299"/>
      <c r="U7" s="1299"/>
      <c r="V7" s="1299"/>
      <c r="W7" s="1299"/>
      <c r="X7" s="1299"/>
      <c r="Y7" s="1299"/>
      <c r="Z7" s="1299"/>
      <c r="AA7" s="693"/>
      <c r="AB7" s="694"/>
      <c r="AC7" s="3203"/>
      <c r="AD7" s="3203"/>
      <c r="AE7" s="3203"/>
      <c r="AF7" s="3203"/>
      <c r="AG7" s="3203"/>
      <c r="AH7" s="3203"/>
      <c r="AI7" s="3203"/>
      <c r="AJ7" s="3203"/>
      <c r="AK7" s="3203"/>
      <c r="AL7" s="3204"/>
    </row>
    <row r="8" spans="1:42" ht="14.1" customHeight="1" x14ac:dyDescent="0.15">
      <c r="A8" s="1265"/>
      <c r="B8" s="3"/>
      <c r="C8" s="1265"/>
      <c r="D8" s="1265"/>
      <c r="E8" s="1265"/>
      <c r="F8" s="1265"/>
      <c r="G8" s="1265"/>
      <c r="H8" s="1272"/>
      <c r="I8" s="1272"/>
      <c r="J8" s="1272"/>
      <c r="K8" s="1272"/>
      <c r="L8" s="1272"/>
      <c r="M8" s="1272"/>
      <c r="N8" s="1272"/>
      <c r="O8" s="1272"/>
      <c r="P8" s="1272"/>
      <c r="Q8" s="1272"/>
      <c r="R8" s="1272"/>
      <c r="S8" s="1272"/>
      <c r="T8" s="1299"/>
      <c r="U8" s="1299"/>
      <c r="V8" s="1299"/>
      <c r="W8" s="1299"/>
      <c r="X8" s="1299"/>
      <c r="Y8" s="1299"/>
      <c r="Z8" s="1299"/>
      <c r="AA8" s="693"/>
      <c r="AB8" s="694"/>
      <c r="AC8" s="1267"/>
      <c r="AD8" s="1267"/>
      <c r="AE8" s="1267"/>
      <c r="AF8" s="1267"/>
      <c r="AG8" s="1267"/>
      <c r="AH8" s="1267"/>
      <c r="AI8" s="1267"/>
      <c r="AJ8" s="1267"/>
      <c r="AK8" s="1267"/>
      <c r="AL8" s="1268"/>
    </row>
    <row r="9" spans="1:42" ht="14.1" customHeight="1" x14ac:dyDescent="0.15">
      <c r="A9" s="1265"/>
      <c r="B9" s="3"/>
      <c r="C9" s="1272"/>
      <c r="D9" s="1272"/>
      <c r="E9" s="1272"/>
      <c r="F9" s="1272"/>
      <c r="G9" s="1272"/>
      <c r="H9" s="695"/>
      <c r="I9" s="695"/>
      <c r="J9" s="695"/>
      <c r="K9" s="695"/>
      <c r="L9" s="695"/>
      <c r="M9" s="695"/>
      <c r="N9" s="695"/>
      <c r="O9" s="695"/>
      <c r="P9" s="695"/>
      <c r="Q9" s="695"/>
      <c r="R9" s="695"/>
      <c r="S9" s="695"/>
      <c r="T9" s="1272"/>
      <c r="U9" s="1272"/>
      <c r="V9" s="1272"/>
      <c r="W9" s="1272"/>
      <c r="X9" s="1272"/>
      <c r="Y9" s="1272"/>
      <c r="Z9" s="1272"/>
      <c r="AA9" s="593"/>
      <c r="AB9" s="319"/>
      <c r="AC9" s="1272"/>
      <c r="AD9" s="1272"/>
      <c r="AE9" s="1272"/>
      <c r="AF9" s="1272"/>
      <c r="AG9" s="1272"/>
      <c r="AL9" s="4"/>
    </row>
    <row r="10" spans="1:42" ht="14.1" customHeight="1" x14ac:dyDescent="0.15">
      <c r="A10" s="1265"/>
      <c r="B10" s="3"/>
      <c r="C10" s="56" t="s">
        <v>2076</v>
      </c>
      <c r="D10" s="1981"/>
      <c r="E10" s="1272"/>
      <c r="F10" s="1272"/>
      <c r="G10" s="1272"/>
      <c r="H10" s="695"/>
      <c r="I10" s="695"/>
      <c r="J10" s="695"/>
      <c r="K10" s="695"/>
      <c r="L10" s="695"/>
      <c r="M10" s="695"/>
      <c r="N10" s="695"/>
      <c r="O10" s="695"/>
      <c r="P10" s="695"/>
      <c r="Q10" s="695"/>
      <c r="R10" s="695"/>
      <c r="S10" s="695"/>
      <c r="T10" s="1272"/>
      <c r="U10" s="1272"/>
      <c r="V10" s="1272"/>
      <c r="W10" s="1272"/>
      <c r="X10" s="1272"/>
      <c r="Y10" s="1272"/>
      <c r="Z10" s="1272"/>
      <c r="AA10" s="593"/>
      <c r="AB10" s="1435" t="s">
        <v>197</v>
      </c>
      <c r="AC10" s="3203" t="s">
        <v>1245</v>
      </c>
      <c r="AD10" s="3203"/>
      <c r="AE10" s="3203"/>
      <c r="AF10" s="3203"/>
      <c r="AG10" s="3203"/>
      <c r="AH10" s="3203"/>
      <c r="AI10" s="3203"/>
      <c r="AJ10" s="3203"/>
      <c r="AK10" s="3203"/>
      <c r="AL10" s="3204"/>
    </row>
    <row r="11" spans="1:42" ht="14.1" customHeight="1" x14ac:dyDescent="0.15">
      <c r="A11" s="1265"/>
      <c r="B11" s="3"/>
      <c r="C11" s="34"/>
      <c r="D11" s="1983" t="s">
        <v>2077</v>
      </c>
      <c r="E11" s="1454"/>
      <c r="F11" s="1454"/>
      <c r="G11" s="1454"/>
      <c r="H11" s="1454"/>
      <c r="I11" s="1454"/>
      <c r="J11" s="1454"/>
      <c r="K11" s="1454"/>
      <c r="L11" s="1454"/>
      <c r="M11" s="1272"/>
      <c r="N11" s="1272"/>
      <c r="O11" s="1272"/>
      <c r="P11" s="1272"/>
      <c r="Q11" s="1454"/>
      <c r="R11" s="1454"/>
      <c r="S11" s="1454"/>
      <c r="T11" s="1454"/>
      <c r="U11" s="1454"/>
      <c r="V11" s="1454"/>
      <c r="W11" s="1454"/>
      <c r="X11" s="1454"/>
      <c r="Y11" s="1265"/>
      <c r="Z11" s="1265"/>
      <c r="AA11" s="165"/>
      <c r="AB11" s="694"/>
      <c r="AC11" s="3203"/>
      <c r="AD11" s="3203"/>
      <c r="AE11" s="3203"/>
      <c r="AF11" s="3203"/>
      <c r="AG11" s="3203"/>
      <c r="AH11" s="3203"/>
      <c r="AI11" s="3203"/>
      <c r="AJ11" s="3203"/>
      <c r="AK11" s="3203"/>
      <c r="AL11" s="3204"/>
    </row>
    <row r="12" spans="1:42" ht="14.1" customHeight="1" x14ac:dyDescent="0.15">
      <c r="A12" s="1265"/>
      <c r="B12" s="3"/>
      <c r="C12" s="1265"/>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696"/>
      <c r="AB12" s="152"/>
      <c r="AC12" s="3203" t="s">
        <v>1246</v>
      </c>
      <c r="AD12" s="3203"/>
      <c r="AE12" s="3203"/>
      <c r="AF12" s="3203"/>
      <c r="AG12" s="3203"/>
      <c r="AH12" s="3203"/>
      <c r="AI12" s="3203"/>
      <c r="AJ12" s="3203"/>
      <c r="AK12" s="3203"/>
      <c r="AL12" s="3204"/>
      <c r="AP12" s="1541"/>
    </row>
    <row r="13" spans="1:42" ht="14.1" customHeight="1" x14ac:dyDescent="0.15">
      <c r="A13" s="1265"/>
      <c r="B13" s="3"/>
      <c r="C13" s="1265"/>
      <c r="D13" s="1265" t="s">
        <v>1247</v>
      </c>
      <c r="E13" s="56"/>
      <c r="F13" s="1454"/>
      <c r="G13" s="177"/>
      <c r="H13" s="177"/>
      <c r="I13" s="177"/>
      <c r="J13" s="177"/>
      <c r="K13" s="177"/>
      <c r="L13" s="177"/>
      <c r="M13" s="177"/>
      <c r="N13" s="177"/>
      <c r="O13" s="177"/>
      <c r="P13" s="177"/>
      <c r="Q13" s="31"/>
      <c r="R13" s="31"/>
      <c r="S13" s="1265"/>
      <c r="T13" s="31"/>
      <c r="U13" s="31"/>
      <c r="V13" s="31"/>
      <c r="W13" s="31"/>
      <c r="X13" s="177"/>
      <c r="Y13" s="177"/>
      <c r="AA13" s="56"/>
      <c r="AB13" s="152"/>
      <c r="AC13" s="3203"/>
      <c r="AD13" s="3203"/>
      <c r="AE13" s="3203"/>
      <c r="AF13" s="3203"/>
      <c r="AG13" s="3203"/>
      <c r="AH13" s="3203"/>
      <c r="AI13" s="3203"/>
      <c r="AJ13" s="3203"/>
      <c r="AK13" s="3203"/>
      <c r="AL13" s="3204"/>
    </row>
    <row r="14" spans="1:42" ht="14.1" customHeight="1" x14ac:dyDescent="0.15">
      <c r="A14" s="1265"/>
      <c r="B14" s="3"/>
      <c r="C14" s="1265"/>
      <c r="D14" s="34"/>
      <c r="E14" s="6075"/>
      <c r="F14" s="6075"/>
      <c r="G14" s="6075"/>
      <c r="H14" s="6075"/>
      <c r="I14" s="6075"/>
      <c r="J14" s="6075"/>
      <c r="K14" s="6075"/>
      <c r="L14" s="6075"/>
      <c r="M14" s="6075"/>
      <c r="N14" s="6075"/>
      <c r="O14" s="6075"/>
      <c r="P14" s="6075"/>
      <c r="Q14" s="6075"/>
      <c r="R14" s="6075"/>
      <c r="S14" s="6075"/>
      <c r="T14" s="6075"/>
      <c r="U14" s="6075"/>
      <c r="V14" s="6075"/>
      <c r="W14" s="6075"/>
      <c r="X14" s="6075"/>
      <c r="Y14" s="6075"/>
      <c r="Z14" s="6075"/>
      <c r="AA14" s="1454"/>
      <c r="AB14" s="152"/>
      <c r="AC14" s="3203"/>
      <c r="AD14" s="3203"/>
      <c r="AE14" s="3203"/>
      <c r="AF14" s="3203"/>
      <c r="AG14" s="3203"/>
      <c r="AH14" s="3203"/>
      <c r="AI14" s="3203"/>
      <c r="AJ14" s="3203"/>
      <c r="AK14" s="3203"/>
      <c r="AL14" s="3204"/>
    </row>
    <row r="15" spans="1:42" ht="14.1" customHeight="1" x14ac:dyDescent="0.15">
      <c r="A15" s="1265"/>
      <c r="B15" s="3"/>
      <c r="C15" s="1265"/>
      <c r="D15" s="1454"/>
      <c r="E15" s="6075"/>
      <c r="F15" s="6075"/>
      <c r="G15" s="6075"/>
      <c r="H15" s="6075"/>
      <c r="I15" s="6075"/>
      <c r="J15" s="6075"/>
      <c r="K15" s="6075"/>
      <c r="L15" s="6075"/>
      <c r="M15" s="6075"/>
      <c r="N15" s="6075"/>
      <c r="O15" s="6075"/>
      <c r="P15" s="6075"/>
      <c r="Q15" s="6075"/>
      <c r="R15" s="6075"/>
      <c r="S15" s="6075"/>
      <c r="T15" s="6075"/>
      <c r="U15" s="6075"/>
      <c r="V15" s="6075"/>
      <c r="W15" s="6075"/>
      <c r="X15" s="6075"/>
      <c r="Y15" s="6075"/>
      <c r="Z15" s="6075"/>
      <c r="AA15" s="1265"/>
      <c r="AB15" s="152"/>
      <c r="AC15" s="3203"/>
      <c r="AD15" s="3203"/>
      <c r="AE15" s="3203"/>
      <c r="AF15" s="3203"/>
      <c r="AG15" s="3203"/>
      <c r="AH15" s="3203"/>
      <c r="AI15" s="3203"/>
      <c r="AJ15" s="3203"/>
      <c r="AK15" s="3203"/>
      <c r="AL15" s="3204"/>
    </row>
    <row r="16" spans="1:42" ht="14.1" customHeight="1" x14ac:dyDescent="0.15">
      <c r="A16" s="1265"/>
      <c r="B16" s="3"/>
      <c r="C16" s="1265"/>
      <c r="D16" s="1454"/>
      <c r="E16" s="6075"/>
      <c r="F16" s="6075"/>
      <c r="G16" s="6075"/>
      <c r="H16" s="6075"/>
      <c r="I16" s="6075"/>
      <c r="J16" s="6075"/>
      <c r="K16" s="6075"/>
      <c r="L16" s="6075"/>
      <c r="M16" s="6075"/>
      <c r="N16" s="6075"/>
      <c r="O16" s="6075"/>
      <c r="P16" s="6075"/>
      <c r="Q16" s="6075"/>
      <c r="R16" s="6075"/>
      <c r="S16" s="6075"/>
      <c r="T16" s="6075"/>
      <c r="U16" s="6075"/>
      <c r="V16" s="6075"/>
      <c r="W16" s="6075"/>
      <c r="X16" s="6075"/>
      <c r="Y16" s="6075"/>
      <c r="Z16" s="6075"/>
      <c r="AA16" s="1265"/>
      <c r="AB16" s="152"/>
      <c r="AC16" s="1265"/>
      <c r="AD16" s="1265"/>
      <c r="AE16" s="1265"/>
      <c r="AF16" s="1265"/>
      <c r="AG16" s="1265"/>
      <c r="AH16" s="1265"/>
      <c r="AI16" s="1265"/>
      <c r="AJ16" s="1265"/>
      <c r="AK16" s="1265"/>
      <c r="AL16" s="4"/>
    </row>
    <row r="17" spans="1:64" ht="14.1" customHeight="1" x14ac:dyDescent="0.15">
      <c r="A17" s="1265"/>
      <c r="B17" s="3"/>
      <c r="C17" s="1265"/>
      <c r="D17" s="1454"/>
      <c r="F17" s="58"/>
      <c r="G17" s="1454"/>
      <c r="H17" s="177"/>
      <c r="I17" s="1314"/>
      <c r="J17" s="1314"/>
      <c r="K17" s="1314"/>
      <c r="L17" s="1314"/>
      <c r="M17" s="1314"/>
      <c r="N17" s="1314"/>
      <c r="O17" s="1314"/>
      <c r="P17" s="1314"/>
      <c r="Q17" s="1314"/>
      <c r="R17" s="1314"/>
      <c r="S17" s="1314"/>
      <c r="T17" s="1314"/>
      <c r="U17" s="1314"/>
      <c r="V17" s="1314"/>
      <c r="W17" s="1314"/>
      <c r="X17" s="1314"/>
      <c r="Y17" s="1314"/>
      <c r="Z17" s="1314"/>
      <c r="AA17" s="1265"/>
      <c r="AB17" s="1435"/>
      <c r="AC17" s="1313"/>
      <c r="AD17" s="1313"/>
      <c r="AE17" s="1313"/>
      <c r="AF17" s="1313"/>
      <c r="AG17" s="1313"/>
      <c r="AH17" s="1313"/>
      <c r="AI17" s="1313"/>
      <c r="AJ17" s="1313"/>
      <c r="AK17" s="1313"/>
      <c r="AL17" s="1312"/>
    </row>
    <row r="18" spans="1:64" ht="14.1" customHeight="1" x14ac:dyDescent="0.15">
      <c r="A18" s="1265"/>
      <c r="B18" s="3"/>
      <c r="C18" s="1983" t="s">
        <v>2078</v>
      </c>
      <c r="D18" s="1983"/>
      <c r="E18" s="56"/>
      <c r="F18" s="370"/>
      <c r="G18" s="444"/>
      <c r="H18" s="444"/>
      <c r="I18" s="1314"/>
      <c r="J18" s="1314"/>
      <c r="K18" s="1314"/>
      <c r="L18" s="1314"/>
      <c r="M18" s="1314"/>
      <c r="N18" s="1314"/>
      <c r="O18" s="1314"/>
      <c r="P18" s="1314"/>
      <c r="Q18" s="1314"/>
      <c r="R18" s="1314"/>
      <c r="S18" s="1314"/>
      <c r="T18" s="1314"/>
      <c r="U18" s="1314"/>
      <c r="V18" s="1314"/>
      <c r="W18" s="1314"/>
      <c r="X18" s="1314"/>
      <c r="Y18" s="1314"/>
      <c r="Z18" s="1314"/>
      <c r="AA18" s="1265"/>
      <c r="AB18" s="1435" t="s">
        <v>197</v>
      </c>
      <c r="AC18" s="3203" t="s">
        <v>1248</v>
      </c>
      <c r="AD18" s="3203"/>
      <c r="AE18" s="3203"/>
      <c r="AF18" s="3203"/>
      <c r="AG18" s="3203"/>
      <c r="AH18" s="3203"/>
      <c r="AI18" s="3203"/>
      <c r="AJ18" s="3203"/>
      <c r="AK18" s="3203"/>
      <c r="AL18" s="3204"/>
    </row>
    <row r="19" spans="1:64" ht="14.1" customHeight="1" x14ac:dyDescent="0.15">
      <c r="A19" s="1265"/>
      <c r="B19" s="3"/>
      <c r="C19" s="1983"/>
      <c r="D19" s="1454" t="s">
        <v>2079</v>
      </c>
      <c r="E19" s="1454"/>
      <c r="F19" s="1454"/>
      <c r="G19" s="1454"/>
      <c r="H19" s="1454"/>
      <c r="I19" s="1454"/>
      <c r="J19" s="1454"/>
      <c r="K19" s="1454"/>
      <c r="L19" s="1454"/>
      <c r="M19" s="1454"/>
      <c r="N19" s="1454"/>
      <c r="O19" s="1454"/>
      <c r="P19" s="34"/>
      <c r="Q19" s="1454"/>
      <c r="R19" s="1454"/>
      <c r="S19" s="13"/>
      <c r="T19" s="1454"/>
      <c r="U19" s="1454"/>
      <c r="V19" s="1454"/>
      <c r="W19" s="34"/>
      <c r="X19" s="1454"/>
      <c r="Y19" s="1265"/>
      <c r="AA19" s="1265"/>
      <c r="AB19" s="1435"/>
      <c r="AC19" s="3203"/>
      <c r="AD19" s="3203"/>
      <c r="AE19" s="3203"/>
      <c r="AF19" s="3203"/>
      <c r="AG19" s="3203"/>
      <c r="AH19" s="3203"/>
      <c r="AI19" s="3203"/>
      <c r="AJ19" s="3203"/>
      <c r="AK19" s="3203"/>
      <c r="AL19" s="3204"/>
      <c r="AO19" s="1444"/>
    </row>
    <row r="20" spans="1:64" ht="14.1" customHeight="1" x14ac:dyDescent="0.15">
      <c r="A20" s="1265"/>
      <c r="B20" s="3"/>
      <c r="C20" s="1265"/>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AA20" s="1453"/>
      <c r="AB20" s="152"/>
      <c r="AC20" s="1314"/>
      <c r="AD20" s="1314"/>
      <c r="AE20" s="1314"/>
      <c r="AF20" s="1314"/>
      <c r="AG20" s="1314"/>
      <c r="AH20" s="1314"/>
      <c r="AI20" s="1314"/>
      <c r="AJ20" s="1314"/>
      <c r="AK20" s="1314"/>
      <c r="AL20" s="265"/>
    </row>
    <row r="21" spans="1:64" ht="14.1" customHeight="1" x14ac:dyDescent="0.15">
      <c r="A21" s="1265"/>
      <c r="B21" s="3"/>
      <c r="C21" s="1265"/>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AA21" s="1453"/>
      <c r="AB21" s="1754" t="s">
        <v>197</v>
      </c>
      <c r="AC21" s="3203" t="s">
        <v>1577</v>
      </c>
      <c r="AD21" s="3203"/>
      <c r="AE21" s="3203"/>
      <c r="AF21" s="3203"/>
      <c r="AG21" s="3203"/>
      <c r="AH21" s="3203"/>
      <c r="AI21" s="3203"/>
      <c r="AJ21" s="3203"/>
      <c r="AK21" s="3203"/>
      <c r="AL21" s="3204"/>
      <c r="AN21" s="1753"/>
      <c r="AO21" s="1753"/>
      <c r="AP21" s="6077" t="s">
        <v>1892</v>
      </c>
      <c r="AQ21" s="6078"/>
      <c r="AR21" s="6078"/>
      <c r="AS21" s="6078"/>
      <c r="AT21" s="6078"/>
      <c r="AU21" s="6078"/>
      <c r="AV21" s="6078"/>
      <c r="AW21" s="6078"/>
      <c r="AX21" s="6078"/>
      <c r="AY21" s="6078"/>
      <c r="AZ21" s="6078"/>
      <c r="BA21" s="6078"/>
      <c r="BB21" s="6078"/>
      <c r="BC21" s="6078"/>
      <c r="BD21" s="6078"/>
      <c r="BE21" s="6078"/>
      <c r="BF21" s="6078"/>
      <c r="BG21" s="6078"/>
      <c r="BH21" s="6078"/>
      <c r="BI21" s="6078"/>
      <c r="BJ21" s="6078"/>
      <c r="BK21" s="6078"/>
      <c r="BL21" s="2575"/>
    </row>
    <row r="22" spans="1:64" ht="14.1" customHeight="1" x14ac:dyDescent="0.15">
      <c r="A22" s="1265"/>
      <c r="B22" s="3"/>
      <c r="C22" s="1983" t="s">
        <v>2080</v>
      </c>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AA22" s="1453"/>
      <c r="AB22" s="231" t="s">
        <v>1891</v>
      </c>
      <c r="AC22" s="2799" t="s">
        <v>1711</v>
      </c>
      <c r="AD22" s="2799"/>
      <c r="AE22" s="2799"/>
      <c r="AF22" s="2799"/>
      <c r="AG22" s="2799"/>
      <c r="AH22" s="2799"/>
      <c r="AI22" s="2799"/>
      <c r="AJ22" s="2799"/>
      <c r="AK22" s="2799"/>
      <c r="AL22" s="2800"/>
      <c r="AN22" s="1753"/>
      <c r="AO22" s="1753"/>
      <c r="AP22" s="6079"/>
      <c r="AQ22" s="6076"/>
      <c r="AR22" s="6076"/>
      <c r="AS22" s="6076"/>
      <c r="AT22" s="6076"/>
      <c r="AU22" s="6076"/>
      <c r="AV22" s="6076"/>
      <c r="AW22" s="6076"/>
      <c r="AX22" s="6076"/>
      <c r="AY22" s="6076"/>
      <c r="AZ22" s="6076"/>
      <c r="BA22" s="6076"/>
      <c r="BB22" s="6076"/>
      <c r="BC22" s="6076"/>
      <c r="BD22" s="6076"/>
      <c r="BE22" s="6076"/>
      <c r="BF22" s="6076"/>
      <c r="BG22" s="6076"/>
      <c r="BH22" s="6076"/>
      <c r="BI22" s="6076"/>
      <c r="BJ22" s="6076"/>
      <c r="BK22" s="6076"/>
      <c r="BL22" s="2576"/>
    </row>
    <row r="23" spans="1:64" ht="14.1" customHeight="1" x14ac:dyDescent="0.15">
      <c r="A23" s="1265"/>
      <c r="B23" s="3"/>
      <c r="C23" s="1983"/>
      <c r="D23" s="1454" t="s">
        <v>2081</v>
      </c>
      <c r="E23" s="1454"/>
      <c r="F23" s="1454"/>
      <c r="G23" s="1454"/>
      <c r="H23" s="1454"/>
      <c r="I23" s="1454"/>
      <c r="J23" s="1454"/>
      <c r="K23" s="1454"/>
      <c r="L23" s="1454"/>
      <c r="M23" s="1454"/>
      <c r="N23" s="1454"/>
      <c r="O23" s="1454"/>
      <c r="P23" s="1454"/>
      <c r="Q23" s="1454"/>
      <c r="R23" s="1454"/>
      <c r="S23" s="1454"/>
      <c r="T23" s="1454"/>
      <c r="U23" s="1454"/>
      <c r="V23" s="1454"/>
      <c r="W23" s="1454"/>
      <c r="X23" s="1454"/>
      <c r="Y23" s="1454"/>
      <c r="AA23" s="1453"/>
      <c r="AB23" s="1756"/>
      <c r="AC23" s="2799"/>
      <c r="AD23" s="2799"/>
      <c r="AE23" s="2799"/>
      <c r="AF23" s="2799"/>
      <c r="AG23" s="2799"/>
      <c r="AH23" s="2799"/>
      <c r="AI23" s="2799"/>
      <c r="AJ23" s="2799"/>
      <c r="AK23" s="2799"/>
      <c r="AL23" s="2800"/>
      <c r="AN23" s="1753"/>
      <c r="AO23" s="1753"/>
      <c r="AP23" s="6079"/>
      <c r="AQ23" s="6076"/>
      <c r="AR23" s="6076"/>
      <c r="AS23" s="6076"/>
      <c r="AT23" s="6076"/>
      <c r="AU23" s="6076"/>
      <c r="AV23" s="6076"/>
      <c r="AW23" s="6076"/>
      <c r="AX23" s="6076"/>
      <c r="AY23" s="6076"/>
      <c r="AZ23" s="6076"/>
      <c r="BA23" s="6076"/>
      <c r="BB23" s="6076"/>
      <c r="BC23" s="6076"/>
      <c r="BD23" s="6076"/>
      <c r="BE23" s="6076"/>
      <c r="BF23" s="6076"/>
      <c r="BG23" s="6076"/>
      <c r="BH23" s="6076"/>
      <c r="BI23" s="6076"/>
      <c r="BJ23" s="6076"/>
      <c r="BK23" s="6076"/>
      <c r="BL23" s="2576"/>
    </row>
    <row r="24" spans="1:64" ht="14.1" customHeight="1" x14ac:dyDescent="0.15">
      <c r="A24" s="1265"/>
      <c r="B24" s="3"/>
      <c r="C24" s="1983"/>
      <c r="D24" s="1454" t="s">
        <v>2082</v>
      </c>
      <c r="E24" s="1454"/>
      <c r="F24" s="1454"/>
      <c r="G24" s="1454"/>
      <c r="H24" s="1454"/>
      <c r="I24" s="1454"/>
      <c r="J24" s="1454"/>
      <c r="K24" s="1454"/>
      <c r="L24" s="1454"/>
      <c r="M24" s="1454"/>
      <c r="N24" s="1454"/>
      <c r="O24" s="1454"/>
      <c r="P24" s="1454"/>
      <c r="Q24" s="1454"/>
      <c r="R24" s="1454"/>
      <c r="S24" s="1454"/>
      <c r="T24" s="1454"/>
      <c r="U24" s="1454"/>
      <c r="V24" s="1454"/>
      <c r="W24" s="1454"/>
      <c r="X24" s="1454"/>
      <c r="Y24" s="1454"/>
      <c r="AA24" s="1453"/>
      <c r="AB24" s="152"/>
      <c r="AC24" s="2799"/>
      <c r="AD24" s="2799"/>
      <c r="AE24" s="2799"/>
      <c r="AF24" s="2799"/>
      <c r="AG24" s="2799"/>
      <c r="AH24" s="2799"/>
      <c r="AI24" s="2799"/>
      <c r="AJ24" s="2799"/>
      <c r="AK24" s="2799"/>
      <c r="AL24" s="2800"/>
      <c r="AN24" s="1753"/>
      <c r="AO24" s="1753"/>
      <c r="AP24" s="6079"/>
      <c r="AQ24" s="6076"/>
      <c r="AR24" s="6076"/>
      <c r="AS24" s="6076"/>
      <c r="AT24" s="6076"/>
      <c r="AU24" s="6076"/>
      <c r="AV24" s="6076"/>
      <c r="AW24" s="6076"/>
      <c r="AX24" s="6076"/>
      <c r="AY24" s="6076"/>
      <c r="AZ24" s="6076"/>
      <c r="BA24" s="6076"/>
      <c r="BB24" s="6076"/>
      <c r="BC24" s="6076"/>
      <c r="BD24" s="6076"/>
      <c r="BE24" s="6076"/>
      <c r="BF24" s="6076"/>
      <c r="BG24" s="6076"/>
      <c r="BH24" s="6076"/>
      <c r="BI24" s="6076"/>
      <c r="BJ24" s="6076"/>
      <c r="BK24" s="6076"/>
      <c r="BL24" s="2576"/>
    </row>
    <row r="25" spans="1:64" ht="14.1" customHeight="1" x14ac:dyDescent="0.15">
      <c r="A25" s="1265"/>
      <c r="B25" s="3"/>
      <c r="C25" s="1983"/>
      <c r="D25" s="1454" t="s">
        <v>2083</v>
      </c>
      <c r="E25" s="1454"/>
      <c r="F25" s="1454"/>
      <c r="G25" s="1454"/>
      <c r="H25" s="1454"/>
      <c r="I25" s="1454"/>
      <c r="J25" s="1454"/>
      <c r="K25" s="1454"/>
      <c r="L25" s="1454"/>
      <c r="M25" s="1454"/>
      <c r="N25" s="1454"/>
      <c r="O25" s="1454"/>
      <c r="P25" s="1454"/>
      <c r="Q25" s="1454"/>
      <c r="R25" s="1454"/>
      <c r="S25" s="1454"/>
      <c r="T25" s="1454"/>
      <c r="U25" s="1454"/>
      <c r="V25" s="1454"/>
      <c r="W25" s="1454"/>
      <c r="X25" s="1454"/>
      <c r="Y25" s="1454"/>
      <c r="AA25" s="1453"/>
      <c r="AB25" s="152"/>
      <c r="AC25" s="2799"/>
      <c r="AD25" s="2799"/>
      <c r="AE25" s="2799"/>
      <c r="AF25" s="2799"/>
      <c r="AG25" s="2799"/>
      <c r="AH25" s="2799"/>
      <c r="AI25" s="2799"/>
      <c r="AJ25" s="2799"/>
      <c r="AK25" s="2799"/>
      <c r="AL25" s="2800"/>
      <c r="AN25" s="1753"/>
      <c r="AO25" s="1753"/>
      <c r="AP25" s="6079"/>
      <c r="AQ25" s="6076"/>
      <c r="AR25" s="6076"/>
      <c r="AS25" s="6076"/>
      <c r="AT25" s="6076"/>
      <c r="AU25" s="6076"/>
      <c r="AV25" s="6076"/>
      <c r="AW25" s="6076"/>
      <c r="AX25" s="6076"/>
      <c r="AY25" s="6076"/>
      <c r="AZ25" s="6076"/>
      <c r="BA25" s="6076"/>
      <c r="BB25" s="6076"/>
      <c r="BC25" s="6076"/>
      <c r="BD25" s="6076"/>
      <c r="BE25" s="6076"/>
      <c r="BF25" s="6076"/>
      <c r="BG25" s="6076"/>
      <c r="BH25" s="6076"/>
      <c r="BI25" s="6076"/>
      <c r="BJ25" s="6076"/>
      <c r="BK25" s="6076"/>
      <c r="BL25" s="2576"/>
    </row>
    <row r="26" spans="1:64" ht="14.1" customHeight="1" x14ac:dyDescent="0.15">
      <c r="A26" s="1265"/>
      <c r="B26" s="3"/>
      <c r="C26" s="1265"/>
      <c r="D26" s="1454"/>
      <c r="E26" s="1454"/>
      <c r="F26" s="1454"/>
      <c r="G26" s="1454"/>
      <c r="H26" s="1454"/>
      <c r="I26" s="1454"/>
      <c r="J26" s="1454"/>
      <c r="K26" s="1454"/>
      <c r="L26" s="1454"/>
      <c r="M26" s="1454"/>
      <c r="N26" s="1454"/>
      <c r="O26" s="1454"/>
      <c r="P26" s="1454"/>
      <c r="Q26" s="1454"/>
      <c r="R26" s="1454"/>
      <c r="S26" s="1454"/>
      <c r="T26" s="1454"/>
      <c r="U26" s="1454"/>
      <c r="V26" s="1454"/>
      <c r="W26" s="1454"/>
      <c r="X26" s="1454"/>
      <c r="Y26" s="1454"/>
      <c r="AA26" s="1453"/>
      <c r="AB26" s="152"/>
      <c r="AC26" s="1314"/>
      <c r="AD26" s="1314"/>
      <c r="AE26" s="1314"/>
      <c r="AF26" s="1314"/>
      <c r="AG26" s="1314"/>
      <c r="AH26" s="1314"/>
      <c r="AI26" s="1314"/>
      <c r="AJ26" s="1314"/>
      <c r="AK26" s="1314"/>
      <c r="AL26" s="265"/>
      <c r="AN26" s="1753"/>
      <c r="AO26" s="1753"/>
      <c r="AP26" s="6080"/>
      <c r="AQ26" s="6081"/>
      <c r="AR26" s="6081"/>
      <c r="AS26" s="6081"/>
      <c r="AT26" s="6081"/>
      <c r="AU26" s="6081"/>
      <c r="AV26" s="6081"/>
      <c r="AW26" s="6081"/>
      <c r="AX26" s="6081"/>
      <c r="AY26" s="6081"/>
      <c r="AZ26" s="6081"/>
      <c r="BA26" s="6081"/>
      <c r="BB26" s="6081"/>
      <c r="BC26" s="6081"/>
      <c r="BD26" s="6081"/>
      <c r="BE26" s="6081"/>
      <c r="BF26" s="6081"/>
      <c r="BG26" s="6081"/>
      <c r="BH26" s="6081"/>
      <c r="BI26" s="6081"/>
      <c r="BJ26" s="6081"/>
      <c r="BK26" s="6081"/>
      <c r="BL26" s="2577"/>
    </row>
    <row r="27" spans="1:64" ht="14.1" customHeight="1" x14ac:dyDescent="0.15">
      <c r="A27" s="1265"/>
      <c r="B27" s="3"/>
      <c r="C27" s="1265" t="s">
        <v>1980</v>
      </c>
      <c r="D27" s="1454"/>
      <c r="E27" s="1306"/>
      <c r="F27" s="1306"/>
      <c r="G27" s="1306"/>
      <c r="H27" s="1306"/>
      <c r="I27" s="1306"/>
      <c r="J27" s="1306"/>
      <c r="K27" s="1306"/>
      <c r="L27" s="1306"/>
      <c r="M27" s="1306"/>
      <c r="N27" s="1306"/>
      <c r="O27" s="1306"/>
      <c r="P27" s="1306"/>
      <c r="Q27" s="1306"/>
      <c r="R27" s="1306"/>
      <c r="S27" s="1306"/>
      <c r="T27" s="1306"/>
      <c r="U27" s="1306"/>
      <c r="V27" s="1306"/>
      <c r="W27" s="1306"/>
      <c r="X27" s="1306"/>
      <c r="Y27" s="1306"/>
      <c r="Z27" s="1306"/>
      <c r="AA27" s="1453"/>
      <c r="AB27" s="1435" t="s">
        <v>197</v>
      </c>
      <c r="AC27" s="3203" t="s">
        <v>1249</v>
      </c>
      <c r="AD27" s="3203"/>
      <c r="AE27" s="3203"/>
      <c r="AF27" s="3203"/>
      <c r="AG27" s="3203"/>
      <c r="AH27" s="3203"/>
      <c r="AI27" s="3203"/>
      <c r="AJ27" s="3203"/>
      <c r="AK27" s="3203"/>
      <c r="AL27" s="3204"/>
      <c r="AO27" s="6076"/>
      <c r="AP27" s="6076"/>
      <c r="AQ27" s="6076"/>
      <c r="AR27" s="6076"/>
      <c r="AS27" s="6076"/>
      <c r="AT27" s="6076"/>
      <c r="AU27" s="6076"/>
      <c r="AV27" s="6076"/>
      <c r="AW27" s="6076"/>
      <c r="AX27" s="6076"/>
      <c r="AY27" s="6076"/>
      <c r="AZ27" s="6076"/>
      <c r="BA27" s="6076"/>
      <c r="BB27" s="6076"/>
      <c r="BC27" s="6076"/>
      <c r="BD27" s="6076"/>
      <c r="BE27" s="6076"/>
      <c r="BF27" s="6076"/>
      <c r="BG27" s="6076"/>
      <c r="BH27" s="6076"/>
      <c r="BI27" s="6076"/>
      <c r="BJ27" s="6076"/>
      <c r="BK27" s="6076"/>
    </row>
    <row r="28" spans="1:64" ht="14.1" customHeight="1" x14ac:dyDescent="0.15">
      <c r="A28" s="1265"/>
      <c r="B28" s="3"/>
      <c r="D28" s="1454" t="s">
        <v>1981</v>
      </c>
      <c r="E28" s="1306"/>
      <c r="F28" s="1306"/>
      <c r="G28" s="1306"/>
      <c r="H28" s="1306"/>
      <c r="I28" s="1306"/>
      <c r="J28" s="1306"/>
      <c r="K28" s="1306"/>
      <c r="L28" s="1306"/>
      <c r="M28" s="1306"/>
      <c r="N28" s="1306"/>
      <c r="O28" s="1306"/>
      <c r="P28" s="1306"/>
      <c r="Q28" s="1306"/>
      <c r="R28" s="1306"/>
      <c r="S28" s="1306"/>
      <c r="T28" s="1306"/>
      <c r="U28" s="1306"/>
      <c r="V28" s="1306"/>
      <c r="W28" s="1306"/>
      <c r="X28" s="1306"/>
      <c r="Y28" s="1306"/>
      <c r="Z28" s="1306"/>
      <c r="AA28" s="1453"/>
      <c r="AB28" s="149"/>
      <c r="AC28" s="3203"/>
      <c r="AD28" s="3203"/>
      <c r="AE28" s="3203"/>
      <c r="AF28" s="3203"/>
      <c r="AG28" s="3203"/>
      <c r="AH28" s="3203"/>
      <c r="AI28" s="3203"/>
      <c r="AJ28" s="3203"/>
      <c r="AK28" s="3203"/>
      <c r="AL28" s="3204"/>
      <c r="AO28" s="6076"/>
      <c r="AP28" s="6076"/>
      <c r="AQ28" s="6076"/>
      <c r="AR28" s="6076"/>
      <c r="AS28" s="6076"/>
      <c r="AT28" s="6076"/>
      <c r="AU28" s="6076"/>
      <c r="AV28" s="6076"/>
      <c r="AW28" s="6076"/>
      <c r="AX28" s="6076"/>
      <c r="AY28" s="6076"/>
      <c r="AZ28" s="6076"/>
      <c r="BA28" s="6076"/>
      <c r="BB28" s="6076"/>
      <c r="BC28" s="6076"/>
      <c r="BD28" s="6076"/>
      <c r="BE28" s="6076"/>
      <c r="BF28" s="6076"/>
      <c r="BG28" s="6076"/>
      <c r="BH28" s="6076"/>
      <c r="BI28" s="6076"/>
      <c r="BJ28" s="6076"/>
      <c r="BK28" s="6076"/>
    </row>
    <row r="29" spans="1:64" ht="14.1" customHeight="1" x14ac:dyDescent="0.15">
      <c r="A29" s="1265"/>
      <c r="B29" s="3"/>
      <c r="C29" s="1445"/>
      <c r="D29" s="1454"/>
      <c r="E29" s="1306"/>
      <c r="F29" s="1306"/>
      <c r="G29" s="1306"/>
      <c r="H29" s="1306"/>
      <c r="I29" s="1306"/>
      <c r="J29" s="1306"/>
      <c r="K29" s="1306"/>
      <c r="L29" s="1306"/>
      <c r="M29" s="1306"/>
      <c r="N29" s="1306"/>
      <c r="O29" s="1306"/>
      <c r="P29" s="1306"/>
      <c r="Q29" s="1306"/>
      <c r="R29" s="1306"/>
      <c r="S29" s="1306"/>
      <c r="T29" s="1306"/>
      <c r="U29" s="1306"/>
      <c r="V29" s="1306"/>
      <c r="W29" s="1306"/>
      <c r="X29" s="1306"/>
      <c r="Y29" s="1306"/>
      <c r="Z29" s="1306"/>
      <c r="AA29" s="1453"/>
      <c r="AB29" s="149"/>
      <c r="AC29" s="3203"/>
      <c r="AD29" s="3203"/>
      <c r="AE29" s="3203"/>
      <c r="AF29" s="3203"/>
      <c r="AG29" s="3203"/>
      <c r="AH29" s="3203"/>
      <c r="AI29" s="3203"/>
      <c r="AJ29" s="3203"/>
      <c r="AK29" s="3203"/>
      <c r="AL29" s="3204"/>
      <c r="AO29" s="6076"/>
      <c r="AP29" s="6076"/>
      <c r="AQ29" s="6076"/>
      <c r="AR29" s="6076"/>
      <c r="AS29" s="6076"/>
      <c r="AT29" s="6076"/>
      <c r="AU29" s="6076"/>
      <c r="AV29" s="6076"/>
      <c r="AW29" s="6076"/>
      <c r="AX29" s="6076"/>
      <c r="AY29" s="6076"/>
      <c r="AZ29" s="6076"/>
      <c r="BA29" s="6076"/>
      <c r="BB29" s="6076"/>
      <c r="BC29" s="6076"/>
      <c r="BD29" s="6076"/>
      <c r="BE29" s="6076"/>
      <c r="BF29" s="6076"/>
      <c r="BG29" s="6076"/>
      <c r="BH29" s="6076"/>
      <c r="BI29" s="6076"/>
      <c r="BJ29" s="6076"/>
      <c r="BK29" s="6076"/>
    </row>
    <row r="30" spans="1:64" ht="14.1" customHeight="1" x14ac:dyDescent="0.15">
      <c r="A30" s="1265"/>
      <c r="B30" s="3"/>
      <c r="C30" s="1983" t="s">
        <v>2084</v>
      </c>
      <c r="D30" s="1454"/>
      <c r="E30" s="1980"/>
      <c r="F30" s="1306"/>
      <c r="G30" s="1306"/>
      <c r="H30" s="1306"/>
      <c r="I30" s="1306"/>
      <c r="J30" s="1306"/>
      <c r="K30" s="1306"/>
      <c r="L30" s="1306"/>
      <c r="M30" s="1306"/>
      <c r="N30" s="1306"/>
      <c r="O30" s="1306"/>
      <c r="P30" s="1306"/>
      <c r="Q30" s="1306"/>
      <c r="R30" s="1306"/>
      <c r="S30" s="1306"/>
      <c r="T30" s="1306"/>
      <c r="U30" s="1306"/>
      <c r="V30" s="1306"/>
      <c r="W30" s="1306"/>
      <c r="X30" s="1306"/>
      <c r="Y30" s="1306"/>
      <c r="Z30" s="1306"/>
      <c r="AA30" s="1265"/>
      <c r="AB30" s="264"/>
      <c r="AC30" s="1314"/>
      <c r="AD30" s="1314"/>
      <c r="AE30" s="1314"/>
      <c r="AF30" s="1314"/>
      <c r="AG30" s="1314"/>
      <c r="AH30" s="1314"/>
      <c r="AI30" s="1314"/>
      <c r="AJ30" s="1314"/>
      <c r="AK30" s="1314"/>
      <c r="AL30" s="265"/>
      <c r="AO30" s="6076"/>
      <c r="AP30" s="6076"/>
      <c r="AQ30" s="6076"/>
      <c r="AR30" s="6076"/>
      <c r="AS30" s="6076"/>
      <c r="AT30" s="6076"/>
      <c r="AU30" s="6076"/>
      <c r="AV30" s="6076"/>
      <c r="AW30" s="6076"/>
      <c r="AX30" s="6076"/>
      <c r="AY30" s="6076"/>
      <c r="AZ30" s="6076"/>
      <c r="BA30" s="6076"/>
      <c r="BB30" s="6076"/>
      <c r="BC30" s="6076"/>
      <c r="BD30" s="6076"/>
      <c r="BE30" s="6076"/>
      <c r="BF30" s="6076"/>
      <c r="BG30" s="6076"/>
      <c r="BH30" s="6076"/>
      <c r="BI30" s="6076"/>
      <c r="BJ30" s="6076"/>
      <c r="BK30" s="6076"/>
    </row>
    <row r="31" spans="1:64" ht="14.1" customHeight="1" x14ac:dyDescent="0.15">
      <c r="A31" s="1265"/>
      <c r="B31" s="3"/>
      <c r="C31" s="1454"/>
      <c r="D31" s="1454" t="s">
        <v>759</v>
      </c>
      <c r="E31" s="1980"/>
      <c r="F31" s="1306"/>
      <c r="G31" s="1306"/>
      <c r="H31" s="1306"/>
      <c r="I31" s="1306"/>
      <c r="J31" s="1306"/>
      <c r="K31" s="1306"/>
      <c r="L31" s="1306"/>
      <c r="M31" s="1306"/>
      <c r="N31" s="1306"/>
      <c r="O31" s="1306"/>
      <c r="P31" s="1306"/>
      <c r="Q31" s="1306"/>
      <c r="R31" s="1306"/>
      <c r="S31" s="1306"/>
      <c r="T31" s="1306"/>
      <c r="U31" s="1306"/>
      <c r="V31" s="1306"/>
      <c r="W31" s="1306"/>
      <c r="X31" s="1306"/>
      <c r="Y31" s="1306"/>
      <c r="Z31" s="1306"/>
      <c r="AA31" s="1454"/>
      <c r="AB31" s="149"/>
      <c r="AC31" s="1454"/>
      <c r="AD31" s="1454"/>
      <c r="AE31" s="1454"/>
      <c r="AF31" s="1454"/>
      <c r="AG31" s="1454"/>
      <c r="AH31" s="1454"/>
      <c r="AI31" s="1454"/>
      <c r="AJ31" s="1454"/>
      <c r="AK31" s="1454"/>
      <c r="AL31" s="4"/>
      <c r="AO31" s="6076"/>
      <c r="AP31" s="6076"/>
      <c r="AQ31" s="6076"/>
      <c r="AR31" s="6076"/>
      <c r="AS31" s="6076"/>
      <c r="AT31" s="6076"/>
      <c r="AU31" s="6076"/>
      <c r="AV31" s="6076"/>
      <c r="AW31" s="6076"/>
      <c r="AX31" s="6076"/>
      <c r="AY31" s="6076"/>
      <c r="AZ31" s="6076"/>
      <c r="BA31" s="6076"/>
      <c r="BB31" s="6076"/>
      <c r="BC31" s="6076"/>
      <c r="BD31" s="6076"/>
      <c r="BE31" s="6076"/>
      <c r="BF31" s="6076"/>
      <c r="BG31" s="6076"/>
      <c r="BH31" s="6076"/>
      <c r="BI31" s="6076"/>
      <c r="BJ31" s="6076"/>
      <c r="BK31" s="6076"/>
    </row>
    <row r="32" spans="1:64" ht="14.1" customHeight="1" x14ac:dyDescent="0.15">
      <c r="A32" s="1265"/>
      <c r="B32" s="3"/>
      <c r="C32" s="34"/>
      <c r="D32" s="34"/>
      <c r="E32" s="34"/>
      <c r="F32" s="1265"/>
      <c r="G32" s="1265"/>
      <c r="H32" s="1265"/>
      <c r="I32" s="1265"/>
      <c r="J32" s="1265"/>
      <c r="K32" s="1265"/>
      <c r="L32" s="1454"/>
      <c r="M32" s="1454"/>
      <c r="N32" s="1454"/>
      <c r="O32" s="1454"/>
      <c r="P32" s="1454"/>
      <c r="Q32" s="1454"/>
      <c r="R32" s="1454"/>
      <c r="S32" s="1454"/>
      <c r="T32" s="31"/>
      <c r="U32" s="31"/>
      <c r="V32" s="40"/>
      <c r="W32" s="31"/>
      <c r="X32" s="31"/>
      <c r="Y32" s="16"/>
      <c r="AA32" s="16"/>
      <c r="AB32" s="164"/>
      <c r="AC32" s="16"/>
      <c r="AD32" s="16"/>
      <c r="AE32" s="16"/>
      <c r="AF32" s="16"/>
      <c r="AG32" s="1265"/>
      <c r="AH32" s="1265"/>
      <c r="AI32" s="1265"/>
      <c r="AJ32" s="1265"/>
      <c r="AK32" s="1265"/>
      <c r="AL32" s="4"/>
      <c r="AO32" s="6076"/>
      <c r="AP32" s="6076"/>
      <c r="AQ32" s="6076"/>
      <c r="AR32" s="6076"/>
      <c r="AS32" s="6076"/>
      <c r="AT32" s="6076"/>
      <c r="AU32" s="6076"/>
      <c r="AV32" s="6076"/>
      <c r="AW32" s="6076"/>
      <c r="AX32" s="6076"/>
      <c r="AY32" s="6076"/>
      <c r="AZ32" s="6076"/>
      <c r="BA32" s="6076"/>
      <c r="BB32" s="6076"/>
      <c r="BC32" s="6076"/>
      <c r="BD32" s="6076"/>
      <c r="BE32" s="6076"/>
      <c r="BF32" s="6076"/>
      <c r="BG32" s="6076"/>
      <c r="BH32" s="6076"/>
      <c r="BI32" s="6076"/>
      <c r="BJ32" s="6076"/>
      <c r="BK32" s="6076"/>
    </row>
    <row r="33" spans="1:52" ht="14.1" customHeight="1" x14ac:dyDescent="0.15">
      <c r="A33" s="1265"/>
      <c r="B33" s="3"/>
      <c r="C33" s="1983" t="s">
        <v>2085</v>
      </c>
      <c r="D33" s="1454"/>
      <c r="E33" s="1265"/>
      <c r="F33" s="1454"/>
      <c r="G33" s="1454"/>
      <c r="H33" s="1454"/>
      <c r="I33" s="1454"/>
      <c r="J33" s="1454"/>
      <c r="K33" s="1454"/>
      <c r="L33" s="1454"/>
      <c r="M33" s="34"/>
      <c r="N33" s="1454"/>
      <c r="O33" s="1454"/>
      <c r="P33" s="1454"/>
      <c r="Q33" s="1454"/>
      <c r="R33" s="1454"/>
      <c r="S33" s="1454"/>
      <c r="T33" s="1454"/>
      <c r="U33" s="1454"/>
      <c r="V33" s="1454"/>
      <c r="W33" s="1454"/>
      <c r="X33" s="1454"/>
      <c r="Y33" s="1454"/>
      <c r="AA33" s="1454"/>
      <c r="AB33" s="272" t="s">
        <v>197</v>
      </c>
      <c r="AC33" s="3203" t="s">
        <v>1250</v>
      </c>
      <c r="AD33" s="3203"/>
      <c r="AE33" s="3203"/>
      <c r="AF33" s="3203"/>
      <c r="AG33" s="3203"/>
      <c r="AH33" s="3203"/>
      <c r="AI33" s="3203"/>
      <c r="AJ33" s="3203"/>
      <c r="AK33" s="3203"/>
      <c r="AL33" s="3204"/>
    </row>
    <row r="34" spans="1:52" ht="14.1" customHeight="1" x14ac:dyDescent="0.15">
      <c r="A34" s="1265"/>
      <c r="B34" s="3"/>
      <c r="C34" s="1983"/>
      <c r="D34" s="17" t="s">
        <v>2086</v>
      </c>
      <c r="E34" s="1454"/>
      <c r="F34" s="1454"/>
      <c r="G34" s="1454"/>
      <c r="H34" s="1454"/>
      <c r="I34" s="1454"/>
      <c r="J34" s="1454"/>
      <c r="K34" s="1454"/>
      <c r="L34" s="1454"/>
      <c r="M34" s="1454"/>
      <c r="N34" s="1454"/>
      <c r="O34" s="1454"/>
      <c r="P34" s="1454"/>
      <c r="Q34" s="1265"/>
      <c r="R34" s="1436"/>
      <c r="S34" s="1436"/>
      <c r="T34" s="5"/>
      <c r="U34" s="1430"/>
      <c r="V34" s="1430"/>
      <c r="W34" s="1265"/>
      <c r="X34" s="1265"/>
      <c r="Y34" s="52"/>
      <c r="AA34" s="1454"/>
      <c r="AB34" s="149"/>
      <c r="AC34" s="3203"/>
      <c r="AD34" s="3203"/>
      <c r="AE34" s="3203"/>
      <c r="AF34" s="3203"/>
      <c r="AG34" s="3203"/>
      <c r="AH34" s="3203"/>
      <c r="AI34" s="3203"/>
      <c r="AJ34" s="3203"/>
      <c r="AK34" s="3203"/>
      <c r="AL34" s="3204"/>
    </row>
    <row r="35" spans="1:52" ht="14.1" customHeight="1" x14ac:dyDescent="0.15">
      <c r="A35" s="1265"/>
      <c r="B35" s="3"/>
      <c r="C35" s="1265"/>
      <c r="E35" s="1454"/>
      <c r="F35" s="1454"/>
      <c r="G35" s="1454"/>
      <c r="H35" s="1454"/>
      <c r="I35" s="1454"/>
      <c r="J35" s="1454"/>
      <c r="K35" s="1454"/>
      <c r="L35" s="1454"/>
      <c r="M35" s="1454"/>
      <c r="N35" s="1454"/>
      <c r="O35" s="1454"/>
      <c r="P35" s="1454"/>
      <c r="Q35" s="1265"/>
      <c r="R35" s="1436"/>
      <c r="S35" s="1436"/>
      <c r="T35" s="5"/>
      <c r="U35" s="1430"/>
      <c r="V35" s="1430"/>
      <c r="W35" s="1265"/>
      <c r="X35" s="1265"/>
      <c r="Y35" s="52"/>
      <c r="AA35" s="1454"/>
      <c r="AB35" s="149"/>
      <c r="AC35" s="3203"/>
      <c r="AD35" s="3203"/>
      <c r="AE35" s="3203"/>
      <c r="AF35" s="3203"/>
      <c r="AG35" s="3203"/>
      <c r="AH35" s="3203"/>
      <c r="AI35" s="3203"/>
      <c r="AJ35" s="3203"/>
      <c r="AK35" s="3203"/>
      <c r="AL35" s="3204"/>
    </row>
    <row r="36" spans="1:52" ht="14.1" customHeight="1" x14ac:dyDescent="0.15">
      <c r="A36" s="1265"/>
      <c r="B36" s="3"/>
      <c r="C36" s="1265"/>
      <c r="D36" s="697" t="s">
        <v>1251</v>
      </c>
      <c r="E36" s="34"/>
      <c r="F36" s="1265"/>
      <c r="G36" s="1265"/>
      <c r="H36" s="1265"/>
      <c r="I36" s="1265"/>
      <c r="J36" s="1265"/>
      <c r="K36" s="1265"/>
      <c r="L36" s="1265"/>
      <c r="M36" s="1265"/>
      <c r="N36" s="1265"/>
      <c r="O36" s="1265"/>
      <c r="P36" s="1265"/>
      <c r="Q36" s="1265"/>
      <c r="R36" s="1265"/>
      <c r="S36" s="1429"/>
      <c r="T36" s="1429"/>
      <c r="U36" s="1429"/>
      <c r="V36" s="1429"/>
      <c r="W36" s="1429"/>
      <c r="X36" s="1429"/>
      <c r="Y36" s="52"/>
      <c r="AA36" s="1265"/>
      <c r="AB36" s="152"/>
      <c r="AC36" s="3203"/>
      <c r="AD36" s="3203"/>
      <c r="AE36" s="3203"/>
      <c r="AF36" s="3203"/>
      <c r="AG36" s="3203"/>
      <c r="AH36" s="3203"/>
      <c r="AI36" s="3203"/>
      <c r="AJ36" s="3203"/>
      <c r="AK36" s="3203"/>
      <c r="AL36" s="3204"/>
    </row>
    <row r="37" spans="1:52" ht="14.1" customHeight="1" x14ac:dyDescent="0.15">
      <c r="A37" s="1265"/>
      <c r="B37" s="3"/>
      <c r="D37" s="1265"/>
      <c r="E37" s="1454"/>
      <c r="F37" s="34"/>
      <c r="G37" s="1265"/>
      <c r="H37" s="1265"/>
      <c r="I37" s="1265"/>
      <c r="J37" s="1265"/>
      <c r="K37" s="1265"/>
      <c r="L37" s="1265"/>
      <c r="M37" s="1265"/>
      <c r="N37" s="1265"/>
      <c r="O37" s="1265"/>
      <c r="P37" s="1265"/>
      <c r="Q37" s="1265"/>
      <c r="R37" s="1265"/>
      <c r="S37" s="1429"/>
      <c r="T37" s="1429"/>
      <c r="U37" s="1429"/>
      <c r="V37" s="1429"/>
      <c r="W37" s="1429"/>
      <c r="X37" s="1429"/>
      <c r="Y37" s="52"/>
      <c r="AA37" s="1265"/>
      <c r="AB37" s="152"/>
      <c r="AC37" s="1265"/>
      <c r="AD37" s="1265"/>
      <c r="AE37" s="1265"/>
      <c r="AF37" s="1265"/>
      <c r="AG37" s="1265"/>
      <c r="AH37" s="1265"/>
      <c r="AI37" s="1265"/>
      <c r="AJ37" s="1265"/>
      <c r="AK37" s="1265"/>
      <c r="AL37" s="4"/>
    </row>
    <row r="38" spans="1:52" ht="14.1" customHeight="1" x14ac:dyDescent="0.15">
      <c r="A38" s="1265"/>
      <c r="B38" s="3"/>
      <c r="D38" s="1265"/>
      <c r="E38" s="1454"/>
      <c r="F38" s="34"/>
      <c r="G38" s="1265"/>
      <c r="H38" s="1265"/>
      <c r="I38" s="1265"/>
      <c r="J38" s="1265"/>
      <c r="K38" s="1265"/>
      <c r="L38" s="1265"/>
      <c r="M38" s="1265"/>
      <c r="N38" s="1265"/>
      <c r="O38" s="1265"/>
      <c r="P38" s="1265"/>
      <c r="Q38" s="1265"/>
      <c r="R38" s="1265"/>
      <c r="S38" s="1429"/>
      <c r="T38" s="1429"/>
      <c r="U38" s="1429"/>
      <c r="V38" s="1429"/>
      <c r="W38" s="1429"/>
      <c r="X38" s="1429"/>
      <c r="Y38" s="52"/>
      <c r="AA38" s="1265"/>
      <c r="AB38" s="152"/>
      <c r="AC38" s="1265"/>
      <c r="AD38" s="1265"/>
      <c r="AE38" s="1265"/>
      <c r="AF38" s="1265"/>
      <c r="AG38" s="1265"/>
      <c r="AH38" s="1265"/>
      <c r="AI38" s="1265"/>
      <c r="AJ38" s="1265"/>
      <c r="AK38" s="1265"/>
      <c r="AL38" s="4"/>
    </row>
    <row r="39" spans="1:52" ht="14.1" customHeight="1" x14ac:dyDescent="0.15">
      <c r="A39" s="1265"/>
      <c r="B39" s="3"/>
      <c r="C39" s="1265"/>
      <c r="E39" s="34"/>
      <c r="F39" s="1265"/>
      <c r="G39" s="1265"/>
      <c r="H39" s="1265"/>
      <c r="I39" s="1265"/>
      <c r="J39" s="1265"/>
      <c r="K39" s="1265"/>
      <c r="L39" s="1265"/>
      <c r="M39" s="1265"/>
      <c r="N39" s="1265"/>
      <c r="O39" s="1265"/>
      <c r="P39" s="1265"/>
      <c r="Q39" s="1265"/>
      <c r="R39" s="1265"/>
      <c r="S39" s="1429"/>
      <c r="T39" s="1429"/>
      <c r="U39" s="1429"/>
      <c r="V39" s="1429"/>
      <c r="W39" s="1429"/>
      <c r="X39" s="1429"/>
      <c r="Y39" s="52"/>
      <c r="AA39" s="1265"/>
      <c r="AB39" s="152"/>
      <c r="AC39" s="1265"/>
      <c r="AD39" s="1265"/>
      <c r="AE39" s="1265"/>
      <c r="AF39" s="1265"/>
      <c r="AG39" s="1265"/>
      <c r="AH39" s="1265"/>
      <c r="AI39" s="1265"/>
      <c r="AJ39" s="1265"/>
      <c r="AK39" s="1265"/>
      <c r="AL39" s="4"/>
    </row>
    <row r="40" spans="1:52" ht="14.1" customHeight="1" x14ac:dyDescent="0.15">
      <c r="A40" s="1265"/>
      <c r="B40" s="3"/>
      <c r="C40" s="1265"/>
      <c r="E40" s="34"/>
      <c r="F40" s="1265"/>
      <c r="G40" s="1265"/>
      <c r="H40" s="1265"/>
      <c r="I40" s="1265"/>
      <c r="J40" s="1265"/>
      <c r="K40" s="1265"/>
      <c r="L40" s="1265"/>
      <c r="M40" s="1265"/>
      <c r="N40" s="1265"/>
      <c r="O40" s="1265"/>
      <c r="P40" s="1265"/>
      <c r="Q40" s="1265"/>
      <c r="R40" s="1265"/>
      <c r="S40" s="1429"/>
      <c r="T40" s="1429"/>
      <c r="U40" s="1429"/>
      <c r="V40" s="1429"/>
      <c r="W40" s="1429"/>
      <c r="X40" s="1429"/>
      <c r="Y40" s="52"/>
      <c r="AA40" s="1265"/>
      <c r="AB40" s="152"/>
      <c r="AC40" s="1265"/>
      <c r="AD40" s="1265"/>
      <c r="AE40" s="1265"/>
      <c r="AF40" s="1265"/>
      <c r="AG40" s="1265"/>
      <c r="AH40" s="1265"/>
      <c r="AI40" s="1265"/>
      <c r="AJ40" s="1265"/>
      <c r="AK40" s="1265"/>
      <c r="AL40" s="4"/>
    </row>
    <row r="41" spans="1:52" ht="14.1" customHeight="1" x14ac:dyDescent="0.15">
      <c r="A41" s="1265"/>
      <c r="B41" s="3"/>
      <c r="C41" s="1265"/>
      <c r="D41" s="1454"/>
      <c r="E41" s="1454"/>
      <c r="F41" s="1454"/>
      <c r="G41" s="1454"/>
      <c r="H41" s="1454"/>
      <c r="I41" s="1454"/>
      <c r="J41" s="1454"/>
      <c r="K41" s="1454"/>
      <c r="L41" s="1454"/>
      <c r="M41" s="1454"/>
      <c r="N41" s="1454"/>
      <c r="O41" s="1454"/>
      <c r="P41" s="1454"/>
      <c r="Q41" s="1454"/>
      <c r="R41" s="1454"/>
      <c r="S41" s="1454"/>
      <c r="T41" s="13"/>
      <c r="U41" s="13"/>
      <c r="V41" s="40"/>
      <c r="W41" s="13"/>
      <c r="X41" s="13"/>
      <c r="Y41" s="1454"/>
      <c r="Z41" s="189"/>
      <c r="AB41" s="1435"/>
      <c r="AC41" s="1313"/>
      <c r="AD41" s="1313"/>
      <c r="AE41" s="1313"/>
      <c r="AF41" s="1313"/>
      <c r="AG41" s="1313"/>
      <c r="AH41" s="1313"/>
      <c r="AI41" s="1313"/>
      <c r="AJ41" s="1313"/>
      <c r="AK41" s="1313"/>
      <c r="AL41" s="1312"/>
    </row>
    <row r="42" spans="1:52" ht="14.1" customHeight="1" x14ac:dyDescent="0.15">
      <c r="A42" s="1265"/>
      <c r="B42" s="3"/>
      <c r="C42" s="1265"/>
      <c r="D42" s="1454"/>
      <c r="E42" s="1454"/>
      <c r="F42" s="1265"/>
      <c r="G42" s="1265"/>
      <c r="H42" s="181"/>
      <c r="I42" s="1273"/>
      <c r="J42" s="1273"/>
      <c r="K42" s="31"/>
      <c r="L42" s="33"/>
      <c r="M42" s="181"/>
      <c r="N42" s="1265"/>
      <c r="O42" s="1265"/>
      <c r="P42" s="1265"/>
      <c r="Q42" s="1265"/>
      <c r="R42" s="1265"/>
      <c r="S42" s="189"/>
      <c r="T42" s="189"/>
      <c r="U42" s="189"/>
      <c r="V42" s="189"/>
      <c r="W42" s="189"/>
      <c r="X42" s="189"/>
      <c r="Y42" s="51"/>
      <c r="Z42" s="189"/>
      <c r="AB42" s="1435"/>
      <c r="AC42" s="1313"/>
      <c r="AD42" s="1313"/>
      <c r="AE42" s="1313"/>
      <c r="AF42" s="1313"/>
      <c r="AG42" s="1313"/>
      <c r="AH42" s="1313"/>
      <c r="AI42" s="1313"/>
      <c r="AJ42" s="1313"/>
      <c r="AK42" s="1313"/>
      <c r="AL42" s="1312"/>
    </row>
    <row r="43" spans="1:52" ht="14.1" customHeight="1" x14ac:dyDescent="0.15">
      <c r="A43" s="1265"/>
      <c r="B43" s="3"/>
      <c r="C43" s="1265"/>
      <c r="D43" s="1454"/>
      <c r="E43" s="1454"/>
      <c r="F43" s="1265"/>
      <c r="G43" s="1265"/>
      <c r="H43" s="181"/>
      <c r="I43" s="1273"/>
      <c r="J43" s="1273"/>
      <c r="K43" s="31"/>
      <c r="L43" s="33"/>
      <c r="M43" s="181"/>
      <c r="N43" s="1265"/>
      <c r="O43" s="1265"/>
      <c r="P43" s="1265"/>
      <c r="Q43" s="1265"/>
      <c r="R43" s="1436"/>
      <c r="S43" s="1436"/>
      <c r="T43" s="5"/>
      <c r="U43" s="1430"/>
      <c r="V43" s="1430"/>
      <c r="W43" s="1265"/>
      <c r="X43" s="1265"/>
      <c r="Y43" s="52"/>
      <c r="Z43" s="189"/>
      <c r="AB43" s="1435"/>
      <c r="AC43" s="1313"/>
      <c r="AD43" s="1313"/>
      <c r="AE43" s="1313"/>
      <c r="AF43" s="1313"/>
      <c r="AG43" s="1313"/>
      <c r="AH43" s="1313"/>
      <c r="AI43" s="1313"/>
      <c r="AJ43" s="1313"/>
      <c r="AK43" s="1313"/>
      <c r="AL43" s="1312"/>
    </row>
    <row r="44" spans="1:52" ht="14.1" customHeight="1" x14ac:dyDescent="0.15">
      <c r="A44" s="1265"/>
      <c r="B44" s="3"/>
      <c r="C44" s="1265"/>
      <c r="D44" s="1454"/>
      <c r="E44" s="1454"/>
      <c r="F44" s="1454"/>
      <c r="G44" s="1454"/>
      <c r="H44" s="1454"/>
      <c r="I44" s="1454"/>
      <c r="J44" s="1454"/>
      <c r="K44" s="1454"/>
      <c r="L44" s="1454"/>
      <c r="M44" s="1454"/>
      <c r="N44" s="1454"/>
      <c r="O44" s="1454"/>
      <c r="P44" s="1454"/>
      <c r="Q44" s="1454"/>
      <c r="R44" s="1454"/>
      <c r="S44" s="1454"/>
      <c r="T44" s="13"/>
      <c r="U44" s="13"/>
      <c r="V44" s="40"/>
      <c r="W44" s="13"/>
      <c r="X44" s="13"/>
      <c r="Y44" s="1454"/>
      <c r="Z44" s="189"/>
      <c r="AB44" s="1435"/>
      <c r="AC44" s="1313"/>
      <c r="AD44" s="1313"/>
      <c r="AE44" s="1313"/>
      <c r="AF44" s="1313"/>
      <c r="AG44" s="1313"/>
      <c r="AH44" s="1313"/>
      <c r="AI44" s="1313"/>
      <c r="AJ44" s="1313"/>
      <c r="AK44" s="1313"/>
      <c r="AL44" s="1312"/>
    </row>
    <row r="45" spans="1:52" ht="14.1" customHeight="1" x14ac:dyDescent="0.15">
      <c r="A45" s="1265"/>
      <c r="B45" s="3"/>
      <c r="C45" s="1265"/>
      <c r="D45" s="1454"/>
      <c r="E45" s="1454"/>
      <c r="F45" s="1265"/>
      <c r="G45" s="1265"/>
      <c r="H45" s="181"/>
      <c r="I45" s="1273"/>
      <c r="J45" s="1273"/>
      <c r="K45" s="31"/>
      <c r="L45" s="33"/>
      <c r="M45" s="181"/>
      <c r="N45" s="1265"/>
      <c r="O45" s="1265"/>
      <c r="P45" s="1265"/>
      <c r="Q45" s="1265"/>
      <c r="R45" s="1436"/>
      <c r="S45" s="1436"/>
      <c r="T45" s="5"/>
      <c r="U45" s="1430"/>
      <c r="V45" s="1430"/>
      <c r="W45" s="1265"/>
      <c r="X45" s="1265"/>
      <c r="Y45" s="52"/>
      <c r="Z45" s="189"/>
      <c r="AB45" s="325"/>
      <c r="AC45" s="1313"/>
      <c r="AD45" s="1313"/>
      <c r="AE45" s="1313"/>
      <c r="AF45" s="1313"/>
      <c r="AG45" s="1313"/>
      <c r="AH45" s="1313"/>
      <c r="AI45" s="1313"/>
      <c r="AJ45" s="1313"/>
      <c r="AK45" s="1313"/>
      <c r="AL45" s="1312"/>
    </row>
    <row r="46" spans="1:52" ht="14.1" customHeight="1" x14ac:dyDescent="0.15">
      <c r="A46" s="1265"/>
      <c r="B46" s="3"/>
      <c r="C46" s="1454"/>
      <c r="D46" s="189"/>
      <c r="E46" s="1454"/>
      <c r="F46" s="1265"/>
      <c r="G46" s="1265"/>
      <c r="H46" s="1265"/>
      <c r="I46" s="1272"/>
      <c r="J46" s="1272"/>
      <c r="K46" s="1454"/>
      <c r="L46" s="1317"/>
      <c r="M46" s="1265"/>
      <c r="N46" s="1265"/>
      <c r="O46" s="1265"/>
      <c r="P46" s="1265"/>
      <c r="Q46" s="1265"/>
      <c r="R46" s="1265"/>
      <c r="S46" s="1454"/>
      <c r="T46" s="13"/>
      <c r="U46" s="13"/>
      <c r="V46" s="40"/>
      <c r="W46" s="13"/>
      <c r="X46" s="13"/>
      <c r="Y46" s="1454"/>
      <c r="Z46" s="189"/>
      <c r="AB46" s="1435"/>
      <c r="AC46" s="1311"/>
      <c r="AD46" s="1445"/>
      <c r="AE46" s="1445"/>
      <c r="AF46" s="1445"/>
      <c r="AG46" s="1445"/>
      <c r="AH46" s="1445"/>
      <c r="AI46" s="1445"/>
      <c r="AJ46" s="1445"/>
      <c r="AK46" s="1445"/>
      <c r="AL46" s="285"/>
      <c r="AP46" s="1444"/>
    </row>
    <row r="47" spans="1:52" ht="14.1" customHeight="1" x14ac:dyDescent="0.15">
      <c r="A47" s="1265"/>
      <c r="B47" s="3"/>
      <c r="C47" s="1265"/>
      <c r="D47" s="1454"/>
      <c r="E47" s="1454"/>
      <c r="F47" s="1265"/>
      <c r="G47" s="1265"/>
      <c r="H47" s="181"/>
      <c r="I47" s="1273"/>
      <c r="J47" s="1273"/>
      <c r="K47" s="31"/>
      <c r="L47" s="33"/>
      <c r="M47" s="181"/>
      <c r="N47" s="1265"/>
      <c r="O47" s="1265"/>
      <c r="P47" s="1265"/>
      <c r="Q47" s="1265"/>
      <c r="R47" s="1436"/>
      <c r="S47" s="1436"/>
      <c r="T47" s="5"/>
      <c r="U47" s="1430"/>
      <c r="V47" s="1430"/>
      <c r="W47" s="1265"/>
      <c r="X47" s="1265"/>
      <c r="Y47" s="52"/>
      <c r="Z47" s="189"/>
      <c r="AB47" s="1435"/>
      <c r="AC47" s="1313"/>
      <c r="AD47" s="1313"/>
      <c r="AE47" s="1313"/>
      <c r="AF47" s="1313"/>
      <c r="AG47" s="1313"/>
      <c r="AH47" s="1313"/>
      <c r="AI47" s="1313"/>
      <c r="AJ47" s="1313"/>
      <c r="AK47" s="1313"/>
      <c r="AL47" s="1312"/>
      <c r="AN47" s="67"/>
    </row>
    <row r="48" spans="1:52" ht="14.1" customHeight="1" x14ac:dyDescent="0.15">
      <c r="A48" s="1265"/>
      <c r="B48" s="3"/>
      <c r="C48" s="189"/>
      <c r="D48" s="1265"/>
      <c r="E48" s="1454"/>
      <c r="F48" s="1454"/>
      <c r="G48" s="1454"/>
      <c r="H48" s="1454"/>
      <c r="I48" s="1454"/>
      <c r="J48" s="1454"/>
      <c r="K48" s="1454"/>
      <c r="L48" s="1454"/>
      <c r="M48" s="1454"/>
      <c r="N48" s="1454"/>
      <c r="O48" s="1454"/>
      <c r="P48" s="1454"/>
      <c r="Q48" s="31"/>
      <c r="R48" s="31"/>
      <c r="S48" s="1265"/>
      <c r="T48" s="31"/>
      <c r="U48" s="31"/>
      <c r="V48" s="31"/>
      <c r="W48" s="31"/>
      <c r="X48" s="1454"/>
      <c r="Y48" s="1454"/>
      <c r="Z48" s="189"/>
      <c r="AB48" s="158"/>
      <c r="AC48" s="1313"/>
      <c r="AD48" s="1313"/>
      <c r="AE48" s="1313"/>
      <c r="AF48" s="1313"/>
      <c r="AG48" s="1313"/>
      <c r="AH48" s="1313"/>
      <c r="AI48" s="1313"/>
      <c r="AJ48" s="1313"/>
      <c r="AK48" s="1313"/>
      <c r="AL48" s="1312"/>
      <c r="AN48" s="287"/>
      <c r="AO48" s="287"/>
      <c r="AP48" s="287"/>
      <c r="AQ48" s="287"/>
      <c r="AR48" s="287"/>
      <c r="AS48" s="287"/>
      <c r="AT48" s="287"/>
      <c r="AU48" s="287"/>
      <c r="AV48" s="287"/>
      <c r="AW48" s="287"/>
      <c r="AX48" s="287"/>
      <c r="AY48" s="287"/>
      <c r="AZ48" s="287"/>
    </row>
    <row r="49" spans="1:52" ht="14.1" customHeight="1" x14ac:dyDescent="0.15">
      <c r="A49" s="1265"/>
      <c r="B49" s="3"/>
      <c r="C49" s="1265"/>
      <c r="D49" s="1445"/>
      <c r="E49" s="189"/>
      <c r="F49" s="58"/>
      <c r="G49" s="189"/>
      <c r="H49" s="1454"/>
      <c r="I49" s="1454"/>
      <c r="J49" s="1454"/>
      <c r="K49" s="1454"/>
      <c r="L49" s="1454"/>
      <c r="M49" s="1454"/>
      <c r="N49" s="1454"/>
      <c r="O49" s="1454"/>
      <c r="P49" s="1265"/>
      <c r="Q49" s="1454"/>
      <c r="R49" s="1454"/>
      <c r="S49" s="13"/>
      <c r="T49" s="1454"/>
      <c r="U49" s="1454"/>
      <c r="V49" s="1265"/>
      <c r="W49" s="1454"/>
      <c r="X49" s="1265"/>
      <c r="Y49" s="1265"/>
      <c r="Z49" s="189"/>
      <c r="AB49" s="510"/>
      <c r="AC49" s="1313"/>
      <c r="AD49" s="1313"/>
      <c r="AE49" s="1313"/>
      <c r="AF49" s="1313"/>
      <c r="AG49" s="1313"/>
      <c r="AH49" s="1313"/>
      <c r="AI49" s="1313"/>
      <c r="AJ49" s="1313"/>
      <c r="AK49" s="1313"/>
      <c r="AL49" s="1312"/>
      <c r="AN49" s="287"/>
      <c r="AO49" s="287"/>
      <c r="AP49" s="287"/>
      <c r="AQ49" s="287"/>
      <c r="AR49" s="287"/>
      <c r="AS49" s="287"/>
      <c r="AT49" s="287"/>
      <c r="AU49" s="287"/>
      <c r="AV49" s="287"/>
      <c r="AW49" s="287"/>
      <c r="AX49" s="287"/>
      <c r="AY49" s="287"/>
      <c r="AZ49" s="287"/>
    </row>
    <row r="50" spans="1:52" ht="14.1" customHeight="1" x14ac:dyDescent="0.15">
      <c r="A50" s="1265"/>
      <c r="B50" s="3"/>
      <c r="C50" s="1265"/>
      <c r="D50" s="1445"/>
      <c r="E50" s="189"/>
      <c r="F50" s="58"/>
      <c r="G50" s="189"/>
      <c r="H50" s="1454"/>
      <c r="I50" s="1454"/>
      <c r="J50" s="1454"/>
      <c r="K50" s="1454"/>
      <c r="L50" s="1454"/>
      <c r="M50" s="1454"/>
      <c r="N50" s="1454"/>
      <c r="O50" s="1454"/>
      <c r="P50" s="1265"/>
      <c r="Q50" s="1454"/>
      <c r="R50" s="1454"/>
      <c r="S50" s="13"/>
      <c r="T50" s="1454"/>
      <c r="U50" s="1454"/>
      <c r="V50" s="1265"/>
      <c r="W50" s="1454"/>
      <c r="X50" s="1265"/>
      <c r="Y50" s="1265"/>
      <c r="Z50" s="189"/>
      <c r="AB50" s="510"/>
      <c r="AC50" s="1313"/>
      <c r="AD50" s="1313"/>
      <c r="AE50" s="1313"/>
      <c r="AF50" s="1313"/>
      <c r="AG50" s="1313"/>
      <c r="AH50" s="1313"/>
      <c r="AI50" s="1313"/>
      <c r="AJ50" s="1313"/>
      <c r="AK50" s="1313"/>
      <c r="AL50" s="1312"/>
      <c r="AN50" s="287"/>
      <c r="AO50" s="287"/>
      <c r="AP50" s="287"/>
      <c r="AQ50" s="287"/>
      <c r="AR50" s="287"/>
      <c r="AS50" s="287"/>
      <c r="AT50" s="287"/>
      <c r="AU50" s="287"/>
      <c r="AV50" s="287"/>
      <c r="AW50" s="287"/>
      <c r="AX50" s="287"/>
      <c r="AY50" s="287"/>
      <c r="AZ50" s="287"/>
    </row>
    <row r="51" spans="1:52" ht="14.1" customHeight="1" x14ac:dyDescent="0.15">
      <c r="A51" s="1265"/>
      <c r="B51" s="3"/>
      <c r="C51" s="1265"/>
      <c r="D51" s="1445"/>
      <c r="E51" s="189"/>
      <c r="F51" s="58"/>
      <c r="G51" s="189"/>
      <c r="H51" s="1454"/>
      <c r="I51" s="1454"/>
      <c r="J51" s="1454"/>
      <c r="K51" s="1454"/>
      <c r="L51" s="1454"/>
      <c r="M51" s="1454"/>
      <c r="N51" s="1454"/>
      <c r="O51" s="1454"/>
      <c r="P51" s="1265"/>
      <c r="Q51" s="1454"/>
      <c r="R51" s="1454"/>
      <c r="S51" s="13"/>
      <c r="T51" s="1454"/>
      <c r="U51" s="1454"/>
      <c r="V51" s="1265"/>
      <c r="W51" s="1454"/>
      <c r="X51" s="1265"/>
      <c r="Y51" s="1265"/>
      <c r="Z51" s="189"/>
      <c r="AB51" s="510"/>
      <c r="AC51" s="1313"/>
      <c r="AD51" s="1313"/>
      <c r="AE51" s="1313"/>
      <c r="AF51" s="1313"/>
      <c r="AG51" s="1313"/>
      <c r="AH51" s="1313"/>
      <c r="AI51" s="1313"/>
      <c r="AJ51" s="1313"/>
      <c r="AK51" s="1313"/>
      <c r="AL51" s="1312"/>
      <c r="AN51" s="287"/>
      <c r="AO51" s="287"/>
      <c r="AP51" s="287"/>
      <c r="AQ51" s="287"/>
      <c r="AR51" s="287"/>
      <c r="AS51" s="287"/>
      <c r="AT51" s="287"/>
      <c r="AU51" s="287"/>
      <c r="AV51" s="287"/>
      <c r="AW51" s="287"/>
      <c r="AX51" s="287"/>
      <c r="AY51" s="287"/>
      <c r="AZ51" s="287"/>
    </row>
    <row r="52" spans="1:52" ht="14.1" customHeight="1" x14ac:dyDescent="0.15">
      <c r="A52" s="1265"/>
      <c r="B52" s="3"/>
      <c r="C52" s="1265"/>
      <c r="D52" s="1445"/>
      <c r="E52" s="189"/>
      <c r="F52" s="58"/>
      <c r="G52" s="189"/>
      <c r="H52" s="1454"/>
      <c r="I52" s="1454"/>
      <c r="J52" s="1454"/>
      <c r="K52" s="1454"/>
      <c r="L52" s="1454"/>
      <c r="M52" s="1454"/>
      <c r="N52" s="1454"/>
      <c r="O52" s="1454"/>
      <c r="P52" s="1265"/>
      <c r="Q52" s="1454"/>
      <c r="R52" s="1454"/>
      <c r="S52" s="13"/>
      <c r="T52" s="1454"/>
      <c r="U52" s="1454"/>
      <c r="V52" s="1265"/>
      <c r="W52" s="1454"/>
      <c r="X52" s="1265"/>
      <c r="Y52" s="1265"/>
      <c r="Z52" s="189"/>
      <c r="AB52" s="510"/>
      <c r="AC52" s="1313"/>
      <c r="AD52" s="1313"/>
      <c r="AE52" s="1313"/>
      <c r="AF52" s="1313"/>
      <c r="AG52" s="1313"/>
      <c r="AH52" s="1313"/>
      <c r="AI52" s="1313"/>
      <c r="AJ52" s="1313"/>
      <c r="AK52" s="1313"/>
      <c r="AL52" s="1312"/>
      <c r="AN52" s="287"/>
      <c r="AO52" s="287"/>
      <c r="AP52" s="287"/>
      <c r="AQ52" s="287"/>
      <c r="AR52" s="287"/>
      <c r="AS52" s="287"/>
      <c r="AT52" s="287"/>
      <c r="AU52" s="287"/>
      <c r="AV52" s="287"/>
      <c r="AW52" s="287"/>
      <c r="AX52" s="287"/>
      <c r="AY52" s="287"/>
      <c r="AZ52" s="287"/>
    </row>
    <row r="53" spans="1:52" ht="14.1" customHeight="1" x14ac:dyDescent="0.15">
      <c r="A53" s="1265"/>
      <c r="B53" s="3"/>
      <c r="C53" s="1265"/>
      <c r="D53" s="1445"/>
      <c r="E53" s="189"/>
      <c r="F53" s="58"/>
      <c r="G53" s="189"/>
      <c r="H53" s="1454"/>
      <c r="I53" s="1454"/>
      <c r="J53" s="1454"/>
      <c r="K53" s="1454"/>
      <c r="L53" s="1454"/>
      <c r="M53" s="1454"/>
      <c r="N53" s="1454"/>
      <c r="O53" s="1454"/>
      <c r="P53" s="1265"/>
      <c r="Q53" s="1454"/>
      <c r="R53" s="1454"/>
      <c r="S53" s="13"/>
      <c r="T53" s="1454"/>
      <c r="U53" s="1454"/>
      <c r="V53" s="1265"/>
      <c r="W53" s="1454"/>
      <c r="X53" s="1265"/>
      <c r="Y53" s="1265"/>
      <c r="Z53" s="189"/>
      <c r="AB53" s="510"/>
      <c r="AC53" s="1313"/>
      <c r="AD53" s="1313"/>
      <c r="AE53" s="1313"/>
      <c r="AF53" s="1313"/>
      <c r="AG53" s="1313"/>
      <c r="AH53" s="1313"/>
      <c r="AI53" s="1313"/>
      <c r="AJ53" s="1313"/>
      <c r="AK53" s="1313"/>
      <c r="AL53" s="1312"/>
      <c r="AN53" s="287"/>
      <c r="AO53" s="287"/>
      <c r="AP53" s="287"/>
      <c r="AQ53" s="287"/>
      <c r="AR53" s="287"/>
      <c r="AS53" s="287"/>
      <c r="AT53" s="287"/>
      <c r="AU53" s="287"/>
      <c r="AV53" s="287"/>
      <c r="AW53" s="287"/>
      <c r="AX53" s="287"/>
      <c r="AY53" s="287"/>
      <c r="AZ53" s="287"/>
    </row>
    <row r="54" spans="1:52" ht="14.1" customHeight="1" x14ac:dyDescent="0.15">
      <c r="A54" s="1265"/>
      <c r="B54" s="3"/>
      <c r="C54" s="1265"/>
      <c r="D54" s="1445"/>
      <c r="E54" s="189"/>
      <c r="F54" s="58"/>
      <c r="G54" s="189"/>
      <c r="H54" s="1454"/>
      <c r="I54" s="1454"/>
      <c r="J54" s="1454"/>
      <c r="K54" s="1454"/>
      <c r="L54" s="1454"/>
      <c r="M54" s="1454"/>
      <c r="N54" s="1454"/>
      <c r="O54" s="1454"/>
      <c r="P54" s="1265"/>
      <c r="Q54" s="1454"/>
      <c r="R54" s="1454"/>
      <c r="S54" s="13"/>
      <c r="T54" s="1454"/>
      <c r="U54" s="1454"/>
      <c r="V54" s="1265"/>
      <c r="W54" s="1454"/>
      <c r="X54" s="1265"/>
      <c r="Y54" s="1265"/>
      <c r="Z54" s="189"/>
      <c r="AB54" s="510"/>
      <c r="AC54" s="1313"/>
      <c r="AD54" s="1313"/>
      <c r="AE54" s="1313"/>
      <c r="AF54" s="1313"/>
      <c r="AG54" s="1313"/>
      <c r="AH54" s="1313"/>
      <c r="AI54" s="1313"/>
      <c r="AJ54" s="1313"/>
      <c r="AK54" s="1313"/>
      <c r="AL54" s="1312"/>
      <c r="AN54" s="287"/>
      <c r="AO54" s="287"/>
      <c r="AP54" s="287"/>
      <c r="AQ54" s="287"/>
      <c r="AR54" s="287"/>
      <c r="AS54" s="287"/>
      <c r="AT54" s="287"/>
      <c r="AU54" s="287"/>
      <c r="AV54" s="287"/>
      <c r="AW54" s="287"/>
      <c r="AX54" s="287"/>
      <c r="AY54" s="287"/>
      <c r="AZ54" s="287"/>
    </row>
    <row r="55" spans="1:52" ht="14.1" customHeight="1" x14ac:dyDescent="0.15">
      <c r="A55" s="1265"/>
      <c r="B55" s="3"/>
      <c r="C55" s="1265"/>
      <c r="D55" s="1445"/>
      <c r="E55" s="189"/>
      <c r="F55" s="58"/>
      <c r="G55" s="189"/>
      <c r="H55" s="1454"/>
      <c r="I55" s="1454"/>
      <c r="J55" s="1454"/>
      <c r="K55" s="1454"/>
      <c r="L55" s="1454"/>
      <c r="M55" s="1454"/>
      <c r="N55" s="1454"/>
      <c r="O55" s="1454"/>
      <c r="P55" s="1265"/>
      <c r="Q55" s="1454"/>
      <c r="R55" s="1454"/>
      <c r="S55" s="13"/>
      <c r="T55" s="1454"/>
      <c r="U55" s="1454"/>
      <c r="V55" s="1265"/>
      <c r="W55" s="1454"/>
      <c r="X55" s="1265"/>
      <c r="Y55" s="1265"/>
      <c r="Z55" s="189"/>
      <c r="AB55" s="510"/>
      <c r="AC55" s="1313"/>
      <c r="AD55" s="1313"/>
      <c r="AE55" s="1313"/>
      <c r="AF55" s="1313"/>
      <c r="AG55" s="1313"/>
      <c r="AH55" s="1313"/>
      <c r="AI55" s="1313"/>
      <c r="AJ55" s="1313"/>
      <c r="AK55" s="1313"/>
      <c r="AL55" s="1312"/>
      <c r="AN55" s="287"/>
      <c r="AO55" s="287"/>
      <c r="AP55" s="287"/>
      <c r="AQ55" s="287"/>
      <c r="AR55" s="287"/>
      <c r="AS55" s="287"/>
      <c r="AT55" s="287"/>
      <c r="AU55" s="287"/>
      <c r="AV55" s="287"/>
      <c r="AW55" s="287"/>
      <c r="AX55" s="287"/>
      <c r="AY55" s="287"/>
      <c r="AZ55" s="287"/>
    </row>
    <row r="56" spans="1:52" ht="14.1" customHeight="1" x14ac:dyDescent="0.15">
      <c r="A56" s="1265"/>
      <c r="B56" s="3"/>
      <c r="C56" s="1265"/>
      <c r="D56" s="1454"/>
      <c r="E56" s="189"/>
      <c r="F56" s="58"/>
      <c r="G56" s="189"/>
      <c r="H56" s="1454"/>
      <c r="I56" s="1454"/>
      <c r="J56" s="1454"/>
      <c r="K56" s="1454"/>
      <c r="L56" s="1454"/>
      <c r="M56" s="1454"/>
      <c r="N56" s="1454"/>
      <c r="O56" s="1454"/>
      <c r="P56" s="1265"/>
      <c r="Q56" s="1445"/>
      <c r="R56" s="1265"/>
      <c r="S56" s="1265"/>
      <c r="T56" s="1265"/>
      <c r="U56" s="1265"/>
      <c r="V56" s="1265"/>
      <c r="W56" s="1265"/>
      <c r="X56" s="1454"/>
      <c r="Y56" s="13"/>
      <c r="Z56" s="189"/>
      <c r="AB56" s="510"/>
      <c r="AC56" s="1313"/>
      <c r="AD56" s="1313"/>
      <c r="AE56" s="1313"/>
      <c r="AF56" s="1313"/>
      <c r="AG56" s="1313"/>
      <c r="AH56" s="1313"/>
      <c r="AI56" s="1313"/>
      <c r="AJ56" s="1313"/>
      <c r="AK56" s="1313"/>
      <c r="AL56" s="1312"/>
      <c r="AN56" s="287"/>
      <c r="AO56" s="287"/>
      <c r="AP56" s="287"/>
      <c r="AQ56" s="287"/>
      <c r="AR56" s="287"/>
      <c r="AS56" s="287"/>
      <c r="AT56" s="287"/>
      <c r="AU56" s="287"/>
      <c r="AV56" s="287"/>
      <c r="AW56" s="287"/>
      <c r="AX56" s="287"/>
      <c r="AY56" s="287"/>
      <c r="AZ56" s="287"/>
    </row>
    <row r="57" spans="1:52" ht="14.1" customHeight="1" x14ac:dyDescent="0.15">
      <c r="A57" s="1265"/>
      <c r="B57" s="3"/>
      <c r="C57" s="1265"/>
      <c r="D57" s="1454"/>
      <c r="E57" s="189"/>
      <c r="F57" s="58"/>
      <c r="G57" s="189"/>
      <c r="H57" s="1454"/>
      <c r="I57" s="1454"/>
      <c r="J57" s="1454"/>
      <c r="K57" s="1454"/>
      <c r="L57" s="1454"/>
      <c r="M57" s="1454"/>
      <c r="N57" s="1454"/>
      <c r="O57" s="1454"/>
      <c r="P57" s="1454"/>
      <c r="Q57" s="1454"/>
      <c r="R57" s="1265"/>
      <c r="S57" s="1265"/>
      <c r="T57" s="1265"/>
      <c r="U57" s="1265"/>
      <c r="V57" s="1265"/>
      <c r="W57" s="1265"/>
      <c r="X57" s="1265"/>
      <c r="Y57" s="1265"/>
      <c r="Z57" s="189"/>
      <c r="AB57" s="152"/>
      <c r="AC57" s="1313"/>
      <c r="AD57" s="1313"/>
      <c r="AE57" s="1313"/>
      <c r="AF57" s="1313"/>
      <c r="AG57" s="1313"/>
      <c r="AH57" s="1313"/>
      <c r="AI57" s="1313"/>
      <c r="AJ57" s="1313"/>
      <c r="AK57" s="1313"/>
      <c r="AL57" s="1312"/>
      <c r="AN57" s="287"/>
      <c r="AO57" s="287"/>
      <c r="AP57" s="287"/>
      <c r="AQ57" s="287"/>
      <c r="AR57" s="287"/>
      <c r="AS57" s="287"/>
      <c r="AT57" s="287"/>
      <c r="AU57" s="287"/>
      <c r="AV57" s="287"/>
      <c r="AW57" s="287"/>
      <c r="AX57" s="287"/>
      <c r="AY57" s="287"/>
      <c r="AZ57" s="287"/>
    </row>
    <row r="58" spans="1:52" ht="14.1" customHeight="1" x14ac:dyDescent="0.15">
      <c r="A58" s="1265"/>
      <c r="B58" s="3"/>
      <c r="C58" s="1265"/>
      <c r="D58" s="1454"/>
      <c r="E58" s="189"/>
      <c r="F58" s="58"/>
      <c r="G58" s="1454"/>
      <c r="H58" s="1454"/>
      <c r="I58" s="1314"/>
      <c r="J58" s="1314"/>
      <c r="K58" s="1314"/>
      <c r="L58" s="1314"/>
      <c r="M58" s="1314"/>
      <c r="N58" s="1314"/>
      <c r="O58" s="1314"/>
      <c r="P58" s="1314"/>
      <c r="Q58" s="1314"/>
      <c r="R58" s="1314"/>
      <c r="S58" s="1314"/>
      <c r="T58" s="1314"/>
      <c r="U58" s="1314"/>
      <c r="V58" s="1314"/>
      <c r="W58" s="1314"/>
      <c r="X58" s="1314"/>
      <c r="Y58" s="1314"/>
      <c r="Z58" s="1314"/>
      <c r="AB58" s="152"/>
      <c r="AC58" s="1313"/>
      <c r="AD58" s="1313"/>
      <c r="AE58" s="1313"/>
      <c r="AF58" s="1313"/>
      <c r="AG58" s="1313"/>
      <c r="AH58" s="1313"/>
      <c r="AI58" s="1313"/>
      <c r="AJ58" s="1313"/>
      <c r="AK58" s="1313"/>
      <c r="AL58" s="1312"/>
    </row>
    <row r="59" spans="1:52" ht="15" thickBot="1" x14ac:dyDescent="0.2">
      <c r="B59" s="8"/>
      <c r="C59" s="7"/>
      <c r="D59" s="77"/>
      <c r="E59" s="127"/>
      <c r="F59" s="7"/>
      <c r="G59" s="7"/>
      <c r="H59" s="7"/>
      <c r="I59" s="7"/>
      <c r="J59" s="7"/>
      <c r="K59" s="7"/>
      <c r="L59" s="7"/>
      <c r="M59" s="7"/>
      <c r="N59" s="7"/>
      <c r="O59" s="95"/>
      <c r="P59" s="95"/>
      <c r="Q59" s="95"/>
      <c r="R59" s="7"/>
      <c r="S59" s="77"/>
      <c r="T59" s="7"/>
      <c r="U59" s="7"/>
      <c r="V59" s="7"/>
      <c r="W59" s="7"/>
      <c r="X59" s="7"/>
      <c r="Y59" s="95"/>
      <c r="Z59" s="77"/>
      <c r="AA59" s="7"/>
      <c r="AB59" s="155"/>
      <c r="AC59" s="7"/>
      <c r="AD59" s="7"/>
      <c r="AE59" s="7"/>
      <c r="AF59" s="7"/>
      <c r="AG59" s="7"/>
      <c r="AH59" s="7"/>
      <c r="AI59" s="7"/>
      <c r="AJ59" s="7"/>
      <c r="AK59" s="7"/>
      <c r="AL59" s="9"/>
    </row>
    <row r="60" spans="1:52" x14ac:dyDescent="0.1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row>
  </sheetData>
  <mergeCells count="14">
    <mergeCell ref="AO27:BK32"/>
    <mergeCell ref="AP21:BL26"/>
    <mergeCell ref="AC18:AL19"/>
    <mergeCell ref="AC27:AL29"/>
    <mergeCell ref="AC33:AL36"/>
    <mergeCell ref="AC12:AL15"/>
    <mergeCell ref="E14:Z16"/>
    <mergeCell ref="AC21:AL21"/>
    <mergeCell ref="AC22:AL25"/>
    <mergeCell ref="B1:AL1"/>
    <mergeCell ref="B3:AA3"/>
    <mergeCell ref="AB3:AL3"/>
    <mergeCell ref="AC6:AL7"/>
    <mergeCell ref="AC10:AL11"/>
  </mergeCells>
  <phoneticPr fontId="3"/>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3729" r:id="rId4" name="Check Box 1">
              <controlPr defaultSize="0" autoFill="0" autoLine="0" autoPict="0">
                <anchor moveWithCells="1">
                  <from>
                    <xdr:col>18</xdr:col>
                    <xdr:colOff>0</xdr:colOff>
                    <xdr:row>11</xdr:row>
                    <xdr:rowOff>0</xdr:rowOff>
                  </from>
                  <to>
                    <xdr:col>21</xdr:col>
                    <xdr:colOff>123825</xdr:colOff>
                    <xdr:row>12</xdr:row>
                    <xdr:rowOff>0</xdr:rowOff>
                  </to>
                </anchor>
              </controlPr>
            </control>
          </mc:Choice>
        </mc:AlternateContent>
        <mc:AlternateContent xmlns:mc="http://schemas.openxmlformats.org/markup-compatibility/2006">
          <mc:Choice Requires="x14">
            <control shapeId="713730" r:id="rId5" name="Check Box 2">
              <controlPr defaultSize="0" autoFill="0" autoLine="0" autoPict="0">
                <anchor moveWithCells="1">
                  <from>
                    <xdr:col>22</xdr:col>
                    <xdr:colOff>47625</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713731" r:id="rId6" name="Check Box 3">
              <controlPr defaultSize="0" autoFill="0" autoLine="0" autoPict="0">
                <anchor moveWithCells="1">
                  <from>
                    <xdr:col>18</xdr:col>
                    <xdr:colOff>0</xdr:colOff>
                    <xdr:row>19</xdr:row>
                    <xdr:rowOff>0</xdr:rowOff>
                  </from>
                  <to>
                    <xdr:col>21</xdr:col>
                    <xdr:colOff>123825</xdr:colOff>
                    <xdr:row>20</xdr:row>
                    <xdr:rowOff>0</xdr:rowOff>
                  </to>
                </anchor>
              </controlPr>
            </control>
          </mc:Choice>
        </mc:AlternateContent>
        <mc:AlternateContent xmlns:mc="http://schemas.openxmlformats.org/markup-compatibility/2006">
          <mc:Choice Requires="x14">
            <control shapeId="713732" r:id="rId7" name="Check Box 4">
              <controlPr defaultSize="0" autoFill="0" autoLine="0" autoPict="0">
                <anchor moveWithCells="1">
                  <from>
                    <xdr:col>22</xdr:col>
                    <xdr:colOff>47625</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713733" r:id="rId8" name="Check Box 5">
              <controlPr defaultSize="0" autoFill="0" autoLine="0" autoPict="0">
                <anchor moveWithCells="1">
                  <from>
                    <xdr:col>18</xdr:col>
                    <xdr:colOff>0</xdr:colOff>
                    <xdr:row>7</xdr:row>
                    <xdr:rowOff>0</xdr:rowOff>
                  </from>
                  <to>
                    <xdr:col>21</xdr:col>
                    <xdr:colOff>123825</xdr:colOff>
                    <xdr:row>8</xdr:row>
                    <xdr:rowOff>0</xdr:rowOff>
                  </to>
                </anchor>
              </controlPr>
            </control>
          </mc:Choice>
        </mc:AlternateContent>
        <mc:AlternateContent xmlns:mc="http://schemas.openxmlformats.org/markup-compatibility/2006">
          <mc:Choice Requires="x14">
            <control shapeId="713734" r:id="rId9" name="Check Box 6">
              <controlPr defaultSize="0" autoFill="0" autoLine="0" autoPict="0">
                <anchor moveWithCells="1">
                  <from>
                    <xdr:col>22</xdr:col>
                    <xdr:colOff>47625</xdr:colOff>
                    <xdr:row>7</xdr:row>
                    <xdr:rowOff>0</xdr:rowOff>
                  </from>
                  <to>
                    <xdr:col>26</xdr:col>
                    <xdr:colOff>0</xdr:colOff>
                    <xdr:row>8</xdr:row>
                    <xdr:rowOff>0</xdr:rowOff>
                  </to>
                </anchor>
              </controlPr>
            </control>
          </mc:Choice>
        </mc:AlternateContent>
        <mc:AlternateContent xmlns:mc="http://schemas.openxmlformats.org/markup-compatibility/2006">
          <mc:Choice Requires="x14">
            <control shapeId="713735" r:id="rId10" name="Check Box 7">
              <controlPr defaultSize="0" autoFill="0" autoLine="0" autoPict="0">
                <anchor moveWithCells="1">
                  <from>
                    <xdr:col>18</xdr:col>
                    <xdr:colOff>0</xdr:colOff>
                    <xdr:row>30</xdr:row>
                    <xdr:rowOff>76200</xdr:rowOff>
                  </from>
                  <to>
                    <xdr:col>21</xdr:col>
                    <xdr:colOff>123825</xdr:colOff>
                    <xdr:row>31</xdr:row>
                    <xdr:rowOff>76200</xdr:rowOff>
                  </to>
                </anchor>
              </controlPr>
            </control>
          </mc:Choice>
        </mc:AlternateContent>
        <mc:AlternateContent xmlns:mc="http://schemas.openxmlformats.org/markup-compatibility/2006">
          <mc:Choice Requires="x14">
            <control shapeId="713736" r:id="rId11" name="Check Box 8">
              <controlPr defaultSize="0" autoFill="0" autoLine="0" autoPict="0">
                <anchor moveWithCells="1">
                  <from>
                    <xdr:col>22</xdr:col>
                    <xdr:colOff>47625</xdr:colOff>
                    <xdr:row>30</xdr:row>
                    <xdr:rowOff>76200</xdr:rowOff>
                  </from>
                  <to>
                    <xdr:col>26</xdr:col>
                    <xdr:colOff>0</xdr:colOff>
                    <xdr:row>31</xdr:row>
                    <xdr:rowOff>76200</xdr:rowOff>
                  </to>
                </anchor>
              </controlPr>
            </control>
          </mc:Choice>
        </mc:AlternateContent>
        <mc:AlternateContent xmlns:mc="http://schemas.openxmlformats.org/markup-compatibility/2006">
          <mc:Choice Requires="x14">
            <control shapeId="713737" r:id="rId12" name="Check Box 9">
              <controlPr defaultSize="0" autoFill="0" autoLine="0" autoPict="0">
                <anchor moveWithCells="1">
                  <from>
                    <xdr:col>18</xdr:col>
                    <xdr:colOff>0</xdr:colOff>
                    <xdr:row>27</xdr:row>
                    <xdr:rowOff>57150</xdr:rowOff>
                  </from>
                  <to>
                    <xdr:col>21</xdr:col>
                    <xdr:colOff>123825</xdr:colOff>
                    <xdr:row>28</xdr:row>
                    <xdr:rowOff>57150</xdr:rowOff>
                  </to>
                </anchor>
              </controlPr>
            </control>
          </mc:Choice>
        </mc:AlternateContent>
        <mc:AlternateContent xmlns:mc="http://schemas.openxmlformats.org/markup-compatibility/2006">
          <mc:Choice Requires="x14">
            <control shapeId="713738" r:id="rId13" name="Check Box 10">
              <controlPr defaultSize="0" autoFill="0" autoLine="0" autoPict="0">
                <anchor moveWithCells="1">
                  <from>
                    <xdr:col>22</xdr:col>
                    <xdr:colOff>47625</xdr:colOff>
                    <xdr:row>27</xdr:row>
                    <xdr:rowOff>57150</xdr:rowOff>
                  </from>
                  <to>
                    <xdr:col>26</xdr:col>
                    <xdr:colOff>0</xdr:colOff>
                    <xdr:row>28</xdr:row>
                    <xdr:rowOff>57150</xdr:rowOff>
                  </to>
                </anchor>
              </controlPr>
            </control>
          </mc:Choice>
        </mc:AlternateContent>
        <mc:AlternateContent xmlns:mc="http://schemas.openxmlformats.org/markup-compatibility/2006">
          <mc:Choice Requires="x14">
            <control shapeId="713739" r:id="rId14" name="Check Box 11">
              <controlPr defaultSize="0" autoFill="0" autoLine="0" autoPict="0">
                <anchor moveWithCells="1">
                  <from>
                    <xdr:col>18</xdr:col>
                    <xdr:colOff>0</xdr:colOff>
                    <xdr:row>33</xdr:row>
                    <xdr:rowOff>57150</xdr:rowOff>
                  </from>
                  <to>
                    <xdr:col>21</xdr:col>
                    <xdr:colOff>123825</xdr:colOff>
                    <xdr:row>34</xdr:row>
                    <xdr:rowOff>57150</xdr:rowOff>
                  </to>
                </anchor>
              </controlPr>
            </control>
          </mc:Choice>
        </mc:AlternateContent>
        <mc:AlternateContent xmlns:mc="http://schemas.openxmlformats.org/markup-compatibility/2006">
          <mc:Choice Requires="x14">
            <control shapeId="713740" r:id="rId15" name="Check Box 12">
              <controlPr defaultSize="0" autoFill="0" autoLine="0" autoPict="0">
                <anchor moveWithCells="1">
                  <from>
                    <xdr:col>22</xdr:col>
                    <xdr:colOff>47625</xdr:colOff>
                    <xdr:row>33</xdr:row>
                    <xdr:rowOff>57150</xdr:rowOff>
                  </from>
                  <to>
                    <xdr:col>26</xdr:col>
                    <xdr:colOff>0</xdr:colOff>
                    <xdr:row>34</xdr:row>
                    <xdr:rowOff>57150</xdr:rowOff>
                  </to>
                </anchor>
              </controlPr>
            </control>
          </mc:Choice>
        </mc:AlternateContent>
        <mc:AlternateContent xmlns:mc="http://schemas.openxmlformats.org/markup-compatibility/2006">
          <mc:Choice Requires="x14">
            <control shapeId="713741" r:id="rId16" name="Check Box 13">
              <controlPr defaultSize="0" autoFill="0" autoLine="0" autoPict="0">
                <anchor moveWithCells="1">
                  <from>
                    <xdr:col>18</xdr:col>
                    <xdr:colOff>9525</xdr:colOff>
                    <xdr:row>24</xdr:row>
                    <xdr:rowOff>66675</xdr:rowOff>
                  </from>
                  <to>
                    <xdr:col>21</xdr:col>
                    <xdr:colOff>133350</xdr:colOff>
                    <xdr:row>25</xdr:row>
                    <xdr:rowOff>66675</xdr:rowOff>
                  </to>
                </anchor>
              </controlPr>
            </control>
          </mc:Choice>
        </mc:AlternateContent>
        <mc:AlternateContent xmlns:mc="http://schemas.openxmlformats.org/markup-compatibility/2006">
          <mc:Choice Requires="x14">
            <control shapeId="713742" r:id="rId17" name="Check Box 14">
              <controlPr defaultSize="0" autoFill="0" autoLine="0" autoPict="0">
                <anchor moveWithCells="1">
                  <from>
                    <xdr:col>22</xdr:col>
                    <xdr:colOff>57150</xdr:colOff>
                    <xdr:row>24</xdr:row>
                    <xdr:rowOff>66675</xdr:rowOff>
                  </from>
                  <to>
                    <xdr:col>26</xdr:col>
                    <xdr:colOff>9525</xdr:colOff>
                    <xdr:row>25</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7"/>
  <sheetViews>
    <sheetView zoomScaleNormal="100" zoomScaleSheetLayoutView="85" workbookViewId="0">
      <selection activeCell="C5" sqref="C5:J5"/>
    </sheetView>
  </sheetViews>
  <sheetFormatPr defaultColWidth="8" defaultRowHeight="12" x14ac:dyDescent="0.15"/>
  <cols>
    <col min="1" max="1" width="1.5" style="17" customWidth="1"/>
    <col min="2" max="44" width="2.125" style="17" customWidth="1"/>
    <col min="45" max="71" width="2.375" style="17" customWidth="1"/>
    <col min="72" max="16384" width="8" style="17"/>
  </cols>
  <sheetData>
    <row r="1" spans="1:56" ht="13.5" customHeight="1" x14ac:dyDescent="0.15">
      <c r="B1" s="3101" t="s">
        <v>1093</v>
      </c>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c r="AO1" s="3101"/>
      <c r="AP1" s="3101"/>
      <c r="AQ1" s="3101"/>
      <c r="AR1" s="3101"/>
    </row>
    <row r="2" spans="1:56" ht="4.5" customHeight="1" thickBot="1" x14ac:dyDescent="0.2"/>
    <row r="3" spans="1:56" ht="14.1" customHeight="1" x14ac:dyDescent="0.15">
      <c r="B3" s="3102" t="s">
        <v>37</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3"/>
      <c r="AB3" s="3103"/>
      <c r="AC3" s="3103"/>
      <c r="AD3" s="3104"/>
      <c r="AE3" s="2722" t="s">
        <v>6</v>
      </c>
      <c r="AF3" s="2723"/>
      <c r="AG3" s="2723"/>
      <c r="AH3" s="2723"/>
      <c r="AI3" s="2723"/>
      <c r="AJ3" s="2723"/>
      <c r="AK3" s="2723"/>
      <c r="AL3" s="2723"/>
      <c r="AM3" s="2723"/>
      <c r="AN3" s="2723"/>
      <c r="AO3" s="2723"/>
      <c r="AP3" s="2723"/>
      <c r="AQ3" s="2723"/>
      <c r="AR3" s="2724"/>
      <c r="AT3" s="17" t="s">
        <v>1094</v>
      </c>
    </row>
    <row r="4" spans="1:56" ht="14.1" customHeight="1" x14ac:dyDescent="0.15">
      <c r="A4" s="1265"/>
      <c r="B4" s="3"/>
      <c r="C4" s="41" t="s">
        <v>1095</v>
      </c>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56"/>
      <c r="AE4" s="568"/>
      <c r="AF4" s="1265"/>
      <c r="AG4" s="1265"/>
      <c r="AH4" s="1265"/>
      <c r="AI4" s="1265"/>
      <c r="AJ4" s="1265"/>
      <c r="AK4" s="21"/>
      <c r="AR4" s="137"/>
      <c r="AS4" s="87"/>
      <c r="AT4" s="3120" t="b">
        <f>IF(AG8="○",TRUE,FALSE)</f>
        <v>0</v>
      </c>
      <c r="AU4" s="3120"/>
      <c r="AV4" s="57"/>
      <c r="AW4" s="3120" t="b">
        <f>IF(AG9="○",TRUE,FALSE)</f>
        <v>0</v>
      </c>
      <c r="AX4" s="3120"/>
    </row>
    <row r="5" spans="1:56" ht="14.1" customHeight="1" x14ac:dyDescent="0.15">
      <c r="A5" s="1265"/>
      <c r="B5" s="226"/>
      <c r="C5" s="2813" t="s">
        <v>403</v>
      </c>
      <c r="D5" s="2814"/>
      <c r="E5" s="2814"/>
      <c r="F5" s="2814"/>
      <c r="G5" s="2814"/>
      <c r="H5" s="2814"/>
      <c r="I5" s="2814"/>
      <c r="J5" s="2815"/>
      <c r="K5" s="2813" t="s">
        <v>285</v>
      </c>
      <c r="L5" s="2814"/>
      <c r="M5" s="2814"/>
      <c r="N5" s="2815"/>
      <c r="O5" s="2813" t="s">
        <v>1510</v>
      </c>
      <c r="P5" s="2814"/>
      <c r="Q5" s="2814"/>
      <c r="R5" s="2814"/>
      <c r="S5" s="2814"/>
      <c r="T5" s="2814"/>
      <c r="U5" s="2814"/>
      <c r="V5" s="2814"/>
      <c r="W5" s="2814"/>
      <c r="X5" s="2814"/>
      <c r="Y5" s="2814"/>
      <c r="Z5" s="2814"/>
      <c r="AA5" s="2814"/>
      <c r="AB5" s="2814"/>
      <c r="AC5" s="2814"/>
      <c r="AD5" s="2814"/>
      <c r="AE5" s="2814"/>
      <c r="AF5" s="2815"/>
      <c r="AG5" s="2813" t="s">
        <v>1096</v>
      </c>
      <c r="AH5" s="2814"/>
      <c r="AI5" s="2815"/>
      <c r="AJ5" s="2813" t="s">
        <v>1097</v>
      </c>
      <c r="AK5" s="2814"/>
      <c r="AL5" s="2814"/>
      <c r="AM5" s="2557"/>
      <c r="AN5" s="2557"/>
      <c r="AO5" s="2557"/>
      <c r="AP5" s="3105"/>
      <c r="AQ5" s="206"/>
      <c r="AR5" s="229"/>
      <c r="AS5" s="87"/>
      <c r="AT5" s="3138" t="b">
        <v>0</v>
      </c>
      <c r="AU5" s="3138"/>
      <c r="AW5" s="3139" t="s">
        <v>1098</v>
      </c>
      <c r="AX5" s="3139"/>
      <c r="AY5" s="3139"/>
      <c r="AZ5" s="3139"/>
      <c r="BA5" s="3139"/>
      <c r="BB5" s="1230"/>
      <c r="BC5" s="1230"/>
      <c r="BD5" s="1230"/>
    </row>
    <row r="6" spans="1:56" s="243" customFormat="1" ht="14.1" customHeight="1" x14ac:dyDescent="0.15">
      <c r="A6" s="206"/>
      <c r="B6" s="226"/>
      <c r="C6" s="1757"/>
      <c r="D6" s="3121" t="s">
        <v>1099</v>
      </c>
      <c r="E6" s="3121"/>
      <c r="F6" s="3123" t="s">
        <v>1100</v>
      </c>
      <c r="G6" s="3123"/>
      <c r="H6" s="3123"/>
      <c r="I6" s="3123"/>
      <c r="J6" s="3124"/>
      <c r="K6" s="3125" t="s">
        <v>1101</v>
      </c>
      <c r="L6" s="3126"/>
      <c r="M6" s="3126"/>
      <c r="N6" s="3127"/>
      <c r="O6" s="3128"/>
      <c r="P6" s="3129"/>
      <c r="Q6" s="3129"/>
      <c r="R6" s="3129"/>
      <c r="S6" s="3132"/>
      <c r="T6" s="3132"/>
      <c r="U6" s="589"/>
      <c r="V6" s="3140">
        <f>'No1'!H35</f>
        <v>0</v>
      </c>
      <c r="W6" s="3140"/>
      <c r="X6" s="3142" t="s">
        <v>1102</v>
      </c>
      <c r="Y6" s="3142"/>
      <c r="Z6" s="3142"/>
      <c r="AA6" s="3142"/>
      <c r="AB6" s="3142"/>
      <c r="AC6" s="3144" t="str">
        <f>IF(V6=0,"",VLOOKUP(V6,'No2'!AT9:BA66,3,FALSE))</f>
        <v/>
      </c>
      <c r="AD6" s="3144"/>
      <c r="AE6" s="3144"/>
      <c r="AF6" s="3072" t="s">
        <v>222</v>
      </c>
      <c r="AG6" s="2705" t="str">
        <f>IF(K7="","",IF(K7&gt;0,IF(AC6:AC6&lt;=K7,"○","×"),""))</f>
        <v/>
      </c>
      <c r="AH6" s="2709"/>
      <c r="AI6" s="2706"/>
      <c r="AJ6" s="3110" t="s">
        <v>1103</v>
      </c>
      <c r="AK6" s="3110"/>
      <c r="AL6" s="3110"/>
      <c r="AM6" s="3111"/>
      <c r="AN6" s="3114" t="s">
        <v>2277</v>
      </c>
      <c r="AO6" s="3115"/>
      <c r="AP6" s="3116"/>
      <c r="AR6" s="225"/>
      <c r="AS6" s="241"/>
      <c r="AT6" s="3138" t="b">
        <v>0</v>
      </c>
      <c r="AU6" s="3138"/>
      <c r="AV6" s="621"/>
      <c r="AW6" s="3139"/>
      <c r="AX6" s="3139"/>
      <c r="AY6" s="3139"/>
      <c r="AZ6" s="3139"/>
      <c r="BA6" s="3139"/>
      <c r="BB6" s="1266"/>
      <c r="BC6" s="1266"/>
      <c r="BD6" s="1266"/>
    </row>
    <row r="7" spans="1:56" s="243" customFormat="1" ht="14.1" customHeight="1" thickBot="1" x14ac:dyDescent="0.2">
      <c r="A7" s="206"/>
      <c r="B7" s="226"/>
      <c r="C7" s="633"/>
      <c r="D7" s="3122"/>
      <c r="E7" s="3122"/>
      <c r="F7" s="634"/>
      <c r="G7" s="3106"/>
      <c r="H7" s="3106"/>
      <c r="I7" s="3106"/>
      <c r="J7" s="3134"/>
      <c r="K7" s="3135" t="s">
        <v>2277</v>
      </c>
      <c r="L7" s="3136"/>
      <c r="M7" s="3136"/>
      <c r="N7" s="3137"/>
      <c r="O7" s="3130"/>
      <c r="P7" s="3131"/>
      <c r="Q7" s="3131"/>
      <c r="R7" s="3131"/>
      <c r="S7" s="3133"/>
      <c r="T7" s="3133"/>
      <c r="U7" s="602"/>
      <c r="V7" s="3141"/>
      <c r="W7" s="3141"/>
      <c r="X7" s="3143"/>
      <c r="Y7" s="3143"/>
      <c r="Z7" s="3143"/>
      <c r="AA7" s="3143"/>
      <c r="AB7" s="3143"/>
      <c r="AC7" s="3145"/>
      <c r="AD7" s="3145"/>
      <c r="AE7" s="3145"/>
      <c r="AF7" s="3106"/>
      <c r="AG7" s="3107"/>
      <c r="AH7" s="3108"/>
      <c r="AI7" s="3109"/>
      <c r="AJ7" s="3112"/>
      <c r="AK7" s="3112"/>
      <c r="AL7" s="3112"/>
      <c r="AM7" s="3113"/>
      <c r="AN7" s="3117"/>
      <c r="AO7" s="3118"/>
      <c r="AP7" s="3119"/>
      <c r="AR7" s="225"/>
      <c r="AS7" s="241"/>
      <c r="AT7" s="3138" t="b">
        <v>0</v>
      </c>
      <c r="AU7" s="3138"/>
      <c r="AV7" s="621"/>
      <c r="AW7" s="3139"/>
      <c r="AX7" s="3139"/>
      <c r="AY7" s="3139"/>
      <c r="AZ7" s="3139"/>
      <c r="BA7" s="3139"/>
      <c r="BB7" s="1266"/>
      <c r="BC7" s="1266"/>
      <c r="BD7" s="1266"/>
    </row>
    <row r="8" spans="1:56" s="243" customFormat="1" ht="14.1" customHeight="1" thickTop="1" x14ac:dyDescent="0.15">
      <c r="A8" s="206"/>
      <c r="B8" s="226"/>
      <c r="C8" s="1771"/>
      <c r="D8" s="1772"/>
      <c r="E8" s="1772"/>
      <c r="F8" s="1772"/>
      <c r="G8" s="1772"/>
      <c r="H8" s="1772"/>
      <c r="I8" s="1772"/>
      <c r="J8" s="1773"/>
      <c r="K8" s="3086"/>
      <c r="L8" s="3087"/>
      <c r="M8" s="3087"/>
      <c r="N8" s="3088"/>
      <c r="O8" s="3092" t="s">
        <v>1104</v>
      </c>
      <c r="P8" s="3092"/>
      <c r="Q8" s="3093" t="s">
        <v>1105</v>
      </c>
      <c r="R8" s="3093"/>
      <c r="S8" s="3093"/>
      <c r="T8" s="3093"/>
      <c r="U8" s="3093"/>
      <c r="V8" s="3094">
        <f>'No1'!W57</f>
        <v>0</v>
      </c>
      <c r="W8" s="3094"/>
      <c r="X8" s="3095">
        <v>3.3</v>
      </c>
      <c r="Y8" s="3095"/>
      <c r="Z8" s="3095"/>
      <c r="AA8" s="3095"/>
      <c r="AB8" s="3095"/>
      <c r="AC8" s="3075" t="str">
        <f>IF(V8=0,"",V8*X8)</f>
        <v/>
      </c>
      <c r="AD8" s="3075"/>
      <c r="AE8" s="3075"/>
      <c r="AF8" s="1775" t="s">
        <v>821</v>
      </c>
      <c r="AG8" s="3076" t="str">
        <f>IF(K8="","",IF(K8&gt;=0,IF(AC8&lt;=K8,"○","×"),""))</f>
        <v/>
      </c>
      <c r="AH8" s="3077"/>
      <c r="AI8" s="3078"/>
      <c r="AJ8" s="3079" t="s">
        <v>1106</v>
      </c>
      <c r="AK8" s="3080"/>
      <c r="AL8" s="3080"/>
      <c r="AM8" s="3081"/>
      <c r="AN8" s="3146" t="str">
        <f>IF(K8&gt;0,IF(COUNTIF(AT4:AX4,TRUE)=2,"－",IF(AC8:AC8&lt;=K8,"○","×")),"")</f>
        <v/>
      </c>
      <c r="AO8" s="3147"/>
      <c r="AP8" s="3148"/>
      <c r="AR8" s="225"/>
      <c r="AS8" s="241"/>
      <c r="AT8" s="3138" t="b">
        <v>0</v>
      </c>
      <c r="AU8" s="3138"/>
      <c r="AV8" s="621"/>
      <c r="AW8" s="3139"/>
      <c r="AX8" s="3139"/>
      <c r="AY8" s="3139"/>
      <c r="AZ8" s="3139"/>
      <c r="BA8" s="3139"/>
      <c r="BB8" s="1266"/>
      <c r="BC8" s="1266"/>
      <c r="BD8" s="1266"/>
    </row>
    <row r="9" spans="1:56" s="243" customFormat="1" ht="14.1" customHeight="1" x14ac:dyDescent="0.15">
      <c r="A9" s="206"/>
      <c r="B9" s="226"/>
      <c r="C9" s="1770"/>
      <c r="D9" s="3096" t="s">
        <v>1107</v>
      </c>
      <c r="E9" s="3096"/>
      <c r="F9" s="3096"/>
      <c r="G9" s="3096"/>
      <c r="H9" s="3096"/>
      <c r="I9" s="3096"/>
      <c r="J9" s="1761"/>
      <c r="K9" s="3089"/>
      <c r="L9" s="3090"/>
      <c r="M9" s="3090"/>
      <c r="N9" s="3091"/>
      <c r="O9" s="3097" t="s">
        <v>1108</v>
      </c>
      <c r="P9" s="3097"/>
      <c r="Q9" s="635"/>
      <c r="R9" s="3098" t="str">
        <f>IFERROR(VLOOKUP(V6,'No2'!AT9:BA19,6,FALSE),"")</f>
        <v/>
      </c>
      <c r="S9" s="3098"/>
      <c r="T9" s="3099" t="s">
        <v>1109</v>
      </c>
      <c r="U9" s="3099"/>
      <c r="V9" s="3100">
        <f>'No1'!W47</f>
        <v>0</v>
      </c>
      <c r="W9" s="3100"/>
      <c r="X9" s="3085">
        <v>3.3</v>
      </c>
      <c r="Y9" s="3085"/>
      <c r="Z9" s="3085"/>
      <c r="AA9" s="3085"/>
      <c r="AB9" s="3085"/>
      <c r="AC9" s="3184" t="str">
        <f>IFERROR(R9+V9*X9,"")</f>
        <v/>
      </c>
      <c r="AD9" s="3184"/>
      <c r="AE9" s="3184"/>
      <c r="AF9" s="1762" t="s">
        <v>821</v>
      </c>
      <c r="AG9" s="2839" t="str">
        <f>IF(K8="","",IF(K8&gt;=0,IF(AC9&lt;=K8,"○","×"),""))</f>
        <v/>
      </c>
      <c r="AH9" s="2840"/>
      <c r="AI9" s="2841"/>
      <c r="AJ9" s="3082"/>
      <c r="AK9" s="3083"/>
      <c r="AL9" s="3083"/>
      <c r="AM9" s="3084"/>
      <c r="AN9" s="3149"/>
      <c r="AO9" s="3150"/>
      <c r="AP9" s="3151"/>
      <c r="AR9" s="225"/>
      <c r="AS9" s="241"/>
      <c r="AT9" s="3152" t="s">
        <v>1046</v>
      </c>
      <c r="AU9" s="3153"/>
      <c r="AV9" s="2813" t="s">
        <v>1110</v>
      </c>
      <c r="AW9" s="2814"/>
      <c r="AX9" s="2815"/>
      <c r="AY9" s="3152" t="s">
        <v>181</v>
      </c>
      <c r="AZ9" s="3154"/>
      <c r="BA9" s="3153"/>
      <c r="BB9" s="1266"/>
      <c r="BC9" s="1266"/>
      <c r="BD9" s="1266"/>
    </row>
    <row r="10" spans="1:56" s="243" customFormat="1" ht="13.5" customHeight="1" x14ac:dyDescent="0.15">
      <c r="A10" s="206"/>
      <c r="B10" s="226"/>
      <c r="C10" s="1770"/>
      <c r="D10" s="1767"/>
      <c r="E10" s="1767"/>
      <c r="F10" s="1767"/>
      <c r="G10" s="2705" t="s">
        <v>1111</v>
      </c>
      <c r="H10" s="2709"/>
      <c r="I10" s="2709"/>
      <c r="J10" s="2706"/>
      <c r="K10" s="3156"/>
      <c r="L10" s="3157"/>
      <c r="M10" s="3157"/>
      <c r="N10" s="3158"/>
      <c r="O10" s="636"/>
      <c r="P10" s="637" t="s">
        <v>1112</v>
      </c>
      <c r="Q10" s="638"/>
      <c r="S10" s="639"/>
      <c r="T10" s="639"/>
      <c r="U10" s="1242"/>
      <c r="V10" s="1242"/>
      <c r="W10" s="640"/>
      <c r="X10" s="640"/>
      <c r="Y10" s="640"/>
      <c r="Z10" s="640"/>
      <c r="AA10" s="641"/>
      <c r="AB10" s="245"/>
      <c r="AC10" s="245"/>
      <c r="AD10" s="642"/>
      <c r="AE10" s="642"/>
      <c r="AF10" s="1763"/>
      <c r="AG10" s="1758"/>
      <c r="AH10" s="1758"/>
      <c r="AI10" s="1759"/>
      <c r="AJ10" s="3165" t="s">
        <v>1113</v>
      </c>
      <c r="AK10" s="3110"/>
      <c r="AL10" s="3110"/>
      <c r="AM10" s="3166"/>
      <c r="AN10" s="3171" t="str">
        <f>IF(K8=0,"",IF(AN8="○","－",IF(COUNTIF(AT5:AT8,TRUE)=4,"○","×")))</f>
        <v/>
      </c>
      <c r="AO10" s="3172"/>
      <c r="AP10" s="3173"/>
      <c r="AR10" s="225"/>
      <c r="AS10" s="241"/>
      <c r="AT10" s="3152">
        <v>1</v>
      </c>
      <c r="AU10" s="3153"/>
      <c r="AV10" s="3181">
        <v>180</v>
      </c>
      <c r="AW10" s="3182"/>
      <c r="AX10" s="3183"/>
      <c r="AY10" s="3181">
        <v>330</v>
      </c>
      <c r="AZ10" s="3182"/>
      <c r="BA10" s="3183"/>
      <c r="BB10" s="1266"/>
      <c r="BC10" s="1266"/>
      <c r="BD10" s="1266"/>
    </row>
    <row r="11" spans="1:56" s="243" customFormat="1" ht="13.5" customHeight="1" x14ac:dyDescent="0.15">
      <c r="A11" s="206"/>
      <c r="B11" s="226"/>
      <c r="C11" s="1770"/>
      <c r="D11" s="1767"/>
      <c r="E11" s="1767"/>
      <c r="F11" s="1767"/>
      <c r="G11" s="3155"/>
      <c r="H11" s="2725"/>
      <c r="I11" s="2725"/>
      <c r="J11" s="2877"/>
      <c r="K11" s="3159"/>
      <c r="L11" s="3160"/>
      <c r="M11" s="3160"/>
      <c r="N11" s="3161"/>
      <c r="O11" s="591"/>
      <c r="P11" s="1765" t="s">
        <v>1114</v>
      </c>
      <c r="Q11" s="643"/>
      <c r="S11" s="644"/>
      <c r="T11" s="644"/>
      <c r="U11" s="645"/>
      <c r="V11" s="645"/>
      <c r="W11" s="646"/>
      <c r="X11" s="646"/>
      <c r="Y11" s="646"/>
      <c r="Z11" s="646"/>
      <c r="AA11" s="1776"/>
      <c r="AB11" s="178"/>
      <c r="AC11" s="240"/>
      <c r="AD11" s="647"/>
      <c r="AE11" s="647"/>
      <c r="AF11" s="1769"/>
      <c r="AG11" s="1767"/>
      <c r="AH11" s="1767"/>
      <c r="AI11" s="1768"/>
      <c r="AJ11" s="3079"/>
      <c r="AK11" s="3080"/>
      <c r="AL11" s="3080"/>
      <c r="AM11" s="3167"/>
      <c r="AN11" s="3174"/>
      <c r="AO11" s="3175"/>
      <c r="AP11" s="3176"/>
      <c r="AR11" s="225"/>
      <c r="AS11" s="241"/>
      <c r="AT11" s="3152">
        <v>2</v>
      </c>
      <c r="AU11" s="3153"/>
      <c r="AV11" s="3181">
        <v>320</v>
      </c>
      <c r="AW11" s="3182"/>
      <c r="AX11" s="3183"/>
      <c r="AY11" s="3181">
        <v>360</v>
      </c>
      <c r="AZ11" s="3182"/>
      <c r="BA11" s="3183"/>
      <c r="BB11" s="1266"/>
      <c r="BC11" s="1266"/>
      <c r="BD11" s="1266"/>
    </row>
    <row r="12" spans="1:56" s="243" customFormat="1" ht="13.5" customHeight="1" x14ac:dyDescent="0.15">
      <c r="A12" s="206"/>
      <c r="B12" s="226"/>
      <c r="C12" s="1770"/>
      <c r="D12" s="1767"/>
      <c r="E12" s="1767"/>
      <c r="F12" s="1768"/>
      <c r="G12" s="3155"/>
      <c r="H12" s="2725"/>
      <c r="I12" s="2725"/>
      <c r="J12" s="2877"/>
      <c r="K12" s="3159"/>
      <c r="L12" s="3160"/>
      <c r="M12" s="3160"/>
      <c r="N12" s="3161"/>
      <c r="O12" s="591"/>
      <c r="P12" s="1765" t="s">
        <v>1115</v>
      </c>
      <c r="Q12" s="643"/>
      <c r="S12" s="644"/>
      <c r="T12" s="644"/>
      <c r="U12" s="645"/>
      <c r="V12" s="645"/>
      <c r="W12" s="646"/>
      <c r="X12" s="646"/>
      <c r="Y12" s="646"/>
      <c r="Z12" s="646"/>
      <c r="AA12" s="1776"/>
      <c r="AB12" s="178"/>
      <c r="AC12" s="240"/>
      <c r="AD12" s="647"/>
      <c r="AE12" s="647"/>
      <c r="AF12" s="1769"/>
      <c r="AG12" s="1767"/>
      <c r="AH12" s="1767"/>
      <c r="AI12" s="1768"/>
      <c r="AJ12" s="3079"/>
      <c r="AK12" s="3080"/>
      <c r="AL12" s="3080"/>
      <c r="AM12" s="3167"/>
      <c r="AN12" s="3174"/>
      <c r="AO12" s="3175"/>
      <c r="AP12" s="3177"/>
      <c r="AR12" s="225"/>
      <c r="AS12" s="241"/>
      <c r="AT12" s="3152">
        <v>3</v>
      </c>
      <c r="AU12" s="3153"/>
      <c r="AV12" s="3181">
        <v>420</v>
      </c>
      <c r="AW12" s="3182"/>
      <c r="AX12" s="3183"/>
      <c r="AY12" s="3181">
        <v>400</v>
      </c>
      <c r="AZ12" s="3182"/>
      <c r="BA12" s="3183"/>
      <c r="BB12" s="1266"/>
      <c r="BC12" s="1266"/>
      <c r="BD12" s="1266"/>
    </row>
    <row r="13" spans="1:56" s="243" customFormat="1" ht="13.5" customHeight="1" x14ac:dyDescent="0.15">
      <c r="A13" s="206"/>
      <c r="B13" s="226"/>
      <c r="C13" s="1766"/>
      <c r="D13" s="1760"/>
      <c r="E13" s="1760"/>
      <c r="F13" s="1761"/>
      <c r="G13" s="2707"/>
      <c r="H13" s="2710"/>
      <c r="I13" s="2710"/>
      <c r="J13" s="2708"/>
      <c r="K13" s="3162"/>
      <c r="L13" s="3163"/>
      <c r="M13" s="3163"/>
      <c r="N13" s="3164"/>
      <c r="O13" s="592"/>
      <c r="P13" s="648" t="s">
        <v>1116</v>
      </c>
      <c r="Q13" s="649"/>
      <c r="S13" s="650"/>
      <c r="T13" s="650"/>
      <c r="U13" s="1232"/>
      <c r="V13" s="1232"/>
      <c r="W13" s="651"/>
      <c r="X13" s="651"/>
      <c r="Y13" s="651"/>
      <c r="Z13" s="651"/>
      <c r="AA13" s="651"/>
      <c r="AB13" s="652"/>
      <c r="AC13" s="653"/>
      <c r="AD13" s="652"/>
      <c r="AE13" s="652"/>
      <c r="AF13" s="1764"/>
      <c r="AG13" s="1760"/>
      <c r="AH13" s="1760"/>
      <c r="AI13" s="1761"/>
      <c r="AJ13" s="3168"/>
      <c r="AK13" s="3169"/>
      <c r="AL13" s="3169"/>
      <c r="AM13" s="3170"/>
      <c r="AN13" s="3178"/>
      <c r="AO13" s="3179"/>
      <c r="AP13" s="3180"/>
      <c r="AR13" s="225"/>
      <c r="AS13" s="241"/>
      <c r="AT13" s="3152">
        <v>4</v>
      </c>
      <c r="AU13" s="3153"/>
      <c r="AV13" s="3181">
        <v>520</v>
      </c>
      <c r="AW13" s="3182"/>
      <c r="AX13" s="3183"/>
      <c r="AY13" s="3181">
        <v>480</v>
      </c>
      <c r="AZ13" s="3182"/>
      <c r="BA13" s="3183"/>
      <c r="BB13" s="1266"/>
      <c r="BC13" s="1266"/>
      <c r="BD13" s="1266"/>
    </row>
    <row r="14" spans="1:56" s="243" customFormat="1" ht="14.1" customHeight="1" x14ac:dyDescent="0.15">
      <c r="A14" s="206"/>
      <c r="B14" s="241"/>
      <c r="C14" s="1533" t="s">
        <v>1511</v>
      </c>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R14" s="242"/>
      <c r="AS14" s="241"/>
      <c r="AT14" s="3152">
        <v>5</v>
      </c>
      <c r="AU14" s="3153"/>
      <c r="AV14" s="3181">
        <v>620</v>
      </c>
      <c r="AW14" s="3182"/>
      <c r="AX14" s="3183"/>
      <c r="AY14" s="3181">
        <v>560</v>
      </c>
      <c r="AZ14" s="3182"/>
      <c r="BA14" s="3183"/>
      <c r="BB14" s="1266"/>
      <c r="BC14" s="1266"/>
      <c r="BD14" s="1266"/>
    </row>
    <row r="15" spans="1:56" s="206" customFormat="1" ht="14.1" customHeight="1" x14ac:dyDescent="0.15">
      <c r="A15" s="594"/>
      <c r="B15" s="230"/>
      <c r="C15" s="1774" t="s">
        <v>1117</v>
      </c>
      <c r="D15" s="243"/>
      <c r="E15" s="1774"/>
      <c r="F15" s="1774"/>
      <c r="G15" s="1774"/>
      <c r="H15" s="1774"/>
      <c r="I15" s="1774"/>
      <c r="J15" s="1774"/>
      <c r="K15" s="1774"/>
      <c r="L15" s="1774"/>
      <c r="M15" s="1774"/>
      <c r="N15" s="1774"/>
      <c r="O15" s="1774"/>
      <c r="P15" s="1774"/>
      <c r="Q15" s="1774"/>
      <c r="R15" s="1774"/>
      <c r="S15" s="1774"/>
      <c r="T15" s="1774"/>
      <c r="U15" s="1774"/>
      <c r="V15" s="1774"/>
      <c r="AR15" s="229"/>
      <c r="AS15" s="230"/>
      <c r="AT15" s="3152">
        <v>6</v>
      </c>
      <c r="AU15" s="3153"/>
      <c r="AV15" s="3181">
        <v>720</v>
      </c>
      <c r="AW15" s="3182"/>
      <c r="AX15" s="3183"/>
      <c r="AY15" s="3181">
        <v>640</v>
      </c>
      <c r="AZ15" s="3182"/>
      <c r="BA15" s="3183"/>
      <c r="BB15" s="1266"/>
      <c r="BC15" s="1266"/>
      <c r="BD15" s="1266"/>
    </row>
    <row r="16" spans="1:56" s="206" customFormat="1" ht="14.1" customHeight="1" x14ac:dyDescent="0.15">
      <c r="A16" s="594"/>
      <c r="B16" s="230"/>
      <c r="C16" s="138"/>
      <c r="D16" s="1889"/>
      <c r="E16" s="1889" t="s">
        <v>1118</v>
      </c>
      <c r="F16" s="1889"/>
      <c r="G16" s="1889"/>
      <c r="H16" s="1893"/>
      <c r="I16" s="1893"/>
      <c r="J16" s="1913"/>
      <c r="P16" s="178" t="s">
        <v>216</v>
      </c>
      <c r="Q16" s="1889" t="s">
        <v>1119</v>
      </c>
      <c r="R16" s="1889"/>
      <c r="S16" s="1893"/>
      <c r="T16" s="1893"/>
      <c r="U16" s="1913"/>
      <c r="AB16" s="178" t="s">
        <v>216</v>
      </c>
      <c r="AC16" s="1889" t="s">
        <v>1120</v>
      </c>
      <c r="AD16" s="1889"/>
      <c r="AE16" s="1893"/>
      <c r="AF16" s="1893"/>
      <c r="AG16" s="1913"/>
      <c r="AN16" s="178" t="s">
        <v>216</v>
      </c>
      <c r="AR16" s="229"/>
      <c r="AS16" s="230"/>
      <c r="AT16" s="3152">
        <v>7</v>
      </c>
      <c r="AU16" s="3153"/>
      <c r="AV16" s="3181">
        <v>820</v>
      </c>
      <c r="AW16" s="3182"/>
      <c r="AX16" s="3183"/>
      <c r="AY16" s="3181">
        <v>720</v>
      </c>
      <c r="AZ16" s="3182"/>
      <c r="BA16" s="3183"/>
    </row>
    <row r="17" spans="1:73" s="206" customFormat="1" ht="14.1" customHeight="1" x14ac:dyDescent="0.15">
      <c r="A17" s="594"/>
      <c r="B17" s="230"/>
      <c r="C17" s="138"/>
      <c r="D17" s="1896"/>
      <c r="E17" s="1889" t="s">
        <v>1121</v>
      </c>
      <c r="F17" s="1889"/>
      <c r="G17" s="1889"/>
      <c r="H17" s="1893"/>
      <c r="I17" s="1893"/>
      <c r="J17" s="1913"/>
      <c r="P17" s="178" t="s">
        <v>216</v>
      </c>
      <c r="Q17" s="1889" t="s">
        <v>1122</v>
      </c>
      <c r="R17" s="1889"/>
      <c r="S17" s="1893"/>
      <c r="T17" s="1893"/>
      <c r="U17" s="1913"/>
      <c r="AB17" s="178" t="s">
        <v>216</v>
      </c>
      <c r="AC17" s="1896"/>
      <c r="AD17" s="240"/>
      <c r="AE17" s="240"/>
      <c r="AF17" s="1896"/>
      <c r="AG17" s="1896"/>
      <c r="AI17" s="1889"/>
      <c r="AJ17" s="1889"/>
      <c r="AK17" s="1893"/>
      <c r="AL17" s="1893"/>
      <c r="AR17" s="1914"/>
      <c r="AS17" s="230"/>
      <c r="AT17" s="3152">
        <v>8</v>
      </c>
      <c r="AU17" s="3153"/>
      <c r="AV17" s="3181">
        <v>920</v>
      </c>
      <c r="AW17" s="3182"/>
      <c r="AX17" s="3183"/>
      <c r="AY17" s="3181">
        <v>800</v>
      </c>
      <c r="AZ17" s="3182"/>
      <c r="BA17" s="3183"/>
      <c r="BN17" s="621"/>
      <c r="BO17" s="621"/>
      <c r="BP17" s="621"/>
      <c r="BQ17" s="621"/>
      <c r="BR17" s="621"/>
      <c r="BS17" s="621"/>
      <c r="BT17" s="621"/>
      <c r="BU17" s="621"/>
    </row>
    <row r="18" spans="1:73" s="206" customFormat="1" ht="11.25" customHeight="1" x14ac:dyDescent="0.15">
      <c r="A18" s="1306"/>
      <c r="B18" s="230"/>
      <c r="C18" s="138"/>
      <c r="D18" s="1896"/>
      <c r="E18" s="1889"/>
      <c r="F18" s="1889"/>
      <c r="G18" s="1889"/>
      <c r="H18" s="1893"/>
      <c r="I18" s="1893"/>
      <c r="J18" s="1913"/>
      <c r="P18" s="178"/>
      <c r="Q18" s="1889"/>
      <c r="R18" s="1889"/>
      <c r="S18" s="1893"/>
      <c r="T18" s="1893"/>
      <c r="U18" s="1913"/>
      <c r="AB18" s="178"/>
      <c r="AC18" s="1896"/>
      <c r="AD18" s="240"/>
      <c r="AE18" s="240"/>
      <c r="AF18" s="1896"/>
      <c r="AG18" s="1896"/>
      <c r="AI18" s="1889"/>
      <c r="AJ18" s="1889"/>
      <c r="AK18" s="1893"/>
      <c r="AL18" s="1893"/>
      <c r="AR18" s="1914"/>
      <c r="AS18" s="230"/>
      <c r="AT18" s="3152">
        <v>9</v>
      </c>
      <c r="AU18" s="3153"/>
      <c r="AV18" s="3181">
        <v>1020</v>
      </c>
      <c r="AW18" s="3182"/>
      <c r="AX18" s="3183"/>
      <c r="AY18" s="3181">
        <v>880</v>
      </c>
      <c r="AZ18" s="3182"/>
      <c r="BA18" s="3183"/>
      <c r="BN18" s="621"/>
      <c r="BO18" s="621"/>
      <c r="BP18" s="621"/>
      <c r="BQ18" s="621"/>
      <c r="BR18" s="621"/>
      <c r="BS18" s="621"/>
      <c r="BT18" s="621"/>
      <c r="BU18" s="621"/>
    </row>
    <row r="19" spans="1:73" s="206" customFormat="1" ht="12" customHeight="1" x14ac:dyDescent="0.15">
      <c r="A19" s="1306"/>
      <c r="B19" s="230"/>
      <c r="C19" s="209" t="s">
        <v>1252</v>
      </c>
      <c r="D19" s="1896"/>
      <c r="E19" s="1889"/>
      <c r="F19" s="1889"/>
      <c r="G19" s="1889"/>
      <c r="H19" s="1893"/>
      <c r="I19" s="1893"/>
      <c r="J19" s="1913"/>
      <c r="P19" s="178"/>
      <c r="Q19" s="1889"/>
      <c r="R19" s="1889"/>
      <c r="S19" s="1893"/>
      <c r="U19" s="1913"/>
      <c r="V19" s="1893"/>
      <c r="AB19" s="178"/>
      <c r="AC19" s="1896"/>
      <c r="AD19" s="240"/>
      <c r="AE19" s="240"/>
      <c r="AF19" s="254" t="s">
        <v>246</v>
      </c>
      <c r="AG19" s="2799" t="s">
        <v>1651</v>
      </c>
      <c r="AH19" s="3187"/>
      <c r="AI19" s="3187"/>
      <c r="AJ19" s="3187"/>
      <c r="AK19" s="3187"/>
      <c r="AL19" s="3187"/>
      <c r="AM19" s="3187"/>
      <c r="AN19" s="3187"/>
      <c r="AO19" s="3187"/>
      <c r="AP19" s="3187"/>
      <c r="AQ19" s="3187"/>
      <c r="AR19" s="3188"/>
      <c r="AS19" s="230"/>
      <c r="AT19" s="3152">
        <v>10</v>
      </c>
      <c r="AU19" s="3153"/>
      <c r="AV19" s="3181">
        <v>1120</v>
      </c>
      <c r="AW19" s="3182"/>
      <c r="AX19" s="3183"/>
      <c r="AY19" s="3181">
        <v>960</v>
      </c>
      <c r="AZ19" s="3182"/>
      <c r="BA19" s="3183"/>
      <c r="BN19" s="621"/>
      <c r="BO19" s="621"/>
      <c r="BP19" s="621"/>
      <c r="BQ19" s="621"/>
      <c r="BR19" s="621"/>
      <c r="BS19" s="621"/>
      <c r="BT19" s="621"/>
      <c r="BU19" s="621"/>
    </row>
    <row r="20" spans="1:73" s="206" customFormat="1" ht="14.1" customHeight="1" x14ac:dyDescent="0.15">
      <c r="A20" s="1306"/>
      <c r="B20" s="230"/>
      <c r="C20" s="1889"/>
      <c r="D20" s="209" t="s">
        <v>1253</v>
      </c>
      <c r="E20" s="1889"/>
      <c r="F20" s="1889"/>
      <c r="G20" s="1889"/>
      <c r="H20" s="1889"/>
      <c r="I20" s="1889"/>
      <c r="J20" s="1889"/>
      <c r="K20" s="1889"/>
      <c r="L20" s="1889"/>
      <c r="M20" s="1889"/>
      <c r="N20" s="1889"/>
      <c r="O20" s="1889"/>
      <c r="Q20" s="1889"/>
      <c r="R20" s="1893"/>
      <c r="S20" s="1893"/>
      <c r="V20" s="5"/>
      <c r="W20" s="1891"/>
      <c r="X20" s="1891"/>
      <c r="Y20" s="1889"/>
      <c r="AB20" s="178"/>
      <c r="AC20" s="1896"/>
      <c r="AD20" s="240"/>
      <c r="AE20" s="1915"/>
      <c r="AF20" s="1896"/>
      <c r="AG20" s="3187"/>
      <c r="AH20" s="3187"/>
      <c r="AI20" s="3187"/>
      <c r="AJ20" s="3187"/>
      <c r="AK20" s="3187"/>
      <c r="AL20" s="3187"/>
      <c r="AM20" s="3187"/>
      <c r="AN20" s="3187"/>
      <c r="AO20" s="3187"/>
      <c r="AP20" s="3187"/>
      <c r="AQ20" s="3187"/>
      <c r="AR20" s="3188"/>
      <c r="AS20" s="230"/>
      <c r="AT20" s="1269"/>
      <c r="AU20" s="1269"/>
      <c r="AV20" s="1266"/>
      <c r="AW20" s="1266"/>
      <c r="AX20" s="1266"/>
      <c r="AY20" s="1266"/>
      <c r="AZ20" s="1266"/>
      <c r="BA20" s="1266"/>
      <c r="BN20" s="621"/>
      <c r="BO20" s="621"/>
      <c r="BP20" s="621"/>
      <c r="BQ20" s="621"/>
      <c r="BR20" s="621"/>
      <c r="BS20" s="621"/>
      <c r="BT20" s="621"/>
      <c r="BU20" s="621"/>
    </row>
    <row r="21" spans="1:73" s="206" customFormat="1" ht="6" customHeight="1" x14ac:dyDescent="0.15">
      <c r="B21" s="230"/>
      <c r="C21" s="1889"/>
      <c r="D21" s="1889"/>
      <c r="E21" s="1889"/>
      <c r="F21" s="1889"/>
      <c r="G21" s="1889"/>
      <c r="H21" s="1889"/>
      <c r="I21" s="1889"/>
      <c r="J21" s="1889"/>
      <c r="K21" s="209"/>
      <c r="L21" s="209"/>
      <c r="M21" s="209"/>
      <c r="N21" s="209"/>
      <c r="O21" s="209"/>
      <c r="P21" s="209"/>
      <c r="Q21" s="2725"/>
      <c r="R21" s="2725"/>
      <c r="S21" s="1889"/>
      <c r="T21" s="2725"/>
      <c r="U21" s="2725"/>
      <c r="V21" s="1889"/>
      <c r="W21" s="209"/>
      <c r="X21" s="209"/>
      <c r="Y21" s="209"/>
      <c r="Z21" s="209"/>
      <c r="AA21" s="209"/>
      <c r="AB21" s="209"/>
      <c r="AC21" s="209"/>
      <c r="AD21" s="209"/>
      <c r="AE21" s="209"/>
      <c r="AF21" s="254"/>
      <c r="AG21" s="3187"/>
      <c r="AH21" s="3187"/>
      <c r="AI21" s="3187"/>
      <c r="AJ21" s="3187"/>
      <c r="AK21" s="3187"/>
      <c r="AL21" s="3187"/>
      <c r="AM21" s="3187"/>
      <c r="AN21" s="3187"/>
      <c r="AO21" s="3187"/>
      <c r="AP21" s="3187"/>
      <c r="AQ21" s="3187"/>
      <c r="AR21" s="3188"/>
      <c r="AS21" s="209"/>
      <c r="AT21" s="3186"/>
      <c r="AU21" s="3186"/>
      <c r="AV21" s="3185"/>
      <c r="AW21" s="3185"/>
      <c r="AX21" s="3185"/>
      <c r="AY21" s="3185"/>
      <c r="AZ21" s="3185"/>
      <c r="BA21" s="3185"/>
    </row>
    <row r="22" spans="1:73" ht="17.25" customHeight="1" x14ac:dyDescent="0.15">
      <c r="A22" s="1265"/>
      <c r="B22" s="226"/>
      <c r="C22" s="1889" t="s">
        <v>670</v>
      </c>
      <c r="D22" s="1889"/>
      <c r="E22" s="1889"/>
      <c r="F22" s="1889"/>
      <c r="G22" s="1889"/>
      <c r="H22" s="1889"/>
      <c r="I22" s="1889"/>
      <c r="J22" s="1889"/>
      <c r="K22" s="1889"/>
      <c r="L22" s="1889"/>
      <c r="M22" s="1889"/>
      <c r="N22" s="1889"/>
      <c r="O22" s="1889"/>
      <c r="P22" s="209"/>
      <c r="Q22" s="1889"/>
      <c r="R22" s="1893"/>
      <c r="S22" s="206"/>
      <c r="T22" s="5"/>
      <c r="U22" s="1891"/>
      <c r="V22" s="1893"/>
      <c r="W22" s="1889"/>
      <c r="X22" s="1889"/>
      <c r="Y22" s="1889"/>
      <c r="Z22" s="1892"/>
      <c r="AA22" s="209"/>
      <c r="AB22" s="209"/>
      <c r="AC22" s="1889"/>
      <c r="AD22" s="1889"/>
      <c r="AE22" s="1889"/>
      <c r="AF22" s="184"/>
      <c r="AG22" s="3187"/>
      <c r="AH22" s="3187"/>
      <c r="AI22" s="3187"/>
      <c r="AJ22" s="3187"/>
      <c r="AK22" s="3187"/>
      <c r="AL22" s="3187"/>
      <c r="AM22" s="3187"/>
      <c r="AN22" s="3187"/>
      <c r="AO22" s="3187"/>
      <c r="AP22" s="3187"/>
      <c r="AQ22" s="3187"/>
      <c r="AR22" s="3188"/>
      <c r="AS22" s="209"/>
      <c r="AT22" s="1269"/>
      <c r="AU22" s="34"/>
      <c r="AV22" s="34"/>
      <c r="AW22" s="34"/>
      <c r="AX22" s="34"/>
      <c r="AY22" s="34"/>
      <c r="AZ22" s="34"/>
      <c r="BA22" s="34"/>
    </row>
    <row r="23" spans="1:73" ht="14.1" customHeight="1" x14ac:dyDescent="0.15">
      <c r="A23" s="1265"/>
      <c r="B23" s="226"/>
      <c r="C23" s="1889" t="s">
        <v>671</v>
      </c>
      <c r="D23" s="1889"/>
      <c r="E23" s="1889"/>
      <c r="F23" s="1889"/>
      <c r="G23" s="1889"/>
      <c r="H23" s="1889"/>
      <c r="I23" s="1889"/>
      <c r="J23" s="1889"/>
      <c r="K23" s="1889"/>
      <c r="L23" s="1889"/>
      <c r="M23" s="1889"/>
      <c r="N23" s="1889"/>
      <c r="O23" s="1889"/>
      <c r="P23" s="209"/>
      <c r="Q23" s="209"/>
      <c r="R23" s="1889"/>
      <c r="S23" s="1889"/>
      <c r="T23" s="1889"/>
      <c r="U23" s="209"/>
      <c r="V23" s="209"/>
      <c r="W23" s="209"/>
      <c r="X23" s="209"/>
      <c r="Y23" s="1889"/>
      <c r="Z23" s="1892"/>
      <c r="AA23" s="209"/>
      <c r="AB23" s="209"/>
      <c r="AC23" s="209"/>
      <c r="AD23" s="209"/>
      <c r="AE23" s="209"/>
      <c r="AF23" s="254"/>
      <c r="AG23" s="3187"/>
      <c r="AH23" s="3187"/>
      <c r="AI23" s="3187"/>
      <c r="AJ23" s="3187"/>
      <c r="AK23" s="3187"/>
      <c r="AL23" s="3187"/>
      <c r="AM23" s="3187"/>
      <c r="AN23" s="3187"/>
      <c r="AO23" s="3187"/>
      <c r="AP23" s="3187"/>
      <c r="AQ23" s="3187"/>
      <c r="AR23" s="3188"/>
      <c r="AS23" s="5"/>
      <c r="AT23" s="5"/>
      <c r="AU23" s="34"/>
      <c r="AV23" s="34"/>
      <c r="AW23" s="34"/>
      <c r="AX23" s="34"/>
      <c r="AY23" s="34"/>
      <c r="AZ23" s="34"/>
      <c r="BA23" s="34"/>
    </row>
    <row r="24" spans="1:73" ht="14.1" customHeight="1" x14ac:dyDescent="0.15">
      <c r="A24" s="1265"/>
      <c r="B24" s="226"/>
      <c r="C24" s="1889"/>
      <c r="D24" s="1889" t="s">
        <v>1893</v>
      </c>
      <c r="E24" s="1889"/>
      <c r="F24" s="1889"/>
      <c r="G24" s="1889"/>
      <c r="H24" s="1889"/>
      <c r="I24" s="1889"/>
      <c r="J24" s="1889"/>
      <c r="K24" s="1889"/>
      <c r="L24" s="1889"/>
      <c r="M24" s="1889"/>
      <c r="N24" s="1889"/>
      <c r="O24" s="1889"/>
      <c r="P24" s="209"/>
      <c r="Q24" s="209"/>
      <c r="R24" s="1893"/>
      <c r="S24" s="1893"/>
      <c r="T24" s="5"/>
      <c r="U24" s="1891"/>
      <c r="V24" s="1891"/>
      <c r="W24" s="1889"/>
      <c r="X24" s="1889"/>
      <c r="Y24" s="1889"/>
      <c r="Z24" s="1892"/>
      <c r="AA24" s="1888"/>
      <c r="AB24" s="209"/>
      <c r="AC24" s="209"/>
      <c r="AD24" s="209"/>
      <c r="AE24" s="209"/>
      <c r="AF24" s="184" t="s">
        <v>1894</v>
      </c>
      <c r="AG24" s="2799" t="s">
        <v>1899</v>
      </c>
      <c r="AH24" s="2799"/>
      <c r="AI24" s="2799"/>
      <c r="AJ24" s="2799"/>
      <c r="AK24" s="2799"/>
      <c r="AL24" s="2799"/>
      <c r="AM24" s="2799"/>
      <c r="AN24" s="2799"/>
      <c r="AO24" s="2799"/>
      <c r="AP24" s="2799"/>
      <c r="AQ24" s="2799"/>
      <c r="AR24" s="2800"/>
      <c r="AS24" s="209"/>
      <c r="AT24" s="1269"/>
      <c r="AU24" s="34"/>
      <c r="AV24" s="34"/>
      <c r="AW24" s="34"/>
      <c r="AX24" s="34"/>
      <c r="AY24" s="34"/>
      <c r="AZ24" s="34"/>
      <c r="BA24" s="34"/>
    </row>
    <row r="25" spans="1:73" ht="8.25" customHeight="1" x14ac:dyDescent="0.15">
      <c r="A25" s="1265"/>
      <c r="B25" s="226"/>
      <c r="C25" s="1889"/>
      <c r="D25" s="1889"/>
      <c r="E25" s="1889"/>
      <c r="F25" s="1889"/>
      <c r="G25" s="1889"/>
      <c r="H25" s="1889"/>
      <c r="I25" s="1889"/>
      <c r="J25" s="1889"/>
      <c r="K25" s="1889"/>
      <c r="L25" s="1889"/>
      <c r="M25" s="1889"/>
      <c r="N25" s="1889"/>
      <c r="O25" s="1889"/>
      <c r="P25" s="1889"/>
      <c r="Q25" s="1889"/>
      <c r="R25" s="1889"/>
      <c r="S25" s="1889"/>
      <c r="T25" s="1889"/>
      <c r="U25" s="209"/>
      <c r="V25" s="209"/>
      <c r="W25" s="209"/>
      <c r="X25" s="209"/>
      <c r="Y25" s="1889"/>
      <c r="Z25" s="1892"/>
      <c r="AA25" s="209"/>
      <c r="AB25" s="209"/>
      <c r="AC25" s="209"/>
      <c r="AD25" s="209"/>
      <c r="AE25" s="209"/>
      <c r="AF25" s="186"/>
      <c r="AG25" s="2799"/>
      <c r="AH25" s="2799"/>
      <c r="AI25" s="2799"/>
      <c r="AJ25" s="2799"/>
      <c r="AK25" s="2799"/>
      <c r="AL25" s="2799"/>
      <c r="AM25" s="2799"/>
      <c r="AN25" s="2799"/>
      <c r="AO25" s="2799"/>
      <c r="AP25" s="2799"/>
      <c r="AQ25" s="2799"/>
      <c r="AR25" s="2800"/>
      <c r="AS25" s="5"/>
      <c r="AT25" s="5"/>
      <c r="AU25" s="34"/>
      <c r="AV25" s="34"/>
      <c r="AW25" s="34"/>
      <c r="AX25" s="34"/>
      <c r="AY25" s="34"/>
      <c r="AZ25" s="34"/>
      <c r="BA25" s="34"/>
    </row>
    <row r="26" spans="1:73" ht="14.1" customHeight="1" x14ac:dyDescent="0.15">
      <c r="A26" s="1265"/>
      <c r="B26" s="226"/>
      <c r="C26" s="1889"/>
      <c r="D26" s="1889" t="s">
        <v>182</v>
      </c>
      <c r="E26" s="1889"/>
      <c r="F26" s="1889"/>
      <c r="G26" s="1889"/>
      <c r="H26" s="1889"/>
      <c r="I26" s="1889"/>
      <c r="J26" s="1889"/>
      <c r="K26" s="1889"/>
      <c r="L26" s="1889"/>
      <c r="M26" s="1889"/>
      <c r="N26" s="1889"/>
      <c r="O26" s="1889"/>
      <c r="P26" s="1889"/>
      <c r="Q26" s="1889"/>
      <c r="R26" s="1893"/>
      <c r="S26" s="1893"/>
      <c r="T26" s="5"/>
      <c r="U26" s="1891"/>
      <c r="V26" s="1891"/>
      <c r="W26" s="1889"/>
      <c r="X26" s="1889"/>
      <c r="Y26" s="1889"/>
      <c r="Z26" s="1892"/>
      <c r="AA26" s="209"/>
      <c r="AB26" s="209"/>
      <c r="AC26" s="209"/>
      <c r="AD26" s="209"/>
      <c r="AE26" s="209"/>
      <c r="AF26" s="186"/>
      <c r="AG26" s="2799"/>
      <c r="AH26" s="2799"/>
      <c r="AI26" s="2799"/>
      <c r="AJ26" s="2799"/>
      <c r="AK26" s="2799"/>
      <c r="AL26" s="2799"/>
      <c r="AM26" s="2799"/>
      <c r="AN26" s="2799"/>
      <c r="AO26" s="2799"/>
      <c r="AP26" s="2799"/>
      <c r="AQ26" s="2799"/>
      <c r="AR26" s="2800"/>
      <c r="AS26" s="209"/>
      <c r="AT26" s="1269"/>
      <c r="AU26" s="34"/>
      <c r="AV26" s="34"/>
      <c r="AW26" s="34"/>
      <c r="AX26" s="34"/>
      <c r="AY26" s="34"/>
      <c r="AZ26" s="34"/>
      <c r="BA26" s="34"/>
    </row>
    <row r="27" spans="1:73" ht="6.75" customHeight="1" x14ac:dyDescent="0.15">
      <c r="A27" s="1265"/>
      <c r="B27" s="226"/>
      <c r="C27" s="1889"/>
      <c r="D27" s="1889"/>
      <c r="E27" s="1889"/>
      <c r="F27" s="1889"/>
      <c r="G27" s="1889"/>
      <c r="H27" s="1889"/>
      <c r="I27" s="1889"/>
      <c r="J27" s="1889"/>
      <c r="K27" s="1889"/>
      <c r="L27" s="1889"/>
      <c r="M27" s="1889"/>
      <c r="N27" s="1889"/>
      <c r="O27" s="1889"/>
      <c r="P27" s="1889"/>
      <c r="Q27" s="1889"/>
      <c r="R27" s="1889"/>
      <c r="S27" s="1889"/>
      <c r="T27" s="1889"/>
      <c r="U27" s="209"/>
      <c r="V27" s="209"/>
      <c r="W27" s="209"/>
      <c r="X27" s="209"/>
      <c r="Y27" s="1889"/>
      <c r="Z27" s="1892"/>
      <c r="AA27" s="1889"/>
      <c r="AB27" s="1889"/>
      <c r="AC27" s="1889"/>
      <c r="AD27" s="1889"/>
      <c r="AE27" s="1889"/>
      <c r="AF27" s="184"/>
      <c r="AG27" s="1916"/>
      <c r="AH27" s="1916"/>
      <c r="AI27" s="1916"/>
      <c r="AJ27" s="1916"/>
      <c r="AK27" s="1916"/>
      <c r="AL27" s="1916"/>
      <c r="AM27" s="1916"/>
      <c r="AN27" s="1916"/>
      <c r="AO27" s="1916"/>
      <c r="AP27" s="1916"/>
      <c r="AQ27" s="1916"/>
      <c r="AR27" s="1917"/>
    </row>
    <row r="28" spans="1:73" ht="14.1" customHeight="1" x14ac:dyDescent="0.15">
      <c r="A28" s="1265"/>
      <c r="B28" s="226"/>
      <c r="C28" s="1889" t="s">
        <v>1652</v>
      </c>
      <c r="D28" s="1889"/>
      <c r="E28" s="1889"/>
      <c r="F28" s="1889"/>
      <c r="G28" s="1889"/>
      <c r="H28" s="1889"/>
      <c r="I28" s="1889"/>
      <c r="J28" s="1889"/>
      <c r="K28" s="1889"/>
      <c r="L28" s="1889"/>
      <c r="M28" s="1889"/>
      <c r="N28" s="1889"/>
      <c r="O28" s="1889"/>
      <c r="P28" s="1889"/>
      <c r="Q28" s="1889"/>
      <c r="R28" s="209"/>
      <c r="S28" s="209"/>
      <c r="T28" s="209"/>
      <c r="U28" s="209"/>
      <c r="V28" s="209"/>
      <c r="W28" s="209"/>
      <c r="X28" s="209"/>
      <c r="Y28" s="1889"/>
      <c r="Z28" s="1892"/>
      <c r="AA28" s="1888"/>
      <c r="AB28" s="1889"/>
      <c r="AC28" s="1889"/>
      <c r="AD28" s="1889"/>
      <c r="AE28" s="1889"/>
      <c r="AF28" s="184"/>
      <c r="AG28" s="1916"/>
      <c r="AH28" s="1916"/>
      <c r="AI28" s="1916"/>
      <c r="AJ28" s="1916"/>
      <c r="AK28" s="1916"/>
      <c r="AL28" s="1916"/>
      <c r="AM28" s="1916"/>
      <c r="AN28" s="1916"/>
      <c r="AO28" s="1916"/>
      <c r="AP28" s="1916"/>
      <c r="AQ28" s="1916"/>
      <c r="AR28" s="1917"/>
    </row>
    <row r="29" spans="1:73" ht="14.1" customHeight="1" x14ac:dyDescent="0.15">
      <c r="A29" s="1265"/>
      <c r="B29" s="226"/>
      <c r="C29" s="1889"/>
      <c r="D29" s="1889" t="s">
        <v>224</v>
      </c>
      <c r="E29" s="1889"/>
      <c r="F29" s="1889"/>
      <c r="G29" s="1889"/>
      <c r="H29" s="1889"/>
      <c r="I29" s="1889"/>
      <c r="J29" s="1889"/>
      <c r="K29" s="1889"/>
      <c r="L29" s="1889"/>
      <c r="M29" s="1889"/>
      <c r="N29" s="1889"/>
      <c r="O29" s="1889"/>
      <c r="P29" s="1889"/>
      <c r="Q29" s="1889"/>
      <c r="R29" s="1889"/>
      <c r="S29" s="5"/>
      <c r="T29" s="5"/>
      <c r="U29" s="206"/>
      <c r="V29" s="1889"/>
      <c r="W29" s="5"/>
      <c r="X29" s="5"/>
      <c r="Y29" s="1889"/>
      <c r="Z29" s="1892"/>
      <c r="AA29" s="1889"/>
      <c r="AB29" s="1889"/>
      <c r="AC29" s="1889"/>
      <c r="AD29" s="1889"/>
      <c r="AE29" s="1889"/>
      <c r="AF29" s="184" t="s">
        <v>1894</v>
      </c>
      <c r="AG29" s="2799" t="s">
        <v>1895</v>
      </c>
      <c r="AH29" s="2799"/>
      <c r="AI29" s="2799"/>
      <c r="AJ29" s="2799"/>
      <c r="AK29" s="2799"/>
      <c r="AL29" s="2799"/>
      <c r="AM29" s="2799"/>
      <c r="AN29" s="2799"/>
      <c r="AO29" s="2799"/>
      <c r="AP29" s="2799"/>
      <c r="AQ29" s="2799"/>
      <c r="AR29" s="2800"/>
    </row>
    <row r="30" spans="1:73" ht="11.25" customHeight="1" x14ac:dyDescent="0.15">
      <c r="A30" s="1265"/>
      <c r="B30" s="226"/>
      <c r="C30" s="1889"/>
      <c r="D30" s="1889"/>
      <c r="E30" s="1889"/>
      <c r="F30" s="1889"/>
      <c r="G30" s="1889"/>
      <c r="H30" s="1889"/>
      <c r="I30" s="1889"/>
      <c r="J30" s="1889"/>
      <c r="K30" s="1889"/>
      <c r="L30" s="1889"/>
      <c r="M30" s="1889"/>
      <c r="N30" s="1889"/>
      <c r="O30" s="1889"/>
      <c r="P30" s="1889"/>
      <c r="Q30" s="1889"/>
      <c r="R30" s="1893"/>
      <c r="S30" s="1893"/>
      <c r="T30" s="5"/>
      <c r="U30" s="1891"/>
      <c r="V30" s="1891"/>
      <c r="W30" s="1889"/>
      <c r="X30" s="1889"/>
      <c r="Y30" s="1889"/>
      <c r="Z30" s="1892"/>
      <c r="AA30" s="1889"/>
      <c r="AB30" s="1889"/>
      <c r="AC30" s="1889"/>
      <c r="AD30" s="1889"/>
      <c r="AE30" s="1889"/>
      <c r="AF30" s="184"/>
      <c r="AG30" s="2799"/>
      <c r="AH30" s="2799"/>
      <c r="AI30" s="2799"/>
      <c r="AJ30" s="2799"/>
      <c r="AK30" s="2799"/>
      <c r="AL30" s="2799"/>
      <c r="AM30" s="2799"/>
      <c r="AN30" s="2799"/>
      <c r="AO30" s="2799"/>
      <c r="AP30" s="2799"/>
      <c r="AQ30" s="2799"/>
      <c r="AR30" s="2800"/>
    </row>
    <row r="31" spans="1:73" ht="14.1" customHeight="1" x14ac:dyDescent="0.15">
      <c r="A31" s="1265"/>
      <c r="B31" s="226"/>
      <c r="C31" s="1889"/>
      <c r="D31" s="209" t="s">
        <v>1896</v>
      </c>
      <c r="E31" s="1896"/>
      <c r="F31" s="1896"/>
      <c r="G31" s="1896"/>
      <c r="H31" s="1896"/>
      <c r="I31" s="1896"/>
      <c r="J31" s="1896"/>
      <c r="K31" s="1896"/>
      <c r="L31" s="1896"/>
      <c r="M31" s="1896"/>
      <c r="N31" s="1896"/>
      <c r="O31" s="1896"/>
      <c r="P31" s="1896"/>
      <c r="Q31" s="1896"/>
      <c r="R31" s="1889"/>
      <c r="S31" s="1889"/>
      <c r="T31" s="1889"/>
      <c r="U31" s="209"/>
      <c r="V31" s="209"/>
      <c r="W31" s="209"/>
      <c r="X31" s="209"/>
      <c r="Y31" s="1889"/>
      <c r="Z31" s="1498"/>
      <c r="AA31" s="209"/>
      <c r="AB31" s="209"/>
      <c r="AC31" s="209"/>
      <c r="AD31" s="209"/>
      <c r="AE31" s="209"/>
      <c r="AF31" s="1918"/>
      <c r="AG31" s="2799"/>
      <c r="AH31" s="2799"/>
      <c r="AI31" s="2799"/>
      <c r="AJ31" s="2799"/>
      <c r="AK31" s="2799"/>
      <c r="AL31" s="2799"/>
      <c r="AM31" s="2799"/>
      <c r="AN31" s="2799"/>
      <c r="AO31" s="2799"/>
      <c r="AP31" s="2799"/>
      <c r="AQ31" s="2799"/>
      <c r="AR31" s="2800"/>
    </row>
    <row r="32" spans="1:73" ht="14.1" customHeight="1" x14ac:dyDescent="0.15">
      <c r="A32" s="1265"/>
      <c r="B32" s="226"/>
      <c r="C32" s="1889"/>
      <c r="D32" s="1889"/>
      <c r="E32" s="1889" t="s">
        <v>223</v>
      </c>
      <c r="F32" s="1889"/>
      <c r="G32" s="1889"/>
      <c r="H32" s="1889"/>
      <c r="I32" s="1889"/>
      <c r="J32" s="1889"/>
      <c r="K32" s="1889"/>
      <c r="L32" s="1889"/>
      <c r="M32" s="1889"/>
      <c r="N32" s="1889"/>
      <c r="O32" s="1889"/>
      <c r="P32" s="1889"/>
      <c r="Q32" s="1889"/>
      <c r="R32" s="1889"/>
      <c r="S32" s="1889"/>
      <c r="T32" s="1896"/>
      <c r="U32" s="1896"/>
      <c r="V32" s="1889"/>
      <c r="W32" s="1885"/>
      <c r="X32" s="1885"/>
      <c r="Y32" s="1889"/>
      <c r="Z32" s="1498"/>
      <c r="AA32" s="209"/>
      <c r="AB32" s="209"/>
      <c r="AC32" s="209"/>
      <c r="AD32" s="209"/>
      <c r="AE32" s="209"/>
      <c r="AF32" s="184" t="s">
        <v>1894</v>
      </c>
      <c r="AG32" s="3189" t="s">
        <v>1897</v>
      </c>
      <c r="AH32" s="3190"/>
      <c r="AI32" s="3190"/>
      <c r="AJ32" s="3190"/>
      <c r="AK32" s="3190"/>
      <c r="AL32" s="3190"/>
      <c r="AM32" s="3190"/>
      <c r="AN32" s="3190"/>
      <c r="AO32" s="3190"/>
      <c r="AP32" s="3190"/>
      <c r="AQ32" s="3190"/>
      <c r="AR32" s="1674"/>
    </row>
    <row r="33" spans="1:44" ht="14.1" customHeight="1" x14ac:dyDescent="0.15">
      <c r="A33" s="1265"/>
      <c r="B33" s="226"/>
      <c r="C33" s="1889"/>
      <c r="D33" s="1889"/>
      <c r="E33" s="1889" t="s">
        <v>672</v>
      </c>
      <c r="F33" s="1889"/>
      <c r="G33" s="1889"/>
      <c r="H33" s="1889"/>
      <c r="I33" s="1889"/>
      <c r="J33" s="1889"/>
      <c r="K33" s="1889"/>
      <c r="L33" s="1889"/>
      <c r="M33" s="1889"/>
      <c r="N33" s="1889"/>
      <c r="O33" s="1889"/>
      <c r="P33" s="1889"/>
      <c r="Q33" s="1889"/>
      <c r="R33" s="206"/>
      <c r="S33" s="1893"/>
      <c r="T33" s="5"/>
      <c r="U33" s="1893"/>
      <c r="V33" s="1891"/>
      <c r="W33" s="1889"/>
      <c r="X33" s="1889"/>
      <c r="Y33" s="1889"/>
      <c r="Z33" s="1888"/>
      <c r="AA33" s="209"/>
      <c r="AB33" s="209"/>
      <c r="AC33" s="209"/>
      <c r="AD33" s="209"/>
      <c r="AE33" s="209"/>
      <c r="AF33" s="254"/>
      <c r="AG33" s="3190"/>
      <c r="AH33" s="3190"/>
      <c r="AI33" s="3190"/>
      <c r="AJ33" s="3190"/>
      <c r="AK33" s="3190"/>
      <c r="AL33" s="3190"/>
      <c r="AM33" s="3190"/>
      <c r="AN33" s="3190"/>
      <c r="AO33" s="3190"/>
      <c r="AP33" s="3190"/>
      <c r="AQ33" s="3190"/>
      <c r="AR33" s="1686"/>
    </row>
    <row r="34" spans="1:44" ht="7.5" customHeight="1" x14ac:dyDescent="0.15">
      <c r="A34" s="1265"/>
      <c r="B34" s="226"/>
      <c r="C34" s="1889"/>
      <c r="D34" s="1889"/>
      <c r="E34" s="1889"/>
      <c r="F34" s="1889"/>
      <c r="G34" s="1889"/>
      <c r="H34" s="1889"/>
      <c r="I34" s="1889"/>
      <c r="J34" s="1889"/>
      <c r="K34" s="1889"/>
      <c r="L34" s="1889"/>
      <c r="M34" s="1889"/>
      <c r="N34" s="1889"/>
      <c r="O34" s="1889"/>
      <c r="P34" s="1889"/>
      <c r="Q34" s="1889"/>
      <c r="R34" s="1889"/>
      <c r="S34" s="1889"/>
      <c r="T34" s="1889"/>
      <c r="U34" s="209"/>
      <c r="V34" s="209"/>
      <c r="W34" s="209"/>
      <c r="X34" s="209"/>
      <c r="Y34" s="1889"/>
      <c r="Z34" s="1889"/>
      <c r="AA34" s="1889"/>
      <c r="AB34" s="1889"/>
      <c r="AC34" s="1889"/>
      <c r="AD34" s="1889"/>
      <c r="AE34" s="1889"/>
      <c r="AF34" s="184"/>
      <c r="AG34" s="1886"/>
      <c r="AH34" s="1886"/>
      <c r="AI34" s="1886"/>
      <c r="AJ34" s="1886"/>
      <c r="AK34" s="1886"/>
      <c r="AL34" s="1886"/>
      <c r="AM34" s="1886"/>
      <c r="AN34" s="1886"/>
      <c r="AO34" s="1886"/>
      <c r="AP34" s="1886"/>
      <c r="AQ34" s="1886"/>
      <c r="AR34" s="1686"/>
    </row>
    <row r="35" spans="1:44" ht="14.1" customHeight="1" x14ac:dyDescent="0.15">
      <c r="A35" s="1265"/>
      <c r="B35" s="226"/>
      <c r="C35" s="1889" t="s">
        <v>673</v>
      </c>
      <c r="D35" s="1889"/>
      <c r="E35" s="1889"/>
      <c r="F35" s="1889"/>
      <c r="G35" s="1889"/>
      <c r="H35" s="1889"/>
      <c r="I35" s="1889"/>
      <c r="J35" s="1889"/>
      <c r="K35" s="1889"/>
      <c r="L35" s="1889"/>
      <c r="M35" s="1889"/>
      <c r="N35" s="1889"/>
      <c r="O35" s="1889"/>
      <c r="P35" s="1889"/>
      <c r="Q35" s="1889"/>
      <c r="R35" s="1889"/>
      <c r="S35" s="5"/>
      <c r="T35" s="1889"/>
      <c r="U35" s="1889"/>
      <c r="V35" s="1889"/>
      <c r="W35" s="1889"/>
      <c r="X35" s="1889"/>
      <c r="Y35" s="1889"/>
      <c r="Z35" s="1892"/>
      <c r="AA35" s="1888"/>
      <c r="AB35" s="1889"/>
      <c r="AC35" s="1889"/>
      <c r="AD35" s="1889"/>
      <c r="AE35" s="1889"/>
      <c r="AF35" s="360" t="s">
        <v>154</v>
      </c>
      <c r="AG35" s="1886" t="s">
        <v>1796</v>
      </c>
      <c r="AH35" s="1886"/>
      <c r="AI35" s="1886"/>
      <c r="AJ35" s="1886"/>
      <c r="AK35" s="1886"/>
      <c r="AL35" s="1886"/>
      <c r="AM35" s="1886"/>
      <c r="AN35" s="1886"/>
      <c r="AO35" s="1886"/>
      <c r="AP35" s="1886"/>
      <c r="AQ35" s="1886"/>
      <c r="AR35" s="1686"/>
    </row>
    <row r="36" spans="1:44" ht="14.1" customHeight="1" x14ac:dyDescent="0.15">
      <c r="A36" s="1265"/>
      <c r="B36" s="226"/>
      <c r="C36" s="1889"/>
      <c r="D36" s="3193" t="s">
        <v>674</v>
      </c>
      <c r="E36" s="3194"/>
      <c r="F36" s="3194"/>
      <c r="G36" s="3194"/>
      <c r="H36" s="3194"/>
      <c r="I36" s="3194"/>
      <c r="J36" s="3194"/>
      <c r="K36" s="3194"/>
      <c r="L36" s="3194"/>
      <c r="M36" s="3194"/>
      <c r="N36" s="3194"/>
      <c r="O36" s="3194"/>
      <c r="P36" s="3194"/>
      <c r="Q36" s="3194"/>
      <c r="R36" s="3194"/>
      <c r="S36" s="3194"/>
      <c r="T36" s="3194"/>
      <c r="U36" s="3194"/>
      <c r="V36" s="3194"/>
      <c r="W36" s="3194"/>
      <c r="X36" s="3194"/>
      <c r="Y36" s="3194"/>
      <c r="Z36" s="1889"/>
      <c r="AA36" s="1889"/>
      <c r="AB36" s="1889"/>
      <c r="AC36" s="1889"/>
      <c r="AD36" s="1889"/>
      <c r="AE36" s="1889"/>
      <c r="AF36" s="184"/>
      <c r="AG36" s="1886"/>
      <c r="AH36" s="1886"/>
      <c r="AI36" s="1886"/>
      <c r="AJ36" s="1886"/>
      <c r="AK36" s="1886"/>
      <c r="AL36" s="1886"/>
      <c r="AM36" s="1886"/>
      <c r="AN36" s="1886"/>
      <c r="AO36" s="1886"/>
      <c r="AP36" s="1886"/>
      <c r="AQ36" s="1886"/>
      <c r="AR36" s="1686"/>
    </row>
    <row r="37" spans="1:44" ht="14.1" customHeight="1" x14ac:dyDescent="0.15">
      <c r="A37" s="1265"/>
      <c r="B37" s="226"/>
      <c r="C37" s="1889"/>
      <c r="D37" s="1889" t="s">
        <v>675</v>
      </c>
      <c r="E37" s="1889"/>
      <c r="F37" s="1889"/>
      <c r="G37" s="1889"/>
      <c r="H37" s="1889"/>
      <c r="I37" s="1889"/>
      <c r="J37" s="1889"/>
      <c r="K37" s="1889"/>
      <c r="L37" s="1889"/>
      <c r="M37" s="1889"/>
      <c r="N37" s="1889"/>
      <c r="O37" s="1889"/>
      <c r="P37" s="1889"/>
      <c r="Q37" s="1889"/>
      <c r="R37" s="1893"/>
      <c r="S37" s="1893"/>
      <c r="T37" s="5"/>
      <c r="U37" s="1891"/>
      <c r="V37" s="1891"/>
      <c r="W37" s="1889"/>
      <c r="X37" s="1889"/>
      <c r="Y37" s="1889"/>
      <c r="Z37" s="1889"/>
      <c r="AA37" s="1894"/>
      <c r="AB37" s="1894"/>
      <c r="AC37" s="1894"/>
      <c r="AD37" s="1894"/>
      <c r="AE37" s="1894"/>
      <c r="AF37" s="184" t="s">
        <v>1894</v>
      </c>
      <c r="AG37" s="3191" t="s">
        <v>1900</v>
      </c>
      <c r="AH37" s="3192"/>
      <c r="AI37" s="3192"/>
      <c r="AJ37" s="3192"/>
      <c r="AK37" s="3192"/>
      <c r="AL37" s="3192"/>
      <c r="AM37" s="3192"/>
      <c r="AN37" s="3192"/>
      <c r="AO37" s="3192"/>
      <c r="AP37" s="3192"/>
      <c r="AQ37" s="3192"/>
      <c r="AR37" s="1686"/>
    </row>
    <row r="38" spans="1:44" ht="14.1" customHeight="1" x14ac:dyDescent="0.15">
      <c r="A38" s="1265"/>
      <c r="B38" s="226"/>
      <c r="C38" s="1889"/>
      <c r="D38" s="1996" t="s">
        <v>2003</v>
      </c>
      <c r="E38" s="1980"/>
      <c r="F38" s="1980"/>
      <c r="G38" s="1889"/>
      <c r="H38" s="1889"/>
      <c r="I38" s="1889"/>
      <c r="J38" s="1889"/>
      <c r="K38" s="1889"/>
      <c r="L38" s="1889"/>
      <c r="M38" s="1889"/>
      <c r="N38" s="1889"/>
      <c r="O38" s="1889"/>
      <c r="P38" s="1889"/>
      <c r="Q38" s="1889"/>
      <c r="R38" s="1889"/>
      <c r="S38" s="1889"/>
      <c r="T38" s="1889"/>
      <c r="U38" s="209"/>
      <c r="V38" s="209"/>
      <c r="W38" s="209"/>
      <c r="X38" s="209"/>
      <c r="Y38" s="1889"/>
      <c r="Z38" s="1889"/>
      <c r="AA38" s="1894"/>
      <c r="AB38" s="1894"/>
      <c r="AC38" s="1894"/>
      <c r="AD38" s="1894"/>
      <c r="AE38" s="1894"/>
      <c r="AF38" s="254"/>
      <c r="AG38" s="3192"/>
      <c r="AH38" s="3192"/>
      <c r="AI38" s="3192"/>
      <c r="AJ38" s="3192"/>
      <c r="AK38" s="3192"/>
      <c r="AL38" s="3192"/>
      <c r="AM38" s="3192"/>
      <c r="AN38" s="3192"/>
      <c r="AO38" s="3192"/>
      <c r="AP38" s="3192"/>
      <c r="AQ38" s="3192"/>
      <c r="AR38" s="1686"/>
    </row>
    <row r="39" spans="1:44" ht="14.1" customHeight="1" x14ac:dyDescent="0.15">
      <c r="A39" s="1265"/>
      <c r="B39" s="226"/>
      <c r="C39" s="1889"/>
      <c r="D39" s="1996"/>
      <c r="E39" s="1980" t="s">
        <v>2004</v>
      </c>
      <c r="F39" s="1996"/>
      <c r="G39" s="1896"/>
      <c r="H39" s="1896"/>
      <c r="I39" s="1896"/>
      <c r="J39" s="1896"/>
      <c r="K39" s="1896"/>
      <c r="L39" s="1896"/>
      <c r="M39" s="1896"/>
      <c r="N39" s="1896"/>
      <c r="O39" s="1896"/>
      <c r="P39" s="1896"/>
      <c r="Q39" s="1896"/>
      <c r="R39" s="1896"/>
      <c r="S39" s="1896"/>
      <c r="T39" s="1896"/>
      <c r="U39" s="1896"/>
      <c r="V39" s="1896"/>
      <c r="W39" s="1896"/>
      <c r="X39" s="1896"/>
      <c r="Y39" s="1889"/>
      <c r="Z39" s="1498"/>
      <c r="AA39" s="209"/>
      <c r="AB39" s="209"/>
      <c r="AC39" s="209"/>
      <c r="AD39" s="209"/>
      <c r="AE39" s="209"/>
      <c r="AF39" s="1919"/>
      <c r="AG39" s="1886"/>
      <c r="AH39" s="1886"/>
      <c r="AI39" s="1886"/>
      <c r="AJ39" s="1886"/>
      <c r="AK39" s="1886"/>
      <c r="AL39" s="1886"/>
      <c r="AM39" s="1886"/>
      <c r="AN39" s="1886"/>
      <c r="AO39" s="1886"/>
      <c r="AP39" s="1886"/>
      <c r="AQ39" s="1886"/>
      <c r="AR39" s="1686"/>
    </row>
    <row r="40" spans="1:44" ht="14.1" customHeight="1" x14ac:dyDescent="0.15">
      <c r="A40" s="1265"/>
      <c r="B40" s="226"/>
      <c r="C40" s="1889"/>
      <c r="D40" s="1896"/>
      <c r="E40" s="209"/>
      <c r="F40" s="1896"/>
      <c r="G40" s="1896"/>
      <c r="H40" s="1896"/>
      <c r="I40" s="1896"/>
      <c r="J40" s="1896"/>
      <c r="K40" s="1896"/>
      <c r="L40" s="1896"/>
      <c r="M40" s="1896"/>
      <c r="N40" s="1896"/>
      <c r="O40" s="1896"/>
      <c r="P40" s="1896"/>
      <c r="Q40" s="1896"/>
      <c r="R40" s="1896"/>
      <c r="S40" s="1896"/>
      <c r="T40" s="1896"/>
      <c r="U40" s="1896"/>
      <c r="V40" s="1896"/>
      <c r="W40" s="1896"/>
      <c r="X40" s="1896"/>
      <c r="Y40" s="1889"/>
      <c r="Z40" s="1498"/>
      <c r="AA40" s="209"/>
      <c r="AB40" s="209"/>
      <c r="AC40" s="209"/>
      <c r="AD40" s="209"/>
      <c r="AE40" s="209"/>
      <c r="AF40" s="184"/>
      <c r="AG40" s="1890"/>
      <c r="AH40" s="1622"/>
      <c r="AI40" s="1622"/>
      <c r="AJ40" s="1622"/>
      <c r="AK40" s="1622"/>
      <c r="AL40" s="1622"/>
      <c r="AM40" s="1622"/>
      <c r="AN40" s="1622"/>
      <c r="AO40" s="1622"/>
      <c r="AP40" s="1622"/>
      <c r="AQ40" s="1622"/>
      <c r="AR40" s="1686"/>
    </row>
    <row r="41" spans="1:44" ht="14.1" customHeight="1" x14ac:dyDescent="0.15">
      <c r="A41" s="1265"/>
      <c r="B41" s="226"/>
      <c r="C41" s="1889"/>
      <c r="D41" s="1889" t="s">
        <v>676</v>
      </c>
      <c r="E41" s="209"/>
      <c r="F41" s="1896"/>
      <c r="G41" s="1896"/>
      <c r="H41" s="1896"/>
      <c r="I41" s="1896"/>
      <c r="J41" s="1896"/>
      <c r="K41" s="1896"/>
      <c r="L41" s="1896"/>
      <c r="M41" s="1896"/>
      <c r="N41" s="1896"/>
      <c r="O41" s="1896"/>
      <c r="P41" s="1896"/>
      <c r="Q41" s="1896"/>
      <c r="R41" s="206"/>
      <c r="S41" s="1896"/>
      <c r="T41" s="1896"/>
      <c r="U41" s="1896"/>
      <c r="V41" s="1896"/>
      <c r="W41" s="1896"/>
      <c r="X41" s="1896"/>
      <c r="Y41" s="1889"/>
      <c r="Z41" s="1888"/>
      <c r="AA41" s="209"/>
      <c r="AB41" s="209"/>
      <c r="AC41" s="209"/>
      <c r="AD41" s="209"/>
      <c r="AE41" s="209"/>
      <c r="AF41" s="184" t="s">
        <v>1894</v>
      </c>
      <c r="AG41" s="3191" t="s">
        <v>1898</v>
      </c>
      <c r="AH41" s="3192"/>
      <c r="AI41" s="3192"/>
      <c r="AJ41" s="3192"/>
      <c r="AK41" s="3192"/>
      <c r="AL41" s="3192"/>
      <c r="AM41" s="3192"/>
      <c r="AN41" s="3192"/>
      <c r="AO41" s="3192"/>
      <c r="AP41" s="3192"/>
      <c r="AQ41" s="3192"/>
      <c r="AR41" s="1686"/>
    </row>
    <row r="42" spans="1:44" ht="14.1" customHeight="1" x14ac:dyDescent="0.15">
      <c r="A42" s="1265"/>
      <c r="B42" s="226"/>
      <c r="C42" s="1889"/>
      <c r="D42" s="1996" t="s">
        <v>2165</v>
      </c>
      <c r="E42" s="42"/>
      <c r="F42" s="42"/>
      <c r="G42" s="42"/>
      <c r="H42" s="42"/>
      <c r="I42" s="42"/>
      <c r="J42" s="42"/>
      <c r="K42" s="42"/>
      <c r="L42" s="42"/>
      <c r="M42" s="42"/>
      <c r="N42" s="42"/>
      <c r="O42" s="42"/>
      <c r="P42" s="42"/>
      <c r="Q42" s="1889"/>
      <c r="R42" s="1889"/>
      <c r="S42" s="1889"/>
      <c r="T42" s="1889"/>
      <c r="U42" s="209"/>
      <c r="V42" s="209"/>
      <c r="W42" s="209"/>
      <c r="X42" s="209"/>
      <c r="Y42" s="1889"/>
      <c r="Z42" s="1889"/>
      <c r="AA42" s="1887"/>
      <c r="AB42" s="1887"/>
      <c r="AC42" s="1887"/>
      <c r="AD42" s="1887"/>
      <c r="AE42" s="1887"/>
      <c r="AF42" s="1895"/>
      <c r="AG42" s="3192"/>
      <c r="AH42" s="3192"/>
      <c r="AI42" s="3192"/>
      <c r="AJ42" s="3192"/>
      <c r="AK42" s="3192"/>
      <c r="AL42" s="3192"/>
      <c r="AM42" s="3192"/>
      <c r="AN42" s="3192"/>
      <c r="AO42" s="3192"/>
      <c r="AP42" s="3192"/>
      <c r="AQ42" s="3192"/>
      <c r="AR42" s="1686"/>
    </row>
    <row r="43" spans="1:44" ht="14.1" customHeight="1" x14ac:dyDescent="0.15">
      <c r="A43" s="1265"/>
      <c r="B43" s="226"/>
      <c r="C43" s="1889"/>
      <c r="D43" s="1996"/>
      <c r="E43" s="1980" t="s">
        <v>2164</v>
      </c>
      <c r="F43" s="1896"/>
      <c r="G43" s="1896"/>
      <c r="H43" s="1896"/>
      <c r="I43" s="1896"/>
      <c r="J43" s="1896"/>
      <c r="K43" s="1896"/>
      <c r="L43" s="1896"/>
      <c r="M43" s="1896"/>
      <c r="N43" s="1896"/>
      <c r="O43" s="1896"/>
      <c r="P43" s="1896"/>
      <c r="Q43" s="1896"/>
      <c r="R43" s="1896"/>
      <c r="S43" s="1896"/>
      <c r="T43" s="1896"/>
      <c r="U43" s="1896"/>
      <c r="V43" s="1896"/>
      <c r="W43" s="1896"/>
      <c r="X43" s="1896"/>
      <c r="Y43" s="1889"/>
      <c r="Z43" s="1889"/>
      <c r="AA43" s="1887"/>
      <c r="AB43" s="1887"/>
      <c r="AC43" s="1887"/>
      <c r="AD43" s="1887"/>
      <c r="AE43" s="1887"/>
      <c r="AF43" s="184"/>
      <c r="AG43" s="2342"/>
      <c r="AH43" s="2343"/>
      <c r="AI43" s="2343"/>
      <c r="AJ43" s="2343"/>
      <c r="AK43" s="2343"/>
      <c r="AL43" s="2343"/>
      <c r="AM43" s="2343"/>
      <c r="AN43" s="2343"/>
      <c r="AO43" s="2343"/>
      <c r="AP43" s="2343"/>
      <c r="AQ43" s="2343"/>
      <c r="AR43" s="1686"/>
    </row>
    <row r="44" spans="1:44" ht="14.1" customHeight="1" x14ac:dyDescent="0.15">
      <c r="A44" s="1265"/>
      <c r="B44" s="226"/>
      <c r="C44" s="1889"/>
      <c r="D44" s="1896"/>
      <c r="E44" s="1889"/>
      <c r="F44" s="1896"/>
      <c r="G44" s="1896"/>
      <c r="H44" s="1896"/>
      <c r="I44" s="1896"/>
      <c r="J44" s="1896"/>
      <c r="K44" s="1896"/>
      <c r="L44" s="1896"/>
      <c r="M44" s="1896"/>
      <c r="N44" s="1896"/>
      <c r="O44" s="1896"/>
      <c r="P44" s="1896"/>
      <c r="Q44" s="1896"/>
      <c r="R44" s="1896"/>
      <c r="S44" s="1896"/>
      <c r="T44" s="1896"/>
      <c r="U44" s="1896"/>
      <c r="V44" s="1896"/>
      <c r="W44" s="1896"/>
      <c r="X44" s="1896"/>
      <c r="Y44" s="1889"/>
      <c r="Z44" s="1889"/>
      <c r="AA44" s="1887"/>
      <c r="AB44" s="1887"/>
      <c r="AC44" s="1887"/>
      <c r="AD44" s="1887"/>
      <c r="AE44" s="1887"/>
      <c r="AF44" s="1895"/>
      <c r="AG44" s="2343"/>
      <c r="AH44" s="2343"/>
      <c r="AI44" s="2343"/>
      <c r="AJ44" s="2343"/>
      <c r="AK44" s="2343"/>
      <c r="AL44" s="2343"/>
      <c r="AM44" s="2343"/>
      <c r="AN44" s="2343"/>
      <c r="AO44" s="2343"/>
      <c r="AP44" s="2343"/>
      <c r="AQ44" s="2343"/>
      <c r="AR44" s="1686"/>
    </row>
    <row r="45" spans="1:44" ht="14.1" customHeight="1" x14ac:dyDescent="0.15">
      <c r="A45" s="1265"/>
      <c r="B45" s="226"/>
      <c r="C45" s="1889"/>
      <c r="D45" s="1996" t="s">
        <v>2005</v>
      </c>
      <c r="E45" s="209"/>
      <c r="F45" s="1896"/>
      <c r="G45" s="1896"/>
      <c r="H45" s="1896"/>
      <c r="I45" s="1896"/>
      <c r="J45" s="1896"/>
      <c r="K45" s="1896"/>
      <c r="L45" s="1896"/>
      <c r="M45" s="1896"/>
      <c r="N45" s="1896"/>
      <c r="O45" s="1896"/>
      <c r="P45" s="1896"/>
      <c r="Q45" s="1896"/>
      <c r="R45" s="1896"/>
      <c r="S45" s="1896"/>
      <c r="T45" s="1896"/>
      <c r="U45" s="1896"/>
      <c r="V45" s="1896"/>
      <c r="W45" s="1896"/>
      <c r="X45" s="1896"/>
      <c r="Y45" s="1889"/>
      <c r="Z45" s="1889"/>
      <c r="AA45" s="1887"/>
      <c r="AB45" s="1887"/>
      <c r="AC45" s="1887"/>
      <c r="AD45" s="1887"/>
      <c r="AE45" s="1887"/>
      <c r="AF45" s="1895"/>
      <c r="AG45" s="1886"/>
      <c r="AH45" s="1886"/>
      <c r="AI45" s="1886"/>
      <c r="AJ45" s="1886"/>
      <c r="AK45" s="1886"/>
      <c r="AL45" s="1886"/>
      <c r="AM45" s="1886"/>
      <c r="AN45" s="1886"/>
      <c r="AO45" s="1886"/>
      <c r="AP45" s="1886"/>
      <c r="AQ45" s="1886"/>
      <c r="AR45" s="1686"/>
    </row>
    <row r="46" spans="1:44" ht="13.5" customHeight="1" x14ac:dyDescent="0.15">
      <c r="A46" s="1265"/>
      <c r="B46" s="226"/>
      <c r="C46" s="1889"/>
      <c r="D46" s="1996"/>
      <c r="E46" s="1980" t="s">
        <v>2006</v>
      </c>
      <c r="F46" s="42"/>
      <c r="G46" s="42"/>
      <c r="H46" s="42"/>
      <c r="I46" s="42"/>
      <c r="J46" s="42"/>
      <c r="K46" s="42"/>
      <c r="L46" s="42"/>
      <c r="M46" s="42"/>
      <c r="N46" s="42"/>
      <c r="O46" s="42"/>
      <c r="P46" s="42"/>
      <c r="Q46" s="42"/>
      <c r="R46" s="42"/>
      <c r="S46" s="42"/>
      <c r="T46" s="42"/>
      <c r="U46" s="42"/>
      <c r="V46" s="42"/>
      <c r="W46" s="42"/>
      <c r="X46" s="42"/>
      <c r="Y46" s="42"/>
      <c r="Z46" s="1889"/>
      <c r="AA46" s="1894"/>
      <c r="AB46" s="1894"/>
      <c r="AC46" s="1894"/>
      <c r="AD46" s="1894"/>
      <c r="AE46" s="1894"/>
      <c r="AF46" s="369"/>
      <c r="AG46" s="1886"/>
      <c r="AH46" s="1886"/>
      <c r="AI46" s="1886"/>
      <c r="AJ46" s="1886"/>
      <c r="AK46" s="1886"/>
      <c r="AL46" s="1886"/>
      <c r="AM46" s="1886"/>
      <c r="AN46" s="1886"/>
      <c r="AO46" s="1886"/>
      <c r="AP46" s="1886"/>
      <c r="AQ46" s="1886"/>
      <c r="AR46" s="1686"/>
    </row>
    <row r="47" spans="1:44" ht="8.25" customHeight="1" x14ac:dyDescent="0.15">
      <c r="A47" s="1265"/>
      <c r="B47" s="226"/>
      <c r="C47" s="1662"/>
      <c r="D47" s="1889"/>
      <c r="E47" s="1889"/>
      <c r="F47" s="42"/>
      <c r="G47" s="1889"/>
      <c r="H47" s="1889"/>
      <c r="I47" s="1889"/>
      <c r="J47" s="1889"/>
      <c r="K47" s="1889"/>
      <c r="L47" s="1889"/>
      <c r="M47" s="1889"/>
      <c r="N47" s="42"/>
      <c r="O47" s="42"/>
      <c r="P47" s="42"/>
      <c r="Q47" s="1889"/>
      <c r="R47" s="1893"/>
      <c r="S47" s="1893"/>
      <c r="T47" s="5"/>
      <c r="U47" s="1891"/>
      <c r="V47" s="1891"/>
      <c r="W47" s="1889"/>
      <c r="X47" s="1889"/>
      <c r="Y47" s="1889"/>
      <c r="Z47" s="1889"/>
      <c r="AA47" s="1894"/>
      <c r="AB47" s="1894"/>
      <c r="AC47" s="1894"/>
      <c r="AD47" s="1894"/>
      <c r="AE47" s="1894"/>
      <c r="AF47" s="369"/>
      <c r="AG47" s="1886"/>
      <c r="AH47" s="1886"/>
      <c r="AI47" s="1886"/>
      <c r="AJ47" s="1886"/>
      <c r="AK47" s="1886"/>
      <c r="AL47" s="1886"/>
      <c r="AM47" s="1886"/>
      <c r="AN47" s="1886"/>
      <c r="AO47" s="1886"/>
      <c r="AP47" s="1886"/>
      <c r="AQ47" s="1886"/>
      <c r="AR47" s="1686"/>
    </row>
    <row r="48" spans="1:44" ht="15.75" customHeight="1" x14ac:dyDescent="0.15">
      <c r="A48" s="1265"/>
      <c r="B48" s="226"/>
      <c r="C48" s="1889" t="s">
        <v>1714</v>
      </c>
      <c r="D48" s="1889"/>
      <c r="E48" s="42"/>
      <c r="F48" s="42"/>
      <c r="G48" s="42"/>
      <c r="H48" s="42"/>
      <c r="I48" s="42"/>
      <c r="J48" s="42"/>
      <c r="K48" s="42"/>
      <c r="L48" s="42"/>
      <c r="M48" s="42"/>
      <c r="N48" s="42"/>
      <c r="O48" s="42"/>
      <c r="P48" s="42"/>
      <c r="Q48" s="1889"/>
      <c r="R48" s="1889"/>
      <c r="S48" s="1889"/>
      <c r="T48" s="1889"/>
      <c r="U48" s="209"/>
      <c r="V48" s="209"/>
      <c r="W48" s="209"/>
      <c r="X48" s="209"/>
      <c r="Y48" s="1889"/>
      <c r="Z48" s="1889"/>
      <c r="AA48" s="1889"/>
      <c r="AB48" s="1889"/>
      <c r="AC48" s="1889"/>
      <c r="AD48" s="1889"/>
      <c r="AE48" s="1889"/>
      <c r="AF48" s="184"/>
      <c r="AG48" s="1886"/>
      <c r="AH48" s="1886"/>
      <c r="AI48" s="1886"/>
      <c r="AJ48" s="1886"/>
      <c r="AK48" s="1886"/>
      <c r="AL48" s="1886"/>
      <c r="AM48" s="1886"/>
      <c r="AN48" s="1886"/>
      <c r="AO48" s="1886"/>
      <c r="AP48" s="1886"/>
      <c r="AQ48" s="1886"/>
      <c r="AR48" s="1686"/>
    </row>
    <row r="49" spans="1:44" ht="14.1" customHeight="1" x14ac:dyDescent="0.15">
      <c r="A49" s="1265"/>
      <c r="B49" s="226"/>
      <c r="C49" s="1889"/>
      <c r="D49" s="1996" t="s">
        <v>2007</v>
      </c>
      <c r="E49" s="209"/>
      <c r="F49" s="1896"/>
      <c r="G49" s="1896"/>
      <c r="H49" s="1896"/>
      <c r="I49" s="1896"/>
      <c r="J49" s="1896"/>
      <c r="K49" s="1896"/>
      <c r="L49" s="1896"/>
      <c r="M49" s="1896"/>
      <c r="N49" s="1896"/>
      <c r="O49" s="1896"/>
      <c r="P49" s="1896"/>
      <c r="Q49" s="1896"/>
      <c r="R49" s="1896"/>
      <c r="S49" s="1896"/>
      <c r="T49" s="5"/>
      <c r="U49" s="5"/>
      <c r="V49" s="1889"/>
      <c r="W49" s="5"/>
      <c r="X49" s="5"/>
      <c r="Y49" s="1889"/>
      <c r="Z49" s="1889"/>
      <c r="AA49" s="1889"/>
      <c r="AB49" s="1889"/>
      <c r="AC49" s="1889"/>
      <c r="AD49" s="1889"/>
      <c r="AE49" s="1889"/>
      <c r="AF49" s="360" t="s">
        <v>1795</v>
      </c>
      <c r="AG49" s="1886" t="s">
        <v>1797</v>
      </c>
      <c r="AH49" s="1886"/>
      <c r="AI49" s="1886"/>
      <c r="AJ49" s="1886"/>
      <c r="AK49" s="1886"/>
      <c r="AL49" s="1886"/>
      <c r="AM49" s="1886"/>
      <c r="AN49" s="1886"/>
      <c r="AO49" s="1886"/>
      <c r="AP49" s="1886"/>
      <c r="AQ49" s="1886"/>
      <c r="AR49" s="1686"/>
    </row>
    <row r="50" spans="1:44" ht="14.1" customHeight="1" x14ac:dyDescent="0.15">
      <c r="A50" s="1265"/>
      <c r="B50" s="226"/>
      <c r="C50" s="1889"/>
      <c r="D50" s="1996"/>
      <c r="E50" s="1996" t="s">
        <v>2008</v>
      </c>
      <c r="F50" s="209"/>
      <c r="G50" s="1896"/>
      <c r="H50" s="1896"/>
      <c r="I50" s="1896"/>
      <c r="J50" s="1896"/>
      <c r="K50" s="1896"/>
      <c r="L50" s="1896"/>
      <c r="M50" s="1896"/>
      <c r="N50" s="1896"/>
      <c r="O50" s="1896"/>
      <c r="P50" s="1896"/>
      <c r="Q50" s="1896"/>
      <c r="R50" s="1893"/>
      <c r="S50" s="1893"/>
      <c r="T50" s="5"/>
      <c r="U50" s="1891"/>
      <c r="V50" s="1891"/>
      <c r="W50" s="1889"/>
      <c r="X50" s="1889"/>
      <c r="Y50" s="1889"/>
      <c r="Z50" s="1889"/>
      <c r="AA50" s="1889"/>
      <c r="AB50" s="1889"/>
      <c r="AC50" s="1889"/>
      <c r="AD50" s="1889"/>
      <c r="AE50" s="1889"/>
      <c r="AF50" s="184"/>
      <c r="AG50" s="1886"/>
      <c r="AH50" s="1886"/>
      <c r="AI50" s="1886"/>
      <c r="AJ50" s="1886"/>
      <c r="AK50" s="1886"/>
      <c r="AL50" s="1886"/>
      <c r="AM50" s="1886"/>
      <c r="AN50" s="1886"/>
      <c r="AO50" s="1886"/>
      <c r="AP50" s="1886"/>
      <c r="AQ50" s="1886"/>
      <c r="AR50" s="1686"/>
    </row>
    <row r="51" spans="1:44" ht="6.75" customHeight="1" x14ac:dyDescent="0.15">
      <c r="A51" s="1265"/>
      <c r="B51" s="226"/>
      <c r="C51" s="1889"/>
      <c r="D51" s="1896"/>
      <c r="E51" s="1896"/>
      <c r="F51" s="1896"/>
      <c r="G51" s="1896"/>
      <c r="H51" s="1896"/>
      <c r="I51" s="1896"/>
      <c r="J51" s="1896"/>
      <c r="K51" s="1896"/>
      <c r="L51" s="1896"/>
      <c r="M51" s="1896"/>
      <c r="N51" s="1896"/>
      <c r="O51" s="1896"/>
      <c r="P51" s="1896"/>
      <c r="Q51" s="1896"/>
      <c r="R51" s="1889"/>
      <c r="S51" s="1889"/>
      <c r="T51" s="1889"/>
      <c r="U51" s="209"/>
      <c r="V51" s="209"/>
      <c r="W51" s="209"/>
      <c r="X51" s="209"/>
      <c r="Y51" s="1889"/>
      <c r="Z51" s="1889"/>
      <c r="AA51" s="1889"/>
      <c r="AB51" s="1889"/>
      <c r="AC51" s="1889"/>
      <c r="AD51" s="1889"/>
      <c r="AE51" s="1889"/>
      <c r="AF51" s="184"/>
      <c r="AG51" s="1886"/>
      <c r="AH51" s="1886"/>
      <c r="AI51" s="1886"/>
      <c r="AJ51" s="1886"/>
      <c r="AK51" s="1886"/>
      <c r="AL51" s="1886"/>
      <c r="AM51" s="1886"/>
      <c r="AN51" s="1886"/>
      <c r="AO51" s="1886"/>
      <c r="AP51" s="1886"/>
      <c r="AQ51" s="1886"/>
      <c r="AR51" s="1686"/>
    </row>
    <row r="52" spans="1:44" ht="14.1" customHeight="1" x14ac:dyDescent="0.15">
      <c r="A52" s="1265"/>
      <c r="B52" s="226"/>
      <c r="C52" s="1889"/>
      <c r="D52" s="1996" t="s">
        <v>2013</v>
      </c>
      <c r="E52" s="209"/>
      <c r="F52" s="209"/>
      <c r="G52" s="1896"/>
      <c r="H52" s="1896"/>
      <c r="I52" s="1896"/>
      <c r="J52" s="1896"/>
      <c r="K52" s="1896"/>
      <c r="L52" s="1896"/>
      <c r="M52" s="1896"/>
      <c r="N52" s="1896"/>
      <c r="O52" s="1896"/>
      <c r="P52" s="1896"/>
      <c r="Q52" s="1896"/>
      <c r="R52" s="1896"/>
      <c r="S52" s="1896"/>
      <c r="T52" s="1896"/>
      <c r="U52" s="1896"/>
      <c r="V52" s="1896"/>
      <c r="W52" s="1896"/>
      <c r="X52" s="1896"/>
      <c r="Y52" s="1889"/>
      <c r="Z52" s="1889"/>
      <c r="AA52" s="1889"/>
      <c r="AB52" s="1889"/>
      <c r="AC52" s="1889"/>
      <c r="AD52" s="1889"/>
      <c r="AE52" s="1889"/>
      <c r="AF52" s="184"/>
      <c r="AG52" s="1886"/>
      <c r="AH52" s="1886"/>
      <c r="AI52" s="1886"/>
      <c r="AJ52" s="1886"/>
      <c r="AK52" s="1886"/>
      <c r="AL52" s="1886"/>
      <c r="AM52" s="1886"/>
      <c r="AN52" s="1886"/>
      <c r="AO52" s="1886"/>
      <c r="AP52" s="1886"/>
      <c r="AQ52" s="1886"/>
      <c r="AR52" s="1686"/>
    </row>
    <row r="53" spans="1:44" ht="14.1" customHeight="1" x14ac:dyDescent="0.15">
      <c r="A53" s="1265"/>
      <c r="B53" s="226"/>
      <c r="C53" s="1889"/>
      <c r="D53" s="1996"/>
      <c r="E53" s="1996" t="s">
        <v>2014</v>
      </c>
      <c r="F53" s="1896"/>
      <c r="G53" s="1896"/>
      <c r="H53" s="1896"/>
      <c r="I53" s="1896"/>
      <c r="J53" s="1896"/>
      <c r="K53" s="1896"/>
      <c r="L53" s="1896"/>
      <c r="M53" s="1896"/>
      <c r="N53" s="1889"/>
      <c r="O53" s="1889"/>
      <c r="P53" s="1889"/>
      <c r="Q53" s="1896"/>
      <c r="R53" s="1893"/>
      <c r="S53" s="1893"/>
      <c r="T53" s="5"/>
      <c r="U53" s="1891"/>
      <c r="V53" s="1891"/>
      <c r="W53" s="1889"/>
      <c r="X53" s="1889"/>
      <c r="Y53" s="1889"/>
      <c r="Z53" s="1889"/>
      <c r="AA53" s="1889"/>
      <c r="AB53" s="1889"/>
      <c r="AC53" s="1889"/>
      <c r="AD53" s="1889"/>
      <c r="AE53" s="1889"/>
      <c r="AF53" s="184"/>
      <c r="AG53" s="1886"/>
      <c r="AH53" s="1886"/>
      <c r="AI53" s="1886"/>
      <c r="AJ53" s="1886"/>
      <c r="AK53" s="1886"/>
      <c r="AL53" s="1886"/>
      <c r="AM53" s="1886"/>
      <c r="AN53" s="1886"/>
      <c r="AO53" s="1886"/>
      <c r="AP53" s="1886"/>
      <c r="AQ53" s="1886"/>
      <c r="AR53" s="1686"/>
    </row>
    <row r="54" spans="1:44" ht="5.25" customHeight="1" x14ac:dyDescent="0.15">
      <c r="A54" s="1265"/>
      <c r="B54" s="226"/>
      <c r="C54" s="1889"/>
      <c r="D54" s="1889"/>
      <c r="E54" s="1889"/>
      <c r="F54" s="1889"/>
      <c r="G54" s="1889"/>
      <c r="H54" s="1889"/>
      <c r="I54" s="1889"/>
      <c r="J54" s="1889"/>
      <c r="K54" s="1889"/>
      <c r="L54" s="1889"/>
      <c r="M54" s="1889"/>
      <c r="N54" s="1889"/>
      <c r="O54" s="1889"/>
      <c r="P54" s="1889"/>
      <c r="Q54" s="1896"/>
      <c r="R54" s="1889"/>
      <c r="S54" s="1889"/>
      <c r="T54" s="1889"/>
      <c r="U54" s="209"/>
      <c r="V54" s="209"/>
      <c r="W54" s="209"/>
      <c r="X54" s="209"/>
      <c r="Y54" s="1889"/>
      <c r="Z54" s="1889"/>
      <c r="AA54" s="1889"/>
      <c r="AB54" s="1889"/>
      <c r="AC54" s="1889"/>
      <c r="AD54" s="1889"/>
      <c r="AE54" s="1889"/>
      <c r="AF54" s="184"/>
      <c r="AG54" s="1886"/>
      <c r="AH54" s="1886"/>
      <c r="AI54" s="1886"/>
      <c r="AJ54" s="1886"/>
      <c r="AK54" s="1886"/>
      <c r="AL54" s="1886"/>
      <c r="AM54" s="1886"/>
      <c r="AN54" s="1886"/>
      <c r="AO54" s="1886"/>
      <c r="AP54" s="1886"/>
      <c r="AQ54" s="1886"/>
      <c r="AR54" s="1686"/>
    </row>
    <row r="55" spans="1:44" ht="13.5" customHeight="1" x14ac:dyDescent="0.15">
      <c r="A55" s="1265"/>
      <c r="B55" s="226"/>
      <c r="C55" s="1889"/>
      <c r="D55" s="1896" t="s">
        <v>225</v>
      </c>
      <c r="E55" s="209"/>
      <c r="F55" s="1896"/>
      <c r="G55" s="1896"/>
      <c r="H55" s="1896"/>
      <c r="I55" s="1896"/>
      <c r="J55" s="1896"/>
      <c r="K55" s="1896"/>
      <c r="L55" s="1896"/>
      <c r="M55" s="1896"/>
      <c r="N55" s="1896"/>
      <c r="O55" s="1896"/>
      <c r="P55" s="1896"/>
      <c r="Q55" s="1896"/>
      <c r="R55" s="1896"/>
      <c r="S55" s="1896"/>
      <c r="T55" s="1896"/>
      <c r="U55" s="1896"/>
      <c r="V55" s="1889"/>
      <c r="W55" s="1896"/>
      <c r="X55" s="1896"/>
      <c r="Y55" s="206"/>
      <c r="Z55" s="1889"/>
      <c r="AA55" s="206"/>
      <c r="AB55" s="1889"/>
      <c r="AC55" s="1889"/>
      <c r="AD55" s="1889"/>
      <c r="AE55" s="1889"/>
      <c r="AF55" s="184"/>
      <c r="AG55" s="1886"/>
      <c r="AH55" s="1886"/>
      <c r="AI55" s="1886"/>
      <c r="AJ55" s="1886"/>
      <c r="AK55" s="1886"/>
      <c r="AL55" s="1886"/>
      <c r="AM55" s="1886"/>
      <c r="AN55" s="1886"/>
      <c r="AO55" s="1886"/>
      <c r="AP55" s="1886"/>
      <c r="AQ55" s="1886"/>
      <c r="AR55" s="1686"/>
    </row>
    <row r="56" spans="1:44" ht="13.5" customHeight="1" x14ac:dyDescent="0.15">
      <c r="A56" s="1265"/>
      <c r="B56" s="226"/>
      <c r="C56" s="1889"/>
      <c r="D56" s="1896"/>
      <c r="E56" s="209"/>
      <c r="F56" s="1896"/>
      <c r="G56" s="1896"/>
      <c r="H56" s="1896"/>
      <c r="I56" s="1896"/>
      <c r="J56" s="1896"/>
      <c r="K56" s="1896"/>
      <c r="L56" s="1896"/>
      <c r="M56" s="1896"/>
      <c r="N56" s="1896"/>
      <c r="O56" s="1896"/>
      <c r="P56" s="1896"/>
      <c r="Q56" s="1896"/>
      <c r="R56" s="1896"/>
      <c r="S56" s="1896"/>
      <c r="T56" s="1896"/>
      <c r="U56" s="1896"/>
      <c r="V56" s="1889"/>
      <c r="W56" s="1896"/>
      <c r="X56" s="206"/>
      <c r="Y56" s="206"/>
      <c r="Z56" s="206"/>
      <c r="AA56" s="1889"/>
      <c r="AB56" s="1889"/>
      <c r="AC56" s="1889"/>
      <c r="AD56" s="1889"/>
      <c r="AE56" s="1889"/>
      <c r="AF56" s="184"/>
      <c r="AG56" s="1886"/>
      <c r="AH56" s="1886"/>
      <c r="AI56" s="1886"/>
      <c r="AJ56" s="1886"/>
      <c r="AK56" s="1886"/>
      <c r="AL56" s="1886"/>
      <c r="AM56" s="1886"/>
      <c r="AN56" s="1886"/>
      <c r="AO56" s="1886"/>
      <c r="AP56" s="1886"/>
      <c r="AQ56" s="1886"/>
      <c r="AR56" s="1686"/>
    </row>
    <row r="57" spans="1:44" ht="10.5" customHeight="1" x14ac:dyDescent="0.15">
      <c r="A57" s="1265"/>
      <c r="B57" s="226"/>
      <c r="C57" s="1889"/>
      <c r="D57" s="1896"/>
      <c r="E57" s="1896"/>
      <c r="F57" s="1896"/>
      <c r="G57" s="1896"/>
      <c r="H57" s="1896"/>
      <c r="I57" s="1896"/>
      <c r="J57" s="1896"/>
      <c r="K57" s="1896"/>
      <c r="L57" s="1896"/>
      <c r="M57" s="1896"/>
      <c r="N57" s="1896"/>
      <c r="O57" s="1896"/>
      <c r="P57" s="1896"/>
      <c r="Q57" s="1896"/>
      <c r="R57" s="1893"/>
      <c r="S57" s="1893"/>
      <c r="T57" s="5"/>
      <c r="U57" s="1891"/>
      <c r="V57" s="1891"/>
      <c r="W57" s="1889"/>
      <c r="X57" s="1889"/>
      <c r="Y57" s="1889"/>
      <c r="Z57" s="1889"/>
      <c r="AA57" s="1889"/>
      <c r="AB57" s="1889"/>
      <c r="AC57" s="1889"/>
      <c r="AD57" s="1889"/>
      <c r="AE57" s="1889"/>
      <c r="AF57" s="184"/>
      <c r="AG57" s="1886"/>
      <c r="AH57" s="1886"/>
      <c r="AI57" s="1886"/>
      <c r="AJ57" s="1886"/>
      <c r="AK57" s="1886"/>
      <c r="AL57" s="1886"/>
      <c r="AM57" s="1886"/>
      <c r="AN57" s="1886"/>
      <c r="AO57" s="1886"/>
      <c r="AP57" s="1886"/>
      <c r="AQ57" s="1886"/>
      <c r="AR57" s="1686"/>
    </row>
    <row r="58" spans="1:44" ht="14.1" customHeight="1" x14ac:dyDescent="0.15">
      <c r="A58" s="1265"/>
      <c r="B58" s="226"/>
      <c r="C58" s="1889"/>
      <c r="D58" s="1996" t="s">
        <v>2009</v>
      </c>
      <c r="E58" s="209"/>
      <c r="F58" s="1889"/>
      <c r="G58" s="1889"/>
      <c r="H58" s="1889"/>
      <c r="I58" s="1889"/>
      <c r="J58" s="1889"/>
      <c r="K58" s="1889"/>
      <c r="L58" s="1889"/>
      <c r="M58" s="1889"/>
      <c r="N58" s="1889"/>
      <c r="O58" s="1889"/>
      <c r="P58" s="1889"/>
      <c r="Q58" s="1889"/>
      <c r="R58" s="1889"/>
      <c r="S58" s="1889"/>
      <c r="T58" s="1889"/>
      <c r="U58" s="1889"/>
      <c r="V58" s="1889"/>
      <c r="W58" s="1889"/>
      <c r="X58" s="1889"/>
      <c r="Y58" s="1889"/>
      <c r="Z58" s="1889"/>
      <c r="AA58" s="1889"/>
      <c r="AB58" s="1889"/>
      <c r="AC58" s="1889"/>
      <c r="AD58" s="1889"/>
      <c r="AE58" s="1889"/>
      <c r="AF58" s="184"/>
      <c r="AG58" s="1886"/>
      <c r="AH58" s="1886"/>
      <c r="AI58" s="1886"/>
      <c r="AJ58" s="1886"/>
      <c r="AK58" s="1886"/>
      <c r="AL58" s="1886"/>
      <c r="AM58" s="1886"/>
      <c r="AN58" s="1886"/>
      <c r="AO58" s="1886"/>
      <c r="AP58" s="1886"/>
      <c r="AQ58" s="1886"/>
      <c r="AR58" s="1686"/>
    </row>
    <row r="59" spans="1:44" ht="16.5" customHeight="1" x14ac:dyDescent="0.15">
      <c r="A59" s="1265"/>
      <c r="B59" s="226"/>
      <c r="C59" s="1889"/>
      <c r="D59" s="1996"/>
      <c r="E59" s="1996" t="s">
        <v>2010</v>
      </c>
      <c r="F59" s="1889"/>
      <c r="G59" s="1896"/>
      <c r="H59" s="1896"/>
      <c r="I59" s="1896"/>
      <c r="J59" s="1896"/>
      <c r="K59" s="1896"/>
      <c r="L59" s="1896"/>
      <c r="M59" s="1896"/>
      <c r="N59" s="1896"/>
      <c r="O59" s="1896"/>
      <c r="P59" s="1896"/>
      <c r="Q59" s="1896"/>
      <c r="R59" s="1893"/>
      <c r="S59" s="1893"/>
      <c r="T59" s="5"/>
      <c r="U59" s="1891"/>
      <c r="V59" s="1891"/>
      <c r="W59" s="1889"/>
      <c r="X59" s="1889"/>
      <c r="Y59" s="1889"/>
      <c r="Z59" s="1889"/>
      <c r="AA59" s="1889"/>
      <c r="AB59" s="1889"/>
      <c r="AC59" s="1889"/>
      <c r="AD59" s="1889"/>
      <c r="AE59" s="1889"/>
      <c r="AF59" s="184"/>
      <c r="AG59" s="1886"/>
      <c r="AH59" s="1886"/>
      <c r="AI59" s="1886"/>
      <c r="AJ59" s="1886"/>
      <c r="AK59" s="1886"/>
      <c r="AL59" s="1886"/>
      <c r="AM59" s="1886"/>
      <c r="AN59" s="1886"/>
      <c r="AO59" s="1886"/>
      <c r="AP59" s="1886"/>
      <c r="AQ59" s="1886"/>
      <c r="AR59" s="1686"/>
    </row>
    <row r="60" spans="1:44" ht="14.1" customHeight="1" x14ac:dyDescent="0.15">
      <c r="A60" s="1265"/>
      <c r="B60" s="226"/>
      <c r="C60" s="1889"/>
      <c r="D60" s="1996" t="s">
        <v>2011</v>
      </c>
      <c r="E60" s="209"/>
      <c r="F60" s="1889"/>
      <c r="G60" s="1889"/>
      <c r="H60" s="1889"/>
      <c r="I60" s="1889"/>
      <c r="J60" s="1889"/>
      <c r="K60" s="1889"/>
      <c r="L60" s="1889"/>
      <c r="M60" s="1889"/>
      <c r="N60" s="1889"/>
      <c r="O60" s="1889"/>
      <c r="P60" s="1889"/>
      <c r="Q60" s="1889"/>
      <c r="R60" s="1889"/>
      <c r="S60" s="1889"/>
      <c r="T60" s="1889"/>
      <c r="U60" s="1889"/>
      <c r="V60" s="1889"/>
      <c r="W60" s="1889"/>
      <c r="X60" s="1889"/>
      <c r="Y60" s="1889"/>
      <c r="Z60" s="1889"/>
      <c r="AA60" s="1889"/>
      <c r="AB60" s="1889"/>
      <c r="AC60" s="1889"/>
      <c r="AD60" s="1889"/>
      <c r="AE60" s="1889"/>
      <c r="AF60" s="184"/>
      <c r="AG60" s="1886"/>
      <c r="AH60" s="1886"/>
      <c r="AI60" s="1886"/>
      <c r="AJ60" s="1886"/>
      <c r="AK60" s="1886"/>
      <c r="AL60" s="1886"/>
      <c r="AM60" s="1886"/>
      <c r="AN60" s="1886"/>
      <c r="AO60" s="1886"/>
      <c r="AP60" s="1886"/>
      <c r="AQ60" s="1886"/>
      <c r="AR60" s="1686"/>
    </row>
    <row r="61" spans="1:44" ht="14.1" customHeight="1" x14ac:dyDescent="0.15">
      <c r="A61" s="1265"/>
      <c r="B61" s="226"/>
      <c r="C61" s="1889"/>
      <c r="D61" s="1996"/>
      <c r="E61" s="1996" t="s">
        <v>2012</v>
      </c>
      <c r="F61" s="1889"/>
      <c r="G61" s="1896"/>
      <c r="H61" s="1896"/>
      <c r="I61" s="1896"/>
      <c r="J61" s="1896"/>
      <c r="K61" s="1896"/>
      <c r="L61" s="1896"/>
      <c r="M61" s="1896"/>
      <c r="N61" s="1896"/>
      <c r="O61" s="1896"/>
      <c r="P61" s="1896"/>
      <c r="Q61" s="1896"/>
      <c r="R61" s="1893"/>
      <c r="S61" s="1893"/>
      <c r="T61" s="5"/>
      <c r="U61" s="1891"/>
      <c r="V61" s="1891"/>
      <c r="W61" s="1889"/>
      <c r="X61" s="1889"/>
      <c r="Y61" s="1889"/>
      <c r="Z61" s="1889"/>
      <c r="AA61" s="1889"/>
      <c r="AB61" s="1889"/>
      <c r="AC61" s="1889"/>
      <c r="AD61" s="1889"/>
      <c r="AE61" s="1889"/>
      <c r="AF61" s="184"/>
      <c r="AG61" s="1886"/>
      <c r="AH61" s="1886"/>
      <c r="AI61" s="1886"/>
      <c r="AJ61" s="1886"/>
      <c r="AK61" s="1886"/>
      <c r="AL61" s="1886"/>
      <c r="AM61" s="1886"/>
      <c r="AN61" s="1886"/>
      <c r="AO61" s="1886"/>
      <c r="AP61" s="1886"/>
      <c r="AQ61" s="1886"/>
      <c r="AR61" s="1686"/>
    </row>
    <row r="62" spans="1:44" ht="10.5" customHeight="1" x14ac:dyDescent="0.15">
      <c r="A62" s="1265"/>
      <c r="B62" s="226"/>
      <c r="C62" s="1889"/>
      <c r="D62" s="1889"/>
      <c r="E62" s="1889"/>
      <c r="F62" s="1889"/>
      <c r="G62" s="1889"/>
      <c r="H62" s="1889"/>
      <c r="I62" s="1889"/>
      <c r="J62" s="1889"/>
      <c r="K62" s="1889"/>
      <c r="L62" s="1889"/>
      <c r="M62" s="1889"/>
      <c r="N62" s="1889"/>
      <c r="O62" s="1889"/>
      <c r="P62" s="1889"/>
      <c r="Q62" s="1896"/>
      <c r="R62" s="1889"/>
      <c r="S62" s="1889"/>
      <c r="T62" s="1889"/>
      <c r="U62" s="209"/>
      <c r="V62" s="209"/>
      <c r="W62" s="209"/>
      <c r="X62" s="209"/>
      <c r="Y62" s="1889"/>
      <c r="Z62" s="1889"/>
      <c r="AA62" s="1889"/>
      <c r="AB62" s="1889"/>
      <c r="AC62" s="1889"/>
      <c r="AD62" s="1889"/>
      <c r="AE62" s="1889"/>
      <c r="AF62" s="184"/>
      <c r="AG62" s="1886"/>
      <c r="AH62" s="1886"/>
      <c r="AI62" s="1886"/>
      <c r="AJ62" s="1886"/>
      <c r="AK62" s="1886"/>
      <c r="AL62" s="1886"/>
      <c r="AM62" s="1886"/>
      <c r="AN62" s="1886"/>
      <c r="AO62" s="1886"/>
      <c r="AP62" s="1886"/>
      <c r="AQ62" s="1886"/>
      <c r="AR62" s="1686"/>
    </row>
    <row r="63" spans="1:44" ht="14.1" customHeight="1" x14ac:dyDescent="0.15">
      <c r="A63" s="1265"/>
      <c r="B63" s="226"/>
      <c r="C63" s="1889" t="s">
        <v>12</v>
      </c>
      <c r="D63" s="1889"/>
      <c r="E63" s="1889"/>
      <c r="F63" s="1889"/>
      <c r="G63" s="1889"/>
      <c r="H63" s="1889"/>
      <c r="I63" s="1889"/>
      <c r="J63" s="1889"/>
      <c r="K63" s="1889"/>
      <c r="L63" s="1889"/>
      <c r="M63" s="1889"/>
      <c r="N63" s="1889"/>
      <c r="O63" s="1889"/>
      <c r="P63" s="1889"/>
      <c r="Q63" s="1896"/>
      <c r="R63" s="1893"/>
      <c r="S63" s="1893"/>
      <c r="T63" s="5"/>
      <c r="U63" s="1891"/>
      <c r="V63" s="1891"/>
      <c r="W63" s="1889"/>
      <c r="X63" s="1889"/>
      <c r="Y63" s="1889"/>
      <c r="Z63" s="1889"/>
      <c r="AA63" s="1889"/>
      <c r="AB63" s="1889"/>
      <c r="AC63" s="1889"/>
      <c r="AD63" s="1889"/>
      <c r="AE63" s="1889"/>
      <c r="AF63" s="184"/>
      <c r="AG63" s="1886"/>
      <c r="AH63" s="1886"/>
      <c r="AI63" s="1886"/>
      <c r="AJ63" s="1886"/>
      <c r="AK63" s="1886"/>
      <c r="AL63" s="1886"/>
      <c r="AM63" s="1886"/>
      <c r="AN63" s="1886"/>
      <c r="AO63" s="1886"/>
      <c r="AP63" s="1886"/>
      <c r="AQ63" s="1886"/>
      <c r="AR63" s="1686"/>
    </row>
    <row r="64" spans="1:44" ht="7.5" customHeight="1" x14ac:dyDescent="0.15">
      <c r="A64" s="1265"/>
      <c r="B64" s="226"/>
      <c r="C64" s="1889"/>
      <c r="D64" s="1889"/>
      <c r="E64" s="1889"/>
      <c r="F64" s="1889"/>
      <c r="G64" s="1889"/>
      <c r="H64" s="1889"/>
      <c r="I64" s="1889"/>
      <c r="J64" s="1889"/>
      <c r="K64" s="1889"/>
      <c r="L64" s="1889"/>
      <c r="M64" s="1889"/>
      <c r="N64" s="1889"/>
      <c r="O64" s="1889"/>
      <c r="P64" s="1889"/>
      <c r="Q64" s="1889"/>
      <c r="R64" s="1889"/>
      <c r="S64" s="1889"/>
      <c r="T64" s="1889"/>
      <c r="U64" s="209"/>
      <c r="V64" s="209"/>
      <c r="W64" s="209"/>
      <c r="X64" s="209"/>
      <c r="Y64" s="1889"/>
      <c r="Z64" s="1889"/>
      <c r="AA64" s="1889"/>
      <c r="AB64" s="1889"/>
      <c r="AC64" s="1889"/>
      <c r="AD64" s="1889"/>
      <c r="AE64" s="1889"/>
      <c r="AF64" s="184"/>
      <c r="AG64" s="1886"/>
      <c r="AH64" s="1886"/>
      <c r="AI64" s="1886"/>
      <c r="AJ64" s="1886"/>
      <c r="AK64" s="1886"/>
      <c r="AL64" s="1886"/>
      <c r="AM64" s="1886"/>
      <c r="AN64" s="1886"/>
      <c r="AO64" s="1886"/>
      <c r="AP64" s="1886"/>
      <c r="AQ64" s="1886"/>
      <c r="AR64" s="1686"/>
    </row>
    <row r="65" spans="1:44" ht="14.1" customHeight="1" x14ac:dyDescent="0.15">
      <c r="A65" s="1265"/>
      <c r="B65" s="226"/>
      <c r="C65" s="1889" t="s">
        <v>13</v>
      </c>
      <c r="D65" s="1889"/>
      <c r="E65" s="1889"/>
      <c r="F65" s="1889"/>
      <c r="G65" s="1889"/>
      <c r="H65" s="1889"/>
      <c r="I65" s="1889"/>
      <c r="J65" s="1889"/>
      <c r="K65" s="1889"/>
      <c r="L65" s="1889"/>
      <c r="M65" s="1889"/>
      <c r="N65" s="1889"/>
      <c r="O65" s="1889"/>
      <c r="P65" s="1889"/>
      <c r="Q65" s="1889"/>
      <c r="R65" s="1893"/>
      <c r="S65" s="1893"/>
      <c r="T65" s="5"/>
      <c r="U65" s="1891"/>
      <c r="V65" s="1891"/>
      <c r="W65" s="1889"/>
      <c r="X65" s="1889"/>
      <c r="Y65" s="1889"/>
      <c r="Z65" s="1889"/>
      <c r="AA65" s="1889"/>
      <c r="AB65" s="1889"/>
      <c r="AC65" s="1889"/>
      <c r="AD65" s="1889"/>
      <c r="AE65" s="1889"/>
      <c r="AF65" s="184"/>
      <c r="AG65" s="1886"/>
      <c r="AH65" s="1886"/>
      <c r="AI65" s="1886"/>
      <c r="AJ65" s="1886"/>
      <c r="AK65" s="1886"/>
      <c r="AL65" s="1886"/>
      <c r="AM65" s="1886"/>
      <c r="AN65" s="1886"/>
      <c r="AO65" s="1886"/>
      <c r="AP65" s="1886"/>
      <c r="AQ65" s="1886"/>
      <c r="AR65" s="1686"/>
    </row>
    <row r="66" spans="1:44" ht="14.1" customHeight="1" x14ac:dyDescent="0.15">
      <c r="A66" s="1265"/>
      <c r="B66" s="226"/>
      <c r="C66" s="1889"/>
      <c r="D66" s="1889" t="s">
        <v>677</v>
      </c>
      <c r="E66" s="209"/>
      <c r="F66" s="1889"/>
      <c r="G66" s="1889"/>
      <c r="H66" s="1889"/>
      <c r="I66" s="1889"/>
      <c r="J66" s="1889"/>
      <c r="K66" s="1889"/>
      <c r="L66" s="1889"/>
      <c r="M66" s="1889"/>
      <c r="N66" s="1889"/>
      <c r="O66" s="1889"/>
      <c r="P66" s="1889"/>
      <c r="Q66" s="1889"/>
      <c r="R66" s="1889"/>
      <c r="S66" s="1889"/>
      <c r="T66" s="1889"/>
      <c r="U66" s="209"/>
      <c r="V66" s="209"/>
      <c r="W66" s="209"/>
      <c r="X66" s="209"/>
      <c r="Y66" s="1889"/>
      <c r="Z66" s="1889"/>
      <c r="AA66" s="1889"/>
      <c r="AB66" s="1889"/>
      <c r="AC66" s="1889"/>
      <c r="AD66" s="1889"/>
      <c r="AE66" s="1889"/>
      <c r="AF66" s="184"/>
      <c r="AG66" s="1886"/>
      <c r="AH66" s="1886"/>
      <c r="AI66" s="1886"/>
      <c r="AJ66" s="1886"/>
      <c r="AK66" s="1886"/>
      <c r="AL66" s="1886"/>
      <c r="AM66" s="1886"/>
      <c r="AN66" s="1886"/>
      <c r="AO66" s="1886"/>
      <c r="AP66" s="1886"/>
      <c r="AQ66" s="1886"/>
      <c r="AR66" s="1686"/>
    </row>
    <row r="67" spans="1:44" ht="14.25" customHeight="1" thickBot="1" x14ac:dyDescent="0.2">
      <c r="B67" s="631"/>
      <c r="C67" s="257"/>
      <c r="D67" s="257"/>
      <c r="E67" s="257" t="s">
        <v>1254</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t="s">
        <v>1255</v>
      </c>
      <c r="AC67" s="257"/>
      <c r="AD67" s="257"/>
      <c r="AE67" s="1516"/>
      <c r="AF67" s="257"/>
      <c r="AG67" s="257"/>
      <c r="AH67" s="257"/>
      <c r="AI67" s="257"/>
      <c r="AJ67" s="257"/>
      <c r="AK67" s="257"/>
      <c r="AL67" s="257"/>
      <c r="AM67" s="257"/>
      <c r="AN67" s="257"/>
      <c r="AO67" s="257"/>
      <c r="AP67" s="257"/>
      <c r="AQ67" s="257"/>
      <c r="AR67" s="632"/>
    </row>
  </sheetData>
  <mergeCells count="95">
    <mergeCell ref="AG32:AQ33"/>
    <mergeCell ref="AG37:AQ38"/>
    <mergeCell ref="AG41:AQ42"/>
    <mergeCell ref="D36:Y36"/>
    <mergeCell ref="AT17:AU17"/>
    <mergeCell ref="AG24:AR26"/>
    <mergeCell ref="AG29:AR31"/>
    <mergeCell ref="AV17:AX17"/>
    <mergeCell ref="AY17:BA17"/>
    <mergeCell ref="AY21:BA21"/>
    <mergeCell ref="Q21:R21"/>
    <mergeCell ref="T21:U21"/>
    <mergeCell ref="AT21:AU21"/>
    <mergeCell ref="AV21:AX21"/>
    <mergeCell ref="AT18:AU18"/>
    <mergeCell ref="AV18:AX18"/>
    <mergeCell ref="AY18:BA18"/>
    <mergeCell ref="AT19:AU19"/>
    <mergeCell ref="AV19:AX19"/>
    <mergeCell ref="AY19:BA19"/>
    <mergeCell ref="AG19:AR23"/>
    <mergeCell ref="AV13:AX13"/>
    <mergeCell ref="AY13:BA13"/>
    <mergeCell ref="AT14:AU14"/>
    <mergeCell ref="AV14:AX14"/>
    <mergeCell ref="AY14:BA14"/>
    <mergeCell ref="AT15:AU15"/>
    <mergeCell ref="AV15:AX15"/>
    <mergeCell ref="AY15:BA15"/>
    <mergeCell ref="AT16:AU16"/>
    <mergeCell ref="AV16:AX16"/>
    <mergeCell ref="AY16:BA16"/>
    <mergeCell ref="AY9:BA9"/>
    <mergeCell ref="G10:J13"/>
    <mergeCell ref="K10:N13"/>
    <mergeCell ref="AJ10:AM13"/>
    <mergeCell ref="AN10:AP13"/>
    <mergeCell ref="AT10:AU10"/>
    <mergeCell ref="AT12:AU12"/>
    <mergeCell ref="AV10:AX10"/>
    <mergeCell ref="AC9:AE9"/>
    <mergeCell ref="AY10:BA10"/>
    <mergeCell ref="AT11:AU11"/>
    <mergeCell ref="AV11:AX11"/>
    <mergeCell ref="AY11:BA11"/>
    <mergeCell ref="AV12:AX12"/>
    <mergeCell ref="AY12:BA12"/>
    <mergeCell ref="AT13:AU13"/>
    <mergeCell ref="AN8:AP9"/>
    <mergeCell ref="AT8:AU8"/>
    <mergeCell ref="AG9:AI9"/>
    <mergeCell ref="AT9:AU9"/>
    <mergeCell ref="AV9:AX9"/>
    <mergeCell ref="AW4:AX4"/>
    <mergeCell ref="D6:E7"/>
    <mergeCell ref="F6:J6"/>
    <mergeCell ref="K6:N6"/>
    <mergeCell ref="O6:R7"/>
    <mergeCell ref="S6:T7"/>
    <mergeCell ref="G7:J7"/>
    <mergeCell ref="K7:N7"/>
    <mergeCell ref="AT7:AU7"/>
    <mergeCell ref="AT5:AU5"/>
    <mergeCell ref="AW5:BA8"/>
    <mergeCell ref="V6:W7"/>
    <mergeCell ref="X6:AB7"/>
    <mergeCell ref="AC6:AE7"/>
    <mergeCell ref="C5:J5"/>
    <mergeCell ref="AT6:AU6"/>
    <mergeCell ref="AF6:AF7"/>
    <mergeCell ref="AG6:AI7"/>
    <mergeCell ref="AJ6:AM7"/>
    <mergeCell ref="AN6:AP7"/>
    <mergeCell ref="AT4:AU4"/>
    <mergeCell ref="B1:AR1"/>
    <mergeCell ref="B3:AD3"/>
    <mergeCell ref="AE3:AR3"/>
    <mergeCell ref="K5:N5"/>
    <mergeCell ref="O5:AF5"/>
    <mergeCell ref="AG5:AI5"/>
    <mergeCell ref="AJ5:AP5"/>
    <mergeCell ref="D9:I9"/>
    <mergeCell ref="O9:P9"/>
    <mergeCell ref="R9:S9"/>
    <mergeCell ref="T9:U9"/>
    <mergeCell ref="V9:W9"/>
    <mergeCell ref="AC8:AE8"/>
    <mergeCell ref="AG8:AI8"/>
    <mergeCell ref="AJ8:AM9"/>
    <mergeCell ref="X9:AB9"/>
    <mergeCell ref="K8:N9"/>
    <mergeCell ref="O8:P8"/>
    <mergeCell ref="Q8:U8"/>
    <mergeCell ref="V8:W8"/>
    <mergeCell ref="X8:AB8"/>
  </mergeCells>
  <phoneticPr fontId="9"/>
  <conditionalFormatting sqref="G7:J7">
    <cfRule type="containsBlanks" dxfId="2" priority="2">
      <formula>LEN(TRIM(G7))=0</formula>
    </cfRule>
  </conditionalFormatting>
  <conditionalFormatting sqref="K8:N9">
    <cfRule type="containsBlanks" dxfId="1" priority="1">
      <formula>LEN(TRIM(K8))=0</formula>
    </cfRule>
  </conditionalFormatting>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0657" r:id="rId4" name="Check Box 1">
              <controlPr defaultSize="0" autoFill="0" autoLine="0" autoPict="0">
                <anchor moveWithCells="1">
                  <from>
                    <xdr:col>13</xdr:col>
                    <xdr:colOff>161925</xdr:colOff>
                    <xdr:row>9</xdr:row>
                    <xdr:rowOff>152400</xdr:rowOff>
                  </from>
                  <to>
                    <xdr:col>17</xdr:col>
                    <xdr:colOff>47625</xdr:colOff>
                    <xdr:row>11</xdr:row>
                    <xdr:rowOff>38100</xdr:rowOff>
                  </to>
                </anchor>
              </controlPr>
            </control>
          </mc:Choice>
        </mc:AlternateContent>
        <mc:AlternateContent xmlns:mc="http://schemas.openxmlformats.org/markup-compatibility/2006">
          <mc:Choice Requires="x14">
            <control shapeId="710658" r:id="rId5" name="Check Box 2">
              <controlPr defaultSize="0" autoFill="0" autoLine="0" autoPict="0">
                <anchor moveWithCells="1">
                  <from>
                    <xdr:col>13</xdr:col>
                    <xdr:colOff>161925</xdr:colOff>
                    <xdr:row>9</xdr:row>
                    <xdr:rowOff>9525</xdr:rowOff>
                  </from>
                  <to>
                    <xdr:col>17</xdr:col>
                    <xdr:colOff>47625</xdr:colOff>
                    <xdr:row>10</xdr:row>
                    <xdr:rowOff>47625</xdr:rowOff>
                  </to>
                </anchor>
              </controlPr>
            </control>
          </mc:Choice>
        </mc:AlternateContent>
        <mc:AlternateContent xmlns:mc="http://schemas.openxmlformats.org/markup-compatibility/2006">
          <mc:Choice Requires="x14">
            <control shapeId="710660" r:id="rId6" name="Check Box 4">
              <controlPr defaultSize="0" autoFill="0" autoLine="0" autoPict="0">
                <anchor moveWithCells="1">
                  <from>
                    <xdr:col>13</xdr:col>
                    <xdr:colOff>152400</xdr:colOff>
                    <xdr:row>10</xdr:row>
                    <xdr:rowOff>133350</xdr:rowOff>
                  </from>
                  <to>
                    <xdr:col>17</xdr:col>
                    <xdr:colOff>38100</xdr:colOff>
                    <xdr:row>12</xdr:row>
                    <xdr:rowOff>9525</xdr:rowOff>
                  </to>
                </anchor>
              </controlPr>
            </control>
          </mc:Choice>
        </mc:AlternateContent>
        <mc:AlternateContent xmlns:mc="http://schemas.openxmlformats.org/markup-compatibility/2006">
          <mc:Choice Requires="x14">
            <control shapeId="710691" r:id="rId7" name="Check Box 35">
              <controlPr defaultSize="0" autoFill="0" autoLine="0" autoPict="0">
                <anchor moveWithCells="1">
                  <from>
                    <xdr:col>8</xdr:col>
                    <xdr:colOff>142875</xdr:colOff>
                    <xdr:row>14</xdr:row>
                    <xdr:rowOff>152400</xdr:rowOff>
                  </from>
                  <to>
                    <xdr:col>12</xdr:col>
                    <xdr:colOff>9525</xdr:colOff>
                    <xdr:row>16</xdr:row>
                    <xdr:rowOff>19050</xdr:rowOff>
                  </to>
                </anchor>
              </controlPr>
            </control>
          </mc:Choice>
        </mc:AlternateContent>
        <mc:AlternateContent xmlns:mc="http://schemas.openxmlformats.org/markup-compatibility/2006">
          <mc:Choice Requires="x14">
            <control shapeId="710692" r:id="rId8" name="Check Box 36">
              <controlPr defaultSize="0" autoFill="0" autoLine="0" autoPict="0">
                <anchor moveWithCells="1">
                  <from>
                    <xdr:col>11</xdr:col>
                    <xdr:colOff>161925</xdr:colOff>
                    <xdr:row>14</xdr:row>
                    <xdr:rowOff>171450</xdr:rowOff>
                  </from>
                  <to>
                    <xdr:col>13</xdr:col>
                    <xdr:colOff>66675</xdr:colOff>
                    <xdr:row>15</xdr:row>
                    <xdr:rowOff>171450</xdr:rowOff>
                  </to>
                </anchor>
              </controlPr>
            </control>
          </mc:Choice>
        </mc:AlternateContent>
        <mc:AlternateContent xmlns:mc="http://schemas.openxmlformats.org/markup-compatibility/2006">
          <mc:Choice Requires="x14">
            <control shapeId="710693" r:id="rId9" name="Check Box 37">
              <controlPr defaultSize="0" autoFill="0" autoLine="0" autoPict="0">
                <anchor moveWithCells="1">
                  <from>
                    <xdr:col>8</xdr:col>
                    <xdr:colOff>152400</xdr:colOff>
                    <xdr:row>16</xdr:row>
                    <xdr:rowOff>19050</xdr:rowOff>
                  </from>
                  <to>
                    <xdr:col>11</xdr:col>
                    <xdr:colOff>133350</xdr:colOff>
                    <xdr:row>16</xdr:row>
                    <xdr:rowOff>161925</xdr:rowOff>
                  </to>
                </anchor>
              </controlPr>
            </control>
          </mc:Choice>
        </mc:AlternateContent>
        <mc:AlternateContent xmlns:mc="http://schemas.openxmlformats.org/markup-compatibility/2006">
          <mc:Choice Requires="x14">
            <control shapeId="710694" r:id="rId10" name="Check Box 38">
              <controlPr defaultSize="0" autoFill="0" autoLine="0" autoPict="0">
                <anchor moveWithCells="1">
                  <from>
                    <xdr:col>12</xdr:col>
                    <xdr:colOff>9525</xdr:colOff>
                    <xdr:row>16</xdr:row>
                    <xdr:rowOff>28575</xdr:rowOff>
                  </from>
                  <to>
                    <xdr:col>13</xdr:col>
                    <xdr:colOff>76200</xdr:colOff>
                    <xdr:row>17</xdr:row>
                    <xdr:rowOff>0</xdr:rowOff>
                  </to>
                </anchor>
              </controlPr>
            </control>
          </mc:Choice>
        </mc:AlternateContent>
        <mc:AlternateContent xmlns:mc="http://schemas.openxmlformats.org/markup-compatibility/2006">
          <mc:Choice Requires="x14">
            <control shapeId="710695" r:id="rId11" name="Check Box 39">
              <controlPr defaultSize="0" autoFill="0" autoLine="0" autoPict="0">
                <anchor moveWithCells="1">
                  <from>
                    <xdr:col>21</xdr:col>
                    <xdr:colOff>28575</xdr:colOff>
                    <xdr:row>14</xdr:row>
                    <xdr:rowOff>171450</xdr:rowOff>
                  </from>
                  <to>
                    <xdr:col>23</xdr:col>
                    <xdr:colOff>19050</xdr:colOff>
                    <xdr:row>15</xdr:row>
                    <xdr:rowOff>171450</xdr:rowOff>
                  </to>
                </anchor>
              </controlPr>
            </control>
          </mc:Choice>
        </mc:AlternateContent>
        <mc:AlternateContent xmlns:mc="http://schemas.openxmlformats.org/markup-compatibility/2006">
          <mc:Choice Requires="x14">
            <control shapeId="710696" r:id="rId12" name="Check Box 40">
              <controlPr defaultSize="0" autoFill="0" autoLine="0" autoPict="0">
                <anchor moveWithCells="1">
                  <from>
                    <xdr:col>24</xdr:col>
                    <xdr:colOff>114300</xdr:colOff>
                    <xdr:row>14</xdr:row>
                    <xdr:rowOff>171450</xdr:rowOff>
                  </from>
                  <to>
                    <xdr:col>26</xdr:col>
                    <xdr:colOff>19050</xdr:colOff>
                    <xdr:row>15</xdr:row>
                    <xdr:rowOff>171450</xdr:rowOff>
                  </to>
                </anchor>
              </controlPr>
            </control>
          </mc:Choice>
        </mc:AlternateContent>
        <mc:AlternateContent xmlns:mc="http://schemas.openxmlformats.org/markup-compatibility/2006">
          <mc:Choice Requires="x14">
            <control shapeId="710697" r:id="rId13" name="Check Box 41">
              <controlPr defaultSize="0" autoFill="0" autoLine="0" autoPict="0">
                <anchor moveWithCells="1">
                  <from>
                    <xdr:col>21</xdr:col>
                    <xdr:colOff>19050</xdr:colOff>
                    <xdr:row>16</xdr:row>
                    <xdr:rowOff>28575</xdr:rowOff>
                  </from>
                  <to>
                    <xdr:col>23</xdr:col>
                    <xdr:colOff>142875</xdr:colOff>
                    <xdr:row>17</xdr:row>
                    <xdr:rowOff>28575</xdr:rowOff>
                  </to>
                </anchor>
              </controlPr>
            </control>
          </mc:Choice>
        </mc:AlternateContent>
        <mc:AlternateContent xmlns:mc="http://schemas.openxmlformats.org/markup-compatibility/2006">
          <mc:Choice Requires="x14">
            <control shapeId="710698" r:id="rId14" name="Check Box 42">
              <controlPr defaultSize="0" autoFill="0" autoLine="0" autoPict="0">
                <anchor moveWithCells="1">
                  <from>
                    <xdr:col>24</xdr:col>
                    <xdr:colOff>104775</xdr:colOff>
                    <xdr:row>16</xdr:row>
                    <xdr:rowOff>19050</xdr:rowOff>
                  </from>
                  <to>
                    <xdr:col>26</xdr:col>
                    <xdr:colOff>9525</xdr:colOff>
                    <xdr:row>17</xdr:row>
                    <xdr:rowOff>28575</xdr:rowOff>
                  </to>
                </anchor>
              </controlPr>
            </control>
          </mc:Choice>
        </mc:AlternateContent>
        <mc:AlternateContent xmlns:mc="http://schemas.openxmlformats.org/markup-compatibility/2006">
          <mc:Choice Requires="x14">
            <control shapeId="710699" r:id="rId15" name="Check Box 43">
              <controlPr defaultSize="0" autoFill="0" autoLine="0" autoPict="0">
                <anchor moveWithCells="1">
                  <from>
                    <xdr:col>33</xdr:col>
                    <xdr:colOff>85725</xdr:colOff>
                    <xdr:row>14</xdr:row>
                    <xdr:rowOff>123825</xdr:rowOff>
                  </from>
                  <to>
                    <xdr:col>36</xdr:col>
                    <xdr:colOff>9525</xdr:colOff>
                    <xdr:row>16</xdr:row>
                    <xdr:rowOff>47625</xdr:rowOff>
                  </to>
                </anchor>
              </controlPr>
            </control>
          </mc:Choice>
        </mc:AlternateContent>
        <mc:AlternateContent xmlns:mc="http://schemas.openxmlformats.org/markup-compatibility/2006">
          <mc:Choice Requires="x14">
            <control shapeId="710708" r:id="rId16" name="Check Box 52">
              <controlPr defaultSize="0" autoFill="0" autoLine="0" autoPict="0">
                <anchor moveWithCells="1">
                  <from>
                    <xdr:col>22</xdr:col>
                    <xdr:colOff>95250</xdr:colOff>
                    <xdr:row>21</xdr:row>
                    <xdr:rowOff>28575</xdr:rowOff>
                  </from>
                  <to>
                    <xdr:col>25</xdr:col>
                    <xdr:colOff>123825</xdr:colOff>
                    <xdr:row>22</xdr:row>
                    <xdr:rowOff>19050</xdr:rowOff>
                  </to>
                </anchor>
              </controlPr>
            </control>
          </mc:Choice>
        </mc:AlternateContent>
        <mc:AlternateContent xmlns:mc="http://schemas.openxmlformats.org/markup-compatibility/2006">
          <mc:Choice Requires="x14">
            <control shapeId="710709" r:id="rId17" name="Check Box 53">
              <controlPr defaultSize="0" autoFill="0" autoLine="0" autoPict="0">
                <anchor moveWithCells="1">
                  <from>
                    <xdr:col>26</xdr:col>
                    <xdr:colOff>104775</xdr:colOff>
                    <xdr:row>21</xdr:row>
                    <xdr:rowOff>76200</xdr:rowOff>
                  </from>
                  <to>
                    <xdr:col>29</xdr:col>
                    <xdr:colOff>133350</xdr:colOff>
                    <xdr:row>22</xdr:row>
                    <xdr:rowOff>57150</xdr:rowOff>
                  </to>
                </anchor>
              </controlPr>
            </control>
          </mc:Choice>
        </mc:AlternateContent>
        <mc:AlternateContent xmlns:mc="http://schemas.openxmlformats.org/markup-compatibility/2006">
          <mc:Choice Requires="x14">
            <control shapeId="710710" r:id="rId18" name="Check Box 54">
              <controlPr defaultSize="0" autoFill="0" autoLine="0" autoPict="0">
                <anchor moveWithCells="1">
                  <from>
                    <xdr:col>22</xdr:col>
                    <xdr:colOff>85725</xdr:colOff>
                    <xdr:row>22</xdr:row>
                    <xdr:rowOff>152400</xdr:rowOff>
                  </from>
                  <to>
                    <xdr:col>26</xdr:col>
                    <xdr:colOff>57150</xdr:colOff>
                    <xdr:row>24</xdr:row>
                    <xdr:rowOff>28575</xdr:rowOff>
                  </to>
                </anchor>
              </controlPr>
            </control>
          </mc:Choice>
        </mc:AlternateContent>
        <mc:AlternateContent xmlns:mc="http://schemas.openxmlformats.org/markup-compatibility/2006">
          <mc:Choice Requires="x14">
            <control shapeId="710711" r:id="rId19" name="Check Box 55">
              <controlPr defaultSize="0" autoFill="0" autoLine="0" autoPict="0">
                <anchor moveWithCells="1">
                  <from>
                    <xdr:col>26</xdr:col>
                    <xdr:colOff>95250</xdr:colOff>
                    <xdr:row>23</xdr:row>
                    <xdr:rowOff>0</xdr:rowOff>
                  </from>
                  <to>
                    <xdr:col>29</xdr:col>
                    <xdr:colOff>123825</xdr:colOff>
                    <xdr:row>24</xdr:row>
                    <xdr:rowOff>28575</xdr:rowOff>
                  </to>
                </anchor>
              </controlPr>
            </control>
          </mc:Choice>
        </mc:AlternateContent>
        <mc:AlternateContent xmlns:mc="http://schemas.openxmlformats.org/markup-compatibility/2006">
          <mc:Choice Requires="x14">
            <control shapeId="710712" r:id="rId20" name="Check Box 56">
              <controlPr defaultSize="0" autoFill="0" autoLine="0" autoPict="0">
                <anchor moveWithCells="1">
                  <from>
                    <xdr:col>22</xdr:col>
                    <xdr:colOff>85725</xdr:colOff>
                    <xdr:row>24</xdr:row>
                    <xdr:rowOff>85725</xdr:rowOff>
                  </from>
                  <to>
                    <xdr:col>25</xdr:col>
                    <xdr:colOff>114300</xdr:colOff>
                    <xdr:row>26</xdr:row>
                    <xdr:rowOff>19050</xdr:rowOff>
                  </to>
                </anchor>
              </controlPr>
            </control>
          </mc:Choice>
        </mc:AlternateContent>
        <mc:AlternateContent xmlns:mc="http://schemas.openxmlformats.org/markup-compatibility/2006">
          <mc:Choice Requires="x14">
            <control shapeId="710713" r:id="rId21" name="Check Box 57">
              <controlPr defaultSize="0" autoFill="0" autoLine="0" autoPict="0">
                <anchor moveWithCells="1">
                  <from>
                    <xdr:col>26</xdr:col>
                    <xdr:colOff>104775</xdr:colOff>
                    <xdr:row>25</xdr:row>
                    <xdr:rowOff>9525</xdr:rowOff>
                  </from>
                  <to>
                    <xdr:col>29</xdr:col>
                    <xdr:colOff>133350</xdr:colOff>
                    <xdr:row>26</xdr:row>
                    <xdr:rowOff>38100</xdr:rowOff>
                  </to>
                </anchor>
              </controlPr>
            </control>
          </mc:Choice>
        </mc:AlternateContent>
        <mc:AlternateContent xmlns:mc="http://schemas.openxmlformats.org/markup-compatibility/2006">
          <mc:Choice Requires="x14">
            <control shapeId="710714" r:id="rId22" name="Check Box 58">
              <controlPr defaultSize="0" autoFill="0" autoLine="0" autoPict="0">
                <anchor moveWithCells="1">
                  <from>
                    <xdr:col>22</xdr:col>
                    <xdr:colOff>85725</xdr:colOff>
                    <xdr:row>27</xdr:row>
                    <xdr:rowOff>133350</xdr:rowOff>
                  </from>
                  <to>
                    <xdr:col>25</xdr:col>
                    <xdr:colOff>114300</xdr:colOff>
                    <xdr:row>29</xdr:row>
                    <xdr:rowOff>0</xdr:rowOff>
                  </to>
                </anchor>
              </controlPr>
            </control>
          </mc:Choice>
        </mc:AlternateContent>
        <mc:AlternateContent xmlns:mc="http://schemas.openxmlformats.org/markup-compatibility/2006">
          <mc:Choice Requires="x14">
            <control shapeId="710715" r:id="rId23" name="Check Box 59">
              <controlPr defaultSize="0" autoFill="0" autoLine="0" autoPict="0">
                <anchor moveWithCells="1">
                  <from>
                    <xdr:col>26</xdr:col>
                    <xdr:colOff>114300</xdr:colOff>
                    <xdr:row>27</xdr:row>
                    <xdr:rowOff>161925</xdr:rowOff>
                  </from>
                  <to>
                    <xdr:col>29</xdr:col>
                    <xdr:colOff>133350</xdr:colOff>
                    <xdr:row>29</xdr:row>
                    <xdr:rowOff>28575</xdr:rowOff>
                  </to>
                </anchor>
              </controlPr>
            </control>
          </mc:Choice>
        </mc:AlternateContent>
        <mc:AlternateContent xmlns:mc="http://schemas.openxmlformats.org/markup-compatibility/2006">
          <mc:Choice Requires="x14">
            <control shapeId="710716" r:id="rId24" name="Check Box 60">
              <controlPr defaultSize="0" autoFill="0" autoLine="0" autoPict="0">
                <anchor moveWithCells="1">
                  <from>
                    <xdr:col>22</xdr:col>
                    <xdr:colOff>95250</xdr:colOff>
                    <xdr:row>31</xdr:row>
                    <xdr:rowOff>161925</xdr:rowOff>
                  </from>
                  <to>
                    <xdr:col>25</xdr:col>
                    <xdr:colOff>123825</xdr:colOff>
                    <xdr:row>33</xdr:row>
                    <xdr:rowOff>19050</xdr:rowOff>
                  </to>
                </anchor>
              </controlPr>
            </control>
          </mc:Choice>
        </mc:AlternateContent>
        <mc:AlternateContent xmlns:mc="http://schemas.openxmlformats.org/markup-compatibility/2006">
          <mc:Choice Requires="x14">
            <control shapeId="710717" r:id="rId25" name="Check Box 61">
              <controlPr defaultSize="0" autoFill="0" autoLine="0" autoPict="0">
                <anchor moveWithCells="1">
                  <from>
                    <xdr:col>26</xdr:col>
                    <xdr:colOff>114300</xdr:colOff>
                    <xdr:row>31</xdr:row>
                    <xdr:rowOff>161925</xdr:rowOff>
                  </from>
                  <to>
                    <xdr:col>29</xdr:col>
                    <xdr:colOff>142875</xdr:colOff>
                    <xdr:row>33</xdr:row>
                    <xdr:rowOff>19050</xdr:rowOff>
                  </to>
                </anchor>
              </controlPr>
            </control>
          </mc:Choice>
        </mc:AlternateContent>
        <mc:AlternateContent xmlns:mc="http://schemas.openxmlformats.org/markup-compatibility/2006">
          <mc:Choice Requires="x14">
            <control shapeId="710718" r:id="rId26" name="Check Box 62">
              <controlPr defaultSize="0" autoFill="0" autoLine="0" autoPict="0">
                <anchor moveWithCells="1">
                  <from>
                    <xdr:col>22</xdr:col>
                    <xdr:colOff>114300</xdr:colOff>
                    <xdr:row>34</xdr:row>
                    <xdr:rowOff>142875</xdr:rowOff>
                  </from>
                  <to>
                    <xdr:col>25</xdr:col>
                    <xdr:colOff>142875</xdr:colOff>
                    <xdr:row>36</xdr:row>
                    <xdr:rowOff>9525</xdr:rowOff>
                  </to>
                </anchor>
              </controlPr>
            </control>
          </mc:Choice>
        </mc:AlternateContent>
        <mc:AlternateContent xmlns:mc="http://schemas.openxmlformats.org/markup-compatibility/2006">
          <mc:Choice Requires="x14">
            <control shapeId="710719" r:id="rId27" name="Check Box 63">
              <controlPr defaultSize="0" autoFill="0" autoLine="0" autoPict="0">
                <anchor moveWithCells="1">
                  <from>
                    <xdr:col>26</xdr:col>
                    <xdr:colOff>104775</xdr:colOff>
                    <xdr:row>34</xdr:row>
                    <xdr:rowOff>152400</xdr:rowOff>
                  </from>
                  <to>
                    <xdr:col>29</xdr:col>
                    <xdr:colOff>133350</xdr:colOff>
                    <xdr:row>36</xdr:row>
                    <xdr:rowOff>9525</xdr:rowOff>
                  </to>
                </anchor>
              </controlPr>
            </control>
          </mc:Choice>
        </mc:AlternateContent>
        <mc:AlternateContent xmlns:mc="http://schemas.openxmlformats.org/markup-compatibility/2006">
          <mc:Choice Requires="x14">
            <control shapeId="710720" r:id="rId28" name="Check Box 64">
              <controlPr defaultSize="0" autoFill="0" autoLine="0" autoPict="0">
                <anchor moveWithCells="1">
                  <from>
                    <xdr:col>22</xdr:col>
                    <xdr:colOff>114300</xdr:colOff>
                    <xdr:row>39</xdr:row>
                    <xdr:rowOff>38100</xdr:rowOff>
                  </from>
                  <to>
                    <xdr:col>25</xdr:col>
                    <xdr:colOff>142875</xdr:colOff>
                    <xdr:row>40</xdr:row>
                    <xdr:rowOff>57150</xdr:rowOff>
                  </to>
                </anchor>
              </controlPr>
            </control>
          </mc:Choice>
        </mc:AlternateContent>
        <mc:AlternateContent xmlns:mc="http://schemas.openxmlformats.org/markup-compatibility/2006">
          <mc:Choice Requires="x14">
            <control shapeId="710721" r:id="rId29" name="Check Box 65">
              <controlPr defaultSize="0" autoFill="0" autoLine="0" autoPict="0">
                <anchor moveWithCells="1">
                  <from>
                    <xdr:col>26</xdr:col>
                    <xdr:colOff>123825</xdr:colOff>
                    <xdr:row>39</xdr:row>
                    <xdr:rowOff>28575</xdr:rowOff>
                  </from>
                  <to>
                    <xdr:col>29</xdr:col>
                    <xdr:colOff>152400</xdr:colOff>
                    <xdr:row>40</xdr:row>
                    <xdr:rowOff>38100</xdr:rowOff>
                  </to>
                </anchor>
              </controlPr>
            </control>
          </mc:Choice>
        </mc:AlternateContent>
        <mc:AlternateContent xmlns:mc="http://schemas.openxmlformats.org/markup-compatibility/2006">
          <mc:Choice Requires="x14">
            <control shapeId="710722" r:id="rId30" name="Check Box 66">
              <controlPr defaultSize="0" autoFill="0" autoLine="0" autoPict="0">
                <anchor moveWithCells="1">
                  <from>
                    <xdr:col>22</xdr:col>
                    <xdr:colOff>104775</xdr:colOff>
                    <xdr:row>45</xdr:row>
                    <xdr:rowOff>19050</xdr:rowOff>
                  </from>
                  <to>
                    <xdr:col>25</xdr:col>
                    <xdr:colOff>133350</xdr:colOff>
                    <xdr:row>46</xdr:row>
                    <xdr:rowOff>66675</xdr:rowOff>
                  </to>
                </anchor>
              </controlPr>
            </control>
          </mc:Choice>
        </mc:AlternateContent>
        <mc:AlternateContent xmlns:mc="http://schemas.openxmlformats.org/markup-compatibility/2006">
          <mc:Choice Requires="x14">
            <control shapeId="710723" r:id="rId31" name="Check Box 67">
              <controlPr defaultSize="0" autoFill="0" autoLine="0" autoPict="0">
                <anchor moveWithCells="1">
                  <from>
                    <xdr:col>26</xdr:col>
                    <xdr:colOff>95250</xdr:colOff>
                    <xdr:row>45</xdr:row>
                    <xdr:rowOff>47625</xdr:rowOff>
                  </from>
                  <to>
                    <xdr:col>29</xdr:col>
                    <xdr:colOff>123825</xdr:colOff>
                    <xdr:row>46</xdr:row>
                    <xdr:rowOff>76200</xdr:rowOff>
                  </to>
                </anchor>
              </controlPr>
            </control>
          </mc:Choice>
        </mc:AlternateContent>
        <mc:AlternateContent xmlns:mc="http://schemas.openxmlformats.org/markup-compatibility/2006">
          <mc:Choice Requires="x14">
            <control shapeId="710724" r:id="rId32" name="Check Box 68">
              <controlPr defaultSize="0" autoFill="0" autoLine="0" autoPict="0">
                <anchor moveWithCells="1">
                  <from>
                    <xdr:col>22</xdr:col>
                    <xdr:colOff>95250</xdr:colOff>
                    <xdr:row>48</xdr:row>
                    <xdr:rowOff>161925</xdr:rowOff>
                  </from>
                  <to>
                    <xdr:col>25</xdr:col>
                    <xdr:colOff>133350</xdr:colOff>
                    <xdr:row>50</xdr:row>
                    <xdr:rowOff>47625</xdr:rowOff>
                  </to>
                </anchor>
              </controlPr>
            </control>
          </mc:Choice>
        </mc:AlternateContent>
        <mc:AlternateContent xmlns:mc="http://schemas.openxmlformats.org/markup-compatibility/2006">
          <mc:Choice Requires="x14">
            <control shapeId="710725" r:id="rId33" name="Check Box 69">
              <controlPr defaultSize="0" autoFill="0" autoLine="0" autoPict="0">
                <anchor moveWithCells="1">
                  <from>
                    <xdr:col>26</xdr:col>
                    <xdr:colOff>95250</xdr:colOff>
                    <xdr:row>49</xdr:row>
                    <xdr:rowOff>19050</xdr:rowOff>
                  </from>
                  <to>
                    <xdr:col>29</xdr:col>
                    <xdr:colOff>123825</xdr:colOff>
                    <xdr:row>50</xdr:row>
                    <xdr:rowOff>57150</xdr:rowOff>
                  </to>
                </anchor>
              </controlPr>
            </control>
          </mc:Choice>
        </mc:AlternateContent>
        <mc:AlternateContent xmlns:mc="http://schemas.openxmlformats.org/markup-compatibility/2006">
          <mc:Choice Requires="x14">
            <control shapeId="710726" r:id="rId34" name="Check Box 70">
              <controlPr defaultSize="0" autoFill="0" autoLine="0" autoPict="0">
                <anchor moveWithCells="1">
                  <from>
                    <xdr:col>22</xdr:col>
                    <xdr:colOff>85725</xdr:colOff>
                    <xdr:row>52</xdr:row>
                    <xdr:rowOff>9525</xdr:rowOff>
                  </from>
                  <to>
                    <xdr:col>25</xdr:col>
                    <xdr:colOff>114300</xdr:colOff>
                    <xdr:row>53</xdr:row>
                    <xdr:rowOff>57150</xdr:rowOff>
                  </to>
                </anchor>
              </controlPr>
            </control>
          </mc:Choice>
        </mc:AlternateContent>
        <mc:AlternateContent xmlns:mc="http://schemas.openxmlformats.org/markup-compatibility/2006">
          <mc:Choice Requires="x14">
            <control shapeId="710727" r:id="rId35" name="Check Box 71">
              <controlPr defaultSize="0" autoFill="0" autoLine="0" autoPict="0">
                <anchor moveWithCells="1">
                  <from>
                    <xdr:col>26</xdr:col>
                    <xdr:colOff>85725</xdr:colOff>
                    <xdr:row>52</xdr:row>
                    <xdr:rowOff>19050</xdr:rowOff>
                  </from>
                  <to>
                    <xdr:col>29</xdr:col>
                    <xdr:colOff>114300</xdr:colOff>
                    <xdr:row>53</xdr:row>
                    <xdr:rowOff>47625</xdr:rowOff>
                  </to>
                </anchor>
              </controlPr>
            </control>
          </mc:Choice>
        </mc:AlternateContent>
        <mc:AlternateContent xmlns:mc="http://schemas.openxmlformats.org/markup-compatibility/2006">
          <mc:Choice Requires="x14">
            <control shapeId="710728" r:id="rId36" name="Check Box 72">
              <controlPr defaultSize="0" autoFill="0" autoLine="0" autoPict="0">
                <anchor moveWithCells="1">
                  <from>
                    <xdr:col>22</xdr:col>
                    <xdr:colOff>95250</xdr:colOff>
                    <xdr:row>54</xdr:row>
                    <xdr:rowOff>171450</xdr:rowOff>
                  </from>
                  <to>
                    <xdr:col>26</xdr:col>
                    <xdr:colOff>19050</xdr:colOff>
                    <xdr:row>56</xdr:row>
                    <xdr:rowOff>28575</xdr:rowOff>
                  </to>
                </anchor>
              </controlPr>
            </control>
          </mc:Choice>
        </mc:AlternateContent>
        <mc:AlternateContent xmlns:mc="http://schemas.openxmlformats.org/markup-compatibility/2006">
          <mc:Choice Requires="x14">
            <control shapeId="710729" r:id="rId37" name="Check Box 73">
              <controlPr defaultSize="0" autoFill="0" autoLine="0" autoPict="0">
                <anchor moveWithCells="1">
                  <from>
                    <xdr:col>26</xdr:col>
                    <xdr:colOff>85725</xdr:colOff>
                    <xdr:row>54</xdr:row>
                    <xdr:rowOff>152400</xdr:rowOff>
                  </from>
                  <to>
                    <xdr:col>29</xdr:col>
                    <xdr:colOff>114300</xdr:colOff>
                    <xdr:row>56</xdr:row>
                    <xdr:rowOff>9525</xdr:rowOff>
                  </to>
                </anchor>
              </controlPr>
            </control>
          </mc:Choice>
        </mc:AlternateContent>
        <mc:AlternateContent xmlns:mc="http://schemas.openxmlformats.org/markup-compatibility/2006">
          <mc:Choice Requires="x14">
            <control shapeId="710730" r:id="rId38" name="Check Box 74">
              <controlPr defaultSize="0" autoFill="0" autoLine="0" autoPict="0">
                <anchor moveWithCells="1">
                  <from>
                    <xdr:col>22</xdr:col>
                    <xdr:colOff>85725</xdr:colOff>
                    <xdr:row>57</xdr:row>
                    <xdr:rowOff>161925</xdr:rowOff>
                  </from>
                  <to>
                    <xdr:col>25</xdr:col>
                    <xdr:colOff>114300</xdr:colOff>
                    <xdr:row>58</xdr:row>
                    <xdr:rowOff>200025</xdr:rowOff>
                  </to>
                </anchor>
              </controlPr>
            </control>
          </mc:Choice>
        </mc:AlternateContent>
        <mc:AlternateContent xmlns:mc="http://schemas.openxmlformats.org/markup-compatibility/2006">
          <mc:Choice Requires="x14">
            <control shapeId="710731" r:id="rId39" name="Check Box 75">
              <controlPr defaultSize="0" autoFill="0" autoLine="0" autoPict="0">
                <anchor moveWithCells="1">
                  <from>
                    <xdr:col>26</xdr:col>
                    <xdr:colOff>95250</xdr:colOff>
                    <xdr:row>58</xdr:row>
                    <xdr:rowOff>9525</xdr:rowOff>
                  </from>
                  <to>
                    <xdr:col>29</xdr:col>
                    <xdr:colOff>123825</xdr:colOff>
                    <xdr:row>58</xdr:row>
                    <xdr:rowOff>209550</xdr:rowOff>
                  </to>
                </anchor>
              </controlPr>
            </control>
          </mc:Choice>
        </mc:AlternateContent>
        <mc:AlternateContent xmlns:mc="http://schemas.openxmlformats.org/markup-compatibility/2006">
          <mc:Choice Requires="x14">
            <control shapeId="710732" r:id="rId40" name="Check Box 76">
              <controlPr defaultSize="0" autoFill="0" autoLine="0" autoPict="0">
                <anchor moveWithCells="1">
                  <from>
                    <xdr:col>22</xdr:col>
                    <xdr:colOff>85725</xdr:colOff>
                    <xdr:row>60</xdr:row>
                    <xdr:rowOff>76200</xdr:rowOff>
                  </from>
                  <to>
                    <xdr:col>25</xdr:col>
                    <xdr:colOff>114300</xdr:colOff>
                    <xdr:row>61</xdr:row>
                    <xdr:rowOff>123825</xdr:rowOff>
                  </to>
                </anchor>
              </controlPr>
            </control>
          </mc:Choice>
        </mc:AlternateContent>
        <mc:AlternateContent xmlns:mc="http://schemas.openxmlformats.org/markup-compatibility/2006">
          <mc:Choice Requires="x14">
            <control shapeId="710733" r:id="rId41" name="Check Box 77">
              <controlPr defaultSize="0" autoFill="0" autoLine="0" autoPict="0">
                <anchor moveWithCells="1">
                  <from>
                    <xdr:col>26</xdr:col>
                    <xdr:colOff>123825</xdr:colOff>
                    <xdr:row>60</xdr:row>
                    <xdr:rowOff>66675</xdr:rowOff>
                  </from>
                  <to>
                    <xdr:col>29</xdr:col>
                    <xdr:colOff>142875</xdr:colOff>
                    <xdr:row>61</xdr:row>
                    <xdr:rowOff>95250</xdr:rowOff>
                  </to>
                </anchor>
              </controlPr>
            </control>
          </mc:Choice>
        </mc:AlternateContent>
        <mc:AlternateContent xmlns:mc="http://schemas.openxmlformats.org/markup-compatibility/2006">
          <mc:Choice Requires="x14">
            <control shapeId="710734" r:id="rId42" name="Check Box 78">
              <controlPr defaultSize="0" autoFill="0" autoLine="0" autoPict="0">
                <anchor moveWithCells="1">
                  <from>
                    <xdr:col>22</xdr:col>
                    <xdr:colOff>95250</xdr:colOff>
                    <xdr:row>62</xdr:row>
                    <xdr:rowOff>47625</xdr:rowOff>
                  </from>
                  <to>
                    <xdr:col>25</xdr:col>
                    <xdr:colOff>123825</xdr:colOff>
                    <xdr:row>64</xdr:row>
                    <xdr:rowOff>0</xdr:rowOff>
                  </to>
                </anchor>
              </controlPr>
            </control>
          </mc:Choice>
        </mc:AlternateContent>
        <mc:AlternateContent xmlns:mc="http://schemas.openxmlformats.org/markup-compatibility/2006">
          <mc:Choice Requires="x14">
            <control shapeId="710735" r:id="rId43" name="Check Box 79">
              <controlPr defaultSize="0" autoFill="0" autoLine="0" autoPict="0">
                <anchor moveWithCells="1">
                  <from>
                    <xdr:col>26</xdr:col>
                    <xdr:colOff>104775</xdr:colOff>
                    <xdr:row>62</xdr:row>
                    <xdr:rowOff>85725</xdr:rowOff>
                  </from>
                  <to>
                    <xdr:col>29</xdr:col>
                    <xdr:colOff>123825</xdr:colOff>
                    <xdr:row>64</xdr:row>
                    <xdr:rowOff>28575</xdr:rowOff>
                  </to>
                </anchor>
              </controlPr>
            </control>
          </mc:Choice>
        </mc:AlternateContent>
        <mc:AlternateContent xmlns:mc="http://schemas.openxmlformats.org/markup-compatibility/2006">
          <mc:Choice Requires="x14">
            <control shapeId="710736" r:id="rId44" name="Check Box 80">
              <controlPr defaultSize="0" autoFill="0" autoLine="0" autoPict="0">
                <anchor moveWithCells="1">
                  <from>
                    <xdr:col>22</xdr:col>
                    <xdr:colOff>76200</xdr:colOff>
                    <xdr:row>64</xdr:row>
                    <xdr:rowOff>133350</xdr:rowOff>
                  </from>
                  <to>
                    <xdr:col>25</xdr:col>
                    <xdr:colOff>104775</xdr:colOff>
                    <xdr:row>66</xdr:row>
                    <xdr:rowOff>9525</xdr:rowOff>
                  </to>
                </anchor>
              </controlPr>
            </control>
          </mc:Choice>
        </mc:AlternateContent>
        <mc:AlternateContent xmlns:mc="http://schemas.openxmlformats.org/markup-compatibility/2006">
          <mc:Choice Requires="x14">
            <control shapeId="710737" r:id="rId45" name="Check Box 81">
              <controlPr defaultSize="0" autoFill="0" autoLine="0" autoPict="0">
                <anchor moveWithCells="1">
                  <from>
                    <xdr:col>26</xdr:col>
                    <xdr:colOff>104775</xdr:colOff>
                    <xdr:row>64</xdr:row>
                    <xdr:rowOff>114300</xdr:rowOff>
                  </from>
                  <to>
                    <xdr:col>29</xdr:col>
                    <xdr:colOff>123825</xdr:colOff>
                    <xdr:row>65</xdr:row>
                    <xdr:rowOff>171450</xdr:rowOff>
                  </to>
                </anchor>
              </controlPr>
            </control>
          </mc:Choice>
        </mc:AlternateContent>
        <mc:AlternateContent xmlns:mc="http://schemas.openxmlformats.org/markup-compatibility/2006">
          <mc:Choice Requires="x14">
            <control shapeId="710739" r:id="rId46" name="Check Box 83">
              <controlPr defaultSize="0" autoFill="0" autoLine="0" autoPict="0">
                <anchor moveWithCells="1">
                  <from>
                    <xdr:col>26</xdr:col>
                    <xdr:colOff>104775</xdr:colOff>
                    <xdr:row>42</xdr:row>
                    <xdr:rowOff>47625</xdr:rowOff>
                  </from>
                  <to>
                    <xdr:col>29</xdr:col>
                    <xdr:colOff>133350</xdr:colOff>
                    <xdr:row>43</xdr:row>
                    <xdr:rowOff>85725</xdr:rowOff>
                  </to>
                </anchor>
              </controlPr>
            </control>
          </mc:Choice>
        </mc:AlternateContent>
        <mc:AlternateContent xmlns:mc="http://schemas.openxmlformats.org/markup-compatibility/2006">
          <mc:Choice Requires="x14">
            <control shapeId="710740" r:id="rId47" name="Check Box 84">
              <controlPr defaultSize="0" autoFill="0" autoLine="0" autoPict="0">
                <anchor moveWithCells="1">
                  <from>
                    <xdr:col>22</xdr:col>
                    <xdr:colOff>95250</xdr:colOff>
                    <xdr:row>17</xdr:row>
                    <xdr:rowOff>123825</xdr:rowOff>
                  </from>
                  <to>
                    <xdr:col>27</xdr:col>
                    <xdr:colOff>9525</xdr:colOff>
                    <xdr:row>19</xdr:row>
                    <xdr:rowOff>57150</xdr:rowOff>
                  </to>
                </anchor>
              </controlPr>
            </control>
          </mc:Choice>
        </mc:AlternateContent>
        <mc:AlternateContent xmlns:mc="http://schemas.openxmlformats.org/markup-compatibility/2006">
          <mc:Choice Requires="x14">
            <control shapeId="710741" r:id="rId48" name="Check Box 85">
              <controlPr defaultSize="0" autoFill="0" autoLine="0" autoPict="0">
                <anchor moveWithCells="1">
                  <from>
                    <xdr:col>26</xdr:col>
                    <xdr:colOff>114300</xdr:colOff>
                    <xdr:row>17</xdr:row>
                    <xdr:rowOff>133350</xdr:rowOff>
                  </from>
                  <to>
                    <xdr:col>29</xdr:col>
                    <xdr:colOff>142875</xdr:colOff>
                    <xdr:row>19</xdr:row>
                    <xdr:rowOff>66675</xdr:rowOff>
                  </to>
                </anchor>
              </controlPr>
            </control>
          </mc:Choice>
        </mc:AlternateContent>
        <mc:AlternateContent xmlns:mc="http://schemas.openxmlformats.org/markup-compatibility/2006">
          <mc:Choice Requires="x14">
            <control shapeId="710743" r:id="rId49" name="Check Box 87">
              <controlPr defaultSize="0" autoFill="0" autoLine="0" autoPict="0">
                <anchor moveWithCells="1">
                  <from>
                    <xdr:col>26</xdr:col>
                    <xdr:colOff>104775</xdr:colOff>
                    <xdr:row>19</xdr:row>
                    <xdr:rowOff>66675</xdr:rowOff>
                  </from>
                  <to>
                    <xdr:col>29</xdr:col>
                    <xdr:colOff>133350</xdr:colOff>
                    <xdr:row>21</xdr:row>
                    <xdr:rowOff>19050</xdr:rowOff>
                  </to>
                </anchor>
              </controlPr>
            </control>
          </mc:Choice>
        </mc:AlternateContent>
        <mc:AlternateContent xmlns:mc="http://schemas.openxmlformats.org/markup-compatibility/2006">
          <mc:Choice Requires="x14">
            <control shapeId="710744" r:id="rId50" name="Check Box 88">
              <controlPr defaultSize="0" autoFill="0" autoLine="0" autoPict="0">
                <anchor moveWithCells="1">
                  <from>
                    <xdr:col>22</xdr:col>
                    <xdr:colOff>95250</xdr:colOff>
                    <xdr:row>19</xdr:row>
                    <xdr:rowOff>47625</xdr:rowOff>
                  </from>
                  <to>
                    <xdr:col>26</xdr:col>
                    <xdr:colOff>76200</xdr:colOff>
                    <xdr:row>21</xdr:row>
                    <xdr:rowOff>19050</xdr:rowOff>
                  </to>
                </anchor>
              </controlPr>
            </control>
          </mc:Choice>
        </mc:AlternateContent>
        <mc:AlternateContent xmlns:mc="http://schemas.openxmlformats.org/markup-compatibility/2006">
          <mc:Choice Requires="x14">
            <control shapeId="710745" r:id="rId51" name="Check Box 89">
              <controlPr defaultSize="0" autoFill="0" autoLine="0" autoPict="0">
                <anchor moveWithCells="1">
                  <from>
                    <xdr:col>22</xdr:col>
                    <xdr:colOff>95250</xdr:colOff>
                    <xdr:row>42</xdr:row>
                    <xdr:rowOff>47625</xdr:rowOff>
                  </from>
                  <to>
                    <xdr:col>25</xdr:col>
                    <xdr:colOff>123825</xdr:colOff>
                    <xdr:row>43</xdr:row>
                    <xdr:rowOff>57150</xdr:rowOff>
                  </to>
                </anchor>
              </controlPr>
            </control>
          </mc:Choice>
        </mc:AlternateContent>
        <mc:AlternateContent xmlns:mc="http://schemas.openxmlformats.org/markup-compatibility/2006">
          <mc:Choice Requires="x14">
            <control shapeId="710746" r:id="rId52" name="Check Box 90">
              <controlPr defaultSize="0" autoFill="0" autoLine="0" autoPict="0">
                <anchor moveWithCells="1">
                  <from>
                    <xdr:col>13</xdr:col>
                    <xdr:colOff>152400</xdr:colOff>
                    <xdr:row>11</xdr:row>
                    <xdr:rowOff>133350</xdr:rowOff>
                  </from>
                  <to>
                    <xdr:col>17</xdr:col>
                    <xdr:colOff>38100</xdr:colOff>
                    <xdr:row>12</xdr:row>
                    <xdr:rowOff>171450</xdr:rowOff>
                  </to>
                </anchor>
              </controlPr>
            </control>
          </mc:Choice>
        </mc:AlternateContent>
        <mc:AlternateContent xmlns:mc="http://schemas.openxmlformats.org/markup-compatibility/2006">
          <mc:Choice Requires="x14">
            <control shapeId="710756" r:id="rId53" name="Check Box 100">
              <controlPr defaultSize="0" autoFill="0" autoLine="0" autoPict="0">
                <anchor moveWithCells="1">
                  <from>
                    <xdr:col>36</xdr:col>
                    <xdr:colOff>57150</xdr:colOff>
                    <xdr:row>14</xdr:row>
                    <xdr:rowOff>142875</xdr:rowOff>
                  </from>
                  <to>
                    <xdr:col>38</xdr:col>
                    <xdr:colOff>19050</xdr:colOff>
                    <xdr:row>16</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4"/>
  <sheetViews>
    <sheetView showGridLines="0" zoomScaleNormal="100" zoomScaleSheetLayoutView="100" workbookViewId="0">
      <selection activeCell="V7" sqref="V7:W7"/>
    </sheetView>
  </sheetViews>
  <sheetFormatPr defaultColWidth="8" defaultRowHeight="12" x14ac:dyDescent="0.15"/>
  <cols>
    <col min="1" max="1" width="1.5" style="17" customWidth="1"/>
    <col min="2" max="2" width="1.625" style="17" customWidth="1"/>
    <col min="3" max="26" width="2.375" style="17" customWidth="1"/>
    <col min="27" max="27" width="2.375" style="145" customWidth="1"/>
    <col min="28" max="71" width="2.375" style="17" customWidth="1"/>
    <col min="72" max="16384" width="8" style="17"/>
  </cols>
  <sheetData>
    <row r="1" spans="1:70" ht="14.1" customHeight="1" x14ac:dyDescent="0.15">
      <c r="A1" s="3214" t="s">
        <v>1623</v>
      </c>
      <c r="B1" s="3215"/>
      <c r="C1" s="3215"/>
      <c r="D1" s="3215"/>
      <c r="E1" s="3215"/>
      <c r="F1" s="3215"/>
      <c r="G1" s="3215"/>
      <c r="H1" s="3215"/>
      <c r="I1" s="3215"/>
      <c r="J1" s="3215"/>
      <c r="K1" s="3215"/>
      <c r="L1" s="3215"/>
      <c r="M1" s="3215"/>
      <c r="N1" s="3215"/>
      <c r="O1" s="3215"/>
      <c r="P1" s="3215"/>
      <c r="Q1" s="3215"/>
      <c r="R1" s="3215"/>
      <c r="S1" s="3215"/>
      <c r="T1" s="3215"/>
      <c r="U1" s="3215"/>
      <c r="V1" s="3215"/>
      <c r="W1" s="3215"/>
      <c r="X1" s="3215"/>
      <c r="Y1" s="3215"/>
      <c r="Z1" s="3215"/>
      <c r="AA1" s="3215"/>
      <c r="AB1" s="3215"/>
      <c r="AC1" s="3215"/>
      <c r="AD1" s="3215"/>
      <c r="AE1" s="3215"/>
      <c r="AF1" s="3215"/>
      <c r="AG1" s="3215"/>
      <c r="AH1" s="3215"/>
      <c r="AI1" s="3215"/>
      <c r="AJ1" s="3215"/>
      <c r="AK1" s="3215"/>
      <c r="AL1" s="3215"/>
      <c r="AM1" s="3215"/>
      <c r="AN1" s="3215"/>
      <c r="AO1" s="1149"/>
      <c r="AP1" s="1149"/>
      <c r="AQ1" s="1149"/>
      <c r="AR1" s="1149"/>
    </row>
    <row r="2" spans="1:70" ht="5.0999999999999996" customHeight="1" thickBot="1" x14ac:dyDescent="0.2"/>
    <row r="3" spans="1:70" ht="14.1" customHeight="1" x14ac:dyDescent="0.15">
      <c r="B3" s="3102" t="s">
        <v>226</v>
      </c>
      <c r="C3" s="3103"/>
      <c r="D3" s="3103"/>
      <c r="E3" s="3103"/>
      <c r="F3" s="3103"/>
      <c r="G3" s="3103"/>
      <c r="H3" s="3103"/>
      <c r="I3" s="3103"/>
      <c r="J3" s="3103"/>
      <c r="K3" s="3103"/>
      <c r="L3" s="3103"/>
      <c r="M3" s="3103"/>
      <c r="N3" s="3103"/>
      <c r="O3" s="3103"/>
      <c r="P3" s="3103"/>
      <c r="Q3" s="3103"/>
      <c r="R3" s="3103"/>
      <c r="S3" s="3103"/>
      <c r="T3" s="3103"/>
      <c r="U3" s="3103"/>
      <c r="V3" s="3103"/>
      <c r="W3" s="3103"/>
      <c r="X3" s="3103"/>
      <c r="Y3" s="3103"/>
      <c r="Z3" s="3104"/>
      <c r="AA3" s="3216" t="s">
        <v>186</v>
      </c>
      <c r="AB3" s="3103"/>
      <c r="AC3" s="3103"/>
      <c r="AD3" s="3103"/>
      <c r="AE3" s="3103"/>
      <c r="AF3" s="3103"/>
      <c r="AG3" s="3103"/>
      <c r="AH3" s="3103"/>
      <c r="AI3" s="3103"/>
      <c r="AJ3" s="3103"/>
      <c r="AK3" s="3103"/>
      <c r="AL3" s="3103"/>
      <c r="AM3" s="3217"/>
    </row>
    <row r="4" spans="1:70" ht="6.95" customHeight="1" x14ac:dyDescent="0.15">
      <c r="B4" s="43"/>
      <c r="C4" s="88"/>
      <c r="D4" s="88"/>
      <c r="E4" s="88"/>
      <c r="F4" s="88"/>
      <c r="G4" s="88"/>
      <c r="H4" s="88"/>
      <c r="I4" s="88"/>
      <c r="J4" s="88"/>
      <c r="K4" s="88"/>
      <c r="L4" s="88"/>
      <c r="M4" s="88"/>
      <c r="N4" s="88"/>
      <c r="O4" s="88"/>
      <c r="P4" s="88"/>
      <c r="Q4" s="88"/>
      <c r="R4" s="88"/>
      <c r="S4" s="88"/>
      <c r="T4" s="88"/>
      <c r="U4" s="88"/>
      <c r="V4" s="88"/>
      <c r="W4" s="88"/>
      <c r="X4" s="88"/>
      <c r="Y4" s="88"/>
      <c r="Z4" s="88"/>
      <c r="AA4" s="266"/>
      <c r="AB4" s="267"/>
      <c r="AC4" s="267"/>
      <c r="AD4" s="267"/>
      <c r="AE4" s="267"/>
      <c r="AF4" s="267"/>
      <c r="AG4" s="267"/>
      <c r="AH4" s="267"/>
      <c r="AI4" s="267"/>
      <c r="AJ4" s="267"/>
      <c r="AK4" s="267"/>
      <c r="AL4" s="267"/>
      <c r="AM4" s="268"/>
    </row>
    <row r="5" spans="1:70" ht="14.1" customHeight="1" x14ac:dyDescent="0.15">
      <c r="A5" s="288"/>
      <c r="B5" s="68" t="s">
        <v>227</v>
      </c>
      <c r="C5" s="128"/>
      <c r="D5" s="19"/>
      <c r="E5" s="128"/>
      <c r="F5" s="19"/>
      <c r="G5" s="32"/>
      <c r="H5" s="32"/>
      <c r="I5" s="706"/>
      <c r="J5" s="706"/>
      <c r="K5" s="706"/>
      <c r="L5" s="706"/>
      <c r="M5" s="706"/>
      <c r="N5" s="706"/>
      <c r="O5" s="706"/>
      <c r="P5" s="706"/>
      <c r="Q5" s="706"/>
      <c r="R5" s="706"/>
      <c r="S5" s="706"/>
      <c r="T5" s="706"/>
      <c r="U5" s="706"/>
      <c r="V5" s="706"/>
      <c r="W5" s="706"/>
      <c r="X5" s="706"/>
      <c r="Y5" s="706"/>
      <c r="AA5" s="713"/>
      <c r="AB5" s="714"/>
      <c r="AC5" s="714"/>
      <c r="AD5" s="714"/>
      <c r="AE5" s="714"/>
      <c r="AF5" s="714"/>
      <c r="AG5" s="714"/>
      <c r="AH5" s="714"/>
      <c r="AI5" s="714"/>
      <c r="AJ5" s="714"/>
      <c r="AK5" s="67"/>
      <c r="AL5" s="714"/>
      <c r="AM5" s="79"/>
    </row>
    <row r="6" spans="1:70" ht="14.1" customHeight="1" x14ac:dyDescent="0.15">
      <c r="A6" s="288"/>
      <c r="B6" s="68"/>
      <c r="C6" s="128"/>
      <c r="D6" s="19"/>
      <c r="E6" s="128"/>
      <c r="F6" s="19"/>
      <c r="G6" s="32"/>
      <c r="H6" s="32"/>
      <c r="I6" s="706"/>
      <c r="J6" s="706"/>
      <c r="K6" s="706"/>
      <c r="L6" s="706"/>
      <c r="M6" s="706"/>
      <c r="N6" s="706"/>
      <c r="O6" s="706"/>
      <c r="P6" s="706"/>
      <c r="Q6" s="706"/>
      <c r="R6" s="706"/>
      <c r="S6" s="706"/>
      <c r="T6" s="706"/>
      <c r="U6" s="706"/>
      <c r="V6" s="706"/>
      <c r="W6" s="706"/>
      <c r="X6" s="706"/>
      <c r="Y6" s="706"/>
      <c r="AA6" s="713" t="s">
        <v>813</v>
      </c>
      <c r="AB6" s="3203" t="s">
        <v>814</v>
      </c>
      <c r="AC6" s="3203"/>
      <c r="AD6" s="3203"/>
      <c r="AE6" s="3203"/>
      <c r="AF6" s="3203"/>
      <c r="AG6" s="3203"/>
      <c r="AH6" s="3203"/>
      <c r="AI6" s="3203"/>
      <c r="AJ6" s="3203"/>
      <c r="AK6" s="3203"/>
      <c r="AL6" s="3203"/>
      <c r="AM6" s="3204"/>
    </row>
    <row r="7" spans="1:70" ht="14.1" customHeight="1" x14ac:dyDescent="0.15">
      <c r="A7" s="288"/>
      <c r="B7" s="3"/>
      <c r="C7" s="706" t="s">
        <v>120</v>
      </c>
      <c r="D7" s="56"/>
      <c r="E7" s="706"/>
      <c r="F7" s="706"/>
      <c r="G7" s="706"/>
      <c r="H7" s="706"/>
      <c r="I7" s="706"/>
      <c r="J7" s="706"/>
      <c r="K7" s="706"/>
      <c r="L7" s="706"/>
      <c r="M7" s="706"/>
      <c r="N7" s="706"/>
      <c r="O7" s="706"/>
      <c r="P7" s="706"/>
      <c r="V7" s="3213"/>
      <c r="W7" s="3213"/>
      <c r="X7" s="706"/>
      <c r="Y7" s="706"/>
      <c r="AA7" s="713"/>
      <c r="AB7" s="3203"/>
      <c r="AC7" s="3203"/>
      <c r="AD7" s="3203"/>
      <c r="AE7" s="3203"/>
      <c r="AF7" s="3203"/>
      <c r="AG7" s="3203"/>
      <c r="AH7" s="3203"/>
      <c r="AI7" s="3203"/>
      <c r="AJ7" s="3203"/>
      <c r="AK7" s="3203"/>
      <c r="AL7" s="3203"/>
      <c r="AM7" s="3204"/>
      <c r="AO7" s="17" t="s">
        <v>228</v>
      </c>
    </row>
    <row r="8" spans="1:70" ht="14.1" customHeight="1" x14ac:dyDescent="0.15">
      <c r="A8" s="288"/>
      <c r="B8" s="3"/>
      <c r="C8" s="706" t="s">
        <v>229</v>
      </c>
      <c r="D8" s="34"/>
      <c r="F8" s="706"/>
      <c r="G8" s="706"/>
      <c r="H8" s="706"/>
      <c r="I8" s="706"/>
      <c r="J8" s="706"/>
      <c r="K8" s="706"/>
      <c r="L8" s="706"/>
      <c r="M8" s="706"/>
      <c r="N8" s="706"/>
      <c r="O8" s="706"/>
      <c r="P8" s="706"/>
      <c r="Q8" s="706"/>
      <c r="R8" s="706"/>
      <c r="S8" s="3213"/>
      <c r="T8" s="3213"/>
      <c r="U8" s="40"/>
      <c r="V8" s="3213"/>
      <c r="W8" s="3213"/>
      <c r="X8" s="706"/>
      <c r="Y8" s="706"/>
      <c r="AA8" s="713"/>
      <c r="AB8" s="3203"/>
      <c r="AC8" s="3203"/>
      <c r="AD8" s="3203"/>
      <c r="AE8" s="3203"/>
      <c r="AF8" s="3203"/>
      <c r="AG8" s="3203"/>
      <c r="AH8" s="3203"/>
      <c r="AI8" s="3203"/>
      <c r="AJ8" s="3203"/>
      <c r="AK8" s="3203"/>
      <c r="AL8" s="3203"/>
      <c r="AM8" s="3204"/>
      <c r="AO8" s="208"/>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214"/>
    </row>
    <row r="9" spans="1:70" ht="14.1" customHeight="1" x14ac:dyDescent="0.15">
      <c r="A9" s="288"/>
      <c r="B9" s="3"/>
      <c r="C9" s="34"/>
      <c r="D9" s="706"/>
      <c r="G9" s="196" t="s">
        <v>230</v>
      </c>
      <c r="H9" s="706"/>
      <c r="I9" s="706"/>
      <c r="J9" s="706"/>
      <c r="K9" s="706"/>
      <c r="L9" s="706"/>
      <c r="M9" s="706"/>
      <c r="N9" s="706"/>
      <c r="O9" s="706"/>
      <c r="P9" s="706"/>
      <c r="Q9" s="706"/>
      <c r="R9" s="706"/>
      <c r="S9" s="706"/>
      <c r="T9" s="706"/>
      <c r="U9" s="706"/>
      <c r="V9" s="706"/>
      <c r="W9" s="706"/>
      <c r="X9" s="706"/>
      <c r="Y9" s="706"/>
      <c r="AA9" s="272" t="s">
        <v>22</v>
      </c>
      <c r="AB9" s="3203" t="s">
        <v>678</v>
      </c>
      <c r="AC9" s="3203"/>
      <c r="AD9" s="3203"/>
      <c r="AE9" s="3203"/>
      <c r="AF9" s="3203"/>
      <c r="AG9" s="3203"/>
      <c r="AH9" s="3203"/>
      <c r="AI9" s="3203"/>
      <c r="AJ9" s="3203"/>
      <c r="AK9" s="3203"/>
      <c r="AL9" s="3203"/>
      <c r="AM9" s="3204"/>
      <c r="AO9" s="273" t="s">
        <v>231</v>
      </c>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146"/>
    </row>
    <row r="10" spans="1:70" ht="14.1" customHeight="1" x14ac:dyDescent="0.15">
      <c r="A10" s="288"/>
      <c r="B10" s="3"/>
      <c r="C10" s="706"/>
      <c r="D10" s="34"/>
      <c r="G10" s="196" t="s">
        <v>232</v>
      </c>
      <c r="H10" s="706"/>
      <c r="I10" s="706"/>
      <c r="J10" s="706"/>
      <c r="K10" s="706"/>
      <c r="L10" s="706"/>
      <c r="M10" s="706"/>
      <c r="N10" s="706"/>
      <c r="O10" s="706"/>
      <c r="P10" s="706"/>
      <c r="Q10" s="706"/>
      <c r="R10" s="706"/>
      <c r="S10" s="56"/>
      <c r="T10" s="56"/>
      <c r="U10" s="56"/>
      <c r="V10" s="56"/>
      <c r="W10" s="56"/>
      <c r="X10" s="706"/>
      <c r="Y10" s="706"/>
      <c r="AA10" s="272"/>
      <c r="AB10" s="3203"/>
      <c r="AC10" s="3203"/>
      <c r="AD10" s="3203"/>
      <c r="AE10" s="3203"/>
      <c r="AF10" s="3203"/>
      <c r="AG10" s="3203"/>
      <c r="AH10" s="3203"/>
      <c r="AI10" s="3203"/>
      <c r="AJ10" s="3203"/>
      <c r="AK10" s="3203"/>
      <c r="AL10" s="3203"/>
      <c r="AM10" s="3204"/>
      <c r="AN10" s="87"/>
      <c r="AO10" s="3205" t="s">
        <v>679</v>
      </c>
      <c r="AP10" s="3206"/>
      <c r="AQ10" s="3206"/>
      <c r="AR10" s="3206"/>
      <c r="AS10" s="3206"/>
      <c r="AT10" s="3206"/>
      <c r="AU10" s="3206"/>
      <c r="AV10" s="3206"/>
      <c r="AW10" s="3206"/>
      <c r="AX10" s="3206"/>
      <c r="AY10" s="3206"/>
      <c r="AZ10" s="3206"/>
      <c r="BA10" s="3206"/>
      <c r="BB10" s="3206"/>
      <c r="BC10" s="3206"/>
      <c r="BD10" s="3206"/>
      <c r="BE10" s="3206"/>
      <c r="BF10" s="3206"/>
      <c r="BG10" s="3206"/>
      <c r="BH10" s="3206"/>
      <c r="BI10" s="3206"/>
      <c r="BJ10" s="3206"/>
      <c r="BK10" s="3206"/>
      <c r="BL10" s="3206"/>
      <c r="BM10" s="3206"/>
      <c r="BN10" s="3206"/>
      <c r="BO10" s="3206"/>
      <c r="BP10" s="3206"/>
      <c r="BQ10" s="3206"/>
      <c r="BR10" s="3207"/>
    </row>
    <row r="11" spans="1:70" ht="14.1" customHeight="1" x14ac:dyDescent="0.15">
      <c r="A11" s="288"/>
      <c r="B11" s="3"/>
      <c r="C11" s="706"/>
      <c r="D11" s="706"/>
      <c r="E11" s="706"/>
      <c r="F11" s="706"/>
      <c r="G11" s="706"/>
      <c r="H11" s="706"/>
      <c r="I11" s="706"/>
      <c r="J11" s="706"/>
      <c r="K11" s="706"/>
      <c r="L11" s="706"/>
      <c r="M11" s="706"/>
      <c r="N11" s="706"/>
      <c r="O11" s="3213"/>
      <c r="P11" s="3213"/>
      <c r="Q11" s="3213"/>
      <c r="R11" s="3213"/>
      <c r="S11" s="3213"/>
      <c r="T11" s="3213"/>
      <c r="U11" s="40"/>
      <c r="V11" s="3213"/>
      <c r="W11" s="3213"/>
      <c r="X11" s="706"/>
      <c r="Y11" s="706"/>
      <c r="AA11" s="713"/>
      <c r="AB11" s="3203"/>
      <c r="AC11" s="3203"/>
      <c r="AD11" s="3203"/>
      <c r="AE11" s="3203"/>
      <c r="AF11" s="3203"/>
      <c r="AG11" s="3203"/>
      <c r="AH11" s="3203"/>
      <c r="AI11" s="3203"/>
      <c r="AJ11" s="3203"/>
      <c r="AK11" s="3203"/>
      <c r="AL11" s="3203"/>
      <c r="AM11" s="3204"/>
      <c r="AN11" s="87"/>
      <c r="AO11" s="3205"/>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7"/>
    </row>
    <row r="12" spans="1:70" ht="14.1" customHeight="1" x14ac:dyDescent="0.15">
      <c r="A12" s="288"/>
      <c r="B12" s="3"/>
      <c r="C12" s="706" t="s">
        <v>233</v>
      </c>
      <c r="D12" s="716"/>
      <c r="F12" s="716"/>
      <c r="G12" s="716"/>
      <c r="H12" s="716"/>
      <c r="I12" s="716"/>
      <c r="J12" s="716"/>
      <c r="K12" s="716"/>
      <c r="L12" s="716"/>
      <c r="M12" s="716"/>
      <c r="N12" s="716"/>
      <c r="O12" s="34"/>
      <c r="P12" s="711"/>
      <c r="Q12" s="711"/>
      <c r="R12" s="711"/>
      <c r="S12" s="711"/>
      <c r="T12" s="712"/>
      <c r="U12" s="711"/>
      <c r="V12" s="711"/>
      <c r="W12" s="711"/>
      <c r="X12" s="711"/>
      <c r="Y12" s="709"/>
      <c r="Z12" s="34"/>
      <c r="AA12" s="272"/>
      <c r="AB12" s="3203"/>
      <c r="AC12" s="3203"/>
      <c r="AD12" s="3203"/>
      <c r="AE12" s="3203"/>
      <c r="AF12" s="3203"/>
      <c r="AG12" s="3203"/>
      <c r="AH12" s="3203"/>
      <c r="AI12" s="3203"/>
      <c r="AJ12" s="3203"/>
      <c r="AK12" s="3203"/>
      <c r="AL12" s="3203"/>
      <c r="AM12" s="3204"/>
      <c r="AN12" s="87"/>
      <c r="AO12" s="3205"/>
      <c r="AP12" s="3206"/>
      <c r="AQ12" s="3206"/>
      <c r="AR12" s="3206"/>
      <c r="AS12" s="3206"/>
      <c r="AT12" s="3206"/>
      <c r="AU12" s="3206"/>
      <c r="AV12" s="3206"/>
      <c r="AW12" s="3206"/>
      <c r="AX12" s="3206"/>
      <c r="AY12" s="3206"/>
      <c r="AZ12" s="3206"/>
      <c r="BA12" s="3206"/>
      <c r="BB12" s="3206"/>
      <c r="BC12" s="3206"/>
      <c r="BD12" s="3206"/>
      <c r="BE12" s="3206"/>
      <c r="BF12" s="3206"/>
      <c r="BG12" s="3206"/>
      <c r="BH12" s="3206"/>
      <c r="BI12" s="3206"/>
      <c r="BJ12" s="3206"/>
      <c r="BK12" s="3206"/>
      <c r="BL12" s="3206"/>
      <c r="BM12" s="3206"/>
      <c r="BN12" s="3206"/>
      <c r="BO12" s="3206"/>
      <c r="BP12" s="3206"/>
      <c r="BQ12" s="3206"/>
      <c r="BR12" s="3207"/>
    </row>
    <row r="13" spans="1:70" ht="14.1" customHeight="1" x14ac:dyDescent="0.15">
      <c r="A13" s="288"/>
      <c r="B13" s="3"/>
      <c r="C13" s="706"/>
      <c r="D13" s="716" t="s">
        <v>234</v>
      </c>
      <c r="F13" s="716"/>
      <c r="G13" s="716"/>
      <c r="H13" s="716"/>
      <c r="I13" s="716"/>
      <c r="J13" s="716"/>
      <c r="K13" s="716"/>
      <c r="L13" s="716"/>
      <c r="M13" s="716"/>
      <c r="N13" s="716"/>
      <c r="O13" s="34"/>
      <c r="P13" s="711"/>
      <c r="Q13" s="706"/>
      <c r="R13" s="712"/>
      <c r="S13" s="712"/>
      <c r="T13" s="5"/>
      <c r="U13" s="711"/>
      <c r="V13" s="711"/>
      <c r="W13" s="706"/>
      <c r="X13" s="706"/>
      <c r="Y13" s="706"/>
      <c r="Z13" s="34"/>
      <c r="AA13" s="272"/>
      <c r="AB13" s="139"/>
      <c r="AC13" s="139"/>
      <c r="AD13" s="139"/>
      <c r="AE13" s="139"/>
      <c r="AF13" s="139"/>
      <c r="AG13" s="139"/>
      <c r="AH13" s="139"/>
      <c r="AI13" s="139"/>
      <c r="AJ13" s="139"/>
      <c r="AK13" s="139"/>
      <c r="AL13" s="139"/>
      <c r="AM13" s="140"/>
      <c r="AN13" s="87"/>
      <c r="AO13" s="3205"/>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7"/>
    </row>
    <row r="14" spans="1:70" ht="14.1" customHeight="1" x14ac:dyDescent="0.15">
      <c r="A14" s="288"/>
      <c r="B14" s="3"/>
      <c r="C14" s="706"/>
      <c r="D14" s="716"/>
      <c r="F14" s="716"/>
      <c r="G14" s="716"/>
      <c r="H14" s="716"/>
      <c r="I14" s="716"/>
      <c r="J14" s="716"/>
      <c r="K14" s="716"/>
      <c r="L14" s="716"/>
      <c r="M14" s="716"/>
      <c r="N14" s="716"/>
      <c r="O14" s="34"/>
      <c r="P14" s="711"/>
      <c r="Q14" s="711"/>
      <c r="R14" s="711"/>
      <c r="S14" s="711"/>
      <c r="T14" s="712"/>
      <c r="U14" s="711"/>
      <c r="V14" s="711"/>
      <c r="W14" s="711"/>
      <c r="X14" s="711"/>
      <c r="Y14" s="709"/>
      <c r="Z14" s="34"/>
      <c r="AA14" s="713" t="s">
        <v>235</v>
      </c>
      <c r="AB14" s="3203" t="s">
        <v>236</v>
      </c>
      <c r="AC14" s="3203"/>
      <c r="AD14" s="3203"/>
      <c r="AE14" s="3203"/>
      <c r="AF14" s="3203"/>
      <c r="AG14" s="3203"/>
      <c r="AH14" s="3203"/>
      <c r="AI14" s="3203"/>
      <c r="AJ14" s="3203"/>
      <c r="AK14" s="3203"/>
      <c r="AL14" s="3203"/>
      <c r="AM14" s="3204"/>
      <c r="AN14" s="87"/>
      <c r="AO14" s="273" t="s">
        <v>237</v>
      </c>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5"/>
    </row>
    <row r="15" spans="1:70" ht="14.1" customHeight="1" x14ac:dyDescent="0.15">
      <c r="A15" s="288"/>
      <c r="B15" s="3"/>
      <c r="C15" s="706"/>
      <c r="D15" s="17" t="s">
        <v>238</v>
      </c>
      <c r="H15" s="716"/>
      <c r="I15" s="716"/>
      <c r="J15" s="716"/>
      <c r="K15" s="716"/>
      <c r="L15" s="716"/>
      <c r="M15" s="716"/>
      <c r="N15" s="716"/>
      <c r="O15" s="180"/>
      <c r="P15" s="711"/>
      <c r="Q15" s="711"/>
      <c r="R15" s="711"/>
      <c r="S15" s="711"/>
      <c r="T15" s="712"/>
      <c r="U15" s="711"/>
      <c r="V15" s="711"/>
      <c r="W15" s="711"/>
      <c r="X15" s="711"/>
      <c r="Y15" s="709"/>
      <c r="Z15" s="180"/>
      <c r="AA15" s="713"/>
      <c r="AB15" s="3203"/>
      <c r="AC15" s="3203"/>
      <c r="AD15" s="3203"/>
      <c r="AE15" s="3203"/>
      <c r="AF15" s="3203"/>
      <c r="AG15" s="3203"/>
      <c r="AH15" s="3203"/>
      <c r="AI15" s="3203"/>
      <c r="AJ15" s="3203"/>
      <c r="AK15" s="3203"/>
      <c r="AL15" s="3203"/>
      <c r="AM15" s="3204"/>
      <c r="AN15" s="87"/>
      <c r="AO15" s="3205" t="s">
        <v>239</v>
      </c>
      <c r="AP15" s="3206"/>
      <c r="AQ15" s="3206"/>
      <c r="AR15" s="3206"/>
      <c r="AS15" s="3206"/>
      <c r="AT15" s="3206"/>
      <c r="AU15" s="3206"/>
      <c r="AV15" s="3206"/>
      <c r="AW15" s="3206"/>
      <c r="AX15" s="3206"/>
      <c r="AY15" s="3206"/>
      <c r="AZ15" s="3206"/>
      <c r="BA15" s="3206"/>
      <c r="BB15" s="3206"/>
      <c r="BC15" s="3206"/>
      <c r="BD15" s="3206"/>
      <c r="BE15" s="3206"/>
      <c r="BF15" s="3206"/>
      <c r="BG15" s="3206"/>
      <c r="BH15" s="3206"/>
      <c r="BI15" s="3206"/>
      <c r="BJ15" s="3206"/>
      <c r="BK15" s="3206"/>
      <c r="BL15" s="3206"/>
      <c r="BM15" s="3206"/>
      <c r="BN15" s="3206"/>
      <c r="BO15" s="3206"/>
      <c r="BP15" s="3206"/>
      <c r="BQ15" s="3206"/>
      <c r="BR15" s="3207"/>
    </row>
    <row r="16" spans="1:70" ht="14.1" customHeight="1" x14ac:dyDescent="0.15">
      <c r="A16" s="288"/>
      <c r="B16" s="3"/>
      <c r="C16" s="706"/>
      <c r="D16" s="706" t="s">
        <v>240</v>
      </c>
      <c r="H16" s="716"/>
      <c r="I16" s="716"/>
      <c r="J16" s="716"/>
      <c r="K16" s="716"/>
      <c r="L16" s="3208" t="s">
        <v>241</v>
      </c>
      <c r="M16" s="3208"/>
      <c r="N16" s="716"/>
      <c r="P16" s="52" t="s">
        <v>242</v>
      </c>
      <c r="Q16" s="711"/>
      <c r="R16" s="711"/>
      <c r="S16" s="711"/>
      <c r="T16" s="712"/>
      <c r="U16" s="711"/>
      <c r="V16" s="711"/>
      <c r="W16" s="711"/>
      <c r="X16" s="711"/>
      <c r="Y16" s="709"/>
      <c r="Z16" s="180"/>
      <c r="AA16" s="713"/>
      <c r="AB16" s="3203"/>
      <c r="AC16" s="3203"/>
      <c r="AD16" s="3203"/>
      <c r="AE16" s="3203"/>
      <c r="AF16" s="3203"/>
      <c r="AG16" s="3203"/>
      <c r="AH16" s="3203"/>
      <c r="AI16" s="3203"/>
      <c r="AJ16" s="3203"/>
      <c r="AK16" s="3203"/>
      <c r="AL16" s="3203"/>
      <c r="AM16" s="3204"/>
      <c r="AN16" s="87"/>
      <c r="AO16" s="3205"/>
      <c r="AP16" s="3206"/>
      <c r="AQ16" s="3206"/>
      <c r="AR16" s="3206"/>
      <c r="AS16" s="3206"/>
      <c r="AT16" s="3206"/>
      <c r="AU16" s="3206"/>
      <c r="AV16" s="3206"/>
      <c r="AW16" s="3206"/>
      <c r="AX16" s="3206"/>
      <c r="AY16" s="3206"/>
      <c r="AZ16" s="3206"/>
      <c r="BA16" s="3206"/>
      <c r="BB16" s="3206"/>
      <c r="BC16" s="3206"/>
      <c r="BD16" s="3206"/>
      <c r="BE16" s="3206"/>
      <c r="BF16" s="3206"/>
      <c r="BG16" s="3206"/>
      <c r="BH16" s="3206"/>
      <c r="BI16" s="3206"/>
      <c r="BJ16" s="3206"/>
      <c r="BK16" s="3206"/>
      <c r="BL16" s="3206"/>
      <c r="BM16" s="3206"/>
      <c r="BN16" s="3206"/>
      <c r="BO16" s="3206"/>
      <c r="BP16" s="3206"/>
      <c r="BQ16" s="3206"/>
      <c r="BR16" s="3207"/>
    </row>
    <row r="17" spans="1:70" ht="14.1" customHeight="1" x14ac:dyDescent="0.15">
      <c r="A17" s="288"/>
      <c r="B17" s="3"/>
      <c r="F17" s="716"/>
      <c r="G17" s="716"/>
      <c r="H17" s="716"/>
      <c r="I17" s="716"/>
      <c r="J17" s="716"/>
      <c r="K17" s="716"/>
      <c r="L17" s="716"/>
      <c r="M17" s="716"/>
      <c r="N17" s="716"/>
      <c r="P17" s="52" t="s">
        <v>243</v>
      </c>
      <c r="Q17" s="706"/>
      <c r="R17" s="716"/>
      <c r="S17" s="716"/>
      <c r="T17" s="41"/>
      <c r="U17" s="41"/>
      <c r="V17" s="716"/>
      <c r="W17" s="41"/>
      <c r="X17" s="709"/>
      <c r="Y17" s="706"/>
      <c r="Z17" s="34"/>
      <c r="AA17" s="713" t="s">
        <v>244</v>
      </c>
      <c r="AB17" s="139" t="s">
        <v>245</v>
      </c>
      <c r="AC17" s="34"/>
      <c r="AD17" s="34"/>
      <c r="AE17" s="34"/>
      <c r="AF17" s="34"/>
      <c r="AG17" s="34"/>
      <c r="AH17" s="34"/>
      <c r="AI17" s="34"/>
      <c r="AJ17" s="34"/>
      <c r="AK17" s="34"/>
      <c r="AL17" s="34"/>
      <c r="AM17" s="137"/>
      <c r="AN17" s="87"/>
      <c r="AO17" s="3205"/>
      <c r="AP17" s="3206"/>
      <c r="AQ17" s="3206"/>
      <c r="AR17" s="3206"/>
      <c r="AS17" s="3206"/>
      <c r="AT17" s="3206"/>
      <c r="AU17" s="3206"/>
      <c r="AV17" s="3206"/>
      <c r="AW17" s="3206"/>
      <c r="AX17" s="3206"/>
      <c r="AY17" s="3206"/>
      <c r="AZ17" s="3206"/>
      <c r="BA17" s="3206"/>
      <c r="BB17" s="3206"/>
      <c r="BC17" s="3206"/>
      <c r="BD17" s="3206"/>
      <c r="BE17" s="3206"/>
      <c r="BF17" s="3206"/>
      <c r="BG17" s="3206"/>
      <c r="BH17" s="3206"/>
      <c r="BI17" s="3206"/>
      <c r="BJ17" s="3206"/>
      <c r="BK17" s="3206"/>
      <c r="BL17" s="3206"/>
      <c r="BM17" s="3206"/>
      <c r="BN17" s="3206"/>
      <c r="BO17" s="3206"/>
      <c r="BP17" s="3206"/>
      <c r="BQ17" s="3206"/>
      <c r="BR17" s="3207"/>
    </row>
    <row r="18" spans="1:70" ht="14.1" customHeight="1" x14ac:dyDescent="0.15">
      <c r="A18" s="288"/>
      <c r="B18" s="3"/>
      <c r="F18" s="716"/>
      <c r="G18" s="716"/>
      <c r="H18" s="716"/>
      <c r="I18" s="716"/>
      <c r="J18" s="716"/>
      <c r="K18" s="716"/>
      <c r="L18" s="716"/>
      <c r="M18" s="716"/>
      <c r="N18" s="716"/>
      <c r="O18" s="52"/>
      <c r="P18" s="706"/>
      <c r="Q18" s="706"/>
      <c r="R18" s="716"/>
      <c r="S18" s="716"/>
      <c r="T18" s="41"/>
      <c r="U18" s="41"/>
      <c r="V18" s="716"/>
      <c r="W18" s="41"/>
      <c r="X18" s="709"/>
      <c r="Y18" s="706"/>
      <c r="Z18" s="34"/>
      <c r="AA18" s="263" t="s">
        <v>246</v>
      </c>
      <c r="AB18" s="3203" t="s">
        <v>247</v>
      </c>
      <c r="AC18" s="3203"/>
      <c r="AD18" s="3203"/>
      <c r="AE18" s="3203"/>
      <c r="AF18" s="3203"/>
      <c r="AG18" s="3203"/>
      <c r="AH18" s="3203"/>
      <c r="AI18" s="3203"/>
      <c r="AJ18" s="3203"/>
      <c r="AK18" s="3203"/>
      <c r="AL18" s="3203"/>
      <c r="AM18" s="3204"/>
      <c r="AN18" s="87"/>
      <c r="AO18" s="3205"/>
      <c r="AP18" s="3206"/>
      <c r="AQ18" s="3206"/>
      <c r="AR18" s="3206"/>
      <c r="AS18" s="3206"/>
      <c r="AT18" s="3206"/>
      <c r="AU18" s="3206"/>
      <c r="AV18" s="3206"/>
      <c r="AW18" s="3206"/>
      <c r="AX18" s="3206"/>
      <c r="AY18" s="3206"/>
      <c r="AZ18" s="3206"/>
      <c r="BA18" s="3206"/>
      <c r="BB18" s="3206"/>
      <c r="BC18" s="3206"/>
      <c r="BD18" s="3206"/>
      <c r="BE18" s="3206"/>
      <c r="BF18" s="3206"/>
      <c r="BG18" s="3206"/>
      <c r="BH18" s="3206"/>
      <c r="BI18" s="3206"/>
      <c r="BJ18" s="3206"/>
      <c r="BK18" s="3206"/>
      <c r="BL18" s="3206"/>
      <c r="BM18" s="3206"/>
      <c r="BN18" s="3206"/>
      <c r="BO18" s="3206"/>
      <c r="BP18" s="3206"/>
      <c r="BQ18" s="3206"/>
      <c r="BR18" s="3207"/>
    </row>
    <row r="19" spans="1:70" ht="14.1" customHeight="1" x14ac:dyDescent="0.15">
      <c r="A19" s="288"/>
      <c r="B19" s="3"/>
      <c r="C19" s="716"/>
      <c r="D19" s="716" t="s">
        <v>248</v>
      </c>
      <c r="F19" s="716"/>
      <c r="G19" s="716"/>
      <c r="H19" s="13"/>
      <c r="I19" s="716"/>
      <c r="J19" s="34"/>
      <c r="K19" s="706"/>
      <c r="L19" s="706"/>
      <c r="M19" s="706"/>
      <c r="N19" s="706"/>
      <c r="O19" s="706"/>
      <c r="P19" s="706"/>
      <c r="Q19" s="706"/>
      <c r="R19" s="712"/>
      <c r="S19" s="712"/>
      <c r="T19" s="5"/>
      <c r="U19" s="711"/>
      <c r="V19" s="711"/>
      <c r="W19" s="706"/>
      <c r="X19" s="706"/>
      <c r="Y19" s="706"/>
      <c r="Z19" s="34"/>
      <c r="AA19" s="466"/>
      <c r="AB19" s="3203"/>
      <c r="AC19" s="3203"/>
      <c r="AD19" s="3203"/>
      <c r="AE19" s="3203"/>
      <c r="AF19" s="3203"/>
      <c r="AG19" s="3203"/>
      <c r="AH19" s="3203"/>
      <c r="AI19" s="3203"/>
      <c r="AJ19" s="3203"/>
      <c r="AK19" s="3203"/>
      <c r="AL19" s="3203"/>
      <c r="AM19" s="3204"/>
      <c r="AN19" s="87"/>
      <c r="AO19" s="3205"/>
      <c r="AP19" s="3206"/>
      <c r="AQ19" s="3206"/>
      <c r="AR19" s="3206"/>
      <c r="AS19" s="3206"/>
      <c r="AT19" s="3206"/>
      <c r="AU19" s="3206"/>
      <c r="AV19" s="3206"/>
      <c r="AW19" s="3206"/>
      <c r="AX19" s="3206"/>
      <c r="AY19" s="3206"/>
      <c r="AZ19" s="3206"/>
      <c r="BA19" s="3206"/>
      <c r="BB19" s="3206"/>
      <c r="BC19" s="3206"/>
      <c r="BD19" s="3206"/>
      <c r="BE19" s="3206"/>
      <c r="BF19" s="3206"/>
      <c r="BG19" s="3206"/>
      <c r="BH19" s="3206"/>
      <c r="BI19" s="3206"/>
      <c r="BJ19" s="3206"/>
      <c r="BK19" s="3206"/>
      <c r="BL19" s="3206"/>
      <c r="BM19" s="3206"/>
      <c r="BN19" s="3206"/>
      <c r="BO19" s="3206"/>
      <c r="BP19" s="3206"/>
      <c r="BQ19" s="3206"/>
      <c r="BR19" s="3207"/>
    </row>
    <row r="20" spans="1:70" ht="14.1" customHeight="1" x14ac:dyDescent="0.15">
      <c r="A20" s="288"/>
      <c r="B20" s="3"/>
      <c r="C20" s="716"/>
      <c r="D20" s="716"/>
      <c r="E20" s="716" t="s">
        <v>249</v>
      </c>
      <c r="O20" s="142"/>
      <c r="P20" s="708" t="s">
        <v>32</v>
      </c>
      <c r="Q20" s="3198"/>
      <c r="R20" s="3199"/>
      <c r="S20" s="715" t="s">
        <v>127</v>
      </c>
      <c r="V20" s="13"/>
      <c r="W20" s="13"/>
      <c r="X20" s="13"/>
      <c r="Y20" s="706"/>
      <c r="Z20" s="34"/>
      <c r="AA20" s="713"/>
      <c r="AB20" s="3203"/>
      <c r="AC20" s="3203"/>
      <c r="AD20" s="3203"/>
      <c r="AE20" s="3203"/>
      <c r="AF20" s="3203"/>
      <c r="AG20" s="3203"/>
      <c r="AH20" s="3203"/>
      <c r="AI20" s="3203"/>
      <c r="AJ20" s="3203"/>
      <c r="AK20" s="3203"/>
      <c r="AL20" s="3203"/>
      <c r="AM20" s="3204"/>
      <c r="AN20" s="87"/>
      <c r="AO20" s="3205"/>
      <c r="AP20" s="3206"/>
      <c r="AQ20" s="3206"/>
      <c r="AR20" s="3206"/>
      <c r="AS20" s="3206"/>
      <c r="AT20" s="3206"/>
      <c r="AU20" s="3206"/>
      <c r="AV20" s="3206"/>
      <c r="AW20" s="3206"/>
      <c r="AX20" s="3206"/>
      <c r="AY20" s="3206"/>
      <c r="AZ20" s="3206"/>
      <c r="BA20" s="3206"/>
      <c r="BB20" s="3206"/>
      <c r="BC20" s="3206"/>
      <c r="BD20" s="3206"/>
      <c r="BE20" s="3206"/>
      <c r="BF20" s="3206"/>
      <c r="BG20" s="3206"/>
      <c r="BH20" s="3206"/>
      <c r="BI20" s="3206"/>
      <c r="BJ20" s="3206"/>
      <c r="BK20" s="3206"/>
      <c r="BL20" s="3206"/>
      <c r="BM20" s="3206"/>
      <c r="BN20" s="3206"/>
      <c r="BO20" s="3206"/>
      <c r="BP20" s="3206"/>
      <c r="BQ20" s="3206"/>
      <c r="BR20" s="3207"/>
    </row>
    <row r="21" spans="1:70" ht="14.1" customHeight="1" x14ac:dyDescent="0.15">
      <c r="A21" s="288"/>
      <c r="B21" s="3"/>
      <c r="C21" s="716"/>
      <c r="D21" s="716"/>
      <c r="E21" s="34" t="s">
        <v>250</v>
      </c>
      <c r="F21" s="511"/>
      <c r="G21" s="511"/>
      <c r="H21" s="511"/>
      <c r="I21" s="511"/>
      <c r="J21" s="511"/>
      <c r="K21" s="511"/>
      <c r="L21" s="511"/>
      <c r="M21" s="511"/>
      <c r="N21" s="511"/>
      <c r="O21" s="511"/>
      <c r="P21" s="34"/>
      <c r="Q21" s="34"/>
      <c r="R21" s="34"/>
      <c r="S21" s="34"/>
      <c r="T21" s="34"/>
      <c r="U21" s="34"/>
      <c r="V21" s="34"/>
      <c r="W21" s="34"/>
      <c r="X21" s="34"/>
      <c r="Y21" s="706"/>
      <c r="Z21" s="183"/>
      <c r="AA21" s="713"/>
      <c r="AB21" s="3203"/>
      <c r="AC21" s="3203"/>
      <c r="AD21" s="3203"/>
      <c r="AE21" s="3203"/>
      <c r="AF21" s="3203"/>
      <c r="AG21" s="3203"/>
      <c r="AH21" s="3203"/>
      <c r="AI21" s="3203"/>
      <c r="AJ21" s="3203"/>
      <c r="AK21" s="3203"/>
      <c r="AL21" s="3203"/>
      <c r="AM21" s="3204"/>
      <c r="AN21" s="87"/>
      <c r="AO21" s="3205"/>
      <c r="AP21" s="3206"/>
      <c r="AQ21" s="3206"/>
      <c r="AR21" s="3206"/>
      <c r="AS21" s="3206"/>
      <c r="AT21" s="3206"/>
      <c r="AU21" s="3206"/>
      <c r="AV21" s="3206"/>
      <c r="AW21" s="3206"/>
      <c r="AX21" s="3206"/>
      <c r="AY21" s="3206"/>
      <c r="AZ21" s="3206"/>
      <c r="BA21" s="3206"/>
      <c r="BB21" s="3206"/>
      <c r="BC21" s="3206"/>
      <c r="BD21" s="3206"/>
      <c r="BE21" s="3206"/>
      <c r="BF21" s="3206"/>
      <c r="BG21" s="3206"/>
      <c r="BH21" s="3206"/>
      <c r="BI21" s="3206"/>
      <c r="BJ21" s="3206"/>
      <c r="BK21" s="3206"/>
      <c r="BL21" s="3206"/>
      <c r="BM21" s="3206"/>
      <c r="BN21" s="3206"/>
      <c r="BO21" s="3206"/>
      <c r="BP21" s="3206"/>
      <c r="BQ21" s="3206"/>
      <c r="BR21" s="3207"/>
    </row>
    <row r="22" spans="1:70" ht="14.1" customHeight="1" x14ac:dyDescent="0.15">
      <c r="A22" s="288"/>
      <c r="B22" s="3"/>
      <c r="C22" s="716"/>
      <c r="D22" s="716"/>
      <c r="E22" s="34" t="s">
        <v>1982</v>
      </c>
      <c r="F22" s="34"/>
      <c r="G22" s="34"/>
      <c r="H22" s="34"/>
      <c r="I22" s="34"/>
      <c r="J22" s="3212"/>
      <c r="K22" s="3202"/>
      <c r="L22" s="3202"/>
      <c r="M22" s="3202"/>
      <c r="N22" s="3202"/>
      <c r="O22" s="3202"/>
      <c r="P22" s="3202"/>
      <c r="Q22" s="3202"/>
      <c r="R22" s="3202"/>
      <c r="S22" s="3202"/>
      <c r="T22" s="3202"/>
      <c r="U22" s="3202"/>
      <c r="V22" s="3202"/>
      <c r="W22" s="3202"/>
      <c r="X22" s="3202"/>
      <c r="Y22" s="3202"/>
      <c r="Z22" s="183"/>
      <c r="AA22" s="713"/>
      <c r="AB22" s="3203"/>
      <c r="AC22" s="3203"/>
      <c r="AD22" s="3203"/>
      <c r="AE22" s="3203"/>
      <c r="AF22" s="3203"/>
      <c r="AG22" s="3203"/>
      <c r="AH22" s="3203"/>
      <c r="AI22" s="3203"/>
      <c r="AJ22" s="3203"/>
      <c r="AK22" s="3203"/>
      <c r="AL22" s="3203"/>
      <c r="AM22" s="3204"/>
      <c r="AN22" s="87"/>
      <c r="AO22" s="3205"/>
      <c r="AP22" s="3206"/>
      <c r="AQ22" s="3206"/>
      <c r="AR22" s="3206"/>
      <c r="AS22" s="3206"/>
      <c r="AT22" s="3206"/>
      <c r="AU22" s="3206"/>
      <c r="AV22" s="3206"/>
      <c r="AW22" s="3206"/>
      <c r="AX22" s="3206"/>
      <c r="AY22" s="3206"/>
      <c r="AZ22" s="3206"/>
      <c r="BA22" s="3206"/>
      <c r="BB22" s="3206"/>
      <c r="BC22" s="3206"/>
      <c r="BD22" s="3206"/>
      <c r="BE22" s="3206"/>
      <c r="BF22" s="3206"/>
      <c r="BG22" s="3206"/>
      <c r="BH22" s="3206"/>
      <c r="BI22" s="3206"/>
      <c r="BJ22" s="3206"/>
      <c r="BK22" s="3206"/>
      <c r="BL22" s="3206"/>
      <c r="BM22" s="3206"/>
      <c r="BN22" s="3206"/>
      <c r="BO22" s="3206"/>
      <c r="BP22" s="3206"/>
      <c r="BQ22" s="3206"/>
      <c r="BR22" s="3207"/>
    </row>
    <row r="23" spans="1:70" ht="13.5" customHeight="1" x14ac:dyDescent="0.15">
      <c r="A23" s="288"/>
      <c r="B23" s="3"/>
      <c r="C23" s="716"/>
      <c r="Q23" s="716"/>
      <c r="R23" s="716"/>
      <c r="S23" s="56"/>
      <c r="T23" s="209"/>
      <c r="U23" s="209"/>
      <c r="V23" s="56"/>
      <c r="W23" s="209"/>
      <c r="X23" s="209"/>
      <c r="Y23" s="716"/>
      <c r="Z23" s="183"/>
      <c r="AA23" s="713"/>
      <c r="AB23" s="3203"/>
      <c r="AC23" s="3203"/>
      <c r="AD23" s="3203"/>
      <c r="AE23" s="3203"/>
      <c r="AF23" s="3203"/>
      <c r="AG23" s="3203"/>
      <c r="AH23" s="3203"/>
      <c r="AI23" s="3203"/>
      <c r="AJ23" s="3203"/>
      <c r="AK23" s="3203"/>
      <c r="AL23" s="3203"/>
      <c r="AM23" s="3204"/>
      <c r="AN23" s="87"/>
      <c r="AO23" s="273" t="s">
        <v>251</v>
      </c>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146"/>
    </row>
    <row r="24" spans="1:70" ht="13.5" customHeight="1" x14ac:dyDescent="0.15">
      <c r="A24" s="2004"/>
      <c r="B24" s="3"/>
      <c r="C24" s="1454"/>
      <c r="Q24" s="1454"/>
      <c r="R24" s="1454"/>
      <c r="S24" s="56"/>
      <c r="T24" s="209"/>
      <c r="U24" s="209"/>
      <c r="V24" s="56"/>
      <c r="W24" s="209"/>
      <c r="X24" s="209"/>
      <c r="Y24" s="1454"/>
      <c r="Z24" s="183"/>
      <c r="AA24" s="2010"/>
      <c r="AB24" s="3203"/>
      <c r="AC24" s="3203"/>
      <c r="AD24" s="3203"/>
      <c r="AE24" s="3203"/>
      <c r="AF24" s="3203"/>
      <c r="AG24" s="3203"/>
      <c r="AH24" s="3203"/>
      <c r="AI24" s="3203"/>
      <c r="AJ24" s="3203"/>
      <c r="AK24" s="3203"/>
      <c r="AL24" s="3203"/>
      <c r="AM24" s="3204"/>
      <c r="AN24" s="87"/>
      <c r="AO24" s="273"/>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146"/>
    </row>
    <row r="25" spans="1:70" ht="14.1" customHeight="1" x14ac:dyDescent="0.15">
      <c r="A25" s="288"/>
      <c r="B25" s="3"/>
      <c r="C25" s="56"/>
      <c r="D25" s="1454" t="s">
        <v>2283</v>
      </c>
      <c r="E25" s="34"/>
      <c r="F25" s="716"/>
      <c r="G25" s="716"/>
      <c r="H25" s="716"/>
      <c r="I25" s="716"/>
      <c r="J25" s="716"/>
      <c r="K25" s="716"/>
      <c r="L25" s="716"/>
      <c r="M25" s="716"/>
      <c r="N25" s="716"/>
      <c r="O25" s="716"/>
      <c r="P25" s="716"/>
      <c r="Q25" s="706"/>
      <c r="R25" s="712"/>
      <c r="S25" s="712"/>
      <c r="T25" s="5"/>
      <c r="U25" s="711"/>
      <c r="V25" s="711"/>
      <c r="W25" s="706"/>
      <c r="X25" s="706"/>
      <c r="Y25" s="706"/>
      <c r="Z25" s="183"/>
      <c r="AA25" s="713"/>
      <c r="AB25" s="3203"/>
      <c r="AC25" s="3203"/>
      <c r="AD25" s="3203"/>
      <c r="AE25" s="3203"/>
      <c r="AF25" s="3203"/>
      <c r="AG25" s="3203"/>
      <c r="AH25" s="3203"/>
      <c r="AI25" s="3203"/>
      <c r="AJ25" s="3203"/>
      <c r="AK25" s="3203"/>
      <c r="AL25" s="3203"/>
      <c r="AM25" s="3204"/>
      <c r="AN25" s="87"/>
      <c r="AO25" s="3205" t="s">
        <v>252</v>
      </c>
      <c r="AP25" s="3206"/>
      <c r="AQ25" s="3206"/>
      <c r="AR25" s="3206"/>
      <c r="AS25" s="3206"/>
      <c r="AT25" s="3206"/>
      <c r="AU25" s="3206"/>
      <c r="AV25" s="3206"/>
      <c r="AW25" s="3206"/>
      <c r="AX25" s="3206"/>
      <c r="AY25" s="3206"/>
      <c r="AZ25" s="3206"/>
      <c r="BA25" s="3206"/>
      <c r="BB25" s="3206"/>
      <c r="BC25" s="3206"/>
      <c r="BD25" s="3206"/>
      <c r="BE25" s="3206"/>
      <c r="BF25" s="3206"/>
      <c r="BG25" s="3206"/>
      <c r="BH25" s="3206"/>
      <c r="BI25" s="3206"/>
      <c r="BJ25" s="3206"/>
      <c r="BK25" s="3206"/>
      <c r="BL25" s="3206"/>
      <c r="BM25" s="3206"/>
      <c r="BN25" s="3206"/>
      <c r="BO25" s="3206"/>
      <c r="BP25" s="3206"/>
      <c r="BQ25" s="3206"/>
      <c r="BR25" s="3207"/>
    </row>
    <row r="26" spans="1:70" ht="14.1" customHeight="1" x14ac:dyDescent="0.15">
      <c r="A26" s="2004"/>
      <c r="B26" s="3"/>
      <c r="C26" s="56"/>
      <c r="D26" s="1454"/>
      <c r="E26" s="34"/>
      <c r="F26" s="1454"/>
      <c r="G26" s="1454"/>
      <c r="H26" s="1454"/>
      <c r="I26" s="1454"/>
      <c r="J26" s="1454"/>
      <c r="K26" s="1454"/>
      <c r="L26" s="1454"/>
      <c r="M26" s="1454"/>
      <c r="N26" s="1454"/>
      <c r="O26" s="1454"/>
      <c r="P26" s="1454"/>
      <c r="Q26" s="2004"/>
      <c r="R26" s="2009"/>
      <c r="S26" s="2009"/>
      <c r="T26" s="5"/>
      <c r="U26" s="2008"/>
      <c r="V26" s="2008"/>
      <c r="W26" s="2004"/>
      <c r="X26" s="2004"/>
      <c r="Y26" s="2004"/>
      <c r="Z26" s="183"/>
      <c r="AA26" s="2010"/>
      <c r="AB26" s="2001"/>
      <c r="AC26" s="2001"/>
      <c r="AD26" s="2001"/>
      <c r="AE26" s="2001"/>
      <c r="AF26" s="2001"/>
      <c r="AG26" s="2001"/>
      <c r="AH26" s="2001"/>
      <c r="AI26" s="2001"/>
      <c r="AJ26" s="2001"/>
      <c r="AK26" s="2001"/>
      <c r="AL26" s="2001"/>
      <c r="AM26" s="2002"/>
      <c r="AN26" s="87"/>
      <c r="AO26" s="3205"/>
      <c r="AP26" s="3206"/>
      <c r="AQ26" s="3206"/>
      <c r="AR26" s="3206"/>
      <c r="AS26" s="3206"/>
      <c r="AT26" s="3206"/>
      <c r="AU26" s="3206"/>
      <c r="AV26" s="3206"/>
      <c r="AW26" s="3206"/>
      <c r="AX26" s="3206"/>
      <c r="AY26" s="3206"/>
      <c r="AZ26" s="3206"/>
      <c r="BA26" s="3206"/>
      <c r="BB26" s="3206"/>
      <c r="BC26" s="3206"/>
      <c r="BD26" s="3206"/>
      <c r="BE26" s="3206"/>
      <c r="BF26" s="3206"/>
      <c r="BG26" s="3206"/>
      <c r="BH26" s="3206"/>
      <c r="BI26" s="3206"/>
      <c r="BJ26" s="3206"/>
      <c r="BK26" s="3206"/>
      <c r="BL26" s="3206"/>
      <c r="BM26" s="3206"/>
      <c r="BN26" s="3206"/>
      <c r="BO26" s="3206"/>
      <c r="BP26" s="3206"/>
      <c r="BQ26" s="3206"/>
      <c r="BR26" s="3207"/>
    </row>
    <row r="27" spans="1:70" ht="13.5" customHeight="1" x14ac:dyDescent="0.15">
      <c r="A27" s="288"/>
      <c r="B27" s="3"/>
      <c r="C27" s="710"/>
      <c r="D27" s="2414" t="s">
        <v>2284</v>
      </c>
      <c r="H27" s="706"/>
      <c r="I27" s="706"/>
      <c r="J27" s="706"/>
      <c r="K27" s="706"/>
      <c r="L27" s="716"/>
      <c r="M27" s="34"/>
      <c r="N27" s="716"/>
      <c r="O27" s="716"/>
      <c r="T27" s="5"/>
      <c r="U27" s="711"/>
      <c r="V27" s="711"/>
      <c r="W27" s="706"/>
      <c r="X27" s="706"/>
      <c r="Y27" s="706"/>
      <c r="Z27" s="183"/>
      <c r="AA27" s="263" t="s">
        <v>246</v>
      </c>
      <c r="AB27" s="3203" t="s">
        <v>254</v>
      </c>
      <c r="AC27" s="3203"/>
      <c r="AD27" s="3203"/>
      <c r="AE27" s="3203"/>
      <c r="AF27" s="3203"/>
      <c r="AG27" s="3203"/>
      <c r="AH27" s="3203"/>
      <c r="AI27" s="3203"/>
      <c r="AJ27" s="3203"/>
      <c r="AK27" s="3203"/>
      <c r="AL27" s="3203"/>
      <c r="AM27" s="3204"/>
      <c r="AN27" s="87"/>
      <c r="AO27" s="3205"/>
      <c r="AP27" s="3206"/>
      <c r="AQ27" s="3206"/>
      <c r="AR27" s="3206"/>
      <c r="AS27" s="3206"/>
      <c r="AT27" s="3206"/>
      <c r="AU27" s="3206"/>
      <c r="AV27" s="3206"/>
      <c r="AW27" s="3206"/>
      <c r="AX27" s="3206"/>
      <c r="AY27" s="3206"/>
      <c r="AZ27" s="3206"/>
      <c r="BA27" s="3206"/>
      <c r="BB27" s="3206"/>
      <c r="BC27" s="3206"/>
      <c r="BD27" s="3206"/>
      <c r="BE27" s="3206"/>
      <c r="BF27" s="3206"/>
      <c r="BG27" s="3206"/>
      <c r="BH27" s="3206"/>
      <c r="BI27" s="3206"/>
      <c r="BJ27" s="3206"/>
      <c r="BK27" s="3206"/>
      <c r="BL27" s="3206"/>
      <c r="BM27" s="3206"/>
      <c r="BN27" s="3206"/>
      <c r="BO27" s="3206"/>
      <c r="BP27" s="3206"/>
      <c r="BQ27" s="3206"/>
      <c r="BR27" s="3207"/>
    </row>
    <row r="28" spans="1:70" ht="14.1" customHeight="1" x14ac:dyDescent="0.15">
      <c r="A28" s="288"/>
      <c r="B28" s="3"/>
      <c r="D28" s="706" t="s">
        <v>253</v>
      </c>
      <c r="F28" s="706"/>
      <c r="G28" s="181"/>
      <c r="H28" s="707"/>
      <c r="I28" s="707"/>
      <c r="J28" s="31"/>
      <c r="K28" s="3201"/>
      <c r="L28" s="3202"/>
      <c r="M28" s="3202"/>
      <c r="N28" s="3202"/>
      <c r="O28" s="3202"/>
      <c r="P28" s="3202"/>
      <c r="Q28" s="3202"/>
      <c r="R28" s="3202"/>
      <c r="S28" s="3202"/>
      <c r="T28" s="3202"/>
      <c r="U28" s="3202"/>
      <c r="V28" s="3202"/>
      <c r="W28" s="3202"/>
      <c r="X28" s="3202"/>
      <c r="Y28" s="3202"/>
      <c r="Z28" s="183"/>
      <c r="AA28" s="263"/>
      <c r="AB28" s="3203"/>
      <c r="AC28" s="3203"/>
      <c r="AD28" s="3203"/>
      <c r="AE28" s="3203"/>
      <c r="AF28" s="3203"/>
      <c r="AG28" s="3203"/>
      <c r="AH28" s="3203"/>
      <c r="AI28" s="3203"/>
      <c r="AJ28" s="3203"/>
      <c r="AK28" s="3203"/>
      <c r="AL28" s="3203"/>
      <c r="AM28" s="3204"/>
      <c r="AN28" s="87"/>
      <c r="AO28" s="3209"/>
      <c r="AP28" s="3210"/>
      <c r="AQ28" s="3210"/>
      <c r="AR28" s="3210"/>
      <c r="AS28" s="3210"/>
      <c r="AT28" s="3210"/>
      <c r="AU28" s="3210"/>
      <c r="AV28" s="3210"/>
      <c r="AW28" s="3210"/>
      <c r="AX28" s="3210"/>
      <c r="AY28" s="3210"/>
      <c r="AZ28" s="3210"/>
      <c r="BA28" s="3210"/>
      <c r="BB28" s="3210"/>
      <c r="BC28" s="3210"/>
      <c r="BD28" s="3210"/>
      <c r="BE28" s="3210"/>
      <c r="BF28" s="3210"/>
      <c r="BG28" s="3210"/>
      <c r="BH28" s="3210"/>
      <c r="BI28" s="3210"/>
      <c r="BJ28" s="3210"/>
      <c r="BK28" s="3210"/>
      <c r="BL28" s="3210"/>
      <c r="BM28" s="3210"/>
      <c r="BN28" s="3210"/>
      <c r="BO28" s="3210"/>
      <c r="BP28" s="3210"/>
      <c r="BQ28" s="3210"/>
      <c r="BR28" s="3211"/>
    </row>
    <row r="29" spans="1:70" ht="14.1" customHeight="1" x14ac:dyDescent="0.15">
      <c r="A29" s="288"/>
      <c r="B29" s="3"/>
      <c r="C29" s="706"/>
      <c r="D29" s="706"/>
      <c r="E29" s="706"/>
      <c r="F29" s="3200"/>
      <c r="G29" s="3200"/>
      <c r="H29" s="3200"/>
      <c r="I29" s="3200"/>
      <c r="J29" s="3200"/>
      <c r="K29" s="3200"/>
      <c r="L29" s="3200"/>
      <c r="M29" s="3200"/>
      <c r="N29" s="3200"/>
      <c r="O29" s="3200"/>
      <c r="P29" s="3200"/>
      <c r="Q29" s="3200"/>
      <c r="R29" s="3200"/>
      <c r="S29" s="3200"/>
      <c r="T29" s="3200"/>
      <c r="U29" s="3200"/>
      <c r="V29" s="3200"/>
      <c r="W29" s="3200"/>
      <c r="X29" s="3200"/>
      <c r="Y29" s="3200"/>
      <c r="Z29" s="34"/>
      <c r="AA29" s="466"/>
      <c r="AB29" s="3203"/>
      <c r="AC29" s="3203"/>
      <c r="AD29" s="3203"/>
      <c r="AE29" s="3203"/>
      <c r="AF29" s="3203"/>
      <c r="AG29" s="3203"/>
      <c r="AH29" s="3203"/>
      <c r="AI29" s="3203"/>
      <c r="AJ29" s="3203"/>
      <c r="AK29" s="3203"/>
      <c r="AL29" s="3203"/>
      <c r="AM29" s="3204"/>
      <c r="AN29" s="87"/>
      <c r="AO29" s="276"/>
      <c r="AP29" s="276"/>
      <c r="AQ29" s="276"/>
      <c r="AR29" s="276"/>
      <c r="AS29" s="276"/>
      <c r="AT29" s="276"/>
      <c r="AU29" s="276"/>
      <c r="AV29" s="276"/>
      <c r="AW29" s="276"/>
      <c r="AX29" s="276"/>
      <c r="AY29" s="276"/>
      <c r="AZ29" s="276"/>
      <c r="BA29" s="276"/>
      <c r="BB29" s="276"/>
      <c r="BC29" s="276"/>
      <c r="BD29" s="276"/>
      <c r="BE29" s="276"/>
      <c r="BF29" s="276"/>
      <c r="BG29" s="276"/>
      <c r="BH29" s="276"/>
      <c r="BI29" s="276"/>
      <c r="BJ29" s="276"/>
      <c r="BK29" s="276"/>
      <c r="BL29" s="276"/>
      <c r="BM29" s="276"/>
      <c r="BN29" s="276"/>
      <c r="BO29" s="276"/>
      <c r="BP29" s="276"/>
      <c r="BQ29" s="276"/>
      <c r="BR29" s="276"/>
    </row>
    <row r="30" spans="1:70" ht="2.25" customHeight="1" x14ac:dyDescent="0.15">
      <c r="A30" s="288"/>
      <c r="B30" s="3"/>
      <c r="C30" s="706"/>
      <c r="D30" s="706"/>
      <c r="E30" s="706"/>
      <c r="F30" s="3200"/>
      <c r="G30" s="3200"/>
      <c r="H30" s="3200"/>
      <c r="I30" s="3200"/>
      <c r="J30" s="3200"/>
      <c r="K30" s="3200"/>
      <c r="L30" s="3200"/>
      <c r="M30" s="3200"/>
      <c r="N30" s="3200"/>
      <c r="O30" s="3200"/>
      <c r="P30" s="3200"/>
      <c r="Q30" s="3200"/>
      <c r="R30" s="3200"/>
      <c r="S30" s="3200"/>
      <c r="T30" s="3200"/>
      <c r="U30" s="3200"/>
      <c r="V30" s="3200"/>
      <c r="W30" s="3200"/>
      <c r="X30" s="3200"/>
      <c r="Y30" s="3200"/>
      <c r="Z30" s="34"/>
      <c r="AA30" s="713"/>
      <c r="AB30" s="3203"/>
      <c r="AC30" s="3203"/>
      <c r="AD30" s="3203"/>
      <c r="AE30" s="3203"/>
      <c r="AF30" s="3203"/>
      <c r="AG30" s="3203"/>
      <c r="AH30" s="3203"/>
      <c r="AI30" s="3203"/>
      <c r="AJ30" s="3203"/>
      <c r="AK30" s="3203"/>
      <c r="AL30" s="3203"/>
      <c r="AM30" s="3204"/>
      <c r="AN30" s="87"/>
    </row>
    <row r="31" spans="1:70" ht="13.5" hidden="1" customHeight="1" x14ac:dyDescent="0.15">
      <c r="A31" s="288"/>
      <c r="B31" s="3"/>
      <c r="C31" s="706"/>
      <c r="D31" s="177"/>
      <c r="E31" s="177"/>
      <c r="F31" s="716"/>
      <c r="G31" s="177"/>
      <c r="H31" s="177"/>
      <c r="I31" s="177"/>
      <c r="J31" s="177"/>
      <c r="K31" s="177"/>
      <c r="L31" s="177"/>
      <c r="M31" s="177"/>
      <c r="N31" s="177"/>
      <c r="O31" s="177"/>
      <c r="P31" s="716"/>
      <c r="Q31" s="177"/>
      <c r="R31" s="177"/>
      <c r="S31" s="56"/>
      <c r="T31" s="56"/>
      <c r="U31" s="40"/>
      <c r="V31" s="56"/>
      <c r="W31" s="56"/>
      <c r="X31" s="706"/>
      <c r="Y31" s="706"/>
      <c r="Z31" s="34"/>
      <c r="AA31" s="713"/>
      <c r="AB31" s="3203"/>
      <c r="AC31" s="3203"/>
      <c r="AD31" s="3203"/>
      <c r="AE31" s="3203"/>
      <c r="AF31" s="3203"/>
      <c r="AG31" s="3203"/>
      <c r="AH31" s="3203"/>
      <c r="AI31" s="3203"/>
      <c r="AJ31" s="3203"/>
      <c r="AK31" s="3203"/>
      <c r="AL31" s="3203"/>
      <c r="AM31" s="3204"/>
      <c r="AN31" s="87"/>
    </row>
    <row r="32" spans="1:70" ht="14.1" customHeight="1" x14ac:dyDescent="0.15">
      <c r="A32" s="288"/>
      <c r="B32" s="3"/>
      <c r="C32" s="706"/>
      <c r="D32" s="716" t="s">
        <v>255</v>
      </c>
      <c r="E32" s="177"/>
      <c r="F32" s="177"/>
      <c r="G32" s="177"/>
      <c r="H32" s="177"/>
      <c r="J32" s="142"/>
      <c r="K32" s="1944" t="s">
        <v>32</v>
      </c>
      <c r="L32" s="3198"/>
      <c r="M32" s="3199"/>
      <c r="N32" s="1945" t="s">
        <v>127</v>
      </c>
      <c r="Q32" s="177"/>
      <c r="R32" s="31"/>
      <c r="Z32" s="34"/>
      <c r="AA32" s="1898"/>
      <c r="AB32" s="3203"/>
      <c r="AC32" s="3203"/>
      <c r="AD32" s="3203"/>
      <c r="AE32" s="3203"/>
      <c r="AF32" s="3203"/>
      <c r="AG32" s="3203"/>
      <c r="AH32" s="3203"/>
      <c r="AI32" s="3203"/>
      <c r="AJ32" s="3203"/>
      <c r="AK32" s="3203"/>
      <c r="AL32" s="3203"/>
      <c r="AM32" s="3204"/>
      <c r="AN32" s="87"/>
    </row>
    <row r="33" spans="1:41" ht="14.1" customHeight="1" x14ac:dyDescent="0.15">
      <c r="A33" s="288"/>
      <c r="B33" s="3"/>
      <c r="C33" s="706"/>
      <c r="D33" s="34"/>
      <c r="E33" s="177"/>
      <c r="F33" s="177"/>
      <c r="G33" s="177"/>
      <c r="H33" s="177"/>
      <c r="I33" s="177"/>
      <c r="J33" s="177"/>
      <c r="K33" s="177"/>
      <c r="L33" s="716"/>
      <c r="M33" s="177"/>
      <c r="N33" s="56"/>
      <c r="O33" s="56"/>
      <c r="Q33" s="56"/>
      <c r="R33" s="31"/>
      <c r="S33" s="56"/>
      <c r="V33" s="706"/>
      <c r="W33" s="709"/>
      <c r="X33" s="709"/>
      <c r="Y33" s="320"/>
      <c r="Z33" s="34"/>
      <c r="AA33" s="1899"/>
      <c r="AB33" s="3203"/>
      <c r="AC33" s="3203"/>
      <c r="AD33" s="3203"/>
      <c r="AE33" s="3203"/>
      <c r="AF33" s="3203"/>
      <c r="AG33" s="3203"/>
      <c r="AH33" s="3203"/>
      <c r="AI33" s="3203"/>
      <c r="AJ33" s="3203"/>
      <c r="AK33" s="3203"/>
      <c r="AL33" s="3203"/>
      <c r="AM33" s="3204"/>
      <c r="AN33" s="87"/>
    </row>
    <row r="34" spans="1:41" ht="14.1" customHeight="1" x14ac:dyDescent="0.15">
      <c r="A34" s="288"/>
      <c r="B34" s="3"/>
      <c r="C34" s="706"/>
      <c r="D34" s="716" t="s">
        <v>256</v>
      </c>
      <c r="F34" s="716"/>
      <c r="G34" s="177"/>
      <c r="H34" s="177"/>
      <c r="I34" s="177"/>
      <c r="J34" s="177"/>
      <c r="K34" s="177"/>
      <c r="L34" s="177"/>
      <c r="M34" s="716"/>
      <c r="N34" s="177"/>
      <c r="O34" s="177"/>
      <c r="P34" s="177"/>
      <c r="Q34" s="706"/>
      <c r="R34" s="712"/>
      <c r="S34" s="712"/>
      <c r="T34" s="5"/>
      <c r="U34" s="711"/>
      <c r="V34" s="711"/>
      <c r="W34" s="706"/>
      <c r="X34" s="706"/>
      <c r="Y34" s="706"/>
      <c r="Z34" s="34"/>
      <c r="AA34" s="2430" t="s">
        <v>246</v>
      </c>
      <c r="AB34" s="3203" t="s">
        <v>812</v>
      </c>
      <c r="AC34" s="3203"/>
      <c r="AD34" s="3203"/>
      <c r="AE34" s="3203"/>
      <c r="AF34" s="3203"/>
      <c r="AG34" s="3203"/>
      <c r="AH34" s="3203"/>
      <c r="AI34" s="3203"/>
      <c r="AJ34" s="3203"/>
      <c r="AK34" s="3203"/>
      <c r="AL34" s="3203"/>
      <c r="AM34" s="3204"/>
      <c r="AN34" s="87"/>
      <c r="AO34" s="189"/>
    </row>
    <row r="35" spans="1:41" ht="14.1" customHeight="1" x14ac:dyDescent="0.15">
      <c r="A35" s="288"/>
      <c r="B35" s="3"/>
      <c r="C35" s="716"/>
      <c r="E35" s="706"/>
      <c r="F35" s="716"/>
      <c r="G35" s="716"/>
      <c r="H35" s="716"/>
      <c r="I35" s="716"/>
      <c r="J35" s="716"/>
      <c r="K35" s="716"/>
      <c r="L35" s="34"/>
      <c r="M35" s="716"/>
      <c r="N35" s="716"/>
      <c r="O35" s="716"/>
      <c r="P35" s="716"/>
      <c r="Q35" s="706"/>
      <c r="R35" s="712"/>
      <c r="S35" s="712"/>
      <c r="T35" s="5"/>
      <c r="U35" s="711"/>
      <c r="V35" s="711"/>
      <c r="W35" s="706"/>
      <c r="X35" s="706"/>
      <c r="Y35" s="706"/>
      <c r="Z35" s="34"/>
      <c r="AA35" s="2433"/>
      <c r="AB35" s="3203"/>
      <c r="AC35" s="3203"/>
      <c r="AD35" s="3203"/>
      <c r="AE35" s="3203"/>
      <c r="AF35" s="3203"/>
      <c r="AG35" s="3203"/>
      <c r="AH35" s="3203"/>
      <c r="AI35" s="3203"/>
      <c r="AJ35" s="3203"/>
      <c r="AK35" s="3203"/>
      <c r="AL35" s="3203"/>
      <c r="AM35" s="3204"/>
      <c r="AN35" s="87"/>
    </row>
    <row r="36" spans="1:41" ht="14.1" customHeight="1" x14ac:dyDescent="0.15">
      <c r="A36" s="288"/>
      <c r="B36" s="3"/>
      <c r="C36" s="706" t="s">
        <v>257</v>
      </c>
      <c r="E36" s="706"/>
      <c r="F36" s="706"/>
      <c r="G36" s="706"/>
      <c r="H36" s="706"/>
      <c r="I36" s="706"/>
      <c r="J36" s="706"/>
      <c r="K36" s="706"/>
      <c r="L36" s="706"/>
      <c r="M36" s="706"/>
      <c r="N36" s="706"/>
      <c r="O36" s="707"/>
      <c r="P36" s="707"/>
      <c r="Q36" s="707"/>
      <c r="R36" s="707"/>
      <c r="S36" s="707"/>
      <c r="T36" s="707"/>
      <c r="U36" s="40"/>
      <c r="V36" s="707"/>
      <c r="W36" s="707"/>
      <c r="X36" s="706"/>
      <c r="Y36" s="706"/>
      <c r="AA36" s="263"/>
      <c r="AB36" s="3203"/>
      <c r="AC36" s="3203"/>
      <c r="AD36" s="3203"/>
      <c r="AE36" s="3203"/>
      <c r="AF36" s="3203"/>
      <c r="AG36" s="3203"/>
      <c r="AH36" s="3203"/>
      <c r="AI36" s="3203"/>
      <c r="AJ36" s="3203"/>
      <c r="AK36" s="3203"/>
      <c r="AL36" s="3203"/>
      <c r="AM36" s="3204"/>
      <c r="AN36" s="87"/>
    </row>
    <row r="37" spans="1:41" ht="14.1" customHeight="1" x14ac:dyDescent="0.15">
      <c r="A37" s="288"/>
      <c r="B37" s="3"/>
      <c r="C37" s="706"/>
      <c r="D37" s="706" t="s">
        <v>258</v>
      </c>
      <c r="F37" s="706"/>
      <c r="H37" s="706"/>
      <c r="I37" s="706"/>
      <c r="J37" s="706"/>
      <c r="K37" s="706"/>
      <c r="L37" s="706"/>
      <c r="M37" s="706"/>
      <c r="N37" s="706"/>
      <c r="O37" s="706"/>
      <c r="P37" s="706"/>
      <c r="Q37" s="706"/>
      <c r="R37" s="712"/>
      <c r="S37" s="712"/>
      <c r="T37" s="5"/>
      <c r="U37" s="711"/>
      <c r="V37" s="711"/>
      <c r="W37" s="706"/>
      <c r="X37" s="706"/>
      <c r="Y37" s="706"/>
      <c r="Z37" s="34"/>
      <c r="AA37" s="272"/>
      <c r="AB37" s="3203"/>
      <c r="AC37" s="3203"/>
      <c r="AD37" s="3203"/>
      <c r="AE37" s="3203"/>
      <c r="AF37" s="3203"/>
      <c r="AG37" s="3203"/>
      <c r="AH37" s="3203"/>
      <c r="AI37" s="3203"/>
      <c r="AJ37" s="3203"/>
      <c r="AK37" s="3203"/>
      <c r="AL37" s="3203"/>
      <c r="AM37" s="3204"/>
      <c r="AN37" s="87"/>
    </row>
    <row r="38" spans="1:41" ht="14.1" customHeight="1" x14ac:dyDescent="0.15">
      <c r="A38" s="288"/>
      <c r="B38" s="3"/>
      <c r="C38" s="706"/>
      <c r="D38" s="706" t="s">
        <v>260</v>
      </c>
      <c r="G38" s="181"/>
      <c r="H38" s="707"/>
      <c r="I38" s="707"/>
      <c r="J38" s="31"/>
      <c r="K38" s="33"/>
      <c r="L38" s="181"/>
      <c r="M38" s="706"/>
      <c r="N38" s="706"/>
      <c r="O38" s="706"/>
      <c r="P38" s="706"/>
      <c r="Q38" s="716"/>
      <c r="R38" s="31"/>
      <c r="S38" s="13"/>
      <c r="T38" s="13"/>
      <c r="U38" s="31"/>
      <c r="V38" s="13"/>
      <c r="W38" s="13"/>
      <c r="X38" s="13"/>
      <c r="Y38" s="706"/>
      <c r="Z38" s="34"/>
      <c r="AA38" s="272" t="s">
        <v>16</v>
      </c>
      <c r="AB38" s="3203" t="s">
        <v>259</v>
      </c>
      <c r="AC38" s="3203"/>
      <c r="AD38" s="3203"/>
      <c r="AE38" s="3203"/>
      <c r="AF38" s="3203"/>
      <c r="AG38" s="3203"/>
      <c r="AH38" s="3203"/>
      <c r="AI38" s="3203"/>
      <c r="AJ38" s="3203"/>
      <c r="AK38" s="3203"/>
      <c r="AL38" s="3203"/>
      <c r="AM38" s="3204"/>
      <c r="AN38" s="87"/>
    </row>
    <row r="39" spans="1:41" ht="14.1" customHeight="1" x14ac:dyDescent="0.15">
      <c r="A39" s="288"/>
      <c r="B39" s="3"/>
      <c r="C39" s="706"/>
      <c r="D39" s="706" t="s">
        <v>253</v>
      </c>
      <c r="F39" s="706"/>
      <c r="G39" s="181"/>
      <c r="H39" s="707"/>
      <c r="I39" s="707"/>
      <c r="J39" s="31"/>
      <c r="K39" s="3201"/>
      <c r="L39" s="3202"/>
      <c r="M39" s="3202"/>
      <c r="N39" s="3202"/>
      <c r="O39" s="3202"/>
      <c r="P39" s="3202"/>
      <c r="Q39" s="3202"/>
      <c r="R39" s="3202"/>
      <c r="S39" s="3202"/>
      <c r="T39" s="3202"/>
      <c r="U39" s="3202"/>
      <c r="V39" s="3202"/>
      <c r="W39" s="3202"/>
      <c r="X39" s="3202"/>
      <c r="Y39" s="3202"/>
      <c r="Z39" s="34"/>
      <c r="AA39" s="713"/>
      <c r="AB39" s="3203"/>
      <c r="AC39" s="3203"/>
      <c r="AD39" s="3203"/>
      <c r="AE39" s="3203"/>
      <c r="AF39" s="3203"/>
      <c r="AG39" s="3203"/>
      <c r="AH39" s="3203"/>
      <c r="AI39" s="3203"/>
      <c r="AJ39" s="3203"/>
      <c r="AK39" s="3203"/>
      <c r="AL39" s="3203"/>
      <c r="AM39" s="3204"/>
      <c r="AN39" s="87"/>
    </row>
    <row r="40" spans="1:41" ht="14.1" customHeight="1" x14ac:dyDescent="0.15">
      <c r="A40" s="288"/>
      <c r="B40" s="3"/>
      <c r="C40" s="706"/>
      <c r="D40" s="706"/>
      <c r="E40" s="706"/>
      <c r="F40" s="3200"/>
      <c r="G40" s="3200"/>
      <c r="H40" s="3200"/>
      <c r="I40" s="3200"/>
      <c r="J40" s="3200"/>
      <c r="K40" s="3200"/>
      <c r="L40" s="3200"/>
      <c r="M40" s="3200"/>
      <c r="N40" s="3200"/>
      <c r="O40" s="3200"/>
      <c r="P40" s="3200"/>
      <c r="Q40" s="3200"/>
      <c r="R40" s="3200"/>
      <c r="S40" s="3200"/>
      <c r="T40" s="3200"/>
      <c r="U40" s="3200"/>
      <c r="V40" s="3200"/>
      <c r="W40" s="3200"/>
      <c r="X40" s="3200"/>
      <c r="Y40" s="3200"/>
      <c r="Z40" s="34"/>
      <c r="AA40" s="263"/>
      <c r="AB40" s="3203"/>
      <c r="AC40" s="3203"/>
      <c r="AD40" s="3203"/>
      <c r="AE40" s="3203"/>
      <c r="AF40" s="3203"/>
      <c r="AG40" s="3203"/>
      <c r="AH40" s="3203"/>
      <c r="AI40" s="3203"/>
      <c r="AJ40" s="3203"/>
      <c r="AK40" s="3203"/>
      <c r="AL40" s="3203"/>
      <c r="AM40" s="3204"/>
      <c r="AN40" s="87"/>
    </row>
    <row r="41" spans="1:41" ht="6.75" customHeight="1" x14ac:dyDescent="0.15">
      <c r="A41" s="288"/>
      <c r="B41" s="3"/>
      <c r="C41" s="706"/>
      <c r="D41" s="706"/>
      <c r="E41" s="706"/>
      <c r="F41" s="3200"/>
      <c r="G41" s="3200"/>
      <c r="H41" s="3200"/>
      <c r="I41" s="3200"/>
      <c r="J41" s="3200"/>
      <c r="K41" s="3200"/>
      <c r="L41" s="3200"/>
      <c r="M41" s="3200"/>
      <c r="N41" s="3200"/>
      <c r="O41" s="3200"/>
      <c r="P41" s="3200"/>
      <c r="Q41" s="3200"/>
      <c r="R41" s="3200"/>
      <c r="S41" s="3200"/>
      <c r="T41" s="3200"/>
      <c r="U41" s="3200"/>
      <c r="V41" s="3200"/>
      <c r="W41" s="3200"/>
      <c r="X41" s="3200"/>
      <c r="Y41" s="3200"/>
      <c r="Z41" s="34"/>
      <c r="AA41" s="263"/>
      <c r="AB41" s="3203"/>
      <c r="AC41" s="3203"/>
      <c r="AD41" s="3203"/>
      <c r="AE41" s="3203"/>
      <c r="AF41" s="3203"/>
      <c r="AG41" s="3203"/>
      <c r="AH41" s="3203"/>
      <c r="AI41" s="3203"/>
      <c r="AJ41" s="3203"/>
      <c r="AK41" s="3203"/>
      <c r="AL41" s="3203"/>
      <c r="AM41" s="3204"/>
      <c r="AN41" s="87"/>
    </row>
    <row r="42" spans="1:41" ht="1.5" customHeight="1" x14ac:dyDescent="0.15">
      <c r="A42" s="288"/>
      <c r="B42" s="3"/>
      <c r="C42" s="706"/>
      <c r="D42" s="177"/>
      <c r="E42" s="177"/>
      <c r="F42" s="716"/>
      <c r="G42" s="177"/>
      <c r="H42" s="177"/>
      <c r="I42" s="177"/>
      <c r="J42" s="177"/>
      <c r="K42" s="177"/>
      <c r="L42" s="177"/>
      <c r="M42" s="177"/>
      <c r="N42" s="177"/>
      <c r="O42" s="177"/>
      <c r="P42" s="716"/>
      <c r="Q42" s="177"/>
      <c r="R42" s="177"/>
      <c r="S42" s="56"/>
      <c r="T42" s="56"/>
      <c r="U42" s="40"/>
      <c r="V42" s="56"/>
      <c r="W42" s="56"/>
      <c r="X42" s="706"/>
      <c r="Y42" s="706"/>
      <c r="Z42" s="183"/>
      <c r="AB42" s="2286"/>
      <c r="AC42" s="2286"/>
      <c r="AD42" s="2286"/>
      <c r="AE42" s="2286"/>
      <c r="AF42" s="2286"/>
      <c r="AG42" s="2286"/>
      <c r="AH42" s="2286"/>
      <c r="AI42" s="2286"/>
      <c r="AJ42" s="2286"/>
      <c r="AK42" s="2286"/>
      <c r="AL42" s="2286"/>
      <c r="AM42" s="2287"/>
      <c r="AN42" s="87"/>
    </row>
    <row r="43" spans="1:41" ht="14.1" customHeight="1" x14ac:dyDescent="0.15">
      <c r="A43" s="288"/>
      <c r="B43" s="3"/>
      <c r="C43" s="706"/>
      <c r="D43" s="716" t="s">
        <v>255</v>
      </c>
      <c r="F43" s="177"/>
      <c r="G43" s="177"/>
      <c r="H43" s="177"/>
      <c r="I43" s="177"/>
      <c r="K43" s="142"/>
      <c r="L43" s="1944" t="s">
        <v>32</v>
      </c>
      <c r="M43" s="3198"/>
      <c r="N43" s="3199"/>
      <c r="O43" s="1945" t="s">
        <v>127</v>
      </c>
      <c r="Q43" s="177"/>
      <c r="R43" s="31"/>
      <c r="Z43" s="183"/>
      <c r="AB43" s="2286"/>
      <c r="AC43" s="2286"/>
      <c r="AD43" s="2286"/>
      <c r="AE43" s="2286"/>
      <c r="AF43" s="2286"/>
      <c r="AG43" s="2286"/>
      <c r="AH43" s="2286"/>
      <c r="AI43" s="2286"/>
      <c r="AJ43" s="2286"/>
      <c r="AK43" s="2286"/>
      <c r="AL43" s="2286"/>
      <c r="AM43" s="2287"/>
      <c r="AN43" s="87"/>
    </row>
    <row r="44" spans="1:41" ht="14.1" customHeight="1" x14ac:dyDescent="0.15">
      <c r="A44" s="288"/>
      <c r="B44" s="3"/>
      <c r="C44" s="706"/>
      <c r="D44" s="34"/>
      <c r="F44" s="177"/>
      <c r="G44" s="177"/>
      <c r="H44" s="177"/>
      <c r="I44" s="177"/>
      <c r="J44" s="177"/>
      <c r="K44" s="177"/>
      <c r="L44" s="177"/>
      <c r="M44" s="716"/>
      <c r="N44" s="177"/>
      <c r="O44" s="56"/>
      <c r="P44" s="56"/>
      <c r="Q44" s="56"/>
      <c r="R44" s="31"/>
      <c r="S44" s="56"/>
      <c r="V44" s="706"/>
      <c r="W44" s="709"/>
      <c r="X44" s="709"/>
      <c r="Y44" s="320"/>
      <c r="Z44" s="183"/>
      <c r="AA44" s="713"/>
      <c r="AB44" s="714"/>
      <c r="AC44" s="714"/>
      <c r="AD44" s="714"/>
      <c r="AE44" s="714"/>
      <c r="AF44" s="714"/>
      <c r="AG44" s="714"/>
      <c r="AH44" s="714"/>
      <c r="AI44" s="714"/>
      <c r="AJ44" s="714"/>
      <c r="AK44" s="714"/>
      <c r="AL44" s="714"/>
      <c r="AM44" s="79"/>
      <c r="AN44" s="87"/>
    </row>
    <row r="45" spans="1:41" ht="14.1" customHeight="1" x14ac:dyDescent="0.15">
      <c r="A45" s="288"/>
      <c r="B45" s="3"/>
      <c r="C45" s="706"/>
      <c r="D45" s="716" t="s">
        <v>261</v>
      </c>
      <c r="F45" s="716"/>
      <c r="G45" s="177"/>
      <c r="H45" s="177"/>
      <c r="I45" s="177"/>
      <c r="J45" s="177"/>
      <c r="K45" s="177"/>
      <c r="L45" s="177"/>
      <c r="M45" s="716"/>
      <c r="N45" s="177"/>
      <c r="O45" s="177"/>
      <c r="P45" s="177"/>
      <c r="Q45" s="706"/>
      <c r="R45" s="712"/>
      <c r="S45" s="712"/>
      <c r="T45" s="5"/>
      <c r="U45" s="711"/>
      <c r="V45" s="711"/>
      <c r="W45" s="706"/>
      <c r="X45" s="706"/>
      <c r="Y45" s="706"/>
      <c r="Z45" s="183"/>
      <c r="AA45" s="713"/>
      <c r="AB45" s="714"/>
      <c r="AC45" s="714"/>
      <c r="AD45" s="714"/>
      <c r="AE45" s="714"/>
      <c r="AF45" s="714"/>
      <c r="AG45" s="714"/>
      <c r="AH45" s="714"/>
      <c r="AI45" s="714"/>
      <c r="AJ45" s="714"/>
      <c r="AK45" s="714"/>
      <c r="AL45" s="714"/>
      <c r="AM45" s="79"/>
      <c r="AN45" s="87"/>
      <c r="AO45" s="189"/>
    </row>
    <row r="46" spans="1:41" ht="14.1" customHeight="1" x14ac:dyDescent="0.15">
      <c r="A46" s="288"/>
      <c r="B46" s="3"/>
      <c r="C46" s="288"/>
      <c r="D46" s="456"/>
      <c r="F46" s="34"/>
      <c r="G46" s="177"/>
      <c r="H46" s="177"/>
      <c r="I46" s="177"/>
      <c r="J46" s="177"/>
      <c r="K46" s="177"/>
      <c r="L46" s="177"/>
      <c r="M46" s="177"/>
      <c r="N46" s="177"/>
      <c r="O46" s="177"/>
      <c r="P46" s="177"/>
      <c r="Q46" s="456"/>
      <c r="R46" s="31"/>
      <c r="S46" s="13"/>
      <c r="T46" s="13"/>
      <c r="U46" s="31"/>
      <c r="V46" s="13"/>
      <c r="W46" s="13"/>
      <c r="X46" s="13"/>
      <c r="Y46" s="288"/>
      <c r="Z46" s="183"/>
      <c r="AA46" s="269"/>
      <c r="AB46" s="453"/>
      <c r="AC46" s="453"/>
      <c r="AD46" s="453"/>
      <c r="AE46" s="67"/>
      <c r="AF46" s="453"/>
      <c r="AG46" s="453"/>
      <c r="AH46" s="453"/>
      <c r="AI46" s="453"/>
      <c r="AJ46" s="453"/>
      <c r="AK46" s="453"/>
      <c r="AL46" s="453"/>
      <c r="AM46" s="80"/>
      <c r="AN46" s="87"/>
    </row>
    <row r="47" spans="1:41" ht="14.1" customHeight="1" x14ac:dyDescent="0.15">
      <c r="A47" s="288"/>
      <c r="B47" s="3"/>
      <c r="C47" s="288"/>
      <c r="D47" s="456" t="s">
        <v>262</v>
      </c>
      <c r="F47" s="456"/>
      <c r="G47" s="456"/>
      <c r="H47" s="456"/>
      <c r="I47" s="456"/>
      <c r="J47" s="456"/>
      <c r="K47" s="456"/>
      <c r="L47" s="456"/>
      <c r="M47" s="456"/>
      <c r="N47" s="456"/>
      <c r="O47" s="177"/>
      <c r="P47" s="41"/>
      <c r="Q47" s="41"/>
      <c r="R47" s="41"/>
      <c r="S47" s="41"/>
      <c r="T47" s="177"/>
      <c r="U47" s="41"/>
      <c r="V47" s="41"/>
      <c r="W47" s="41"/>
      <c r="X47" s="41"/>
      <c r="Y47" s="452"/>
      <c r="Z47" s="183"/>
      <c r="AM47" s="137"/>
      <c r="AN47" s="87"/>
    </row>
    <row r="48" spans="1:41" x14ac:dyDescent="0.15">
      <c r="B48" s="87"/>
      <c r="C48" s="34"/>
      <c r="D48" s="34"/>
      <c r="E48" s="34"/>
      <c r="F48" s="34"/>
      <c r="G48" s="34"/>
      <c r="H48" s="34"/>
      <c r="I48" s="34"/>
      <c r="J48" s="34"/>
      <c r="K48" s="34"/>
      <c r="L48" s="34"/>
      <c r="M48" s="34"/>
      <c r="N48" s="34"/>
      <c r="O48" s="34"/>
      <c r="P48" s="34"/>
      <c r="Q48" s="34"/>
      <c r="R48" s="34"/>
      <c r="S48" s="34"/>
      <c r="T48" s="34"/>
      <c r="U48" s="34"/>
      <c r="V48" s="34"/>
      <c r="W48" s="34"/>
      <c r="X48" s="34"/>
      <c r="Y48" s="34"/>
      <c r="Z48" s="183"/>
      <c r="AM48" s="137"/>
      <c r="AN48" s="87"/>
    </row>
    <row r="49" spans="1:69" ht="14.1" customHeight="1" x14ac:dyDescent="0.15">
      <c r="A49" s="288"/>
      <c r="B49" s="3"/>
      <c r="C49" s="456" t="s">
        <v>263</v>
      </c>
      <c r="D49" s="288"/>
      <c r="E49" s="456"/>
      <c r="F49" s="456"/>
      <c r="G49" s="456"/>
      <c r="H49" s="456"/>
      <c r="I49" s="456"/>
      <c r="J49" s="456"/>
      <c r="K49" s="456"/>
      <c r="L49" s="456"/>
      <c r="M49" s="34"/>
      <c r="N49" s="456"/>
      <c r="O49" s="456"/>
      <c r="P49" s="456"/>
      <c r="Q49" s="456"/>
      <c r="R49" s="31"/>
      <c r="S49" s="13"/>
      <c r="T49" s="13"/>
      <c r="U49" s="31"/>
      <c r="V49" s="13"/>
      <c r="W49" s="13"/>
      <c r="X49" s="13"/>
      <c r="Y49" s="288"/>
      <c r="Z49" s="183"/>
      <c r="AA49" s="269"/>
      <c r="AB49" s="320"/>
      <c r="AC49" s="321"/>
      <c r="AD49" s="321"/>
      <c r="AE49" s="320"/>
      <c r="AF49" s="320"/>
      <c r="AG49" s="320"/>
      <c r="AH49" s="453"/>
      <c r="AI49" s="453"/>
      <c r="AJ49" s="453"/>
      <c r="AK49" s="453"/>
      <c r="AL49" s="453"/>
      <c r="AM49" s="79"/>
      <c r="AN49" s="87"/>
    </row>
    <row r="50" spans="1:69" ht="14.1" customHeight="1" x14ac:dyDescent="0.15">
      <c r="A50" s="288"/>
      <c r="B50" s="3"/>
      <c r="C50" s="456" t="s">
        <v>264</v>
      </c>
      <c r="D50" s="288"/>
      <c r="E50" s="456"/>
      <c r="F50" s="456"/>
      <c r="G50" s="456"/>
      <c r="H50" s="456"/>
      <c r="I50" s="456"/>
      <c r="J50" s="456"/>
      <c r="K50" s="456"/>
      <c r="L50" s="456"/>
      <c r="M50" s="34"/>
      <c r="N50" s="456"/>
      <c r="O50" s="456"/>
      <c r="P50" s="456"/>
      <c r="Q50" s="456"/>
      <c r="R50" s="31"/>
      <c r="S50" s="13"/>
      <c r="T50" s="13"/>
      <c r="U50" s="31"/>
      <c r="V50" s="13"/>
      <c r="W50" s="13"/>
      <c r="X50" s="13"/>
      <c r="Y50" s="288"/>
      <c r="Z50" s="183"/>
      <c r="AA50" s="269"/>
      <c r="AB50" s="320"/>
      <c r="AC50" s="321"/>
      <c r="AD50" s="321"/>
      <c r="AE50" s="320"/>
      <c r="AF50" s="320"/>
      <c r="AG50" s="320"/>
      <c r="AH50" s="453"/>
      <c r="AI50" s="453"/>
      <c r="AJ50" s="453"/>
      <c r="AK50" s="453"/>
      <c r="AL50" s="453"/>
      <c r="AM50" s="79"/>
      <c r="AN50" s="87"/>
    </row>
    <row r="51" spans="1:69" ht="14.1" customHeight="1" x14ac:dyDescent="0.15">
      <c r="A51" s="288"/>
      <c r="B51" s="3"/>
      <c r="C51" s="456"/>
      <c r="D51" s="288"/>
      <c r="E51" s="456"/>
      <c r="F51" s="456"/>
      <c r="G51" s="456"/>
      <c r="H51" s="456"/>
      <c r="I51" s="456"/>
      <c r="J51" s="456"/>
      <c r="K51" s="456"/>
      <c r="L51" s="456"/>
      <c r="M51" s="34"/>
      <c r="N51" s="456"/>
      <c r="O51" s="456"/>
      <c r="P51" s="456"/>
      <c r="Q51" s="456"/>
      <c r="R51" s="31"/>
      <c r="S51" s="13"/>
      <c r="T51" s="3197"/>
      <c r="U51" s="3197"/>
      <c r="V51" s="3197"/>
      <c r="W51" s="3197"/>
      <c r="X51" s="3197"/>
      <c r="Y51" s="3197"/>
      <c r="Z51" s="277" t="s">
        <v>265</v>
      </c>
      <c r="AA51" s="269"/>
      <c r="AB51" s="320"/>
      <c r="AC51" s="321"/>
      <c r="AD51" s="321"/>
      <c r="AE51" s="320"/>
      <c r="AF51" s="320"/>
      <c r="AG51" s="320"/>
      <c r="AH51" s="453"/>
      <c r="AI51" s="453"/>
      <c r="AJ51" s="453"/>
      <c r="AK51" s="453"/>
      <c r="AL51" s="453"/>
      <c r="AM51" s="79"/>
      <c r="AN51" s="87"/>
    </row>
    <row r="52" spans="1:69" ht="14.1" customHeight="1" x14ac:dyDescent="0.15">
      <c r="A52" s="288"/>
      <c r="B52" s="3"/>
      <c r="C52" s="456"/>
      <c r="D52" s="288"/>
      <c r="E52" s="456"/>
      <c r="F52" s="456"/>
      <c r="G52" s="456"/>
      <c r="H52" s="456"/>
      <c r="I52" s="456"/>
      <c r="J52" s="456"/>
      <c r="K52" s="456"/>
      <c r="L52" s="456"/>
      <c r="M52" s="34"/>
      <c r="N52" s="456"/>
      <c r="O52" s="456"/>
      <c r="P52" s="456"/>
      <c r="Q52" s="456"/>
      <c r="R52" s="31"/>
      <c r="S52" s="13"/>
      <c r="T52" s="13"/>
      <c r="U52" s="31"/>
      <c r="V52" s="13"/>
      <c r="W52" s="13"/>
      <c r="X52" s="13"/>
      <c r="Y52" s="288"/>
      <c r="Z52" s="183"/>
      <c r="AA52" s="269"/>
      <c r="AB52" s="320"/>
      <c r="AC52" s="321"/>
      <c r="AD52" s="321"/>
      <c r="AE52" s="320"/>
      <c r="AF52" s="320"/>
      <c r="AG52" s="320"/>
      <c r="AH52" s="453"/>
      <c r="AI52" s="453"/>
      <c r="AJ52" s="453"/>
      <c r="AK52" s="453"/>
      <c r="AL52" s="453"/>
      <c r="AM52" s="79"/>
      <c r="AN52" s="87"/>
    </row>
    <row r="53" spans="1:69" ht="14.1" customHeight="1" x14ac:dyDescent="0.15">
      <c r="A53" s="288"/>
      <c r="B53" s="3"/>
      <c r="C53" s="1983" t="s">
        <v>2015</v>
      </c>
      <c r="E53" s="456"/>
      <c r="F53" s="456"/>
      <c r="G53" s="456"/>
      <c r="H53" s="456"/>
      <c r="I53" s="456"/>
      <c r="J53" s="456"/>
      <c r="K53" s="456"/>
      <c r="L53" s="456"/>
      <c r="M53" s="34"/>
      <c r="N53" s="456"/>
      <c r="O53" s="456"/>
      <c r="P53" s="456"/>
      <c r="Q53" s="456"/>
      <c r="R53" s="31"/>
      <c r="S53" s="13"/>
      <c r="T53" s="13"/>
      <c r="U53" s="31"/>
      <c r="V53" s="13"/>
      <c r="W53" s="13"/>
      <c r="X53" s="13"/>
      <c r="Y53" s="288"/>
      <c r="Z53" s="183"/>
      <c r="AA53" s="269"/>
      <c r="AB53" s="320"/>
      <c r="AC53" s="321"/>
      <c r="AD53" s="321"/>
      <c r="AE53" s="320"/>
      <c r="AF53" s="320"/>
      <c r="AG53" s="320"/>
      <c r="AH53" s="453"/>
      <c r="AI53" s="453"/>
      <c r="AJ53" s="453"/>
      <c r="AK53" s="453"/>
      <c r="AL53" s="453"/>
      <c r="AM53" s="79"/>
      <c r="AN53" s="87"/>
      <c r="AO53" s="278" t="s">
        <v>852</v>
      </c>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row>
    <row r="54" spans="1:69" ht="14.1" customHeight="1" x14ac:dyDescent="0.15">
      <c r="A54" s="288"/>
      <c r="B54" s="3"/>
      <c r="C54" s="1454"/>
      <c r="D54" s="1454" t="s">
        <v>2016</v>
      </c>
      <c r="F54" s="456"/>
      <c r="G54" s="456"/>
      <c r="H54" s="456"/>
      <c r="I54" s="456"/>
      <c r="J54" s="456"/>
      <c r="K54" s="456"/>
      <c r="L54" s="456"/>
      <c r="M54" s="34"/>
      <c r="N54" s="456"/>
      <c r="O54" s="456"/>
      <c r="P54" s="456"/>
      <c r="Q54" s="456"/>
      <c r="R54" s="31"/>
      <c r="S54" s="13"/>
      <c r="T54" s="13"/>
      <c r="U54" s="31"/>
      <c r="V54" s="13"/>
      <c r="W54" s="13"/>
      <c r="X54" s="13"/>
      <c r="Y54" s="288"/>
      <c r="Z54" s="183"/>
      <c r="AA54" s="269" t="s">
        <v>266</v>
      </c>
      <c r="AB54" s="320" t="s">
        <v>1766</v>
      </c>
      <c r="AC54" s="321"/>
      <c r="AD54" s="321"/>
      <c r="AE54" s="320"/>
      <c r="AF54" s="320"/>
      <c r="AG54" s="320"/>
      <c r="AH54" s="453"/>
      <c r="AI54" s="453"/>
      <c r="AJ54" s="453"/>
      <c r="AK54" s="453"/>
      <c r="AL54" s="453"/>
      <c r="AM54" s="79"/>
      <c r="AN54" s="87"/>
      <c r="AO54" s="3195" t="s">
        <v>853</v>
      </c>
      <c r="AP54" s="3195"/>
      <c r="AQ54" s="3195"/>
      <c r="AR54" s="3195"/>
      <c r="AS54" s="3195"/>
      <c r="AT54" s="3195"/>
      <c r="AU54" s="3195"/>
      <c r="AV54" s="3195"/>
      <c r="AW54" s="3195"/>
      <c r="AX54" s="3195"/>
      <c r="AY54" s="3195"/>
      <c r="AZ54" s="3195"/>
      <c r="BA54" s="3195"/>
      <c r="BB54" s="3195"/>
      <c r="BC54" s="3195"/>
      <c r="BD54" s="3195"/>
      <c r="BE54" s="3195"/>
      <c r="BF54" s="3195"/>
      <c r="BG54" s="3195"/>
      <c r="BH54" s="3195"/>
      <c r="BI54" s="3195"/>
      <c r="BJ54" s="3195"/>
      <c r="BK54" s="3195"/>
      <c r="BL54" s="3195"/>
      <c r="BM54" s="3195"/>
      <c r="BN54" s="3195"/>
      <c r="BO54" s="3195"/>
      <c r="BP54" s="3195"/>
      <c r="BQ54" s="3195"/>
    </row>
    <row r="55" spans="1:69" ht="14.1" customHeight="1" x14ac:dyDescent="0.15">
      <c r="A55" s="288"/>
      <c r="B55" s="3"/>
      <c r="C55" s="456"/>
      <c r="D55" s="288"/>
      <c r="E55" s="456"/>
      <c r="F55" s="456"/>
      <c r="G55" s="456"/>
      <c r="H55" s="456"/>
      <c r="I55" s="456"/>
      <c r="J55" s="456"/>
      <c r="K55" s="456"/>
      <c r="L55" s="456"/>
      <c r="M55" s="34"/>
      <c r="N55" s="456"/>
      <c r="O55" s="456"/>
      <c r="P55" s="456"/>
      <c r="Q55" s="456"/>
      <c r="R55" s="31"/>
      <c r="S55" s="13"/>
      <c r="T55" s="13"/>
      <c r="U55" s="31"/>
      <c r="V55" s="13"/>
      <c r="W55" s="13"/>
      <c r="X55" s="13"/>
      <c r="Y55" s="288"/>
      <c r="Z55" s="183"/>
      <c r="AA55" s="269"/>
      <c r="AB55" s="320"/>
      <c r="AC55" s="321"/>
      <c r="AD55" s="321"/>
      <c r="AE55" s="320"/>
      <c r="AF55" s="320"/>
      <c r="AG55" s="320"/>
      <c r="AH55" s="453"/>
      <c r="AI55" s="453"/>
      <c r="AJ55" s="453"/>
      <c r="AK55" s="453"/>
      <c r="AL55" s="453"/>
      <c r="AM55" s="79"/>
      <c r="AN55" s="87"/>
      <c r="AO55" s="3195"/>
      <c r="AP55" s="3195"/>
      <c r="AQ55" s="3195"/>
      <c r="AR55" s="3195"/>
      <c r="AS55" s="3195"/>
      <c r="AT55" s="3195"/>
      <c r="AU55" s="3195"/>
      <c r="AV55" s="3195"/>
      <c r="AW55" s="3195"/>
      <c r="AX55" s="3195"/>
      <c r="AY55" s="3195"/>
      <c r="AZ55" s="3195"/>
      <c r="BA55" s="3195"/>
      <c r="BB55" s="3195"/>
      <c r="BC55" s="3195"/>
      <c r="BD55" s="3195"/>
      <c r="BE55" s="3195"/>
      <c r="BF55" s="3195"/>
      <c r="BG55" s="3195"/>
      <c r="BH55" s="3195"/>
      <c r="BI55" s="3195"/>
      <c r="BJ55" s="3195"/>
      <c r="BK55" s="3195"/>
      <c r="BL55" s="3195"/>
      <c r="BM55" s="3195"/>
      <c r="BN55" s="3195"/>
      <c r="BO55" s="3195"/>
      <c r="BP55" s="3195"/>
      <c r="BQ55" s="3195"/>
    </row>
    <row r="56" spans="1:69" ht="14.1" customHeight="1" x14ac:dyDescent="0.15">
      <c r="A56" s="288"/>
      <c r="B56" s="3"/>
      <c r="C56" s="456"/>
      <c r="D56" s="288"/>
      <c r="E56" s="456"/>
      <c r="F56" s="456"/>
      <c r="G56" s="456"/>
      <c r="H56" s="456"/>
      <c r="I56" s="456"/>
      <c r="J56" s="456"/>
      <c r="K56" s="456"/>
      <c r="L56" s="456"/>
      <c r="M56" s="34"/>
      <c r="N56" s="456"/>
      <c r="O56" s="456"/>
      <c r="P56" s="456"/>
      <c r="Q56" s="456"/>
      <c r="R56" s="31"/>
      <c r="S56" s="13"/>
      <c r="T56" s="13"/>
      <c r="U56" s="31"/>
      <c r="V56" s="13"/>
      <c r="W56" s="13"/>
      <c r="X56" s="13"/>
      <c r="Y56" s="288"/>
      <c r="Z56" s="183"/>
      <c r="AA56" s="269"/>
      <c r="AB56" s="320"/>
      <c r="AC56" s="321"/>
      <c r="AD56" s="321"/>
      <c r="AE56" s="320"/>
      <c r="AF56" s="320"/>
      <c r="AG56" s="320"/>
      <c r="AH56" s="453"/>
      <c r="AI56" s="453"/>
      <c r="AJ56" s="453"/>
      <c r="AK56" s="453"/>
      <c r="AL56" s="453"/>
      <c r="AM56" s="79"/>
      <c r="AN56" s="87"/>
      <c r="AO56" s="3195"/>
      <c r="AP56" s="3195"/>
      <c r="AQ56" s="3195"/>
      <c r="AR56" s="3195"/>
      <c r="AS56" s="3195"/>
      <c r="AT56" s="3195"/>
      <c r="AU56" s="3195"/>
      <c r="AV56" s="3195"/>
      <c r="AW56" s="3195"/>
      <c r="AX56" s="3195"/>
      <c r="AY56" s="3195"/>
      <c r="AZ56" s="3195"/>
      <c r="BA56" s="3195"/>
      <c r="BB56" s="3195"/>
      <c r="BC56" s="3195"/>
      <c r="BD56" s="3195"/>
      <c r="BE56" s="3195"/>
      <c r="BF56" s="3195"/>
      <c r="BG56" s="3195"/>
      <c r="BH56" s="3195"/>
      <c r="BI56" s="3195"/>
      <c r="BJ56" s="3195"/>
      <c r="BK56" s="3195"/>
      <c r="BL56" s="3195"/>
      <c r="BM56" s="3195"/>
      <c r="BN56" s="3195"/>
      <c r="BO56" s="3195"/>
      <c r="BP56" s="3195"/>
      <c r="BQ56" s="3195"/>
    </row>
    <row r="57" spans="1:69" ht="14.1" customHeight="1" x14ac:dyDescent="0.15">
      <c r="A57" s="288"/>
      <c r="B57" s="3"/>
      <c r="C57" s="456" t="s">
        <v>267</v>
      </c>
      <c r="D57" s="288"/>
      <c r="E57" s="456"/>
      <c r="F57" s="456"/>
      <c r="G57" s="456"/>
      <c r="H57" s="456"/>
      <c r="I57" s="456"/>
      <c r="J57" s="456"/>
      <c r="K57" s="456"/>
      <c r="L57" s="456"/>
      <c r="M57" s="34"/>
      <c r="N57" s="456"/>
      <c r="O57" s="456"/>
      <c r="P57" s="456"/>
      <c r="Q57" s="456"/>
      <c r="R57" s="31"/>
      <c r="S57" s="13"/>
      <c r="T57" s="13"/>
      <c r="U57" s="31"/>
      <c r="V57" s="13"/>
      <c r="W57" s="13"/>
      <c r="X57" s="13"/>
      <c r="Y57" s="288"/>
      <c r="Z57" s="183"/>
      <c r="AA57" s="269"/>
      <c r="AB57" s="320"/>
      <c r="AC57" s="321"/>
      <c r="AD57" s="321"/>
      <c r="AE57" s="320"/>
      <c r="AF57" s="320"/>
      <c r="AG57" s="320"/>
      <c r="AH57" s="453"/>
      <c r="AI57" s="453"/>
      <c r="AJ57" s="453"/>
      <c r="AK57" s="453"/>
      <c r="AL57" s="453"/>
      <c r="AM57" s="79"/>
      <c r="AN57" s="87"/>
      <c r="AO57" s="278" t="s">
        <v>854</v>
      </c>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row>
    <row r="58" spans="1:69" ht="14.1" customHeight="1" x14ac:dyDescent="0.15">
      <c r="A58" s="288"/>
      <c r="B58" s="3"/>
      <c r="C58" s="456" t="s">
        <v>268</v>
      </c>
      <c r="D58" s="288"/>
      <c r="E58" s="456"/>
      <c r="F58" s="456"/>
      <c r="G58" s="456"/>
      <c r="H58" s="456"/>
      <c r="I58" s="456"/>
      <c r="J58" s="456"/>
      <c r="K58" s="456"/>
      <c r="L58" s="456"/>
      <c r="M58" s="34"/>
      <c r="N58" s="456"/>
      <c r="O58" s="456"/>
      <c r="P58" s="456"/>
      <c r="Q58" s="456"/>
      <c r="R58" s="31"/>
      <c r="S58" s="13"/>
      <c r="T58" s="13"/>
      <c r="U58" s="31"/>
      <c r="V58" s="13"/>
      <c r="W58" s="13"/>
      <c r="X58" s="13"/>
      <c r="Y58" s="288"/>
      <c r="Z58" s="183"/>
      <c r="AA58" s="269"/>
      <c r="AB58" s="320"/>
      <c r="AC58" s="321"/>
      <c r="AD58" s="321"/>
      <c r="AE58" s="320"/>
      <c r="AF58" s="320"/>
      <c r="AG58" s="320"/>
      <c r="AH58" s="453"/>
      <c r="AI58" s="453"/>
      <c r="AJ58" s="453"/>
      <c r="AK58" s="453"/>
      <c r="AL58" s="453"/>
      <c r="AM58" s="79"/>
      <c r="AN58" s="87"/>
      <c r="AO58" s="3195" t="s">
        <v>855</v>
      </c>
      <c r="AP58" s="3196"/>
      <c r="AQ58" s="3196"/>
      <c r="AR58" s="3196"/>
      <c r="AS58" s="3196"/>
      <c r="AT58" s="3196"/>
      <c r="AU58" s="3196"/>
      <c r="AV58" s="3196"/>
      <c r="AW58" s="3196"/>
      <c r="AX58" s="3196"/>
      <c r="AY58" s="3196"/>
      <c r="AZ58" s="3196"/>
      <c r="BA58" s="3196"/>
      <c r="BB58" s="3196"/>
      <c r="BC58" s="3196"/>
      <c r="BD58" s="3196"/>
      <c r="BE58" s="3196"/>
      <c r="BF58" s="3196"/>
      <c r="BG58" s="3196"/>
      <c r="BH58" s="3196"/>
      <c r="BI58" s="3196"/>
      <c r="BJ58" s="3196"/>
      <c r="BK58" s="3196"/>
      <c r="BL58" s="3196"/>
      <c r="BM58" s="3196"/>
      <c r="BN58" s="3196"/>
      <c r="BO58" s="3196"/>
      <c r="BP58" s="3196"/>
      <c r="BQ58" s="3196"/>
    </row>
    <row r="59" spans="1:69" ht="14.1" customHeight="1" x14ac:dyDescent="0.15">
      <c r="A59" s="288"/>
      <c r="B59" s="3"/>
      <c r="C59" s="456"/>
      <c r="D59" s="288"/>
      <c r="E59" s="456"/>
      <c r="F59" s="456"/>
      <c r="G59" s="456"/>
      <c r="H59" s="456"/>
      <c r="I59" s="456"/>
      <c r="J59" s="456"/>
      <c r="K59" s="456"/>
      <c r="L59" s="456"/>
      <c r="M59" s="34"/>
      <c r="N59" s="456"/>
      <c r="O59" s="456"/>
      <c r="P59" s="456"/>
      <c r="Q59" s="456"/>
      <c r="R59" s="31"/>
      <c r="S59" s="13"/>
      <c r="T59" s="13"/>
      <c r="U59" s="31"/>
      <c r="V59" s="13"/>
      <c r="W59" s="13"/>
      <c r="X59" s="13"/>
      <c r="Y59" s="288"/>
      <c r="Z59" s="183"/>
      <c r="AA59" s="269" t="s">
        <v>269</v>
      </c>
      <c r="AB59" s="320" t="s">
        <v>270</v>
      </c>
      <c r="AC59" s="321"/>
      <c r="AD59" s="321"/>
      <c r="AE59" s="320"/>
      <c r="AF59" s="320"/>
      <c r="AG59" s="320"/>
      <c r="AH59" s="453"/>
      <c r="AI59" s="453"/>
      <c r="AJ59" s="453"/>
      <c r="AK59" s="453"/>
      <c r="AL59" s="453"/>
      <c r="AM59" s="79"/>
      <c r="AN59" s="87"/>
      <c r="AO59" s="3196"/>
      <c r="AP59" s="3196"/>
      <c r="AQ59" s="3196"/>
      <c r="AR59" s="3196"/>
      <c r="AS59" s="3196"/>
      <c r="AT59" s="3196"/>
      <c r="AU59" s="3196"/>
      <c r="AV59" s="3196"/>
      <c r="AW59" s="3196"/>
      <c r="AX59" s="3196"/>
      <c r="AY59" s="3196"/>
      <c r="AZ59" s="3196"/>
      <c r="BA59" s="3196"/>
      <c r="BB59" s="3196"/>
      <c r="BC59" s="3196"/>
      <c r="BD59" s="3196"/>
      <c r="BE59" s="3196"/>
      <c r="BF59" s="3196"/>
      <c r="BG59" s="3196"/>
      <c r="BH59" s="3196"/>
      <c r="BI59" s="3196"/>
      <c r="BJ59" s="3196"/>
      <c r="BK59" s="3196"/>
      <c r="BL59" s="3196"/>
      <c r="BM59" s="3196"/>
      <c r="BN59" s="3196"/>
      <c r="BO59" s="3196"/>
      <c r="BP59" s="3196"/>
      <c r="BQ59" s="3196"/>
    </row>
    <row r="60" spans="1:69" ht="14.1" customHeight="1" x14ac:dyDescent="0.15">
      <c r="A60" s="288"/>
      <c r="B60" s="3"/>
      <c r="C60" s="456"/>
      <c r="D60" s="288"/>
      <c r="E60" s="456"/>
      <c r="F60" s="456"/>
      <c r="G60" s="456"/>
      <c r="H60" s="456"/>
      <c r="I60" s="456"/>
      <c r="J60" s="456"/>
      <c r="K60" s="456"/>
      <c r="L60" s="456"/>
      <c r="M60" s="34"/>
      <c r="N60" s="456"/>
      <c r="O60" s="456"/>
      <c r="P60" s="456"/>
      <c r="Q60" s="456"/>
      <c r="R60" s="31"/>
      <c r="S60" s="13"/>
      <c r="T60" s="13"/>
      <c r="U60" s="31"/>
      <c r="V60" s="13"/>
      <c r="W60" s="13"/>
      <c r="X60" s="13"/>
      <c r="Y60" s="288"/>
      <c r="Z60" s="183"/>
      <c r="AA60" s="269"/>
      <c r="AB60" s="320"/>
      <c r="AC60" s="321"/>
      <c r="AD60" s="321"/>
      <c r="AE60" s="320"/>
      <c r="AF60" s="320"/>
      <c r="AG60" s="320"/>
      <c r="AH60" s="453"/>
      <c r="AI60" s="453"/>
      <c r="AJ60" s="453"/>
      <c r="AK60" s="453"/>
      <c r="AL60" s="453"/>
      <c r="AM60" s="79"/>
      <c r="AN60" s="87"/>
      <c r="AO60" s="278" t="s">
        <v>856</v>
      </c>
      <c r="AP60" s="57"/>
      <c r="AQ60" s="57"/>
      <c r="AR60" s="57"/>
      <c r="AS60" s="57"/>
      <c r="AT60" s="57"/>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row>
    <row r="61" spans="1:69" ht="14.1" customHeight="1" x14ac:dyDescent="0.15">
      <c r="A61" s="288"/>
      <c r="B61" s="3"/>
      <c r="C61" s="456" t="s">
        <v>271</v>
      </c>
      <c r="D61" s="288"/>
      <c r="E61" s="456"/>
      <c r="F61" s="456"/>
      <c r="G61" s="456"/>
      <c r="H61" s="456"/>
      <c r="I61" s="456"/>
      <c r="J61" s="456"/>
      <c r="K61" s="456"/>
      <c r="L61" s="456"/>
      <c r="M61" s="34"/>
      <c r="N61" s="456"/>
      <c r="O61" s="456"/>
      <c r="P61" s="456"/>
      <c r="Q61" s="456"/>
      <c r="R61" s="31"/>
      <c r="S61" s="13"/>
      <c r="T61" s="13"/>
      <c r="U61" s="31"/>
      <c r="V61" s="13"/>
      <c r="W61" s="13"/>
      <c r="X61" s="13"/>
      <c r="Y61" s="288"/>
      <c r="Z61" s="183"/>
      <c r="AA61" s="269"/>
      <c r="AB61" s="320"/>
      <c r="AC61" s="321"/>
      <c r="AD61" s="321"/>
      <c r="AE61" s="320"/>
      <c r="AF61" s="320"/>
      <c r="AG61" s="320"/>
      <c r="AH61" s="453"/>
      <c r="AI61" s="453"/>
      <c r="AJ61" s="453"/>
      <c r="AK61" s="453"/>
      <c r="AL61" s="453"/>
      <c r="AM61" s="79"/>
      <c r="AN61" s="87"/>
      <c r="AO61" s="3195" t="s">
        <v>857</v>
      </c>
      <c r="AP61" s="3196"/>
      <c r="AQ61" s="3196"/>
      <c r="AR61" s="3196"/>
      <c r="AS61" s="3196"/>
      <c r="AT61" s="3196"/>
      <c r="AU61" s="3196"/>
      <c r="AV61" s="3196"/>
      <c r="AW61" s="3196"/>
      <c r="AX61" s="3196"/>
      <c r="AY61" s="3196"/>
      <c r="AZ61" s="3196"/>
      <c r="BA61" s="3196"/>
      <c r="BB61" s="3196"/>
      <c r="BC61" s="3196"/>
      <c r="BD61" s="3196"/>
      <c r="BE61" s="3196"/>
      <c r="BF61" s="3196"/>
      <c r="BG61" s="3196"/>
      <c r="BH61" s="3196"/>
      <c r="BI61" s="3196"/>
      <c r="BJ61" s="3196"/>
      <c r="BK61" s="3196"/>
      <c r="BL61" s="3196"/>
      <c r="BM61" s="3196"/>
      <c r="BN61" s="3196"/>
      <c r="BO61" s="3196"/>
      <c r="BP61" s="3196"/>
      <c r="BQ61" s="3196"/>
    </row>
    <row r="62" spans="1:69" x14ac:dyDescent="0.15">
      <c r="B62" s="87"/>
      <c r="C62" s="34"/>
      <c r="D62" s="34"/>
      <c r="E62" s="34"/>
      <c r="F62" s="34"/>
      <c r="G62" s="34"/>
      <c r="H62" s="34"/>
      <c r="I62" s="34"/>
      <c r="J62" s="34"/>
      <c r="K62" s="34"/>
      <c r="L62" s="34"/>
      <c r="M62" s="34"/>
      <c r="N62" s="34"/>
      <c r="O62" s="34"/>
      <c r="P62" s="34"/>
      <c r="Q62" s="34"/>
      <c r="R62" s="34"/>
      <c r="S62" s="34"/>
      <c r="T62" s="34"/>
      <c r="U62" s="34"/>
      <c r="V62" s="34"/>
      <c r="W62" s="34"/>
      <c r="X62" s="34"/>
      <c r="Y62" s="34"/>
      <c r="Z62" s="34"/>
      <c r="AA62" s="263"/>
      <c r="AB62" s="34"/>
      <c r="AC62" s="34"/>
      <c r="AD62" s="34"/>
      <c r="AE62" s="34"/>
      <c r="AF62" s="34"/>
      <c r="AG62" s="34"/>
      <c r="AH62" s="34"/>
      <c r="AI62" s="34"/>
      <c r="AJ62" s="34"/>
      <c r="AK62" s="34"/>
      <c r="AL62" s="34"/>
      <c r="AM62" s="137"/>
      <c r="AO62" s="3196"/>
      <c r="AP62" s="3196"/>
      <c r="AQ62" s="3196"/>
      <c r="AR62" s="3196"/>
      <c r="AS62" s="3196"/>
      <c r="AT62" s="3196"/>
      <c r="AU62" s="3196"/>
      <c r="AV62" s="3196"/>
      <c r="AW62" s="3196"/>
      <c r="AX62" s="3196"/>
      <c r="AY62" s="3196"/>
      <c r="AZ62" s="3196"/>
      <c r="BA62" s="3196"/>
      <c r="BB62" s="3196"/>
      <c r="BC62" s="3196"/>
      <c r="BD62" s="3196"/>
      <c r="BE62" s="3196"/>
      <c r="BF62" s="3196"/>
      <c r="BG62" s="3196"/>
      <c r="BH62" s="3196"/>
      <c r="BI62" s="3196"/>
      <c r="BJ62" s="3196"/>
      <c r="BK62" s="3196"/>
      <c r="BL62" s="3196"/>
      <c r="BM62" s="3196"/>
      <c r="BN62" s="3196"/>
      <c r="BO62" s="3196"/>
      <c r="BP62" s="3196"/>
      <c r="BQ62" s="3196"/>
    </row>
    <row r="63" spans="1:69" x14ac:dyDescent="0.15">
      <c r="B63" s="87"/>
      <c r="C63" s="34"/>
      <c r="D63" s="34"/>
      <c r="E63" s="34"/>
      <c r="F63" s="34"/>
      <c r="G63" s="34"/>
      <c r="H63" s="34"/>
      <c r="I63" s="34"/>
      <c r="J63" s="34"/>
      <c r="K63" s="34"/>
      <c r="L63" s="34"/>
      <c r="M63" s="34"/>
      <c r="N63" s="34"/>
      <c r="O63" s="34"/>
      <c r="P63" s="34"/>
      <c r="Q63" s="34"/>
      <c r="R63" s="34"/>
      <c r="S63" s="34"/>
      <c r="T63" s="34"/>
      <c r="U63" s="34"/>
      <c r="V63" s="34"/>
      <c r="W63" s="34"/>
      <c r="X63" s="34"/>
      <c r="Y63" s="34"/>
      <c r="Z63" s="34"/>
      <c r="AA63" s="263"/>
      <c r="AB63" s="34"/>
      <c r="AC63" s="34"/>
      <c r="AD63" s="34"/>
      <c r="AE63" s="34"/>
      <c r="AF63" s="34"/>
      <c r="AG63" s="34"/>
      <c r="AH63" s="34"/>
      <c r="AI63" s="34"/>
      <c r="AJ63" s="34"/>
      <c r="AK63" s="34"/>
      <c r="AL63" s="34"/>
      <c r="AM63" s="137"/>
      <c r="AO63" s="3196"/>
      <c r="AP63" s="3196"/>
      <c r="AQ63" s="3196"/>
      <c r="AR63" s="3196"/>
      <c r="AS63" s="3196"/>
      <c r="AT63" s="3196"/>
      <c r="AU63" s="3196"/>
      <c r="AV63" s="3196"/>
      <c r="AW63" s="3196"/>
      <c r="AX63" s="3196"/>
      <c r="AY63" s="3196"/>
      <c r="AZ63" s="3196"/>
      <c r="BA63" s="3196"/>
      <c r="BB63" s="3196"/>
      <c r="BC63" s="3196"/>
      <c r="BD63" s="3196"/>
      <c r="BE63" s="3196"/>
      <c r="BF63" s="3196"/>
      <c r="BG63" s="3196"/>
      <c r="BH63" s="3196"/>
      <c r="BI63" s="3196"/>
      <c r="BJ63" s="3196"/>
      <c r="BK63" s="3196"/>
      <c r="BL63" s="3196"/>
      <c r="BM63" s="3196"/>
      <c r="BN63" s="3196"/>
      <c r="BO63" s="3196"/>
      <c r="BP63" s="3196"/>
      <c r="BQ63" s="3196"/>
    </row>
    <row r="64" spans="1:69" ht="12.75" thickBot="1" x14ac:dyDescent="0.2">
      <c r="B64" s="173"/>
      <c r="C64" s="77"/>
      <c r="D64" s="77"/>
      <c r="E64" s="77"/>
      <c r="F64" s="77"/>
      <c r="G64" s="77"/>
      <c r="H64" s="77"/>
      <c r="I64" s="77"/>
      <c r="J64" s="77"/>
      <c r="K64" s="77"/>
      <c r="L64" s="77"/>
      <c r="M64" s="77"/>
      <c r="N64" s="77"/>
      <c r="O64" s="77"/>
      <c r="P64" s="77"/>
      <c r="Q64" s="77"/>
      <c r="R64" s="77"/>
      <c r="S64" s="77"/>
      <c r="T64" s="77"/>
      <c r="U64" s="77"/>
      <c r="V64" s="77"/>
      <c r="W64" s="77"/>
      <c r="X64" s="77"/>
      <c r="Y64" s="77"/>
      <c r="Z64" s="77"/>
      <c r="AA64" s="279"/>
      <c r="AB64" s="77"/>
      <c r="AC64" s="77"/>
      <c r="AD64" s="77"/>
      <c r="AE64" s="77"/>
      <c r="AF64" s="77"/>
      <c r="AG64" s="77"/>
      <c r="AH64" s="77"/>
      <c r="AI64" s="77"/>
      <c r="AJ64" s="77"/>
      <c r="AK64" s="77"/>
      <c r="AL64" s="77"/>
      <c r="AM64" s="280"/>
    </row>
  </sheetData>
  <mergeCells count="33">
    <mergeCell ref="A1:AN1"/>
    <mergeCell ref="B3:Z3"/>
    <mergeCell ref="AA3:AM3"/>
    <mergeCell ref="V7:W7"/>
    <mergeCell ref="S8:T8"/>
    <mergeCell ref="V8:W8"/>
    <mergeCell ref="AB6:AM8"/>
    <mergeCell ref="AB9:AM12"/>
    <mergeCell ref="AO10:BR13"/>
    <mergeCell ref="O11:P11"/>
    <mergeCell ref="Q11:R11"/>
    <mergeCell ref="S11:T11"/>
    <mergeCell ref="V11:W11"/>
    <mergeCell ref="AB14:AM16"/>
    <mergeCell ref="AO15:BR22"/>
    <mergeCell ref="L16:M16"/>
    <mergeCell ref="AB18:AM25"/>
    <mergeCell ref="Q20:R20"/>
    <mergeCell ref="AO25:BR28"/>
    <mergeCell ref="J22:Y22"/>
    <mergeCell ref="K28:Y28"/>
    <mergeCell ref="AO61:BQ63"/>
    <mergeCell ref="T51:Y51"/>
    <mergeCell ref="AO54:BQ56"/>
    <mergeCell ref="L32:M32"/>
    <mergeCell ref="F40:Y41"/>
    <mergeCell ref="M43:N43"/>
    <mergeCell ref="AO58:BQ59"/>
    <mergeCell ref="K39:Y39"/>
    <mergeCell ref="AB38:AM41"/>
    <mergeCell ref="AB34:AM37"/>
    <mergeCell ref="AB27:AM33"/>
    <mergeCell ref="F29:Y30"/>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44</xdr:row>
                    <xdr:rowOff>0</xdr:rowOff>
                  </from>
                  <to>
                    <xdr:col>20</xdr:col>
                    <xdr:colOff>95250</xdr:colOff>
                    <xdr:row>45</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44</xdr:row>
                    <xdr:rowOff>0</xdr:rowOff>
                  </from>
                  <to>
                    <xdr:col>24</xdr:col>
                    <xdr:colOff>152400</xdr:colOff>
                    <xdr:row>45</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45</xdr:row>
                    <xdr:rowOff>152400</xdr:rowOff>
                  </from>
                  <to>
                    <xdr:col>19</xdr:col>
                    <xdr:colOff>104775</xdr:colOff>
                    <xdr:row>47</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45</xdr:row>
                    <xdr:rowOff>152400</xdr:rowOff>
                  </from>
                  <to>
                    <xdr:col>25</xdr:col>
                    <xdr:colOff>161925</xdr:colOff>
                    <xdr:row>47</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18</xdr:row>
                    <xdr:rowOff>0</xdr:rowOff>
                  </from>
                  <to>
                    <xdr:col>20</xdr:col>
                    <xdr:colOff>95250</xdr:colOff>
                    <xdr:row>19</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18</xdr:row>
                    <xdr:rowOff>0</xdr:rowOff>
                  </from>
                  <to>
                    <xdr:col>24</xdr:col>
                    <xdr:colOff>152400</xdr:colOff>
                    <xdr:row>19</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20</xdr:row>
                    <xdr:rowOff>0</xdr:rowOff>
                  </from>
                  <to>
                    <xdr:col>20</xdr:col>
                    <xdr:colOff>95250</xdr:colOff>
                    <xdr:row>21</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20</xdr:row>
                    <xdr:rowOff>0</xdr:rowOff>
                  </from>
                  <to>
                    <xdr:col>24</xdr:col>
                    <xdr:colOff>152400</xdr:colOff>
                    <xdr:row>21</xdr:row>
                    <xdr:rowOff>28575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14</xdr:row>
                    <xdr:rowOff>142875</xdr:rowOff>
                  </from>
                  <to>
                    <xdr:col>15</xdr:col>
                    <xdr:colOff>0</xdr:colOff>
                    <xdr:row>16</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123825</xdr:colOff>
                    <xdr:row>24</xdr:row>
                    <xdr:rowOff>9525</xdr:rowOff>
                  </from>
                  <to>
                    <xdr:col>20</xdr:col>
                    <xdr:colOff>66675</xdr:colOff>
                    <xdr:row>25</xdr:row>
                    <xdr:rowOff>38100</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171450</xdr:colOff>
                    <xdr:row>24</xdr:row>
                    <xdr:rowOff>19050</xdr:rowOff>
                  </from>
                  <to>
                    <xdr:col>24</xdr:col>
                    <xdr:colOff>123825</xdr:colOff>
                    <xdr:row>25</xdr:row>
                    <xdr:rowOff>47625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16</xdr:col>
                    <xdr:colOff>171450</xdr:colOff>
                    <xdr:row>54</xdr:row>
                    <xdr:rowOff>57150</xdr:rowOff>
                  </from>
                  <to>
                    <xdr:col>20</xdr:col>
                    <xdr:colOff>114300</xdr:colOff>
                    <xdr:row>55</xdr:row>
                    <xdr:rowOff>85725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38100</xdr:colOff>
                    <xdr:row>54</xdr:row>
                    <xdr:rowOff>47625</xdr:rowOff>
                  </from>
                  <to>
                    <xdr:col>24</xdr:col>
                    <xdr:colOff>171450</xdr:colOff>
                    <xdr:row>55</xdr:row>
                    <xdr:rowOff>76200</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4</xdr:col>
                    <xdr:colOff>161925</xdr:colOff>
                    <xdr:row>50</xdr:row>
                    <xdr:rowOff>66675</xdr:rowOff>
                  </from>
                  <to>
                    <xdr:col>10</xdr:col>
                    <xdr:colOff>104775</xdr:colOff>
                    <xdr:row>51</xdr:row>
                    <xdr:rowOff>104775</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50</xdr:row>
                    <xdr:rowOff>57150</xdr:rowOff>
                  </from>
                  <to>
                    <xdr:col>15</xdr:col>
                    <xdr:colOff>104775</xdr:colOff>
                    <xdr:row>51</xdr:row>
                    <xdr:rowOff>95250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50</xdr:row>
                    <xdr:rowOff>57150</xdr:rowOff>
                  </from>
                  <to>
                    <xdr:col>18</xdr:col>
                    <xdr:colOff>114300</xdr:colOff>
                    <xdr:row>51</xdr:row>
                    <xdr:rowOff>95250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3</xdr:col>
                    <xdr:colOff>133350</xdr:colOff>
                    <xdr:row>58</xdr:row>
                    <xdr:rowOff>66675</xdr:rowOff>
                  </from>
                  <to>
                    <xdr:col>10</xdr:col>
                    <xdr:colOff>38100</xdr:colOff>
                    <xdr:row>59</xdr:row>
                    <xdr:rowOff>104775</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10</xdr:col>
                    <xdr:colOff>57150</xdr:colOff>
                    <xdr:row>58</xdr:row>
                    <xdr:rowOff>57150</xdr:rowOff>
                  </from>
                  <to>
                    <xdr:col>17</xdr:col>
                    <xdr:colOff>76200</xdr:colOff>
                    <xdr:row>59</xdr:row>
                    <xdr:rowOff>95250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17</xdr:col>
                    <xdr:colOff>95250</xdr:colOff>
                    <xdr:row>58</xdr:row>
                    <xdr:rowOff>66675</xdr:rowOff>
                  </from>
                  <to>
                    <xdr:col>21</xdr:col>
                    <xdr:colOff>85725</xdr:colOff>
                    <xdr:row>59</xdr:row>
                    <xdr:rowOff>104775</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61</xdr:row>
                    <xdr:rowOff>0</xdr:rowOff>
                  </from>
                  <to>
                    <xdr:col>21</xdr:col>
                    <xdr:colOff>76200</xdr:colOff>
                    <xdr:row>62</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61</xdr:row>
                    <xdr:rowOff>0</xdr:rowOff>
                  </from>
                  <to>
                    <xdr:col>25</xdr:col>
                    <xdr:colOff>133350</xdr:colOff>
                    <xdr:row>62</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49"/>
  <sheetViews>
    <sheetView showGridLines="0" view="pageBreakPreview" topLeftCell="A16" zoomScaleNormal="100" zoomScaleSheetLayoutView="100" workbookViewId="0">
      <selection activeCell="X29" sqref="X29:Y29"/>
    </sheetView>
  </sheetViews>
  <sheetFormatPr defaultColWidth="8" defaultRowHeight="12" x14ac:dyDescent="0.15"/>
  <cols>
    <col min="1" max="2" width="1.5" style="759" customWidth="1"/>
    <col min="3" max="22" width="2.375" style="759" customWidth="1"/>
    <col min="23" max="23" width="3.75" style="759" customWidth="1"/>
    <col min="24" max="25" width="2.375" style="759" customWidth="1"/>
    <col min="26" max="26" width="4" style="759" customWidth="1"/>
    <col min="27" max="27" width="4.125" style="759" customWidth="1"/>
    <col min="28" max="29" width="2.375" style="759" customWidth="1"/>
    <col min="30" max="30" width="3.5" style="1178" customWidth="1"/>
    <col min="31" max="38" width="2.375" style="759" customWidth="1"/>
    <col min="39" max="45" width="2.625" style="759" customWidth="1"/>
    <col min="46" max="96" width="2.375" style="759" customWidth="1"/>
    <col min="97" max="16384" width="8" style="759"/>
  </cols>
  <sheetData>
    <row r="1" spans="1:80" ht="14.1" customHeight="1" x14ac:dyDescent="0.15">
      <c r="B1" s="3625" t="s">
        <v>1123</v>
      </c>
      <c r="C1" s="3625"/>
      <c r="D1" s="3625"/>
      <c r="E1" s="3625"/>
      <c r="F1" s="3625"/>
      <c r="G1" s="3625"/>
      <c r="H1" s="3625"/>
      <c r="I1" s="3625"/>
      <c r="J1" s="3625"/>
      <c r="K1" s="3625"/>
      <c r="L1" s="3625"/>
      <c r="M1" s="3625"/>
      <c r="N1" s="3625"/>
      <c r="O1" s="3625"/>
      <c r="P1" s="3625"/>
      <c r="Q1" s="3625"/>
      <c r="R1" s="3625"/>
      <c r="S1" s="3625"/>
      <c r="T1" s="3625"/>
      <c r="U1" s="3625"/>
      <c r="V1" s="3625"/>
      <c r="W1" s="3625"/>
      <c r="X1" s="3625"/>
      <c r="Y1" s="3625"/>
      <c r="Z1" s="3625"/>
      <c r="AA1" s="3625"/>
      <c r="AB1" s="3625"/>
      <c r="AC1" s="3625"/>
      <c r="AD1" s="3625"/>
      <c r="AE1" s="3625"/>
      <c r="AF1" s="3625"/>
      <c r="AG1" s="3625"/>
      <c r="AH1" s="3625"/>
      <c r="AI1" s="3625"/>
      <c r="AJ1" s="3625"/>
      <c r="AK1" s="3625"/>
      <c r="AL1" s="3625"/>
      <c r="AM1" s="3625"/>
      <c r="AN1" s="1153"/>
      <c r="AO1" s="1153"/>
      <c r="AP1" s="1153"/>
      <c r="AQ1" s="1153"/>
      <c r="AR1" s="1153"/>
      <c r="AS1" s="1153"/>
      <c r="AU1" s="1176" t="s">
        <v>628</v>
      </c>
    </row>
    <row r="2" spans="1:80" ht="5.0999999999999996" customHeight="1" thickBot="1" x14ac:dyDescent="0.2">
      <c r="AN2" s="918"/>
      <c r="AO2" s="918"/>
      <c r="AP2" s="918"/>
      <c r="AQ2" s="918"/>
    </row>
    <row r="3" spans="1:80" ht="14.1" customHeight="1" x14ac:dyDescent="0.15">
      <c r="B3" s="3626" t="s">
        <v>38</v>
      </c>
      <c r="C3" s="3627"/>
      <c r="D3" s="3627"/>
      <c r="E3" s="3627"/>
      <c r="F3" s="3627"/>
      <c r="G3" s="3627"/>
      <c r="H3" s="3627"/>
      <c r="I3" s="3627"/>
      <c r="J3" s="3627"/>
      <c r="K3" s="3627"/>
      <c r="L3" s="3627"/>
      <c r="M3" s="3627"/>
      <c r="N3" s="3627"/>
      <c r="O3" s="3627"/>
      <c r="P3" s="3627"/>
      <c r="Q3" s="3627"/>
      <c r="R3" s="3627"/>
      <c r="S3" s="3627"/>
      <c r="T3" s="3627"/>
      <c r="U3" s="3627"/>
      <c r="V3" s="3627"/>
      <c r="W3" s="3627"/>
      <c r="X3" s="3627"/>
      <c r="Y3" s="3627"/>
      <c r="Z3" s="3627"/>
      <c r="AA3" s="3628"/>
      <c r="AB3" s="3629" t="s">
        <v>6</v>
      </c>
      <c r="AC3" s="3627"/>
      <c r="AD3" s="3627"/>
      <c r="AE3" s="3627"/>
      <c r="AF3" s="3627"/>
      <c r="AG3" s="3627"/>
      <c r="AH3" s="3627"/>
      <c r="AI3" s="3627"/>
      <c r="AJ3" s="3627"/>
      <c r="AK3" s="3627"/>
      <c r="AL3" s="3627"/>
      <c r="AM3" s="3627"/>
      <c r="AN3" s="1154"/>
      <c r="AO3" s="1154"/>
      <c r="AP3" s="1154"/>
      <c r="AQ3" s="1155"/>
      <c r="AR3" s="760"/>
      <c r="AS3" s="760"/>
      <c r="AU3" s="761" t="s">
        <v>629</v>
      </c>
      <c r="AV3" s="1157"/>
      <c r="AW3" s="1157"/>
      <c r="AX3" s="1157"/>
      <c r="AY3" s="762"/>
      <c r="AZ3" s="762"/>
      <c r="BA3" s="762"/>
      <c r="BB3" s="762"/>
      <c r="BC3" s="1157"/>
      <c r="BD3" s="1157"/>
      <c r="BE3" s="1157"/>
      <c r="BF3" s="1157"/>
      <c r="BG3" s="1157"/>
      <c r="BH3" s="1157"/>
      <c r="BI3" s="1157"/>
      <c r="BJ3" s="1157"/>
      <c r="BK3" s="1157"/>
      <c r="BL3" s="1157"/>
      <c r="BM3" s="1157"/>
      <c r="BN3" s="1157"/>
      <c r="BO3" s="1157"/>
      <c r="BP3" s="1157"/>
      <c r="BQ3" s="1157"/>
      <c r="BR3" s="1157"/>
      <c r="BS3" s="1157"/>
      <c r="BT3" s="1157"/>
      <c r="BU3" s="1157"/>
      <c r="BV3" s="1157"/>
      <c r="BW3" s="1157"/>
    </row>
    <row r="4" spans="1:80" ht="14.1" customHeight="1" x14ac:dyDescent="0.15">
      <c r="A4" s="1176"/>
      <c r="B4" s="763" t="s">
        <v>815</v>
      </c>
      <c r="C4" s="764"/>
      <c r="D4" s="764"/>
      <c r="E4" s="764"/>
      <c r="F4" s="764"/>
      <c r="G4" s="764"/>
      <c r="H4" s="764"/>
      <c r="I4" s="764"/>
      <c r="J4" s="764"/>
      <c r="K4" s="764"/>
      <c r="L4" s="1176"/>
      <c r="M4" s="1176"/>
      <c r="N4" s="1176"/>
      <c r="O4" s="1176"/>
      <c r="P4" s="1176"/>
      <c r="Q4" s="1176"/>
      <c r="R4" s="1176"/>
      <c r="S4" s="1176"/>
      <c r="T4" s="1176"/>
      <c r="U4" s="765"/>
      <c r="V4" s="766"/>
      <c r="W4" s="1176"/>
      <c r="X4" s="766"/>
      <c r="Y4" s="765"/>
      <c r="Z4" s="1176"/>
      <c r="AA4" s="1176"/>
      <c r="AB4" s="767"/>
      <c r="AC4" s="1176"/>
      <c r="AD4" s="1157"/>
      <c r="AE4" s="1176"/>
      <c r="AF4" s="1176"/>
      <c r="AG4" s="1176"/>
      <c r="AH4" s="1176"/>
      <c r="AI4" s="1176"/>
      <c r="AJ4" s="1176"/>
      <c r="AK4" s="1176"/>
      <c r="AL4" s="1176"/>
      <c r="AM4" s="769"/>
      <c r="AN4" s="769"/>
      <c r="AO4" s="769"/>
      <c r="AP4" s="769"/>
      <c r="AQ4" s="768"/>
      <c r="AR4" s="769"/>
      <c r="AS4" s="769"/>
      <c r="AU4" s="770" t="s">
        <v>749</v>
      </c>
      <c r="AV4" s="771" t="s">
        <v>56</v>
      </c>
      <c r="AW4" s="771"/>
      <c r="AX4" s="771"/>
      <c r="AY4" s="772"/>
      <c r="AZ4" s="772"/>
      <c r="BA4" s="3630" t="s">
        <v>816</v>
      </c>
      <c r="BB4" s="3631"/>
      <c r="BC4" s="3631"/>
      <c r="BD4" s="3631"/>
      <c r="BE4" s="3631"/>
      <c r="BF4" s="3631"/>
      <c r="BG4" s="3631"/>
      <c r="BH4" s="3631"/>
      <c r="BI4" s="3631"/>
      <c r="BJ4" s="3631"/>
      <c r="BK4" s="3631"/>
      <c r="BL4" s="3631"/>
      <c r="BM4" s="3631"/>
      <c r="BN4" s="3631"/>
      <c r="BO4" s="3631"/>
      <c r="BP4" s="3631"/>
      <c r="BQ4" s="3631"/>
      <c r="BR4" s="3631"/>
      <c r="BS4" s="3631"/>
      <c r="BT4" s="3631"/>
      <c r="BU4" s="3631"/>
      <c r="BV4" s="3631"/>
      <c r="BW4" s="3631"/>
      <c r="BX4" s="3631"/>
      <c r="BY4" s="3632"/>
    </row>
    <row r="5" spans="1:80" ht="13.5" customHeight="1" x14ac:dyDescent="0.15">
      <c r="A5" s="1176"/>
      <c r="B5" s="773"/>
      <c r="C5" s="3555" t="s">
        <v>1562</v>
      </c>
      <c r="D5" s="3555"/>
      <c r="E5" s="3555"/>
      <c r="F5" s="3555"/>
      <c r="G5" s="3555"/>
      <c r="H5" s="3555"/>
      <c r="I5" s="3555"/>
      <c r="J5" s="3555"/>
      <c r="K5" s="3555"/>
      <c r="L5" s="3555"/>
      <c r="M5" s="3555"/>
      <c r="N5" s="3555"/>
      <c r="O5" s="3555"/>
      <c r="P5" s="3555"/>
      <c r="Q5" s="3555"/>
      <c r="R5" s="3555"/>
      <c r="S5" s="3555"/>
      <c r="T5" s="3555"/>
      <c r="U5" s="3555"/>
      <c r="V5" s="3555"/>
      <c r="W5" s="3555"/>
      <c r="X5" s="3555"/>
      <c r="Y5" s="3555"/>
      <c r="Z5" s="3555"/>
      <c r="AA5" s="3555"/>
      <c r="AB5" s="3555"/>
      <c r="AC5" s="3555"/>
      <c r="AD5" s="3555"/>
      <c r="AE5" s="3555"/>
      <c r="AF5" s="3555"/>
      <c r="AG5" s="3555"/>
      <c r="AH5" s="3555"/>
      <c r="AI5" s="3555"/>
      <c r="AJ5" s="3555"/>
      <c r="AK5" s="3555"/>
      <c r="AL5" s="3555"/>
      <c r="AM5" s="3555"/>
      <c r="AN5" s="1176"/>
      <c r="AO5" s="1176"/>
      <c r="AP5" s="1176"/>
      <c r="AQ5" s="1179"/>
      <c r="AR5" s="769"/>
      <c r="AS5" s="769"/>
      <c r="AU5" s="770" t="s">
        <v>750</v>
      </c>
      <c r="AV5" s="3633" t="s">
        <v>660</v>
      </c>
      <c r="AW5" s="3633"/>
      <c r="AX5" s="3633"/>
      <c r="AY5" s="3633"/>
      <c r="AZ5" s="3634"/>
      <c r="BA5" s="3618" t="s">
        <v>1124</v>
      </c>
      <c r="BB5" s="3619"/>
      <c r="BC5" s="3619"/>
      <c r="BD5" s="3619"/>
      <c r="BE5" s="3619"/>
      <c r="BF5" s="3619"/>
      <c r="BG5" s="3619"/>
      <c r="BH5" s="3619"/>
      <c r="BI5" s="3619"/>
      <c r="BJ5" s="3619"/>
      <c r="BK5" s="3619"/>
      <c r="BL5" s="3619"/>
      <c r="BM5" s="3619"/>
      <c r="BN5" s="3619"/>
      <c r="BO5" s="3619"/>
      <c r="BP5" s="3619"/>
      <c r="BQ5" s="3619"/>
      <c r="BR5" s="3619"/>
      <c r="BS5" s="3619"/>
      <c r="BT5" s="3619"/>
      <c r="BU5" s="3619"/>
      <c r="BV5" s="3619"/>
      <c r="BW5" s="3619"/>
      <c r="BX5" s="3619"/>
      <c r="BY5" s="3620"/>
    </row>
    <row r="6" spans="1:80" ht="14.1" customHeight="1" x14ac:dyDescent="0.15">
      <c r="A6" s="1176"/>
      <c r="B6" s="773"/>
      <c r="C6" s="3273" t="s">
        <v>15</v>
      </c>
      <c r="D6" s="3273"/>
      <c r="E6" s="3310" t="s">
        <v>1125</v>
      </c>
      <c r="F6" s="3311"/>
      <c r="G6" s="3311"/>
      <c r="H6" s="3311"/>
      <c r="I6" s="3311"/>
      <c r="J6" s="3311"/>
      <c r="K6" s="3311"/>
      <c r="L6" s="3311"/>
      <c r="M6" s="3311"/>
      <c r="N6" s="3311"/>
      <c r="O6" s="3311"/>
      <c r="P6" s="3311"/>
      <c r="Q6" s="3311"/>
      <c r="R6" s="3311"/>
      <c r="S6" s="3311"/>
      <c r="T6" s="3311"/>
      <c r="U6" s="3311"/>
      <c r="V6" s="3311"/>
      <c r="W6" s="3311"/>
      <c r="X6" s="3311"/>
      <c r="Y6" s="3311"/>
      <c r="Z6" s="3311"/>
      <c r="AA6" s="3311"/>
      <c r="AB6" s="3311"/>
      <c r="AC6" s="3311"/>
      <c r="AD6" s="3311"/>
      <c r="AE6" s="3311"/>
      <c r="AF6" s="3311"/>
      <c r="AG6" s="3311"/>
      <c r="AH6" s="3311"/>
      <c r="AI6" s="3311"/>
      <c r="AJ6" s="3311"/>
      <c r="AK6" s="3311"/>
      <c r="AL6" s="3311"/>
      <c r="AM6" s="3311"/>
      <c r="AN6" s="3311"/>
      <c r="AO6" s="3312"/>
      <c r="AP6" s="1212"/>
      <c r="AQ6" s="912"/>
      <c r="AR6" s="769"/>
      <c r="AS6" s="769"/>
      <c r="AU6" s="770" t="s">
        <v>751</v>
      </c>
      <c r="AV6" s="771" t="s">
        <v>31</v>
      </c>
      <c r="AW6" s="771"/>
      <c r="AX6" s="771"/>
      <c r="AY6" s="772"/>
      <c r="AZ6" s="772"/>
      <c r="BA6" s="3618" t="s">
        <v>817</v>
      </c>
      <c r="BB6" s="3619"/>
      <c r="BC6" s="3619"/>
      <c r="BD6" s="3619"/>
      <c r="BE6" s="3619"/>
      <c r="BF6" s="3619"/>
      <c r="BG6" s="3619"/>
      <c r="BH6" s="3619"/>
      <c r="BI6" s="3619"/>
      <c r="BJ6" s="3619"/>
      <c r="BK6" s="3619"/>
      <c r="BL6" s="3619"/>
      <c r="BM6" s="3619"/>
      <c r="BN6" s="3619"/>
      <c r="BO6" s="3619"/>
      <c r="BP6" s="3619"/>
      <c r="BQ6" s="3619"/>
      <c r="BR6" s="3619"/>
      <c r="BS6" s="3619"/>
      <c r="BT6" s="3619"/>
      <c r="BU6" s="3619"/>
      <c r="BV6" s="3619"/>
      <c r="BW6" s="3619"/>
      <c r="BX6" s="3619"/>
      <c r="BY6" s="3620"/>
    </row>
    <row r="7" spans="1:80" ht="14.1" customHeight="1" x14ac:dyDescent="0.15">
      <c r="A7" s="1176"/>
      <c r="B7" s="773"/>
      <c r="C7" s="3273"/>
      <c r="D7" s="3273"/>
      <c r="E7" s="3361" t="s">
        <v>1126</v>
      </c>
      <c r="F7" s="3361"/>
      <c r="G7" s="3361"/>
      <c r="H7" s="3361"/>
      <c r="I7" s="3361"/>
      <c r="J7" s="3361"/>
      <c r="K7" s="3361"/>
      <c r="L7" s="3361"/>
      <c r="M7" s="3361"/>
      <c r="N7" s="3361"/>
      <c r="O7" s="3621"/>
      <c r="P7" s="3235" t="s">
        <v>1127</v>
      </c>
      <c r="Q7" s="3236"/>
      <c r="R7" s="3236"/>
      <c r="S7" s="3236"/>
      <c r="T7" s="3236"/>
      <c r="U7" s="3236"/>
      <c r="V7" s="3236"/>
      <c r="W7" s="3236"/>
      <c r="X7" s="3236"/>
      <c r="Y7" s="3236"/>
      <c r="Z7" s="3250"/>
      <c r="AA7" s="3310" t="s">
        <v>1128</v>
      </c>
      <c r="AB7" s="3311"/>
      <c r="AC7" s="3311"/>
      <c r="AD7" s="3311"/>
      <c r="AE7" s="3311"/>
      <c r="AF7" s="3311"/>
      <c r="AG7" s="3311"/>
      <c r="AH7" s="3312"/>
      <c r="AI7" s="3309" t="s">
        <v>1629</v>
      </c>
      <c r="AJ7" s="3309"/>
      <c r="AK7" s="3309"/>
      <c r="AL7" s="3309"/>
      <c r="AM7" s="3309"/>
      <c r="AN7" s="3309"/>
      <c r="AO7" s="3309"/>
      <c r="AP7" s="1211"/>
      <c r="AQ7" s="1218"/>
      <c r="AR7" s="774"/>
      <c r="AS7" s="774"/>
      <c r="AU7" s="775" t="s">
        <v>630</v>
      </c>
      <c r="AW7" s="1176"/>
      <c r="AX7" s="775"/>
    </row>
    <row r="8" spans="1:80" ht="14.1" customHeight="1" x14ac:dyDescent="0.15">
      <c r="A8" s="1176"/>
      <c r="B8" s="773"/>
      <c r="C8" s="3273"/>
      <c r="D8" s="3273"/>
      <c r="E8" s="3622" t="s">
        <v>627</v>
      </c>
      <c r="F8" s="3622"/>
      <c r="G8" s="3622"/>
      <c r="H8" s="3622"/>
      <c r="I8" s="3623"/>
      <c r="J8" s="3310" t="s">
        <v>407</v>
      </c>
      <c r="K8" s="3311"/>
      <c r="L8" s="3311"/>
      <c r="M8" s="3311"/>
      <c r="N8" s="3311"/>
      <c r="O8" s="3312"/>
      <c r="P8" s="3624" t="s">
        <v>627</v>
      </c>
      <c r="Q8" s="3622"/>
      <c r="R8" s="3622"/>
      <c r="S8" s="3622"/>
      <c r="T8" s="3623"/>
      <c r="U8" s="3310" t="s">
        <v>407</v>
      </c>
      <c r="V8" s="3311"/>
      <c r="W8" s="3311"/>
      <c r="X8" s="3311"/>
      <c r="Y8" s="3311"/>
      <c r="Z8" s="3312"/>
      <c r="AA8" s="3637" t="s">
        <v>627</v>
      </c>
      <c r="AB8" s="3637"/>
      <c r="AC8" s="3637"/>
      <c r="AD8" s="3637"/>
      <c r="AE8" s="3328" t="s">
        <v>1624</v>
      </c>
      <c r="AF8" s="3329"/>
      <c r="AG8" s="3329"/>
      <c r="AH8" s="3330"/>
      <c r="AI8" s="975"/>
      <c r="AJ8" s="3635" t="s">
        <v>1626</v>
      </c>
      <c r="AK8" s="3636"/>
      <c r="AL8" s="3327" t="s">
        <v>1631</v>
      </c>
      <c r="AM8" s="3327"/>
      <c r="AN8" s="3327"/>
      <c r="AO8" s="3327"/>
      <c r="AP8" s="1038"/>
      <c r="AQ8" s="1219"/>
      <c r="AR8" s="774"/>
      <c r="AS8" s="774"/>
      <c r="AU8" s="1157"/>
      <c r="AW8" s="1157"/>
      <c r="AX8" s="1157"/>
      <c r="AY8" s="1157"/>
      <c r="AZ8" s="1157"/>
      <c r="BA8" s="1157"/>
      <c r="BB8" s="1157"/>
      <c r="BC8" s="1157"/>
      <c r="BD8" s="1157"/>
      <c r="BE8" s="1157"/>
      <c r="BF8" s="1157"/>
      <c r="BG8" s="1157"/>
      <c r="BH8" s="1157"/>
      <c r="BI8" s="1157"/>
      <c r="BJ8" s="1157"/>
      <c r="BK8" s="1157"/>
      <c r="BL8" s="1157"/>
      <c r="BM8" s="1157"/>
      <c r="BN8" s="1157"/>
      <c r="BO8" s="1157"/>
      <c r="BP8" s="1157"/>
      <c r="BQ8" s="1157"/>
      <c r="BR8" s="1157"/>
      <c r="BS8" s="1157"/>
      <c r="BT8" s="1157"/>
      <c r="BU8" s="1157"/>
      <c r="BV8" s="1157"/>
      <c r="BW8" s="1157"/>
    </row>
    <row r="9" spans="1:80" ht="14.1" customHeight="1" x14ac:dyDescent="0.15">
      <c r="A9" s="1176"/>
      <c r="B9" s="773"/>
      <c r="C9" s="3273"/>
      <c r="D9" s="3273"/>
      <c r="E9" s="1157"/>
      <c r="F9" s="1157"/>
      <c r="G9" s="1157"/>
      <c r="H9" s="3297" t="s">
        <v>1129</v>
      </c>
      <c r="I9" s="3298"/>
      <c r="J9" s="3297" t="s">
        <v>748</v>
      </c>
      <c r="K9" s="3301"/>
      <c r="L9" s="3298"/>
      <c r="M9" s="3297" t="s">
        <v>31</v>
      </c>
      <c r="N9" s="3301"/>
      <c r="O9" s="3298"/>
      <c r="P9" s="1156"/>
      <c r="Q9" s="1157"/>
      <c r="R9" s="1158"/>
      <c r="S9" s="3301" t="s">
        <v>1129</v>
      </c>
      <c r="T9" s="3298"/>
      <c r="U9" s="3297" t="s">
        <v>748</v>
      </c>
      <c r="V9" s="3301"/>
      <c r="W9" s="3298"/>
      <c r="X9" s="3297" t="s">
        <v>31</v>
      </c>
      <c r="Y9" s="3301"/>
      <c r="Z9" s="3298"/>
      <c r="AA9" s="1156"/>
      <c r="AB9" s="1157"/>
      <c r="AC9" s="3297" t="s">
        <v>1129</v>
      </c>
      <c r="AD9" s="3298"/>
      <c r="AE9" s="3297" t="s">
        <v>748</v>
      </c>
      <c r="AF9" s="3298"/>
      <c r="AG9" s="3301" t="s">
        <v>1625</v>
      </c>
      <c r="AH9" s="3298"/>
      <c r="AI9" s="1210"/>
      <c r="AJ9" s="3318" t="s">
        <v>1627</v>
      </c>
      <c r="AK9" s="3319"/>
      <c r="AL9" s="3327"/>
      <c r="AM9" s="3327"/>
      <c r="AN9" s="3327"/>
      <c r="AO9" s="3327"/>
      <c r="AP9" s="1038"/>
      <c r="AQ9" s="1219"/>
      <c r="AR9" s="1187"/>
      <c r="AS9" s="1187"/>
      <c r="AU9" s="1176" t="s">
        <v>1304</v>
      </c>
      <c r="AV9" s="1176"/>
      <c r="AW9" s="1157"/>
      <c r="AX9" s="1157"/>
      <c r="AY9" s="1157"/>
      <c r="AZ9" s="1157"/>
      <c r="BA9" s="1157"/>
      <c r="BB9" s="1157"/>
      <c r="BC9" s="1157"/>
      <c r="BD9" s="1157"/>
      <c r="BE9" s="1157"/>
      <c r="BF9" s="1157"/>
      <c r="BG9" s="1157"/>
      <c r="BH9" s="1157"/>
      <c r="BI9" s="1157"/>
      <c r="BJ9" s="1157"/>
      <c r="BK9" s="776"/>
      <c r="BL9" s="776"/>
      <c r="BM9" s="1157"/>
      <c r="BN9" s="1157"/>
      <c r="BO9" s="1157"/>
      <c r="BP9" s="1157"/>
      <c r="BQ9" s="1157"/>
      <c r="BR9" s="1157"/>
      <c r="BS9" s="1157"/>
      <c r="BT9" s="1157"/>
      <c r="BU9" s="1157"/>
      <c r="BV9" s="1157"/>
      <c r="BW9" s="1157"/>
    </row>
    <row r="10" spans="1:80" ht="14.1" customHeight="1" thickBot="1" x14ac:dyDescent="0.2">
      <c r="A10" s="1176"/>
      <c r="B10" s="773"/>
      <c r="C10" s="3274"/>
      <c r="D10" s="3274"/>
      <c r="E10" s="1214"/>
      <c r="F10" s="1214"/>
      <c r="G10" s="1215"/>
      <c r="H10" s="1216"/>
      <c r="I10" s="1217"/>
      <c r="J10" s="1214"/>
      <c r="K10" s="1214"/>
      <c r="L10" s="1215"/>
      <c r="M10" s="1214"/>
      <c r="N10" s="1214"/>
      <c r="O10" s="1215"/>
      <c r="P10" s="1214"/>
      <c r="Q10" s="1214"/>
      <c r="R10" s="1215"/>
      <c r="S10" s="1216"/>
      <c r="T10" s="1217"/>
      <c r="U10" s="1214"/>
      <c r="V10" s="1214"/>
      <c r="W10" s="1215"/>
      <c r="X10" s="1214"/>
      <c r="Y10" s="1214"/>
      <c r="Z10" s="1215"/>
      <c r="AA10" s="1214"/>
      <c r="AB10" s="1215"/>
      <c r="AC10" s="3306"/>
      <c r="AD10" s="3303"/>
      <c r="AE10" s="3299"/>
      <c r="AF10" s="3300"/>
      <c r="AG10" s="3302"/>
      <c r="AH10" s="3303"/>
      <c r="AI10" s="1214"/>
      <c r="AJ10" s="3271" t="s">
        <v>1628</v>
      </c>
      <c r="AK10" s="3272"/>
      <c r="AL10" s="3316" t="s">
        <v>822</v>
      </c>
      <c r="AM10" s="3316"/>
      <c r="AN10" s="3317" t="s">
        <v>1630</v>
      </c>
      <c r="AO10" s="3317"/>
      <c r="AP10" s="1213"/>
      <c r="AQ10" s="1220"/>
      <c r="AR10" s="1187"/>
      <c r="AS10" s="1187"/>
      <c r="AT10" s="778"/>
      <c r="AU10" s="759" t="s">
        <v>1305</v>
      </c>
    </row>
    <row r="11" spans="1:80" ht="14.1" customHeight="1" thickTop="1" x14ac:dyDescent="0.15">
      <c r="A11" s="1176"/>
      <c r="B11" s="773"/>
      <c r="C11" s="3275">
        <v>1</v>
      </c>
      <c r="D11" s="3275"/>
      <c r="E11" s="3314">
        <v>2</v>
      </c>
      <c r="F11" s="3291"/>
      <c r="G11" s="3292"/>
      <c r="H11" s="3315"/>
      <c r="I11" s="3292"/>
      <c r="J11" s="3314">
        <v>1</v>
      </c>
      <c r="K11" s="3291"/>
      <c r="L11" s="3292"/>
      <c r="M11" s="3314"/>
      <c r="N11" s="3313"/>
      <c r="O11" s="3292"/>
      <c r="P11" s="3304">
        <v>6</v>
      </c>
      <c r="Q11" s="3291"/>
      <c r="R11" s="3292"/>
      <c r="S11" s="3315">
        <v>1</v>
      </c>
      <c r="T11" s="3292"/>
      <c r="U11" s="3304">
        <v>10</v>
      </c>
      <c r="V11" s="3313"/>
      <c r="W11" s="3292"/>
      <c r="X11" s="3304">
        <v>4</v>
      </c>
      <c r="Y11" s="3313"/>
      <c r="Z11" s="3292"/>
      <c r="AA11" s="3304">
        <v>1</v>
      </c>
      <c r="AB11" s="3305"/>
      <c r="AC11" s="3295"/>
      <c r="AD11" s="3292"/>
      <c r="AE11" s="3295">
        <v>1</v>
      </c>
      <c r="AF11" s="3292"/>
      <c r="AG11" s="3291"/>
      <c r="AH11" s="3292"/>
      <c r="AI11" s="3304">
        <v>1</v>
      </c>
      <c r="AJ11" s="3314"/>
      <c r="AK11" s="3305"/>
      <c r="AL11" s="3320"/>
      <c r="AM11" s="3321"/>
      <c r="AN11" s="3323">
        <v>1</v>
      </c>
      <c r="AO11" s="3324"/>
      <c r="AP11" s="3307"/>
      <c r="AQ11" s="777"/>
      <c r="AR11" s="779"/>
      <c r="AS11" s="779"/>
      <c r="AT11" s="778"/>
      <c r="AU11" s="1176" t="s">
        <v>1130</v>
      </c>
      <c r="AV11" s="1157"/>
      <c r="AW11" s="1157"/>
      <c r="AX11" s="1157"/>
      <c r="AY11" s="1157"/>
      <c r="AZ11" s="1157"/>
      <c r="BA11" s="1157"/>
      <c r="BB11" s="1157"/>
      <c r="BC11" s="1157"/>
      <c r="BD11" s="1157"/>
      <c r="BE11" s="1157"/>
      <c r="BF11" s="1157"/>
      <c r="BG11" s="1157"/>
      <c r="BH11" s="1157"/>
      <c r="BI11" s="1157"/>
      <c r="BJ11" s="1157"/>
      <c r="BK11" s="776"/>
      <c r="BL11" s="776"/>
      <c r="BM11" s="1157"/>
      <c r="BN11" s="1157"/>
      <c r="BO11" s="1157"/>
      <c r="BP11" s="1157"/>
      <c r="BQ11" s="1157"/>
      <c r="BR11" s="1157"/>
      <c r="BS11" s="1157"/>
      <c r="BT11" s="1157"/>
      <c r="BU11" s="1157"/>
      <c r="BV11" s="1157"/>
      <c r="BW11" s="1157"/>
      <c r="BY11" s="1157"/>
    </row>
    <row r="12" spans="1:80" ht="14.1" customHeight="1" x14ac:dyDescent="0.15">
      <c r="A12" s="1176"/>
      <c r="B12" s="773"/>
      <c r="C12" s="3276"/>
      <c r="D12" s="3276"/>
      <c r="E12" s="3293"/>
      <c r="F12" s="3293"/>
      <c r="G12" s="3294"/>
      <c r="H12" s="3293"/>
      <c r="I12" s="3294"/>
      <c r="J12" s="3293"/>
      <c r="K12" s="3293"/>
      <c r="L12" s="3294"/>
      <c r="M12" s="3293"/>
      <c r="N12" s="3293"/>
      <c r="O12" s="3294"/>
      <c r="P12" s="3296"/>
      <c r="Q12" s="3293"/>
      <c r="R12" s="3294"/>
      <c r="S12" s="3293"/>
      <c r="T12" s="3294"/>
      <c r="U12" s="3296"/>
      <c r="V12" s="3293"/>
      <c r="W12" s="3294"/>
      <c r="X12" s="3296"/>
      <c r="Y12" s="3293"/>
      <c r="Z12" s="3294"/>
      <c r="AA12" s="3258"/>
      <c r="AB12" s="3260"/>
      <c r="AC12" s="3296"/>
      <c r="AD12" s="3294"/>
      <c r="AE12" s="3296"/>
      <c r="AF12" s="3294"/>
      <c r="AG12" s="3293"/>
      <c r="AH12" s="3294"/>
      <c r="AI12" s="3258"/>
      <c r="AJ12" s="3259"/>
      <c r="AK12" s="3260"/>
      <c r="AL12" s="3307"/>
      <c r="AM12" s="3322"/>
      <c r="AN12" s="3325"/>
      <c r="AO12" s="3326"/>
      <c r="AP12" s="3308"/>
      <c r="AQ12" s="777"/>
      <c r="AR12" s="779"/>
      <c r="AS12" s="779"/>
      <c r="AT12" s="780"/>
      <c r="AU12" s="1157"/>
      <c r="AV12" s="1176" t="s">
        <v>1137</v>
      </c>
      <c r="AW12" s="1157"/>
      <c r="AX12" s="1157"/>
      <c r="AY12" s="1157"/>
      <c r="AZ12" s="1157"/>
      <c r="BA12" s="1157"/>
      <c r="BB12" s="1157"/>
      <c r="BC12" s="1157"/>
      <c r="BD12" s="1157"/>
      <c r="BE12" s="1157"/>
      <c r="BF12" s="1157"/>
      <c r="BG12" s="1157"/>
      <c r="BH12" s="1157"/>
      <c r="BI12" s="1157"/>
      <c r="BJ12" s="1157"/>
      <c r="BK12" s="781"/>
      <c r="BL12" s="781"/>
      <c r="BM12" s="1157"/>
      <c r="BN12" s="1157"/>
      <c r="BO12" s="1157"/>
      <c r="BP12" s="1157"/>
      <c r="BQ12" s="1157"/>
      <c r="BR12" s="1157"/>
      <c r="BS12" s="1157"/>
      <c r="BT12" s="1157"/>
      <c r="BU12" s="1157"/>
      <c r="BV12" s="1157"/>
      <c r="BW12" s="1157"/>
    </row>
    <row r="13" spans="1:80" ht="14.1" customHeight="1" x14ac:dyDescent="0.15">
      <c r="A13" s="1176"/>
      <c r="B13" s="773"/>
      <c r="C13" s="3613" t="s">
        <v>1131</v>
      </c>
      <c r="D13" s="3613"/>
      <c r="E13" s="3613"/>
      <c r="F13" s="3613"/>
      <c r="G13" s="3613"/>
      <c r="H13" s="3613"/>
      <c r="I13" s="3613"/>
      <c r="J13" s="3613"/>
      <c r="K13" s="3613"/>
      <c r="L13" s="3613"/>
      <c r="M13" s="3237" t="s">
        <v>1132</v>
      </c>
      <c r="N13" s="3238"/>
      <c r="O13" s="3238"/>
      <c r="P13" s="3238"/>
      <c r="Q13" s="3238"/>
      <c r="R13" s="3238"/>
      <c r="S13" s="3239"/>
      <c r="T13" s="3600" t="s">
        <v>1133</v>
      </c>
      <c r="U13" s="3600"/>
      <c r="V13" s="3600"/>
      <c r="W13" s="3237" t="s">
        <v>1134</v>
      </c>
      <c r="X13" s="3238"/>
      <c r="Y13" s="3239"/>
      <c r="Z13" s="3601" t="s">
        <v>1135</v>
      </c>
      <c r="AA13" s="3602"/>
      <c r="AB13" s="3602"/>
      <c r="AC13" s="3602"/>
      <c r="AD13" s="3602"/>
      <c r="AE13" s="3602"/>
      <c r="AF13" s="3602"/>
      <c r="AG13" s="3603"/>
      <c r="AH13" s="3607" t="s">
        <v>1136</v>
      </c>
      <c r="AI13" s="3608"/>
      <c r="AJ13" s="3608"/>
      <c r="AK13" s="3608"/>
      <c r="AL13" s="3608"/>
      <c r="AM13" s="3609"/>
      <c r="AN13" s="3597" t="s">
        <v>221</v>
      </c>
      <c r="AO13" s="3597"/>
      <c r="AP13" s="1160"/>
      <c r="AQ13" s="1221"/>
      <c r="AR13" s="778"/>
      <c r="AS13" s="778"/>
      <c r="AT13" s="778"/>
      <c r="AU13" s="1157"/>
      <c r="AV13" s="1176" t="s">
        <v>631</v>
      </c>
      <c r="AW13" s="1157"/>
      <c r="AX13" s="1157"/>
      <c r="AY13" s="1157"/>
      <c r="AZ13" s="1157"/>
    </row>
    <row r="14" spans="1:80" ht="14.1" customHeight="1" x14ac:dyDescent="0.15">
      <c r="A14" s="1176"/>
      <c r="B14" s="773"/>
      <c r="C14" s="3598" t="s">
        <v>1632</v>
      </c>
      <c r="D14" s="3598"/>
      <c r="E14" s="3598"/>
      <c r="F14" s="3599" t="s">
        <v>1633</v>
      </c>
      <c r="G14" s="3599"/>
      <c r="H14" s="3599"/>
      <c r="I14" s="3614" t="s">
        <v>1634</v>
      </c>
      <c r="J14" s="3615"/>
      <c r="K14" s="3615"/>
      <c r="L14" s="3615"/>
      <c r="M14" s="3240"/>
      <c r="N14" s="3241"/>
      <c r="O14" s="3241"/>
      <c r="P14" s="3241"/>
      <c r="Q14" s="3241"/>
      <c r="R14" s="3241"/>
      <c r="S14" s="3242"/>
      <c r="T14" s="3600"/>
      <c r="U14" s="3600"/>
      <c r="V14" s="3600"/>
      <c r="W14" s="3240"/>
      <c r="X14" s="3241"/>
      <c r="Y14" s="3242"/>
      <c r="Z14" s="3604"/>
      <c r="AA14" s="3605"/>
      <c r="AB14" s="3605"/>
      <c r="AC14" s="3605"/>
      <c r="AD14" s="3605"/>
      <c r="AE14" s="3605"/>
      <c r="AF14" s="3605"/>
      <c r="AG14" s="3606"/>
      <c r="AH14" s="3610"/>
      <c r="AI14" s="3611"/>
      <c r="AJ14" s="3611"/>
      <c r="AK14" s="3611"/>
      <c r="AL14" s="3611"/>
      <c r="AM14" s="3612"/>
      <c r="AN14" s="3597"/>
      <c r="AO14" s="3597"/>
      <c r="AP14" s="1160"/>
      <c r="AQ14" s="1221"/>
      <c r="AR14" s="778"/>
      <c r="AS14" s="778"/>
      <c r="AT14" s="778"/>
      <c r="AU14" s="759" t="s">
        <v>1140</v>
      </c>
    </row>
    <row r="15" spans="1:80" ht="14.1" customHeight="1" x14ac:dyDescent="0.15">
      <c r="A15" s="1176"/>
      <c r="B15" s="773"/>
      <c r="C15" s="782"/>
      <c r="D15" s="3280" t="s">
        <v>822</v>
      </c>
      <c r="E15" s="3281"/>
      <c r="F15" s="783"/>
      <c r="G15" s="3280" t="s">
        <v>822</v>
      </c>
      <c r="H15" s="3281"/>
      <c r="I15" s="3615"/>
      <c r="J15" s="3615"/>
      <c r="K15" s="3615"/>
      <c r="L15" s="3615"/>
      <c r="M15" s="783"/>
      <c r="N15" s="3280" t="s">
        <v>822</v>
      </c>
      <c r="O15" s="3281"/>
      <c r="P15" s="3243" t="s">
        <v>1138</v>
      </c>
      <c r="Q15" s="3244"/>
      <c r="R15" s="3244"/>
      <c r="S15" s="3245"/>
      <c r="T15" s="783"/>
      <c r="U15" s="3280" t="s">
        <v>822</v>
      </c>
      <c r="V15" s="3281"/>
      <c r="W15" s="784"/>
      <c r="X15" s="3280" t="s">
        <v>822</v>
      </c>
      <c r="Y15" s="3281"/>
      <c r="Z15" s="3282" t="s">
        <v>1139</v>
      </c>
      <c r="AA15" s="3283"/>
      <c r="AB15" s="3288" t="s">
        <v>407</v>
      </c>
      <c r="AC15" s="3289"/>
      <c r="AD15" s="3289"/>
      <c r="AE15" s="3290"/>
      <c r="AF15" s="3580" t="s">
        <v>1635</v>
      </c>
      <c r="AG15" s="3581"/>
      <c r="AH15" s="3237" t="s">
        <v>411</v>
      </c>
      <c r="AI15" s="3586"/>
      <c r="AJ15" s="3288" t="s">
        <v>407</v>
      </c>
      <c r="AK15" s="3289"/>
      <c r="AL15" s="3289"/>
      <c r="AM15" s="3591"/>
      <c r="AN15" s="3597"/>
      <c r="AO15" s="3597"/>
      <c r="AP15" s="1160"/>
      <c r="AQ15" s="1221"/>
      <c r="AR15" s="778"/>
      <c r="AS15" s="778"/>
      <c r="AT15" s="778"/>
      <c r="AV15" s="759" t="s">
        <v>1141</v>
      </c>
    </row>
    <row r="16" spans="1:80" ht="14.1" customHeight="1" x14ac:dyDescent="0.15">
      <c r="A16" s="1176"/>
      <c r="B16" s="773"/>
      <c r="C16" s="785"/>
      <c r="D16" s="3278" t="s">
        <v>748</v>
      </c>
      <c r="E16" s="3279"/>
      <c r="F16" s="1159"/>
      <c r="G16" s="3278" t="s">
        <v>748</v>
      </c>
      <c r="H16" s="3279"/>
      <c r="I16" s="3615"/>
      <c r="J16" s="3615"/>
      <c r="K16" s="3615"/>
      <c r="L16" s="3615"/>
      <c r="M16" s="1159"/>
      <c r="N16" s="3278" t="s">
        <v>748</v>
      </c>
      <c r="O16" s="3279"/>
      <c r="P16" s="3246"/>
      <c r="Q16" s="3247"/>
      <c r="R16" s="3247"/>
      <c r="S16" s="3248"/>
      <c r="T16" s="1159"/>
      <c r="U16" s="3278" t="s">
        <v>748</v>
      </c>
      <c r="V16" s="3279"/>
      <c r="W16" s="786"/>
      <c r="X16" s="3278" t="s">
        <v>748</v>
      </c>
      <c r="Y16" s="3279"/>
      <c r="Z16" s="3284"/>
      <c r="AA16" s="3285"/>
      <c r="AB16" s="3592" t="s">
        <v>748</v>
      </c>
      <c r="AC16" s="3593"/>
      <c r="AD16" s="3592" t="s">
        <v>408</v>
      </c>
      <c r="AE16" s="3593"/>
      <c r="AF16" s="3582"/>
      <c r="AG16" s="3583"/>
      <c r="AH16" s="3587"/>
      <c r="AI16" s="3588"/>
      <c r="AJ16" s="3592" t="s">
        <v>748</v>
      </c>
      <c r="AK16" s="3593"/>
      <c r="AL16" s="3592" t="s">
        <v>408</v>
      </c>
      <c r="AM16" s="3596"/>
      <c r="AN16" s="3597"/>
      <c r="AO16" s="3597"/>
      <c r="AP16" s="1160"/>
      <c r="AQ16" s="1221"/>
      <c r="AR16" s="778"/>
      <c r="AS16" s="778"/>
      <c r="AT16" s="778"/>
      <c r="AU16" s="759" t="s">
        <v>632</v>
      </c>
      <c r="AV16" s="1157"/>
      <c r="AW16" s="778"/>
      <c r="BA16" s="775"/>
      <c r="BB16" s="775"/>
      <c r="BC16" s="775"/>
      <c r="BD16" s="775"/>
      <c r="BE16" s="775"/>
      <c r="BF16" s="775"/>
      <c r="BG16" s="775"/>
      <c r="BH16" s="775"/>
      <c r="BI16" s="775"/>
      <c r="BJ16" s="775"/>
      <c r="BK16" s="775"/>
      <c r="BL16" s="775"/>
      <c r="BM16" s="775"/>
      <c r="BN16" s="775"/>
      <c r="BO16" s="775"/>
      <c r="BP16" s="775"/>
      <c r="BQ16" s="775"/>
      <c r="BR16" s="775"/>
      <c r="BS16" s="775"/>
      <c r="BT16" s="775"/>
      <c r="BU16" s="775"/>
      <c r="BV16" s="775"/>
      <c r="BW16" s="775"/>
      <c r="BX16" s="1173"/>
      <c r="BZ16" s="1157"/>
      <c r="CA16" s="1157"/>
      <c r="CB16" s="1157"/>
    </row>
    <row r="17" spans="1:97" ht="14.1" customHeight="1" thickBot="1" x14ac:dyDescent="0.2">
      <c r="A17" s="1176"/>
      <c r="B17" s="773"/>
      <c r="C17" s="787"/>
      <c r="D17" s="3254" t="s">
        <v>408</v>
      </c>
      <c r="E17" s="3277"/>
      <c r="F17" s="788"/>
      <c r="G17" s="3254" t="s">
        <v>408</v>
      </c>
      <c r="H17" s="3254"/>
      <c r="I17" s="3617" t="s">
        <v>822</v>
      </c>
      <c r="J17" s="3617"/>
      <c r="K17" s="3616" t="s">
        <v>1630</v>
      </c>
      <c r="L17" s="3616"/>
      <c r="M17" s="788"/>
      <c r="N17" s="3254" t="s">
        <v>408</v>
      </c>
      <c r="O17" s="3277"/>
      <c r="P17" s="3253" t="s">
        <v>822</v>
      </c>
      <c r="Q17" s="3254"/>
      <c r="R17" s="3251" t="s">
        <v>1630</v>
      </c>
      <c r="S17" s="3252"/>
      <c r="T17" s="789"/>
      <c r="U17" s="3254" t="s">
        <v>408</v>
      </c>
      <c r="V17" s="3277"/>
      <c r="W17" s="789"/>
      <c r="X17" s="3254" t="s">
        <v>408</v>
      </c>
      <c r="Y17" s="3277"/>
      <c r="Z17" s="3286"/>
      <c r="AA17" s="3287"/>
      <c r="AB17" s="3594"/>
      <c r="AC17" s="3595"/>
      <c r="AD17" s="3594"/>
      <c r="AE17" s="3595"/>
      <c r="AF17" s="3584"/>
      <c r="AG17" s="3585"/>
      <c r="AH17" s="3589"/>
      <c r="AI17" s="3590"/>
      <c r="AJ17" s="3594"/>
      <c r="AK17" s="3595"/>
      <c r="AL17" s="3594"/>
      <c r="AM17" s="3277"/>
      <c r="AN17" s="3597"/>
      <c r="AO17" s="3597"/>
      <c r="AP17" s="1160"/>
      <c r="AQ17" s="1221"/>
      <c r="AR17" s="778"/>
      <c r="AS17" s="778"/>
      <c r="AT17" s="778"/>
      <c r="AV17" s="3232" t="s">
        <v>1142</v>
      </c>
      <c r="AW17" s="3232"/>
      <c r="AX17" s="3232"/>
      <c r="AY17" s="3232"/>
      <c r="AZ17" s="3232"/>
      <c r="BA17" s="3232"/>
      <c r="BB17" s="3232"/>
      <c r="BC17" s="3232"/>
      <c r="BD17" s="3232"/>
      <c r="BE17" s="3232"/>
      <c r="BF17" s="3232"/>
      <c r="BG17" s="3232"/>
      <c r="BH17" s="3232"/>
      <c r="BI17" s="3232"/>
      <c r="BJ17" s="3232"/>
      <c r="BK17" s="3232"/>
      <c r="BL17" s="3232"/>
      <c r="BM17" s="3232"/>
      <c r="BN17" s="3232"/>
      <c r="BO17" s="3232"/>
      <c r="BP17" s="3232"/>
      <c r="BQ17" s="3232"/>
      <c r="BR17" s="3232"/>
      <c r="BS17" s="3232"/>
      <c r="BT17" s="3232"/>
      <c r="BU17" s="3232"/>
      <c r="BV17" s="3232"/>
      <c r="BW17" s="3232"/>
      <c r="BX17" s="3232"/>
      <c r="BY17" s="3232"/>
    </row>
    <row r="18" spans="1:97" ht="14.1" customHeight="1" thickTop="1" x14ac:dyDescent="0.15">
      <c r="A18" s="1176"/>
      <c r="B18" s="773"/>
      <c r="C18" s="3255">
        <v>1</v>
      </c>
      <c r="D18" s="3256"/>
      <c r="E18" s="3257"/>
      <c r="F18" s="3255">
        <v>1</v>
      </c>
      <c r="G18" s="3256"/>
      <c r="H18" s="3256"/>
      <c r="I18" s="3233">
        <v>1</v>
      </c>
      <c r="J18" s="3249"/>
      <c r="K18" s="3234">
        <v>1</v>
      </c>
      <c r="L18" s="3249"/>
      <c r="M18" s="3233">
        <v>1</v>
      </c>
      <c r="N18" s="3234"/>
      <c r="O18" s="3234"/>
      <c r="P18" s="3233"/>
      <c r="Q18" s="3249"/>
      <c r="R18" s="3234"/>
      <c r="S18" s="3249"/>
      <c r="T18" s="3255">
        <v>1</v>
      </c>
      <c r="U18" s="3256"/>
      <c r="V18" s="3257"/>
      <c r="W18" s="3255">
        <v>2</v>
      </c>
      <c r="X18" s="3256"/>
      <c r="Y18" s="3257"/>
      <c r="Z18" s="3255">
        <v>1</v>
      </c>
      <c r="AA18" s="3227"/>
      <c r="AB18" s="3226">
        <v>1</v>
      </c>
      <c r="AC18" s="3227"/>
      <c r="AD18" s="3576"/>
      <c r="AE18" s="3577"/>
      <c r="AF18" s="3573">
        <v>1</v>
      </c>
      <c r="AG18" s="3574"/>
      <c r="AH18" s="3255"/>
      <c r="AI18" s="3227"/>
      <c r="AJ18" s="3226">
        <v>1</v>
      </c>
      <c r="AK18" s="3227"/>
      <c r="AL18" s="3222"/>
      <c r="AM18" s="3223"/>
      <c r="AN18" s="3218">
        <f>SUM(C11:AO12)-H11-S11-AC11-AL11-AN11+SUM(C18:AM19)-I18-K18-P18-R18-AF18</f>
        <v>36</v>
      </c>
      <c r="AO18" s="3219"/>
      <c r="AP18" s="778"/>
      <c r="AQ18" s="798"/>
      <c r="AR18" s="778"/>
      <c r="AS18" s="778"/>
      <c r="AT18" s="778"/>
      <c r="AV18" s="3232"/>
      <c r="AW18" s="3232"/>
      <c r="AX18" s="3232"/>
      <c r="AY18" s="3232"/>
      <c r="AZ18" s="3232"/>
      <c r="BA18" s="3232"/>
      <c r="BB18" s="3232"/>
      <c r="BC18" s="3232"/>
      <c r="BD18" s="3232"/>
      <c r="BE18" s="3232"/>
      <c r="BF18" s="3232"/>
      <c r="BG18" s="3232"/>
      <c r="BH18" s="3232"/>
      <c r="BI18" s="3232"/>
      <c r="BJ18" s="3232"/>
      <c r="BK18" s="3232"/>
      <c r="BL18" s="3232"/>
      <c r="BM18" s="3232"/>
      <c r="BN18" s="3232"/>
      <c r="BO18" s="3232"/>
      <c r="BP18" s="3232"/>
      <c r="BQ18" s="3232"/>
      <c r="BR18" s="3232"/>
      <c r="BS18" s="3232"/>
      <c r="BT18" s="3232"/>
      <c r="BU18" s="3232"/>
      <c r="BV18" s="3232"/>
      <c r="BW18" s="3232"/>
      <c r="BX18" s="3232"/>
      <c r="BY18" s="3232"/>
    </row>
    <row r="19" spans="1:97" ht="14.1" customHeight="1" x14ac:dyDescent="0.15">
      <c r="A19" s="1176"/>
      <c r="B19" s="773"/>
      <c r="C19" s="3258"/>
      <c r="D19" s="3259"/>
      <c r="E19" s="3260"/>
      <c r="F19" s="3258"/>
      <c r="G19" s="3259"/>
      <c r="H19" s="3259"/>
      <c r="I19" s="3235"/>
      <c r="J19" s="3250"/>
      <c r="K19" s="3236"/>
      <c r="L19" s="3250"/>
      <c r="M19" s="3235"/>
      <c r="N19" s="3236"/>
      <c r="O19" s="3236"/>
      <c r="P19" s="3235"/>
      <c r="Q19" s="3250"/>
      <c r="R19" s="3236"/>
      <c r="S19" s="3250"/>
      <c r="T19" s="3258"/>
      <c r="U19" s="3259"/>
      <c r="V19" s="3260"/>
      <c r="W19" s="3258"/>
      <c r="X19" s="3259"/>
      <c r="Y19" s="3260"/>
      <c r="Z19" s="3258"/>
      <c r="AA19" s="3229"/>
      <c r="AB19" s="3228"/>
      <c r="AC19" s="3229"/>
      <c r="AD19" s="3578"/>
      <c r="AE19" s="3579"/>
      <c r="AF19" s="3575"/>
      <c r="AG19" s="3326"/>
      <c r="AH19" s="3258"/>
      <c r="AI19" s="3229"/>
      <c r="AJ19" s="3228"/>
      <c r="AK19" s="3229"/>
      <c r="AL19" s="3224"/>
      <c r="AM19" s="3225"/>
      <c r="AN19" s="3220"/>
      <c r="AO19" s="3221"/>
      <c r="AP19" s="790"/>
      <c r="AQ19" s="935"/>
      <c r="AR19" s="778"/>
      <c r="AS19" s="778"/>
      <c r="AT19" s="778"/>
      <c r="AU19" s="759" t="s">
        <v>1306</v>
      </c>
      <c r="AV19" s="1157"/>
      <c r="AW19" s="1157"/>
      <c r="AX19" s="1157"/>
      <c r="AY19" s="1157"/>
      <c r="AZ19" s="792"/>
      <c r="BA19" s="792"/>
      <c r="BB19" s="792"/>
      <c r="BC19" s="792"/>
      <c r="BD19" s="792"/>
      <c r="BE19" s="792"/>
      <c r="BF19" s="792"/>
      <c r="BG19" s="792"/>
      <c r="BH19" s="792"/>
      <c r="BI19" s="792"/>
      <c r="BN19" s="793"/>
      <c r="BO19" s="793"/>
      <c r="BP19" s="793"/>
      <c r="BQ19" s="793"/>
      <c r="BR19" s="793"/>
      <c r="BS19" s="793"/>
      <c r="BT19" s="793"/>
      <c r="BU19" s="793"/>
      <c r="BV19" s="793"/>
      <c r="BW19" s="793"/>
      <c r="BX19" s="793"/>
      <c r="BY19" s="793"/>
    </row>
    <row r="20" spans="1:97" ht="14.1" customHeight="1" x14ac:dyDescent="0.15">
      <c r="A20" s="1176"/>
      <c r="B20" s="773"/>
      <c r="C20" s="1176"/>
      <c r="D20" s="790" t="s">
        <v>1143</v>
      </c>
      <c r="E20" s="3261" t="s">
        <v>1144</v>
      </c>
      <c r="F20" s="3261"/>
      <c r="G20" s="3261"/>
      <c r="H20" s="3261"/>
      <c r="I20" s="3261"/>
      <c r="J20" s="3261"/>
      <c r="K20" s="3261"/>
      <c r="L20" s="3261"/>
      <c r="M20" s="3261"/>
      <c r="N20" s="3261"/>
      <c r="O20" s="3261"/>
      <c r="P20" s="3261"/>
      <c r="Q20" s="3261"/>
      <c r="R20" s="3261"/>
      <c r="S20" s="3261"/>
      <c r="T20" s="3261"/>
      <c r="U20" s="3261"/>
      <c r="V20" s="3261"/>
      <c r="W20" s="3261"/>
      <c r="X20" s="3261"/>
      <c r="Y20" s="3261"/>
      <c r="Z20" s="3261"/>
      <c r="AA20" s="3261"/>
      <c r="AB20" s="3261"/>
      <c r="AC20" s="3261"/>
      <c r="AD20" s="3261"/>
      <c r="AE20" s="3261"/>
      <c r="AF20" s="3261"/>
      <c r="AG20" s="3261"/>
      <c r="AH20" s="3261"/>
      <c r="AI20" s="3261"/>
      <c r="AJ20" s="3261"/>
      <c r="AK20" s="3261"/>
      <c r="AL20" s="3261"/>
      <c r="AM20" s="3261"/>
      <c r="AN20" s="3261"/>
      <c r="AO20" s="3261"/>
      <c r="AP20" s="3261"/>
      <c r="AQ20" s="3262"/>
      <c r="AR20" s="769"/>
      <c r="AS20" s="769"/>
      <c r="AU20" s="1166"/>
      <c r="AV20" s="759" t="s">
        <v>1145</v>
      </c>
      <c r="AW20" s="1166"/>
      <c r="AX20" s="1166"/>
      <c r="AY20" s="1166"/>
      <c r="AZ20" s="1166"/>
      <c r="BA20" s="1166"/>
      <c r="BB20" s="1166"/>
      <c r="BC20" s="1166"/>
      <c r="BD20" s="1166"/>
      <c r="BE20" s="1166"/>
      <c r="BF20" s="1166"/>
      <c r="BG20" s="1166"/>
      <c r="BH20" s="1166"/>
      <c r="BI20" s="1166"/>
      <c r="BJ20" s="1166"/>
      <c r="BK20" s="1166"/>
      <c r="BL20" s="1166"/>
      <c r="BM20" s="1166"/>
      <c r="BN20" s="1166"/>
      <c r="BO20" s="1166"/>
      <c r="BP20" s="1166"/>
      <c r="BQ20" s="1166"/>
      <c r="BR20" s="1166"/>
      <c r="BS20" s="1166"/>
      <c r="BT20" s="1166"/>
      <c r="BU20" s="1166"/>
      <c r="BV20" s="1166"/>
      <c r="BW20" s="1166"/>
      <c r="BX20" s="1166"/>
      <c r="BY20" s="1166"/>
    </row>
    <row r="21" spans="1:97" ht="14.1" customHeight="1" x14ac:dyDescent="0.15">
      <c r="A21" s="1176"/>
      <c r="B21" s="773"/>
      <c r="C21" s="1176"/>
      <c r="D21" s="790"/>
      <c r="E21" s="3261"/>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1"/>
      <c r="AK21" s="3261"/>
      <c r="AL21" s="3261"/>
      <c r="AM21" s="3261"/>
      <c r="AN21" s="3261"/>
      <c r="AO21" s="3261"/>
      <c r="AP21" s="3261"/>
      <c r="AQ21" s="3262"/>
      <c r="AR21" s="1161"/>
      <c r="AS21" s="1161"/>
      <c r="AU21" s="759" t="s">
        <v>1146</v>
      </c>
    </row>
    <row r="22" spans="1:97" ht="14.1" customHeight="1" x14ac:dyDescent="0.15">
      <c r="A22" s="1176"/>
      <c r="B22" s="773"/>
      <c r="C22" s="1176"/>
      <c r="D22" s="790"/>
      <c r="E22" s="3261"/>
      <c r="F22" s="3261"/>
      <c r="G22" s="3261"/>
      <c r="H22" s="3261"/>
      <c r="I22" s="3261"/>
      <c r="J22" s="3261"/>
      <c r="K22" s="3261"/>
      <c r="L22" s="3261"/>
      <c r="M22" s="3261"/>
      <c r="N22" s="3261"/>
      <c r="O22" s="3261"/>
      <c r="P22" s="3261"/>
      <c r="Q22" s="3261"/>
      <c r="R22" s="3261"/>
      <c r="S22" s="3261"/>
      <c r="T22" s="3261"/>
      <c r="U22" s="3261"/>
      <c r="V22" s="3261"/>
      <c r="W22" s="3261"/>
      <c r="X22" s="3261"/>
      <c r="Y22" s="3261"/>
      <c r="Z22" s="3261"/>
      <c r="AA22" s="3261"/>
      <c r="AB22" s="3261"/>
      <c r="AC22" s="3261"/>
      <c r="AD22" s="3261"/>
      <c r="AE22" s="3261"/>
      <c r="AF22" s="3261"/>
      <c r="AG22" s="3261"/>
      <c r="AH22" s="3261"/>
      <c r="AI22" s="3261"/>
      <c r="AJ22" s="3261"/>
      <c r="AK22" s="3261"/>
      <c r="AL22" s="3261"/>
      <c r="AM22" s="3261"/>
      <c r="AN22" s="3261"/>
      <c r="AO22" s="3261"/>
      <c r="AP22" s="3261"/>
      <c r="AQ22" s="3262"/>
      <c r="AR22" s="1161"/>
      <c r="AS22" s="1161"/>
      <c r="AU22" s="759" t="s">
        <v>1307</v>
      </c>
    </row>
    <row r="23" spans="1:97" ht="14.1" customHeight="1" x14ac:dyDescent="0.15">
      <c r="A23" s="1176"/>
      <c r="B23" s="773"/>
      <c r="C23" s="1176"/>
      <c r="D23" s="790" t="s">
        <v>1147</v>
      </c>
      <c r="E23" s="3261" t="s">
        <v>1326</v>
      </c>
      <c r="F23" s="3261"/>
      <c r="G23" s="3261"/>
      <c r="H23" s="3261"/>
      <c r="I23" s="3261"/>
      <c r="J23" s="3261"/>
      <c r="K23" s="3261"/>
      <c r="L23" s="3261"/>
      <c r="M23" s="3261"/>
      <c r="N23" s="3261"/>
      <c r="O23" s="3261"/>
      <c r="P23" s="3261"/>
      <c r="Q23" s="3261"/>
      <c r="R23" s="3261"/>
      <c r="S23" s="3261"/>
      <c r="T23" s="3261"/>
      <c r="U23" s="3261"/>
      <c r="V23" s="3261"/>
      <c r="W23" s="3261"/>
      <c r="X23" s="3261"/>
      <c r="Y23" s="3261"/>
      <c r="Z23" s="3261"/>
      <c r="AA23" s="3261"/>
      <c r="AB23" s="3261"/>
      <c r="AC23" s="3261"/>
      <c r="AD23" s="3261"/>
      <c r="AE23" s="3261"/>
      <c r="AF23" s="3261"/>
      <c r="AG23" s="3261"/>
      <c r="AH23" s="3261"/>
      <c r="AI23" s="3261"/>
      <c r="AJ23" s="3261"/>
      <c r="AK23" s="3261"/>
      <c r="AL23" s="3261"/>
      <c r="AM23" s="3261"/>
      <c r="AN23" s="3261"/>
      <c r="AO23" s="3261"/>
      <c r="AP23" s="3261"/>
      <c r="AQ23" s="3262"/>
      <c r="AR23" s="1161"/>
      <c r="AS23" s="1161"/>
      <c r="AV23" s="796" t="s">
        <v>1148</v>
      </c>
      <c r="BZ23" s="793"/>
      <c r="CA23" s="793"/>
      <c r="CB23" s="793"/>
      <c r="CC23" s="793"/>
      <c r="CD23" s="793"/>
      <c r="CE23" s="793"/>
      <c r="CF23" s="793"/>
      <c r="CG23" s="793"/>
      <c r="CH23" s="793"/>
      <c r="CI23" s="793"/>
      <c r="CJ23" s="793"/>
      <c r="CK23" s="793"/>
      <c r="CL23" s="793"/>
      <c r="CM23" s="793"/>
      <c r="CN23" s="793"/>
      <c r="CO23" s="793"/>
      <c r="CP23" s="793"/>
      <c r="CQ23" s="793"/>
      <c r="CR23" s="801"/>
      <c r="CS23" s="778"/>
    </row>
    <row r="24" spans="1:97" ht="14.1" customHeight="1" x14ac:dyDescent="0.15">
      <c r="A24" s="1176"/>
      <c r="B24" s="773"/>
      <c r="C24" s="795"/>
      <c r="D24" s="790"/>
      <c r="E24" s="3261"/>
      <c r="F24" s="3261"/>
      <c r="G24" s="3261"/>
      <c r="H24" s="3261"/>
      <c r="I24" s="3261"/>
      <c r="J24" s="3261"/>
      <c r="K24" s="3261"/>
      <c r="L24" s="3261"/>
      <c r="M24" s="3261"/>
      <c r="N24" s="3261"/>
      <c r="O24" s="3261"/>
      <c r="P24" s="3261"/>
      <c r="Q24" s="3261"/>
      <c r="R24" s="3261"/>
      <c r="S24" s="3261"/>
      <c r="T24" s="3261"/>
      <c r="U24" s="3261"/>
      <c r="V24" s="3261"/>
      <c r="W24" s="3261"/>
      <c r="X24" s="3261"/>
      <c r="Y24" s="3261"/>
      <c r="Z24" s="3261"/>
      <c r="AA24" s="3261"/>
      <c r="AB24" s="3261"/>
      <c r="AC24" s="3261"/>
      <c r="AD24" s="3261"/>
      <c r="AE24" s="3261"/>
      <c r="AF24" s="3261"/>
      <c r="AG24" s="3261"/>
      <c r="AH24" s="3261"/>
      <c r="AI24" s="3261"/>
      <c r="AJ24" s="3261"/>
      <c r="AK24" s="3261"/>
      <c r="AL24" s="3261"/>
      <c r="AM24" s="3261"/>
      <c r="AN24" s="3261"/>
      <c r="AO24" s="3261"/>
      <c r="AP24" s="3261"/>
      <c r="AQ24" s="3262"/>
      <c r="AR24" s="1161"/>
      <c r="AS24" s="1161"/>
      <c r="AT24" s="778"/>
      <c r="AW24" s="796" t="s">
        <v>296</v>
      </c>
      <c r="BZ24" s="793"/>
      <c r="CA24" s="793"/>
      <c r="CB24" s="793"/>
      <c r="CC24" s="793"/>
      <c r="CD24" s="793"/>
      <c r="CE24" s="793"/>
      <c r="CF24" s="793"/>
      <c r="CG24" s="793"/>
      <c r="CH24" s="793"/>
      <c r="CI24" s="793"/>
      <c r="CJ24" s="793"/>
      <c r="CK24" s="793"/>
      <c r="CL24" s="793"/>
      <c r="CM24" s="793"/>
      <c r="CN24" s="793"/>
      <c r="CO24" s="793"/>
      <c r="CP24" s="793"/>
      <c r="CQ24" s="793"/>
      <c r="CR24" s="801"/>
      <c r="CS24" s="778"/>
    </row>
    <row r="25" spans="1:97" ht="14.1" customHeight="1" x14ac:dyDescent="0.15">
      <c r="A25" s="1176"/>
      <c r="B25" s="773"/>
      <c r="C25" s="1176" t="s">
        <v>1149</v>
      </c>
      <c r="D25" s="778"/>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97"/>
      <c r="AC25" s="778"/>
      <c r="AD25" s="1173"/>
      <c r="AE25" s="778"/>
      <c r="AF25" s="778"/>
      <c r="AG25" s="778"/>
      <c r="AH25" s="778"/>
      <c r="AI25" s="778"/>
      <c r="AJ25" s="778"/>
      <c r="AK25" s="778"/>
      <c r="AL25" s="780"/>
      <c r="AM25" s="778"/>
      <c r="AN25" s="778"/>
      <c r="AO25" s="778"/>
      <c r="AP25" s="778"/>
      <c r="AQ25" s="798"/>
      <c r="AR25" s="1161"/>
      <c r="AS25" s="1161"/>
      <c r="AT25" s="778"/>
      <c r="AV25" s="1157"/>
      <c r="AW25" s="796" t="s">
        <v>297</v>
      </c>
      <c r="AX25" s="1157"/>
      <c r="AY25" s="802"/>
      <c r="AZ25" s="792"/>
      <c r="BA25" s="792"/>
      <c r="BB25" s="792"/>
      <c r="BC25" s="792"/>
      <c r="BD25" s="792"/>
      <c r="BE25" s="792"/>
      <c r="BF25" s="792"/>
      <c r="BZ25" s="793"/>
      <c r="CA25" s="793"/>
      <c r="CB25" s="793"/>
      <c r="CC25" s="793"/>
      <c r="CD25" s="793"/>
      <c r="CE25" s="793"/>
      <c r="CF25" s="793"/>
      <c r="CG25" s="793"/>
      <c r="CH25" s="793"/>
      <c r="CI25" s="793"/>
      <c r="CJ25" s="793"/>
      <c r="CK25" s="793"/>
      <c r="CL25" s="793"/>
      <c r="CM25" s="793"/>
      <c r="CN25" s="793"/>
      <c r="CO25" s="793"/>
      <c r="CP25" s="793"/>
      <c r="CQ25" s="793"/>
      <c r="CR25" s="801"/>
      <c r="CS25" s="778"/>
    </row>
    <row r="26" spans="1:97" ht="14.1" customHeight="1" x14ac:dyDescent="0.15">
      <c r="A26" s="1176"/>
      <c r="B26" s="773"/>
      <c r="C26" s="1176"/>
      <c r="D26" s="1176" t="s">
        <v>635</v>
      </c>
      <c r="E26" s="762"/>
      <c r="F26" s="762"/>
      <c r="G26" s="762"/>
      <c r="H26" s="762"/>
      <c r="I26" s="762"/>
      <c r="J26" s="1157"/>
      <c r="K26" s="1157"/>
      <c r="L26" s="1157"/>
      <c r="M26" s="795"/>
      <c r="N26" s="795"/>
      <c r="O26" s="795"/>
      <c r="P26" s="795"/>
      <c r="Q26" s="795"/>
      <c r="R26" s="795"/>
      <c r="S26" s="778"/>
      <c r="T26" s="799"/>
      <c r="U26" s="799"/>
      <c r="V26" s="765"/>
      <c r="W26" s="1160"/>
      <c r="X26" s="1160"/>
      <c r="Y26" s="1176"/>
      <c r="Z26" s="1176"/>
      <c r="AA26" s="1176"/>
      <c r="AB26" s="3266" t="s">
        <v>661</v>
      </c>
      <c r="AC26" s="3267"/>
      <c r="AD26" s="3267"/>
      <c r="AE26" s="3267"/>
      <c r="AF26" s="3267"/>
      <c r="AG26" s="3267"/>
      <c r="AH26" s="3267"/>
      <c r="AI26" s="3267"/>
      <c r="AJ26" s="3267"/>
      <c r="AK26" s="3267"/>
      <c r="AL26" s="3267"/>
      <c r="AM26" s="3267"/>
      <c r="AN26" s="1180"/>
      <c r="AO26" s="1180"/>
      <c r="AP26" s="1180"/>
      <c r="AQ26" s="1181"/>
      <c r="AR26" s="1161"/>
      <c r="AS26" s="1161"/>
      <c r="AT26" s="778"/>
      <c r="AV26" s="1157"/>
      <c r="AW26" s="796" t="s">
        <v>298</v>
      </c>
      <c r="AX26" s="1157"/>
      <c r="AY26" s="802"/>
      <c r="AZ26" s="792"/>
      <c r="BA26" s="792"/>
      <c r="BB26" s="792"/>
      <c r="BC26" s="792"/>
      <c r="BD26" s="792"/>
      <c r="BE26" s="792"/>
      <c r="BF26" s="792"/>
      <c r="BZ26" s="793"/>
      <c r="CA26" s="793"/>
      <c r="CB26" s="793"/>
      <c r="CC26" s="793"/>
      <c r="CD26" s="793"/>
      <c r="CE26" s="793"/>
      <c r="CF26" s="793"/>
      <c r="CG26" s="793"/>
      <c r="CH26" s="793"/>
      <c r="CI26" s="793"/>
      <c r="CJ26" s="793"/>
      <c r="CK26" s="793"/>
      <c r="CL26" s="793"/>
      <c r="CM26" s="793"/>
      <c r="CN26" s="793"/>
      <c r="CO26" s="793"/>
      <c r="CP26" s="793"/>
      <c r="CQ26" s="793"/>
      <c r="CR26" s="801"/>
      <c r="CS26" s="778"/>
    </row>
    <row r="27" spans="1:97" ht="14.1" customHeight="1" x14ac:dyDescent="0.15">
      <c r="A27" s="1176"/>
      <c r="B27" s="773"/>
      <c r="C27" s="1176"/>
      <c r="D27" s="1176" t="s">
        <v>1150</v>
      </c>
      <c r="E27" s="3268" t="s">
        <v>1151</v>
      </c>
      <c r="F27" s="3268"/>
      <c r="G27" s="3268"/>
      <c r="H27" s="3268"/>
      <c r="I27" s="3268"/>
      <c r="J27" s="3268"/>
      <c r="K27" s="3268"/>
      <c r="L27" s="3268"/>
      <c r="M27" s="3268"/>
      <c r="N27" s="3268"/>
      <c r="O27" s="3268"/>
      <c r="P27" s="3268"/>
      <c r="Q27" s="3269">
        <f>SUM(J66,J67,S66,S67)</f>
        <v>24</v>
      </c>
      <c r="R27" s="3269"/>
      <c r="S27" s="1157" t="s">
        <v>184</v>
      </c>
      <c r="T27" s="3270" t="s">
        <v>1152</v>
      </c>
      <c r="U27" s="3270"/>
      <c r="V27" s="3270"/>
      <c r="W27" s="3270"/>
      <c r="X27" s="3269">
        <f>SUM(N66,N67,W66,W67)</f>
        <v>15</v>
      </c>
      <c r="Y27" s="3269"/>
      <c r="Z27" s="3555" t="s">
        <v>467</v>
      </c>
      <c r="AA27" s="3556"/>
      <c r="AB27" s="1055" t="s">
        <v>344</v>
      </c>
      <c r="AC27" s="3203" t="s">
        <v>1153</v>
      </c>
      <c r="AD27" s="3203"/>
      <c r="AE27" s="3203"/>
      <c r="AF27" s="3203"/>
      <c r="AG27" s="3203"/>
      <c r="AH27" s="3203"/>
      <c r="AI27" s="3203"/>
      <c r="AJ27" s="3203"/>
      <c r="AK27" s="3203"/>
      <c r="AL27" s="3203"/>
      <c r="AM27" s="3203"/>
      <c r="AN27" s="3203"/>
      <c r="AO27" s="3203"/>
      <c r="AP27" s="3203"/>
      <c r="AQ27" s="3204"/>
      <c r="AR27" s="1161"/>
      <c r="AS27" s="1161"/>
      <c r="AT27" s="778"/>
      <c r="BZ27" s="793"/>
      <c r="CA27" s="793"/>
      <c r="CB27" s="793"/>
      <c r="CC27" s="793"/>
      <c r="CD27" s="793"/>
      <c r="CE27" s="793"/>
      <c r="CF27" s="793"/>
      <c r="CG27" s="793"/>
      <c r="CH27" s="793"/>
      <c r="CI27" s="793"/>
      <c r="CJ27" s="793"/>
      <c r="CK27" s="793"/>
      <c r="CL27" s="793"/>
      <c r="CM27" s="793"/>
      <c r="CN27" s="793"/>
      <c r="CO27" s="793"/>
      <c r="CP27" s="793"/>
      <c r="CQ27" s="793"/>
      <c r="CR27" s="801"/>
      <c r="CS27" s="778"/>
    </row>
    <row r="28" spans="1:97" ht="14.1" customHeight="1" x14ac:dyDescent="0.15">
      <c r="A28" s="1176"/>
      <c r="B28" s="773"/>
      <c r="C28" s="1176"/>
      <c r="D28" s="1176" t="s">
        <v>1154</v>
      </c>
      <c r="E28" s="3268" t="s">
        <v>1155</v>
      </c>
      <c r="F28" s="3268"/>
      <c r="G28" s="3268"/>
      <c r="H28" s="3268"/>
      <c r="I28" s="3268"/>
      <c r="J28" s="3268"/>
      <c r="K28" s="3268"/>
      <c r="L28" s="3268"/>
      <c r="M28" s="3268"/>
      <c r="N28" s="3268"/>
      <c r="O28" s="3268"/>
      <c r="P28" s="3268"/>
      <c r="Q28" s="3269">
        <f>SUM(E11:AH12)-H11-S11-AC11+AL11+AN11+I18+K18</f>
        <v>28</v>
      </c>
      <c r="R28" s="3269"/>
      <c r="S28" s="799" t="s">
        <v>184</v>
      </c>
      <c r="T28" s="3270" t="s">
        <v>1152</v>
      </c>
      <c r="U28" s="3270"/>
      <c r="V28" s="3270"/>
      <c r="W28" s="3270"/>
      <c r="X28" s="3269">
        <f>SUM(E11:Z12)-H11-S11+AL11+AN11+I18+K18+P18+R18</f>
        <v>26</v>
      </c>
      <c r="Y28" s="3269"/>
      <c r="Z28" s="3555" t="s">
        <v>467</v>
      </c>
      <c r="AA28" s="3556"/>
      <c r="AB28" s="154"/>
      <c r="AC28" s="3203"/>
      <c r="AD28" s="3203"/>
      <c r="AE28" s="3203"/>
      <c r="AF28" s="3203"/>
      <c r="AG28" s="3203"/>
      <c r="AH28" s="3203"/>
      <c r="AI28" s="3203"/>
      <c r="AJ28" s="3203"/>
      <c r="AK28" s="3203"/>
      <c r="AL28" s="3203"/>
      <c r="AM28" s="3203"/>
      <c r="AN28" s="3203"/>
      <c r="AO28" s="3203"/>
      <c r="AP28" s="3203"/>
      <c r="AQ28" s="3204"/>
      <c r="AR28" s="1161"/>
      <c r="AS28" s="1161"/>
      <c r="AT28" s="778"/>
      <c r="BZ28" s="793"/>
      <c r="CA28" s="793"/>
      <c r="CB28" s="793"/>
      <c r="CC28" s="793"/>
      <c r="CD28" s="793"/>
      <c r="CE28" s="793"/>
      <c r="CF28" s="793"/>
      <c r="CG28" s="793"/>
      <c r="CH28" s="793"/>
      <c r="CI28" s="793"/>
      <c r="CJ28" s="793"/>
      <c r="CK28" s="793"/>
      <c r="CL28" s="793"/>
      <c r="CM28" s="793"/>
      <c r="CN28" s="793"/>
      <c r="CO28" s="793"/>
      <c r="CP28" s="793"/>
      <c r="CQ28" s="793"/>
      <c r="CR28" s="801"/>
      <c r="CS28" s="778"/>
    </row>
    <row r="29" spans="1:97" ht="14.1" customHeight="1" x14ac:dyDescent="0.15">
      <c r="A29" s="1176"/>
      <c r="B29" s="773"/>
      <c r="C29" s="1176"/>
      <c r="D29" s="1176" t="s">
        <v>1156</v>
      </c>
      <c r="E29" s="3268" t="s">
        <v>1157</v>
      </c>
      <c r="F29" s="3268"/>
      <c r="G29" s="3268"/>
      <c r="H29" s="3268"/>
      <c r="I29" s="3268"/>
      <c r="J29" s="3268"/>
      <c r="K29" s="3268"/>
      <c r="L29" s="3268"/>
      <c r="M29" s="3268"/>
      <c r="N29" s="3268"/>
      <c r="O29" s="3268"/>
      <c r="P29" s="3268"/>
      <c r="Q29" s="3269">
        <f>AZ39</f>
        <v>25</v>
      </c>
      <c r="R29" s="3269"/>
      <c r="S29" s="799" t="s">
        <v>184</v>
      </c>
      <c r="T29" s="3270" t="s">
        <v>1152</v>
      </c>
      <c r="U29" s="3270"/>
      <c r="V29" s="3270"/>
      <c r="W29" s="3270"/>
      <c r="X29" s="3269">
        <f>BL39</f>
        <v>23.364161849710982</v>
      </c>
      <c r="Y29" s="3269"/>
      <c r="Z29" s="3555" t="s">
        <v>467</v>
      </c>
      <c r="AA29" s="3556"/>
      <c r="AB29" s="154"/>
      <c r="AC29" s="3203"/>
      <c r="AD29" s="3203"/>
      <c r="AE29" s="3203"/>
      <c r="AF29" s="3203"/>
      <c r="AG29" s="3203"/>
      <c r="AH29" s="3203"/>
      <c r="AI29" s="3203"/>
      <c r="AJ29" s="3203"/>
      <c r="AK29" s="3203"/>
      <c r="AL29" s="3203"/>
      <c r="AM29" s="3203"/>
      <c r="AN29" s="3203"/>
      <c r="AO29" s="3203"/>
      <c r="AP29" s="3203"/>
      <c r="AQ29" s="3204"/>
      <c r="AR29" s="1161"/>
      <c r="AS29" s="1161"/>
      <c r="AT29" s="778"/>
      <c r="BZ29" s="793"/>
      <c r="CA29" s="793"/>
      <c r="CB29" s="793"/>
      <c r="CC29" s="793"/>
      <c r="CD29" s="793"/>
      <c r="CE29" s="793"/>
      <c r="CF29" s="793"/>
      <c r="CG29" s="793"/>
      <c r="CH29" s="793"/>
      <c r="CI29" s="793"/>
      <c r="CJ29" s="793"/>
      <c r="CK29" s="793"/>
      <c r="CL29" s="793"/>
      <c r="CM29" s="793"/>
      <c r="CN29" s="793"/>
      <c r="CO29" s="793"/>
      <c r="CP29" s="793"/>
      <c r="CQ29" s="793"/>
      <c r="CR29" s="801"/>
      <c r="CS29" s="778"/>
    </row>
    <row r="30" spans="1:97" ht="14.1" customHeight="1" x14ac:dyDescent="0.15">
      <c r="A30" s="1176"/>
      <c r="B30" s="773"/>
      <c r="C30" s="1176"/>
      <c r="D30" s="1176"/>
      <c r="E30" s="1165"/>
      <c r="F30" s="1165"/>
      <c r="G30" s="1165"/>
      <c r="H30" s="1165"/>
      <c r="I30" s="1165"/>
      <c r="J30" s="1165"/>
      <c r="K30" s="1165"/>
      <c r="L30" s="1165"/>
      <c r="M30" s="1165"/>
      <c r="N30" s="1165"/>
      <c r="O30" s="1165"/>
      <c r="P30" s="1165"/>
      <c r="Q30" s="936"/>
      <c r="R30" s="936"/>
      <c r="S30" s="799"/>
      <c r="T30" s="799"/>
      <c r="U30" s="799"/>
      <c r="V30" s="799"/>
      <c r="W30" s="799"/>
      <c r="X30" s="936"/>
      <c r="Y30" s="936"/>
      <c r="Z30" s="799"/>
      <c r="AA30" s="1157"/>
      <c r="AB30" s="154"/>
      <c r="AC30" s="3203"/>
      <c r="AD30" s="3203"/>
      <c r="AE30" s="3203"/>
      <c r="AF30" s="3203"/>
      <c r="AG30" s="3203"/>
      <c r="AH30" s="3203"/>
      <c r="AI30" s="3203"/>
      <c r="AJ30" s="3203"/>
      <c r="AK30" s="3203"/>
      <c r="AL30" s="3203"/>
      <c r="AM30" s="3203"/>
      <c r="AN30" s="3203"/>
      <c r="AO30" s="3203"/>
      <c r="AP30" s="3203"/>
      <c r="AQ30" s="3204"/>
      <c r="AR30" s="1161"/>
      <c r="AS30" s="1161"/>
      <c r="AT30" s="778"/>
      <c r="BZ30" s="793"/>
      <c r="CA30" s="793"/>
      <c r="CB30" s="793"/>
      <c r="CC30" s="793"/>
      <c r="CD30" s="793"/>
      <c r="CE30" s="793"/>
      <c r="CF30" s="793"/>
      <c r="CG30" s="793"/>
      <c r="CH30" s="793"/>
      <c r="CI30" s="793"/>
      <c r="CJ30" s="793"/>
      <c r="CK30" s="793"/>
      <c r="CL30" s="793"/>
      <c r="CM30" s="793"/>
      <c r="CN30" s="793"/>
      <c r="CO30" s="793"/>
      <c r="CP30" s="793"/>
      <c r="CQ30" s="793"/>
      <c r="CR30" s="801"/>
      <c r="CS30" s="778"/>
    </row>
    <row r="31" spans="1:97" ht="14.1" customHeight="1" x14ac:dyDescent="0.15">
      <c r="A31" s="1176"/>
      <c r="B31" s="773"/>
      <c r="C31" s="1176"/>
      <c r="D31" s="1808" t="s">
        <v>1327</v>
      </c>
      <c r="E31" s="1809"/>
      <c r="F31" s="1809"/>
      <c r="G31" s="1809"/>
      <c r="H31" s="1809"/>
      <c r="I31" s="1809"/>
      <c r="J31" s="1809"/>
      <c r="K31" s="1809"/>
      <c r="L31" s="1809"/>
      <c r="M31" s="1809"/>
      <c r="N31" s="1809"/>
      <c r="O31" s="1809"/>
      <c r="P31" s="1809"/>
      <c r="Q31" s="936"/>
      <c r="R31" s="936"/>
      <c r="S31" s="799"/>
      <c r="T31" s="799"/>
      <c r="U31" s="799"/>
      <c r="V31" s="799"/>
      <c r="W31" s="799"/>
      <c r="X31" s="936"/>
      <c r="Y31" s="936"/>
      <c r="Z31" s="799"/>
      <c r="AA31" s="1157"/>
      <c r="AB31" s="154"/>
      <c r="AC31" s="1209"/>
      <c r="AD31" s="1209"/>
      <c r="AE31" s="1209"/>
      <c r="AF31" s="1209"/>
      <c r="AG31" s="1209"/>
      <c r="AH31" s="1209"/>
      <c r="AI31" s="1209"/>
      <c r="AJ31" s="1209"/>
      <c r="AK31" s="1209"/>
      <c r="AL31" s="1209"/>
      <c r="AM31" s="1209"/>
      <c r="AN31" s="1209"/>
      <c r="AO31" s="1209"/>
      <c r="AP31" s="1209"/>
      <c r="AQ31" s="1183"/>
      <c r="AR31" s="1161"/>
      <c r="AS31" s="1161"/>
      <c r="AT31" s="778"/>
      <c r="BZ31" s="793"/>
      <c r="CA31" s="793"/>
      <c r="CB31" s="793"/>
      <c r="CC31" s="793"/>
      <c r="CD31" s="793"/>
      <c r="CE31" s="793"/>
      <c r="CF31" s="793"/>
      <c r="CG31" s="793"/>
      <c r="CH31" s="793"/>
      <c r="CI31" s="793"/>
      <c r="CJ31" s="793"/>
      <c r="CK31" s="793"/>
      <c r="CL31" s="793"/>
      <c r="CM31" s="793"/>
      <c r="CN31" s="793"/>
      <c r="CO31" s="793"/>
      <c r="CP31" s="793"/>
      <c r="CQ31" s="793"/>
      <c r="CR31" s="801"/>
      <c r="CS31" s="778"/>
    </row>
    <row r="32" spans="1:97" ht="21.75" customHeight="1" x14ac:dyDescent="0.15">
      <c r="A32" s="1176"/>
      <c r="B32" s="773"/>
      <c r="C32" s="1176"/>
      <c r="D32" s="3263" t="s">
        <v>1636</v>
      </c>
      <c r="E32" s="3263"/>
      <c r="F32" s="3263"/>
      <c r="G32" s="3263"/>
      <c r="H32" s="3263"/>
      <c r="I32" s="3263"/>
      <c r="J32" s="3263"/>
      <c r="K32" s="3263"/>
      <c r="L32" s="3263"/>
      <c r="M32" s="3263"/>
      <c r="N32" s="3263"/>
      <c r="O32" s="3263"/>
      <c r="P32" s="3263"/>
      <c r="Q32" s="3263"/>
      <c r="R32" s="3263"/>
      <c r="S32" s="3263"/>
      <c r="T32" s="3263"/>
      <c r="U32" s="3263"/>
      <c r="V32" s="3263"/>
      <c r="W32" s="3263"/>
      <c r="X32" s="3263"/>
      <c r="Y32" s="3263"/>
      <c r="Z32" s="3263"/>
      <c r="AA32" s="1157"/>
      <c r="AB32" s="797"/>
      <c r="AC32" s="1163"/>
      <c r="AD32" s="1163"/>
      <c r="AE32" s="1163"/>
      <c r="AF32" s="1163"/>
      <c r="AG32" s="1163"/>
      <c r="AH32" s="1163"/>
      <c r="AI32" s="1163"/>
      <c r="AJ32" s="1163"/>
      <c r="AK32" s="1163"/>
      <c r="AL32" s="1163"/>
      <c r="AM32" s="1163"/>
      <c r="AN32" s="1163"/>
      <c r="AO32" s="1163"/>
      <c r="AP32" s="1163"/>
      <c r="AQ32" s="1164"/>
      <c r="AR32" s="1161"/>
      <c r="AS32" s="1161"/>
      <c r="AT32" s="778"/>
      <c r="AV32" s="3264" t="s">
        <v>293</v>
      </c>
      <c r="AW32" s="3264"/>
      <c r="AX32" s="3264"/>
      <c r="AY32" s="3264"/>
      <c r="AZ32" s="3264"/>
      <c r="BA32" s="3264"/>
      <c r="BB32" s="3264"/>
      <c r="BC32" s="3264"/>
      <c r="BD32" s="3264"/>
      <c r="BE32" s="3264"/>
      <c r="BF32" s="814"/>
      <c r="BG32" s="815"/>
      <c r="BH32" s="3264" t="s">
        <v>293</v>
      </c>
      <c r="BI32" s="3264"/>
      <c r="BJ32" s="3264"/>
      <c r="BK32" s="3264"/>
      <c r="BL32" s="3264"/>
      <c r="BM32" s="3264"/>
      <c r="BN32" s="3264"/>
      <c r="BO32" s="3264"/>
      <c r="BP32" s="3264"/>
      <c r="BQ32" s="3264"/>
      <c r="BZ32" s="793"/>
      <c r="CA32" s="793"/>
      <c r="CB32" s="793"/>
      <c r="CC32" s="793"/>
      <c r="CD32" s="793"/>
      <c r="CE32" s="793"/>
      <c r="CF32" s="793"/>
      <c r="CG32" s="793"/>
      <c r="CH32" s="793"/>
      <c r="CI32" s="793"/>
      <c r="CJ32" s="793"/>
      <c r="CK32" s="793"/>
      <c r="CL32" s="793"/>
      <c r="CM32" s="793"/>
      <c r="CN32" s="793"/>
      <c r="CO32" s="793"/>
      <c r="CP32" s="793"/>
      <c r="CQ32" s="793"/>
      <c r="CR32" s="801"/>
      <c r="CS32" s="778"/>
    </row>
    <row r="33" spans="1:97" ht="14.1" customHeight="1" x14ac:dyDescent="0.15">
      <c r="A33" s="1176"/>
      <c r="B33" s="773"/>
      <c r="C33" s="1176"/>
      <c r="D33" s="778"/>
      <c r="E33" s="778"/>
      <c r="F33" s="778"/>
      <c r="G33" s="778"/>
      <c r="H33" s="778"/>
      <c r="I33" s="778"/>
      <c r="J33" s="778"/>
      <c r="K33" s="778"/>
      <c r="L33" s="778"/>
      <c r="M33" s="778"/>
      <c r="N33" s="778"/>
      <c r="O33" s="778"/>
      <c r="P33" s="778"/>
      <c r="Q33" s="778"/>
      <c r="R33" s="778"/>
      <c r="S33" s="3231" t="s">
        <v>1328</v>
      </c>
      <c r="T33" s="3231"/>
      <c r="U33" s="3231"/>
      <c r="V33" s="3230">
        <f>(E11+P11+AA11+AL11+I18+P18)/(E11+J11+P11+U11+AA11+AE11+AL11+AN11+I18+K18+P18+R18)</f>
        <v>0.41666666666666669</v>
      </c>
      <c r="W33" s="3230"/>
      <c r="X33" s="3230"/>
      <c r="Y33" s="3230"/>
      <c r="Z33" s="3230"/>
      <c r="AA33" s="937"/>
      <c r="AB33" s="797"/>
      <c r="AC33" s="903"/>
      <c r="AD33" s="903"/>
      <c r="AE33" s="903"/>
      <c r="AF33" s="903"/>
      <c r="AG33" s="903"/>
      <c r="AH33" s="903"/>
      <c r="AI33" s="903"/>
      <c r="AJ33" s="903"/>
      <c r="AK33" s="903"/>
      <c r="AL33" s="903"/>
      <c r="AM33" s="903"/>
      <c r="AN33" s="903"/>
      <c r="AO33" s="903"/>
      <c r="AP33" s="903"/>
      <c r="AQ33" s="904"/>
      <c r="AR33" s="1161"/>
      <c r="AS33" s="1161"/>
      <c r="AT33" s="778"/>
      <c r="AV33" s="3264"/>
      <c r="AW33" s="3264"/>
      <c r="AX33" s="3264"/>
      <c r="AY33" s="3264"/>
      <c r="AZ33" s="3264"/>
      <c r="BA33" s="3264"/>
      <c r="BB33" s="3264"/>
      <c r="BC33" s="3264"/>
      <c r="BD33" s="3264"/>
      <c r="BE33" s="3264"/>
      <c r="BF33" s="814"/>
      <c r="BG33" s="815"/>
      <c r="BH33" s="3264"/>
      <c r="BI33" s="3264"/>
      <c r="BJ33" s="3264"/>
      <c r="BK33" s="3264"/>
      <c r="BL33" s="3264"/>
      <c r="BM33" s="3264"/>
      <c r="BN33" s="3264"/>
      <c r="BO33" s="3264"/>
      <c r="BP33" s="3264"/>
      <c r="BQ33" s="3264"/>
      <c r="BZ33" s="793"/>
      <c r="CA33" s="793"/>
      <c r="CB33" s="793"/>
      <c r="CC33" s="793"/>
      <c r="CD33" s="793"/>
      <c r="CE33" s="793"/>
      <c r="CF33" s="793"/>
      <c r="CG33" s="793"/>
      <c r="CH33" s="793"/>
      <c r="CI33" s="793"/>
      <c r="CJ33" s="793"/>
      <c r="CK33" s="793"/>
      <c r="CL33" s="793"/>
      <c r="CM33" s="793"/>
      <c r="CN33" s="793"/>
      <c r="CO33" s="793"/>
      <c r="CP33" s="793"/>
      <c r="CQ33" s="793"/>
      <c r="CR33" s="801"/>
      <c r="CS33" s="778"/>
    </row>
    <row r="34" spans="1:97" ht="14.1" customHeight="1" x14ac:dyDescent="0.15">
      <c r="A34" s="1176"/>
      <c r="B34" s="773"/>
      <c r="C34" s="1176"/>
      <c r="D34" s="778"/>
      <c r="E34" s="778"/>
      <c r="F34" s="778"/>
      <c r="G34" s="778"/>
      <c r="H34" s="778"/>
      <c r="I34" s="778"/>
      <c r="J34" s="778"/>
      <c r="K34" s="778"/>
      <c r="L34" s="778"/>
      <c r="M34" s="778"/>
      <c r="N34" s="778"/>
      <c r="O34" s="1157"/>
      <c r="P34" s="1157"/>
      <c r="Q34" s="1157"/>
      <c r="R34" s="1157"/>
      <c r="S34" s="938"/>
      <c r="T34" s="938"/>
      <c r="U34" s="938"/>
      <c r="V34" s="938"/>
      <c r="W34" s="799"/>
      <c r="X34" s="778"/>
      <c r="Y34" s="778"/>
      <c r="Z34" s="775"/>
      <c r="AA34" s="778"/>
      <c r="AB34" s="797"/>
      <c r="AC34" s="903"/>
      <c r="AD34" s="903"/>
      <c r="AE34" s="903"/>
      <c r="AF34" s="903"/>
      <c r="AG34" s="903"/>
      <c r="AH34" s="903"/>
      <c r="AI34" s="903"/>
      <c r="AJ34" s="903"/>
      <c r="AK34" s="903"/>
      <c r="AL34" s="903"/>
      <c r="AM34" s="903"/>
      <c r="AN34" s="903"/>
      <c r="AO34" s="903"/>
      <c r="AP34" s="903"/>
      <c r="AQ34" s="904"/>
      <c r="AR34" s="778"/>
      <c r="AS34" s="778"/>
      <c r="AT34" s="778"/>
      <c r="AV34" s="3265"/>
      <c r="AW34" s="3265"/>
      <c r="AX34" s="3265"/>
      <c r="AY34" s="3265"/>
      <c r="AZ34" s="3265"/>
      <c r="BA34" s="3265"/>
      <c r="BB34" s="3265"/>
      <c r="BC34" s="3265"/>
      <c r="BD34" s="3265"/>
      <c r="BE34" s="3265"/>
      <c r="BF34" s="816"/>
      <c r="BG34" s="817"/>
      <c r="BH34" s="3265"/>
      <c r="BI34" s="3265"/>
      <c r="BJ34" s="3265"/>
      <c r="BK34" s="3265"/>
      <c r="BL34" s="3265"/>
      <c r="BM34" s="3265"/>
      <c r="BN34" s="3265"/>
      <c r="BO34" s="3265"/>
      <c r="BP34" s="3265"/>
      <c r="BQ34" s="3265"/>
      <c r="BZ34" s="793"/>
      <c r="CA34" s="793"/>
      <c r="CB34" s="793"/>
      <c r="CC34" s="793"/>
      <c r="CD34" s="793"/>
      <c r="CE34" s="793"/>
      <c r="CF34" s="793"/>
      <c r="CG34" s="793"/>
      <c r="CH34" s="793"/>
      <c r="CI34" s="793"/>
      <c r="CJ34" s="793"/>
      <c r="CK34" s="793"/>
      <c r="CL34" s="793"/>
      <c r="CM34" s="793"/>
      <c r="CN34" s="793"/>
      <c r="CO34" s="793"/>
      <c r="CP34" s="793"/>
      <c r="CQ34" s="793"/>
      <c r="CR34" s="801"/>
      <c r="CS34" s="778"/>
    </row>
    <row r="35" spans="1:97" ht="14.1" customHeight="1" x14ac:dyDescent="0.15">
      <c r="A35" s="1176"/>
      <c r="B35" s="773"/>
      <c r="C35" s="778" t="s">
        <v>1158</v>
      </c>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803"/>
      <c r="AB35" s="797"/>
      <c r="AC35" s="903"/>
      <c r="AD35" s="903"/>
      <c r="AE35" s="903"/>
      <c r="AF35" s="903"/>
      <c r="AG35" s="903"/>
      <c r="AH35" s="903"/>
      <c r="AI35" s="903"/>
      <c r="AJ35" s="903"/>
      <c r="AK35" s="903"/>
      <c r="AL35" s="903"/>
      <c r="AM35" s="903"/>
      <c r="AN35" s="903"/>
      <c r="AO35" s="903"/>
      <c r="AP35" s="903"/>
      <c r="AQ35" s="904"/>
      <c r="AR35" s="778"/>
      <c r="AS35" s="778"/>
      <c r="AV35" s="3539" t="s">
        <v>294</v>
      </c>
      <c r="AW35" s="3540"/>
      <c r="AX35" s="3540"/>
      <c r="AY35" s="3541"/>
      <c r="AZ35" s="3545">
        <v>173</v>
      </c>
      <c r="BA35" s="3546"/>
      <c r="BB35" s="3546"/>
      <c r="BC35" s="3549" t="s">
        <v>295</v>
      </c>
      <c r="BD35" s="3549"/>
      <c r="BE35" s="3550"/>
      <c r="BF35" s="816"/>
      <c r="BG35" s="817"/>
      <c r="BH35" s="3539" t="s">
        <v>294</v>
      </c>
      <c r="BI35" s="3540"/>
      <c r="BJ35" s="3540"/>
      <c r="BK35" s="3541"/>
      <c r="BL35" s="3545">
        <v>173</v>
      </c>
      <c r="BM35" s="3546"/>
      <c r="BN35" s="3546"/>
      <c r="BO35" s="3549" t="s">
        <v>295</v>
      </c>
      <c r="BP35" s="3549"/>
      <c r="BQ35" s="3550"/>
      <c r="BZ35" s="793"/>
      <c r="CA35" s="793"/>
      <c r="CB35" s="793"/>
      <c r="CC35" s="793"/>
      <c r="CD35" s="793"/>
      <c r="CE35" s="793"/>
      <c r="CF35" s="793"/>
      <c r="CG35" s="793"/>
      <c r="CH35" s="793"/>
      <c r="CI35" s="793"/>
      <c r="CJ35" s="793"/>
      <c r="CK35" s="793"/>
      <c r="CL35" s="793"/>
      <c r="CM35" s="793"/>
      <c r="CN35" s="793"/>
      <c r="CO35" s="793"/>
      <c r="CP35" s="793"/>
      <c r="CQ35" s="793"/>
      <c r="CR35" s="801"/>
      <c r="CS35" s="778"/>
    </row>
    <row r="36" spans="1:97" ht="14.1" customHeight="1" x14ac:dyDescent="0.15">
      <c r="A36" s="1179"/>
      <c r="B36" s="791"/>
      <c r="C36" s="804"/>
      <c r="D36" s="1172"/>
      <c r="E36" s="939"/>
      <c r="F36" s="1152"/>
      <c r="G36" s="1152"/>
      <c r="H36" s="1152"/>
      <c r="I36" s="1152"/>
      <c r="J36" s="1152"/>
      <c r="K36" s="1152"/>
      <c r="L36" s="1152"/>
      <c r="M36" s="1152"/>
      <c r="N36" s="1152"/>
      <c r="O36" s="805"/>
      <c r="P36" s="805"/>
      <c r="Q36" s="805"/>
      <c r="R36" s="805"/>
      <c r="S36" s="805"/>
      <c r="T36" s="1152"/>
      <c r="U36" s="1152"/>
      <c r="V36" s="1152"/>
      <c r="W36" s="1152"/>
      <c r="X36" s="1152"/>
      <c r="Y36" s="1152"/>
      <c r="Z36" s="806"/>
      <c r="AA36" s="803"/>
      <c r="AB36" s="797"/>
      <c r="AC36" s="903"/>
      <c r="AD36" s="903"/>
      <c r="AE36" s="903"/>
      <c r="AF36" s="903"/>
      <c r="AG36" s="903"/>
      <c r="AH36" s="903"/>
      <c r="AI36" s="903"/>
      <c r="AJ36" s="903"/>
      <c r="AK36" s="903"/>
      <c r="AL36" s="903"/>
      <c r="AM36" s="903"/>
      <c r="AN36" s="903"/>
      <c r="AO36" s="903"/>
      <c r="AP36" s="903"/>
      <c r="AQ36" s="904"/>
      <c r="AR36" s="778"/>
      <c r="AS36" s="778"/>
      <c r="AV36" s="3542"/>
      <c r="AW36" s="3543"/>
      <c r="AX36" s="3543"/>
      <c r="AY36" s="3544"/>
      <c r="AZ36" s="3547"/>
      <c r="BA36" s="3548"/>
      <c r="BB36" s="3548"/>
      <c r="BC36" s="3551"/>
      <c r="BD36" s="3551"/>
      <c r="BE36" s="3552"/>
      <c r="BF36" s="816"/>
      <c r="BG36" s="817"/>
      <c r="BH36" s="3542"/>
      <c r="BI36" s="3543"/>
      <c r="BJ36" s="3543"/>
      <c r="BK36" s="3544"/>
      <c r="BL36" s="3547"/>
      <c r="BM36" s="3548"/>
      <c r="BN36" s="3548"/>
      <c r="BO36" s="3551"/>
      <c r="BP36" s="3551"/>
      <c r="BQ36" s="3552"/>
      <c r="BZ36" s="793"/>
      <c r="CA36" s="793"/>
      <c r="CB36" s="793"/>
      <c r="CC36" s="793"/>
      <c r="CD36" s="793"/>
      <c r="CE36" s="793"/>
      <c r="CF36" s="793"/>
      <c r="CG36" s="793"/>
      <c r="CH36" s="793"/>
      <c r="CI36" s="793"/>
      <c r="CJ36" s="793"/>
      <c r="CK36" s="793"/>
      <c r="CL36" s="793"/>
      <c r="CM36" s="793"/>
      <c r="CN36" s="793"/>
      <c r="CO36" s="793"/>
      <c r="CP36" s="793"/>
      <c r="CQ36" s="793"/>
      <c r="CR36" s="801"/>
      <c r="CS36" s="778"/>
    </row>
    <row r="37" spans="1:97" ht="14.1" customHeight="1" thickBot="1" x14ac:dyDescent="0.2">
      <c r="A37" s="1176"/>
      <c r="B37" s="773"/>
      <c r="C37" s="807"/>
      <c r="D37" s="1173"/>
      <c r="E37" s="808"/>
      <c r="F37" s="809"/>
      <c r="G37" s="809"/>
      <c r="H37" s="810"/>
      <c r="I37" s="3553" t="s">
        <v>1043</v>
      </c>
      <c r="J37" s="3554"/>
      <c r="K37" s="3553" t="s">
        <v>1159</v>
      </c>
      <c r="L37" s="3554"/>
      <c r="M37" s="3553" t="s">
        <v>185</v>
      </c>
      <c r="N37" s="3554"/>
      <c r="O37" s="807"/>
      <c r="P37" s="778" t="s">
        <v>1329</v>
      </c>
      <c r="Q37" s="778"/>
      <c r="R37" s="778"/>
      <c r="S37" s="778"/>
      <c r="T37" s="778"/>
      <c r="U37" s="778"/>
      <c r="V37" s="778"/>
      <c r="W37" s="1157"/>
      <c r="X37" s="1157"/>
      <c r="Y37" s="1157"/>
      <c r="Z37" s="811"/>
      <c r="AA37" s="803"/>
      <c r="AB37" s="169" t="s">
        <v>1160</v>
      </c>
      <c r="AC37" s="1186"/>
      <c r="AD37" s="1186"/>
      <c r="AE37" s="1186"/>
      <c r="AF37" s="1186"/>
      <c r="AG37" s="1186"/>
      <c r="AH37" s="1186"/>
      <c r="AI37" s="1186"/>
      <c r="AJ37" s="1186"/>
      <c r="AK37" s="1186"/>
      <c r="AL37" s="1186"/>
      <c r="AM37" s="1186"/>
      <c r="AN37" s="1186"/>
      <c r="AO37" s="1186"/>
      <c r="AP37" s="1186"/>
      <c r="AQ37" s="1185"/>
      <c r="AR37" s="1173"/>
      <c r="AS37" s="1173"/>
      <c r="AT37" s="3525" t="b">
        <v>0</v>
      </c>
      <c r="AU37" s="3569"/>
      <c r="AV37" s="3563" t="s">
        <v>1162</v>
      </c>
      <c r="AW37" s="3564"/>
      <c r="AX37" s="3564"/>
      <c r="AY37" s="3565"/>
      <c r="AZ37" s="3557">
        <f>AZ44</f>
        <v>4325</v>
      </c>
      <c r="BA37" s="3570"/>
      <c r="BB37" s="3570"/>
      <c r="BC37" s="3549" t="s">
        <v>295</v>
      </c>
      <c r="BD37" s="3549"/>
      <c r="BE37" s="3550"/>
      <c r="BF37" s="816"/>
      <c r="BG37" s="817"/>
      <c r="BH37" s="3563" t="s">
        <v>1162</v>
      </c>
      <c r="BI37" s="3564"/>
      <c r="BJ37" s="3564"/>
      <c r="BK37" s="3565"/>
      <c r="BL37" s="3557">
        <f>BL44</f>
        <v>4042</v>
      </c>
      <c r="BM37" s="3558"/>
      <c r="BN37" s="3558"/>
      <c r="BO37" s="3549" t="s">
        <v>295</v>
      </c>
      <c r="BP37" s="3549"/>
      <c r="BQ37" s="3550"/>
      <c r="BZ37" s="793"/>
      <c r="CA37" s="793"/>
      <c r="CB37" s="793"/>
      <c r="CC37" s="793"/>
      <c r="CD37" s="793"/>
      <c r="CE37" s="793"/>
      <c r="CF37" s="793"/>
      <c r="CG37" s="793"/>
      <c r="CH37" s="793"/>
      <c r="CI37" s="793"/>
      <c r="CJ37" s="793"/>
      <c r="CK37" s="793"/>
      <c r="CL37" s="793"/>
      <c r="CM37" s="793"/>
      <c r="CN37" s="793"/>
      <c r="CO37" s="793"/>
      <c r="CP37" s="793"/>
      <c r="CQ37" s="793"/>
      <c r="CR37" s="801"/>
      <c r="CS37" s="778"/>
    </row>
    <row r="38" spans="1:97" ht="14.1" customHeight="1" thickTop="1" thickBot="1" x14ac:dyDescent="0.2">
      <c r="A38" s="1176"/>
      <c r="B38" s="773"/>
      <c r="C38" s="807"/>
      <c r="D38" s="813"/>
      <c r="E38" s="3506" t="s">
        <v>1308</v>
      </c>
      <c r="F38" s="3507"/>
      <c r="G38" s="3507"/>
      <c r="H38" s="3507"/>
      <c r="I38" s="3508"/>
      <c r="J38" s="3509"/>
      <c r="K38" s="3510">
        <v>14</v>
      </c>
      <c r="L38" s="3511"/>
      <c r="M38" s="3495">
        <f>K38</f>
        <v>14</v>
      </c>
      <c r="N38" s="3496"/>
      <c r="O38" s="807"/>
      <c r="P38" s="778"/>
      <c r="Q38" s="778"/>
      <c r="R38" s="778"/>
      <c r="S38" s="790" t="s">
        <v>1309</v>
      </c>
      <c r="T38" s="778"/>
      <c r="U38" s="778"/>
      <c r="V38" s="778"/>
      <c r="W38" s="778"/>
      <c r="X38" s="778"/>
      <c r="Y38" s="778"/>
      <c r="Z38" s="811"/>
      <c r="AA38" s="803"/>
      <c r="AB38" s="154"/>
      <c r="AC38" s="3331" t="s">
        <v>1161</v>
      </c>
      <c r="AD38" s="3331"/>
      <c r="AE38" s="3331"/>
      <c r="AF38" s="3331"/>
      <c r="AG38" s="3331"/>
      <c r="AH38" s="3331"/>
      <c r="AI38" s="3331"/>
      <c r="AJ38" s="3331"/>
      <c r="AK38" s="3331"/>
      <c r="AL38" s="3331"/>
      <c r="AM38" s="3331"/>
      <c r="AN38" s="3331"/>
      <c r="AO38" s="3331"/>
      <c r="AP38" s="3331"/>
      <c r="AQ38" s="3332"/>
      <c r="AR38" s="1173"/>
      <c r="AS38" s="1173"/>
      <c r="AT38" s="3525" t="b">
        <v>1</v>
      </c>
      <c r="AU38" s="3569"/>
      <c r="AV38" s="3566"/>
      <c r="AW38" s="3567"/>
      <c r="AX38" s="3567"/>
      <c r="AY38" s="3568"/>
      <c r="AZ38" s="3571"/>
      <c r="BA38" s="3572"/>
      <c r="BB38" s="3572"/>
      <c r="BC38" s="3561"/>
      <c r="BD38" s="3561"/>
      <c r="BE38" s="3562"/>
      <c r="BF38" s="816"/>
      <c r="BG38" s="817"/>
      <c r="BH38" s="3566"/>
      <c r="BI38" s="3567"/>
      <c r="BJ38" s="3567"/>
      <c r="BK38" s="3568"/>
      <c r="BL38" s="3559"/>
      <c r="BM38" s="3560"/>
      <c r="BN38" s="3560"/>
      <c r="BO38" s="3561"/>
      <c r="BP38" s="3561"/>
      <c r="BQ38" s="3562"/>
      <c r="BZ38" s="793"/>
      <c r="CA38" s="793"/>
      <c r="CB38" s="793"/>
      <c r="CC38" s="793"/>
      <c r="CD38" s="793"/>
      <c r="CE38" s="793"/>
      <c r="CF38" s="793"/>
      <c r="CG38" s="793"/>
      <c r="CH38" s="793"/>
      <c r="CI38" s="793"/>
      <c r="CJ38" s="793"/>
      <c r="CK38" s="793"/>
      <c r="CL38" s="793"/>
      <c r="CM38" s="793"/>
      <c r="CN38" s="793"/>
      <c r="CO38" s="793"/>
      <c r="CP38" s="793"/>
      <c r="CQ38" s="793"/>
      <c r="CR38" s="801"/>
      <c r="CS38" s="778"/>
    </row>
    <row r="39" spans="1:97" ht="14.1" customHeight="1" x14ac:dyDescent="0.15">
      <c r="A39" s="1176"/>
      <c r="B39" s="773"/>
      <c r="C39" s="807"/>
      <c r="D39" s="1173"/>
      <c r="E39" s="3529" t="s">
        <v>1163</v>
      </c>
      <c r="F39" s="3530"/>
      <c r="G39" s="3530"/>
      <c r="H39" s="3530"/>
      <c r="I39" s="3527"/>
      <c r="J39" s="3528"/>
      <c r="K39" s="3531">
        <v>41</v>
      </c>
      <c r="L39" s="3532"/>
      <c r="M39" s="3533">
        <f>K39</f>
        <v>41</v>
      </c>
      <c r="N39" s="3534"/>
      <c r="O39" s="778"/>
      <c r="P39" s="778"/>
      <c r="Q39" s="778"/>
      <c r="R39" s="778"/>
      <c r="S39" s="790" t="s">
        <v>1310</v>
      </c>
      <c r="T39" s="778"/>
      <c r="U39" s="778"/>
      <c r="V39" s="778"/>
      <c r="W39" s="778"/>
      <c r="X39" s="778"/>
      <c r="Y39" s="778"/>
      <c r="Z39" s="811"/>
      <c r="AA39" s="803"/>
      <c r="AB39" s="154"/>
      <c r="AC39" s="3331"/>
      <c r="AD39" s="3331"/>
      <c r="AE39" s="3331"/>
      <c r="AF39" s="3331"/>
      <c r="AG39" s="3331"/>
      <c r="AH39" s="3331"/>
      <c r="AI39" s="3331"/>
      <c r="AJ39" s="3331"/>
      <c r="AK39" s="3331"/>
      <c r="AL39" s="3331"/>
      <c r="AM39" s="3331"/>
      <c r="AN39" s="3331"/>
      <c r="AO39" s="3331"/>
      <c r="AP39" s="3331"/>
      <c r="AQ39" s="3332"/>
      <c r="AR39" s="1173"/>
      <c r="AS39" s="1173"/>
      <c r="AT39" s="3525" t="b">
        <v>0</v>
      </c>
      <c r="AU39" s="3526"/>
      <c r="AV39" s="3512" t="s">
        <v>292</v>
      </c>
      <c r="AW39" s="3513"/>
      <c r="AX39" s="3513"/>
      <c r="AY39" s="3514"/>
      <c r="AZ39" s="3535">
        <f>IF(ISERROR(AZ37/AZ35),"",(AZ37/AZ35))</f>
        <v>25</v>
      </c>
      <c r="BA39" s="3536"/>
      <c r="BB39" s="3536"/>
      <c r="BC39" s="3488" t="s">
        <v>183</v>
      </c>
      <c r="BD39" s="3488"/>
      <c r="BE39" s="3489"/>
      <c r="BF39" s="816"/>
      <c r="BG39" s="817"/>
      <c r="BH39" s="3512" t="s">
        <v>292</v>
      </c>
      <c r="BI39" s="3513"/>
      <c r="BJ39" s="3513"/>
      <c r="BK39" s="3514"/>
      <c r="BL39" s="3518">
        <f>IF(ISERROR(BL37/BL35),"",(BL37/BL35))</f>
        <v>23.364161849710982</v>
      </c>
      <c r="BM39" s="3519"/>
      <c r="BN39" s="3519"/>
      <c r="BO39" s="3488" t="s">
        <v>183</v>
      </c>
      <c r="BP39" s="3488"/>
      <c r="BQ39" s="3489"/>
      <c r="BZ39" s="793"/>
      <c r="CA39" s="793"/>
      <c r="CB39" s="793"/>
      <c r="CC39" s="793"/>
      <c r="CD39" s="793"/>
      <c r="CE39" s="793"/>
      <c r="CF39" s="793"/>
      <c r="CG39" s="793"/>
      <c r="CH39" s="793"/>
      <c r="CI39" s="793"/>
      <c r="CJ39" s="793"/>
      <c r="CK39" s="793"/>
      <c r="CL39" s="793"/>
      <c r="CM39" s="793"/>
      <c r="CN39" s="793"/>
      <c r="CO39" s="793"/>
      <c r="CP39" s="793"/>
      <c r="CQ39" s="793"/>
      <c r="CR39" s="801"/>
      <c r="CS39" s="778"/>
    </row>
    <row r="40" spans="1:97" ht="14.1" customHeight="1" thickBot="1" x14ac:dyDescent="0.2">
      <c r="A40" s="1176"/>
      <c r="B40" s="773"/>
      <c r="C40" s="807"/>
      <c r="D40" s="1173"/>
      <c r="E40" s="3297" t="s">
        <v>1164</v>
      </c>
      <c r="F40" s="3301"/>
      <c r="G40" s="3301"/>
      <c r="H40" s="3298"/>
      <c r="I40" s="3500">
        <v>4</v>
      </c>
      <c r="J40" s="3501"/>
      <c r="K40" s="3527"/>
      <c r="L40" s="3528"/>
      <c r="M40" s="3502">
        <f>I40</f>
        <v>4</v>
      </c>
      <c r="N40" s="3503"/>
      <c r="O40" s="807"/>
      <c r="P40" s="778"/>
      <c r="Q40" s="778"/>
      <c r="R40" s="778"/>
      <c r="S40" s="778"/>
      <c r="T40" s="778"/>
      <c r="U40" s="778"/>
      <c r="V40" s="778"/>
      <c r="W40" s="778"/>
      <c r="X40" s="778"/>
      <c r="Y40" s="778"/>
      <c r="Z40" s="811"/>
      <c r="AA40" s="803"/>
      <c r="AB40" s="797"/>
      <c r="AC40" s="1161"/>
      <c r="AD40" s="1161"/>
      <c r="AE40" s="1161"/>
      <c r="AF40" s="1161"/>
      <c r="AG40" s="1161"/>
      <c r="AH40" s="1161"/>
      <c r="AI40" s="1161"/>
      <c r="AJ40" s="1161"/>
      <c r="AK40" s="1161"/>
      <c r="AL40" s="1161"/>
      <c r="AM40" s="1161"/>
      <c r="AN40" s="1161"/>
      <c r="AO40" s="1161"/>
      <c r="AP40" s="1161"/>
      <c r="AQ40" s="1162"/>
      <c r="AR40" s="1173"/>
      <c r="AS40" s="1173"/>
      <c r="AT40" s="3525" t="b">
        <v>1</v>
      </c>
      <c r="AU40" s="3526"/>
      <c r="AV40" s="3515"/>
      <c r="AW40" s="3516"/>
      <c r="AX40" s="3516"/>
      <c r="AY40" s="3517"/>
      <c r="AZ40" s="3537"/>
      <c r="BA40" s="3538"/>
      <c r="BB40" s="3538"/>
      <c r="BC40" s="3490"/>
      <c r="BD40" s="3490"/>
      <c r="BE40" s="3491"/>
      <c r="BF40" s="816"/>
      <c r="BG40" s="817"/>
      <c r="BH40" s="3515"/>
      <c r="BI40" s="3516"/>
      <c r="BJ40" s="3516"/>
      <c r="BK40" s="3517"/>
      <c r="BL40" s="3520"/>
      <c r="BM40" s="3521"/>
      <c r="BN40" s="3521"/>
      <c r="BO40" s="3490"/>
      <c r="BP40" s="3490"/>
      <c r="BQ40" s="3491"/>
      <c r="BZ40" s="793"/>
      <c r="CA40" s="793"/>
      <c r="CB40" s="793"/>
      <c r="CC40" s="793"/>
      <c r="CD40" s="793"/>
      <c r="CE40" s="793"/>
      <c r="CF40" s="793"/>
      <c r="CG40" s="793"/>
      <c r="CH40" s="793"/>
      <c r="CI40" s="793"/>
      <c r="CJ40" s="793"/>
      <c r="CK40" s="793"/>
      <c r="CL40" s="793"/>
      <c r="CM40" s="793"/>
      <c r="CN40" s="793"/>
      <c r="CO40" s="793"/>
      <c r="CP40" s="793"/>
      <c r="CQ40" s="793"/>
      <c r="CR40" s="801"/>
      <c r="CS40" s="778"/>
    </row>
    <row r="41" spans="1:97" ht="14.1" customHeight="1" x14ac:dyDescent="0.15">
      <c r="A41" s="1176"/>
      <c r="B41" s="773"/>
      <c r="C41" s="807"/>
      <c r="D41" s="1173"/>
      <c r="E41" s="3522" t="s">
        <v>1040</v>
      </c>
      <c r="F41" s="3522"/>
      <c r="G41" s="3522"/>
      <c r="H41" s="3522"/>
      <c r="I41" s="3523">
        <v>11</v>
      </c>
      <c r="J41" s="3523"/>
      <c r="K41" s="3523">
        <v>22</v>
      </c>
      <c r="L41" s="3523"/>
      <c r="M41" s="3524">
        <f>I41+K41</f>
        <v>33</v>
      </c>
      <c r="N41" s="3524"/>
      <c r="O41" s="807"/>
      <c r="P41" s="778" t="s">
        <v>1330</v>
      </c>
      <c r="Q41" s="778"/>
      <c r="R41" s="778"/>
      <c r="S41" s="778"/>
      <c r="T41" s="778"/>
      <c r="U41" s="778"/>
      <c r="V41" s="778"/>
      <c r="W41" s="778"/>
      <c r="X41" s="778"/>
      <c r="Y41" s="778"/>
      <c r="Z41" s="811"/>
      <c r="AA41" s="803"/>
      <c r="AB41" s="169" t="s">
        <v>276</v>
      </c>
      <c r="AC41" s="1189"/>
      <c r="AD41" s="1189"/>
      <c r="AE41" s="34"/>
      <c r="AF41" s="34"/>
      <c r="AG41" s="34"/>
      <c r="AH41" s="34"/>
      <c r="AI41" s="34"/>
      <c r="AJ41" s="34"/>
      <c r="AK41" s="34"/>
      <c r="AL41" s="34"/>
      <c r="AM41" s="34"/>
      <c r="AN41" s="34"/>
      <c r="AO41" s="34"/>
      <c r="AP41" s="34"/>
      <c r="AQ41" s="137"/>
      <c r="AR41" s="775"/>
      <c r="AS41" s="775"/>
      <c r="AT41" s="775"/>
      <c r="AV41" s="3504" t="s">
        <v>1165</v>
      </c>
      <c r="AW41" s="3504"/>
      <c r="AX41" s="3504"/>
      <c r="AY41" s="3504"/>
      <c r="AZ41" s="3504"/>
      <c r="BA41" s="3504"/>
      <c r="BB41" s="3504"/>
      <c r="BC41" s="3504"/>
      <c r="BD41" s="3504"/>
      <c r="BE41" s="3504"/>
      <c r="BF41" s="940"/>
      <c r="BG41" s="941"/>
      <c r="BH41" s="3504" t="s">
        <v>1166</v>
      </c>
      <c r="BI41" s="3504"/>
      <c r="BJ41" s="3504"/>
      <c r="BK41" s="3504"/>
      <c r="BL41" s="3504"/>
      <c r="BM41" s="3504"/>
      <c r="BN41" s="3504"/>
      <c r="BO41" s="3504"/>
      <c r="BP41" s="3504"/>
      <c r="BQ41" s="3504"/>
      <c r="BZ41" s="793"/>
      <c r="CA41" s="793"/>
      <c r="CB41" s="793"/>
      <c r="CC41" s="793"/>
      <c r="CD41" s="793"/>
      <c r="CE41" s="793"/>
      <c r="CF41" s="793"/>
      <c r="CG41" s="793"/>
      <c r="CH41" s="793"/>
      <c r="CI41" s="793"/>
      <c r="CJ41" s="793"/>
      <c r="CK41" s="793"/>
      <c r="CL41" s="793"/>
      <c r="CM41" s="793"/>
      <c r="CN41" s="793"/>
      <c r="CO41" s="793"/>
      <c r="CP41" s="793"/>
      <c r="CQ41" s="793"/>
      <c r="CR41" s="801"/>
      <c r="CS41" s="778"/>
    </row>
    <row r="42" spans="1:97" ht="14.1" customHeight="1" thickBot="1" x14ac:dyDescent="0.2">
      <c r="A42" s="1176"/>
      <c r="B42" s="773"/>
      <c r="C42" s="807"/>
      <c r="D42" s="1173"/>
      <c r="E42" s="3297" t="s">
        <v>1311</v>
      </c>
      <c r="F42" s="3301"/>
      <c r="G42" s="3301"/>
      <c r="H42" s="3298"/>
      <c r="I42" s="3500">
        <v>34</v>
      </c>
      <c r="J42" s="3501"/>
      <c r="K42" s="3500">
        <v>41</v>
      </c>
      <c r="L42" s="3501"/>
      <c r="M42" s="3502">
        <f>I42+K42</f>
        <v>75</v>
      </c>
      <c r="N42" s="3503"/>
      <c r="O42" s="807"/>
      <c r="P42" s="778"/>
      <c r="Q42" s="778"/>
      <c r="R42" s="778"/>
      <c r="S42" s="790" t="s">
        <v>1312</v>
      </c>
      <c r="T42" s="778"/>
      <c r="U42" s="778"/>
      <c r="V42" s="778"/>
      <c r="W42" s="778"/>
      <c r="X42" s="778"/>
      <c r="Y42" s="778"/>
      <c r="Z42" s="811"/>
      <c r="AA42" s="803"/>
      <c r="AB42" s="176"/>
      <c r="AC42" s="3331" t="s">
        <v>1313</v>
      </c>
      <c r="AD42" s="3331"/>
      <c r="AE42" s="3331"/>
      <c r="AF42" s="3331"/>
      <c r="AG42" s="3331"/>
      <c r="AH42" s="3331"/>
      <c r="AI42" s="3331"/>
      <c r="AJ42" s="3331"/>
      <c r="AK42" s="3331"/>
      <c r="AL42" s="3331"/>
      <c r="AM42" s="3331"/>
      <c r="AN42" s="3331"/>
      <c r="AO42" s="3331"/>
      <c r="AP42" s="3331"/>
      <c r="AQ42" s="3332"/>
      <c r="AR42" s="845"/>
      <c r="AS42" s="845"/>
      <c r="AT42" s="845"/>
      <c r="AU42" s="845"/>
      <c r="AV42" s="3505"/>
      <c r="AW42" s="3505"/>
      <c r="AX42" s="3505"/>
      <c r="AY42" s="3505"/>
      <c r="AZ42" s="3505"/>
      <c r="BA42" s="3505"/>
      <c r="BB42" s="3505"/>
      <c r="BC42" s="3505"/>
      <c r="BD42" s="3505"/>
      <c r="BE42" s="3505"/>
      <c r="BF42" s="940"/>
      <c r="BG42" s="941"/>
      <c r="BH42" s="3505"/>
      <c r="BI42" s="3505"/>
      <c r="BJ42" s="3505"/>
      <c r="BK42" s="3505"/>
      <c r="BL42" s="3505"/>
      <c r="BM42" s="3505"/>
      <c r="BN42" s="3505"/>
      <c r="BO42" s="3505"/>
      <c r="BP42" s="3505"/>
      <c r="BQ42" s="3505"/>
      <c r="BZ42" s="793"/>
      <c r="CA42" s="793"/>
      <c r="CB42" s="793"/>
      <c r="CC42" s="793"/>
      <c r="CD42" s="793"/>
      <c r="CE42" s="793"/>
      <c r="CF42" s="793"/>
      <c r="CG42" s="793"/>
      <c r="CH42" s="793"/>
      <c r="CI42" s="793"/>
      <c r="CJ42" s="793"/>
      <c r="CK42" s="793"/>
      <c r="CL42" s="793"/>
      <c r="CM42" s="793"/>
      <c r="CN42" s="793"/>
      <c r="CO42" s="793"/>
      <c r="CP42" s="793"/>
      <c r="CQ42" s="793"/>
      <c r="CR42" s="801"/>
      <c r="CS42" s="778"/>
    </row>
    <row r="43" spans="1:97" ht="14.1" customHeight="1" thickTop="1" thickBot="1" x14ac:dyDescent="0.2">
      <c r="A43" s="1176"/>
      <c r="B43" s="773"/>
      <c r="C43" s="807"/>
      <c r="D43" s="1173"/>
      <c r="E43" s="3492" t="s">
        <v>185</v>
      </c>
      <c r="F43" s="3493"/>
      <c r="G43" s="3493"/>
      <c r="H43" s="3494"/>
      <c r="I43" s="3495">
        <f>SUM(I40:J42)</f>
        <v>49</v>
      </c>
      <c r="J43" s="3496"/>
      <c r="K43" s="3495">
        <f>SUM(K38:L42)</f>
        <v>118</v>
      </c>
      <c r="L43" s="3496"/>
      <c r="M43" s="3495">
        <f>SUM(M38:N42)</f>
        <v>167</v>
      </c>
      <c r="N43" s="3496"/>
      <c r="O43" s="807"/>
      <c r="P43" s="778"/>
      <c r="Q43" s="778"/>
      <c r="R43" s="778"/>
      <c r="S43" s="790" t="s">
        <v>1314</v>
      </c>
      <c r="T43" s="778"/>
      <c r="U43" s="778"/>
      <c r="V43" s="778"/>
      <c r="W43" s="778"/>
      <c r="X43" s="778"/>
      <c r="Y43" s="778"/>
      <c r="Z43" s="811"/>
      <c r="AA43" s="803"/>
      <c r="AB43" s="154"/>
      <c r="AC43" s="3331"/>
      <c r="AD43" s="3331"/>
      <c r="AE43" s="3331"/>
      <c r="AF43" s="3331"/>
      <c r="AG43" s="3331"/>
      <c r="AH43" s="3331"/>
      <c r="AI43" s="3331"/>
      <c r="AJ43" s="3331"/>
      <c r="AK43" s="3331"/>
      <c r="AL43" s="3331"/>
      <c r="AM43" s="3331"/>
      <c r="AN43" s="3331"/>
      <c r="AO43" s="3331"/>
      <c r="AP43" s="3331"/>
      <c r="AQ43" s="3332"/>
      <c r="AR43" s="845"/>
      <c r="AS43" s="845"/>
      <c r="AT43" s="845"/>
      <c r="AU43" s="845"/>
      <c r="AV43" s="3310"/>
      <c r="AW43" s="3311"/>
      <c r="AX43" s="3311"/>
      <c r="AY43" s="3312"/>
      <c r="AZ43" s="3497" t="s">
        <v>1167</v>
      </c>
      <c r="BA43" s="3498"/>
      <c r="BB43" s="3498"/>
      <c r="BC43" s="3498"/>
      <c r="BD43" s="3498"/>
      <c r="BE43" s="3499"/>
      <c r="BF43" s="816"/>
      <c r="BG43" s="817"/>
      <c r="BH43" s="3310"/>
      <c r="BI43" s="3311"/>
      <c r="BJ43" s="3311"/>
      <c r="BK43" s="3312"/>
      <c r="BL43" s="3497" t="s">
        <v>1167</v>
      </c>
      <c r="BM43" s="3498"/>
      <c r="BN43" s="3498"/>
      <c r="BO43" s="3498"/>
      <c r="BP43" s="3498"/>
      <c r="BQ43" s="3499"/>
      <c r="BZ43" s="793"/>
      <c r="CA43" s="793"/>
      <c r="CB43" s="793"/>
      <c r="CC43" s="793"/>
      <c r="CD43" s="793"/>
      <c r="CE43" s="793"/>
      <c r="CF43" s="793"/>
      <c r="CG43" s="793"/>
      <c r="CH43" s="793"/>
      <c r="CI43" s="793"/>
      <c r="CJ43" s="793"/>
      <c r="CK43" s="793"/>
      <c r="CL43" s="793"/>
      <c r="CM43" s="793"/>
      <c r="CN43" s="793"/>
      <c r="CO43" s="793"/>
      <c r="CP43" s="793"/>
      <c r="CQ43" s="793"/>
      <c r="CR43" s="801"/>
      <c r="CS43" s="778"/>
    </row>
    <row r="44" spans="1:97" ht="14.1" customHeight="1" thickBot="1" x14ac:dyDescent="0.2">
      <c r="A44" s="1176"/>
      <c r="B44" s="773"/>
      <c r="C44" s="807"/>
      <c r="D44" s="1173"/>
      <c r="E44" s="778"/>
      <c r="F44" s="778"/>
      <c r="G44" s="778"/>
      <c r="H44" s="778"/>
      <c r="I44" s="778"/>
      <c r="J44" s="778"/>
      <c r="K44" s="778"/>
      <c r="L44" s="778"/>
      <c r="M44" s="778"/>
      <c r="N44" s="778"/>
      <c r="O44" s="778"/>
      <c r="P44" s="778"/>
      <c r="Q44" s="778"/>
      <c r="R44" s="778"/>
      <c r="S44" s="778"/>
      <c r="T44" s="778"/>
      <c r="U44" s="778"/>
      <c r="V44" s="778"/>
      <c r="W44" s="778"/>
      <c r="X44" s="778"/>
      <c r="Y44" s="778"/>
      <c r="Z44" s="811"/>
      <c r="AA44" s="803"/>
      <c r="AB44" s="154"/>
      <c r="AC44" s="3331"/>
      <c r="AD44" s="3331"/>
      <c r="AE44" s="3331"/>
      <c r="AF44" s="3331"/>
      <c r="AG44" s="3331"/>
      <c r="AH44" s="3331"/>
      <c r="AI44" s="3331"/>
      <c r="AJ44" s="3331"/>
      <c r="AK44" s="3331"/>
      <c r="AL44" s="3331"/>
      <c r="AM44" s="3331"/>
      <c r="AN44" s="3331"/>
      <c r="AO44" s="3331"/>
      <c r="AP44" s="3331"/>
      <c r="AQ44" s="3332"/>
      <c r="AR44" s="3481">
        <f>SUM(E11:AH12)-H11-S11-AC11+AL11+AN11+I18+K18+P18+R18</f>
        <v>28</v>
      </c>
      <c r="AS44" s="3481"/>
      <c r="AT44" s="3481"/>
      <c r="AU44" s="3482"/>
      <c r="AV44" s="3459">
        <f>COUNTA(AZ45:BB104)</f>
        <v>28</v>
      </c>
      <c r="AW44" s="3460"/>
      <c r="AX44" s="3460"/>
      <c r="AY44" s="3460"/>
      <c r="AZ44" s="3457">
        <f>SUM(AZ45:BB104)</f>
        <v>4325</v>
      </c>
      <c r="BA44" s="3457"/>
      <c r="BB44" s="3458"/>
      <c r="BC44" s="855" t="s">
        <v>634</v>
      </c>
      <c r="BD44" s="856"/>
      <c r="BE44" s="857"/>
      <c r="BF44" s="816"/>
      <c r="BG44" s="817"/>
      <c r="BH44" s="3459">
        <f>COUNTA(BL45:BN104)</f>
        <v>26</v>
      </c>
      <c r="BI44" s="3460"/>
      <c r="BJ44" s="3460"/>
      <c r="BK44" s="3460"/>
      <c r="BL44" s="3457">
        <f>SUM(BL45:BN104)</f>
        <v>4042</v>
      </c>
      <c r="BM44" s="3457"/>
      <c r="BN44" s="3458"/>
      <c r="BO44" s="855" t="s">
        <v>634</v>
      </c>
      <c r="BP44" s="856"/>
      <c r="BQ44" s="857"/>
      <c r="BZ44" s="793"/>
      <c r="CA44" s="793"/>
      <c r="CB44" s="793"/>
      <c r="CC44" s="793"/>
      <c r="CD44" s="793"/>
      <c r="CE44" s="793"/>
      <c r="CF44" s="793"/>
      <c r="CG44" s="793"/>
      <c r="CH44" s="793"/>
      <c r="CI44" s="793"/>
      <c r="CJ44" s="793"/>
      <c r="CK44" s="793"/>
      <c r="CL44" s="793"/>
      <c r="CM44" s="793"/>
      <c r="CN44" s="793"/>
      <c r="CO44" s="793"/>
      <c r="CP44" s="793"/>
      <c r="CQ44" s="793"/>
      <c r="CR44" s="801"/>
      <c r="CS44" s="778"/>
    </row>
    <row r="45" spans="1:97" ht="14.1" customHeight="1" x14ac:dyDescent="0.15">
      <c r="A45" s="1176"/>
      <c r="B45" s="773"/>
      <c r="C45" s="3471"/>
      <c r="D45" s="3472"/>
      <c r="E45" s="3473" t="s">
        <v>403</v>
      </c>
      <c r="F45" s="3474"/>
      <c r="G45" s="3474"/>
      <c r="H45" s="3475"/>
      <c r="I45" s="3476" t="s">
        <v>1075</v>
      </c>
      <c r="J45" s="3477"/>
      <c r="K45" s="3477"/>
      <c r="L45" s="3477"/>
      <c r="M45" s="3477"/>
      <c r="N45" s="3477"/>
      <c r="O45" s="3477"/>
      <c r="P45" s="3477"/>
      <c r="Q45" s="3478"/>
      <c r="R45" s="3479" t="s">
        <v>1077</v>
      </c>
      <c r="S45" s="3480"/>
      <c r="T45" s="3480"/>
      <c r="U45" s="3480"/>
      <c r="V45" s="3477"/>
      <c r="W45" s="3477"/>
      <c r="X45" s="3477"/>
      <c r="Y45" s="3477"/>
      <c r="Z45" s="942"/>
      <c r="AA45" s="803"/>
      <c r="AB45" s="34"/>
      <c r="AC45" s="1209"/>
      <c r="AD45" s="1209"/>
      <c r="AE45" s="1209"/>
      <c r="AF45" s="1209"/>
      <c r="AG45" s="1209"/>
      <c r="AH45" s="1209"/>
      <c r="AI45" s="1209"/>
      <c r="AJ45" s="1209"/>
      <c r="AK45" s="1209"/>
      <c r="AL45" s="1209"/>
      <c r="AM45" s="1209"/>
      <c r="AN45" s="1209"/>
      <c r="AO45" s="1209"/>
      <c r="AP45" s="1209"/>
      <c r="AQ45" s="1183"/>
      <c r="AR45" s="3483">
        <f>SUM(E11:Z12)-H11-S11+AL11+AN11+I18+K18+P18+R18</f>
        <v>26</v>
      </c>
      <c r="AS45" s="3483"/>
      <c r="AT45" s="3483"/>
      <c r="AU45" s="3484"/>
      <c r="AV45" s="3310">
        <v>1</v>
      </c>
      <c r="AW45" s="3311"/>
      <c r="AX45" s="3311"/>
      <c r="AY45" s="3312"/>
      <c r="AZ45" s="3353">
        <v>173</v>
      </c>
      <c r="BA45" s="3354"/>
      <c r="BB45" s="3354"/>
      <c r="BC45" s="1150" t="s">
        <v>634</v>
      </c>
      <c r="BD45" s="1151"/>
      <c r="BE45" s="865"/>
      <c r="BF45" s="816"/>
      <c r="BG45" s="817"/>
      <c r="BH45" s="3310">
        <v>1</v>
      </c>
      <c r="BI45" s="3311"/>
      <c r="BJ45" s="3311"/>
      <c r="BK45" s="3312"/>
      <c r="BL45" s="3355">
        <v>173</v>
      </c>
      <c r="BM45" s="3356"/>
      <c r="BN45" s="3356"/>
      <c r="BO45" s="1150" t="s">
        <v>634</v>
      </c>
      <c r="BP45" s="1151"/>
      <c r="BQ45" s="865"/>
    </row>
    <row r="46" spans="1:97" ht="14.1" customHeight="1" x14ac:dyDescent="0.15">
      <c r="A46" s="1176"/>
      <c r="B46" s="773"/>
      <c r="C46" s="3461" t="s">
        <v>1168</v>
      </c>
      <c r="D46" s="3464" t="s">
        <v>275</v>
      </c>
      <c r="E46" s="3467" t="s">
        <v>1169</v>
      </c>
      <c r="F46" s="3468"/>
      <c r="G46" s="3468"/>
      <c r="H46" s="3469"/>
      <c r="I46" s="818"/>
      <c r="J46" s="3470" t="str">
        <f>IF(AT37=TRUE,ROUNDDOWN(M38/3,1),"")</f>
        <v/>
      </c>
      <c r="K46" s="3470"/>
      <c r="L46" s="819" t="s">
        <v>183</v>
      </c>
      <c r="M46" s="820" t="s">
        <v>1049</v>
      </c>
      <c r="N46" s="3470" t="str">
        <f>J46</f>
        <v/>
      </c>
      <c r="O46" s="3470"/>
      <c r="P46" s="821" t="s">
        <v>183</v>
      </c>
      <c r="Q46" s="822" t="s">
        <v>216</v>
      </c>
      <c r="R46" s="818"/>
      <c r="S46" s="3470">
        <f>IF(AT38=TRUE,ROUNDDOWN(M38/3,1),"")</f>
        <v>4.5999999999999996</v>
      </c>
      <c r="T46" s="3470"/>
      <c r="U46" s="823" t="s">
        <v>183</v>
      </c>
      <c r="V46" s="820" t="s">
        <v>1049</v>
      </c>
      <c r="W46" s="3470">
        <f>S46</f>
        <v>4.5999999999999996</v>
      </c>
      <c r="X46" s="3470"/>
      <c r="Y46" s="821" t="s">
        <v>183</v>
      </c>
      <c r="Z46" s="943" t="s">
        <v>216</v>
      </c>
      <c r="AA46" s="824"/>
      <c r="AB46" s="1056" t="s">
        <v>154</v>
      </c>
      <c r="AC46" s="1606" t="s">
        <v>1564</v>
      </c>
      <c r="AD46" s="1161"/>
      <c r="AE46" s="1161"/>
      <c r="AF46" s="1161"/>
      <c r="AG46" s="1161"/>
      <c r="AH46" s="1161"/>
      <c r="AI46" s="1161"/>
      <c r="AJ46" s="1161"/>
      <c r="AK46" s="1161"/>
      <c r="AL46" s="1161"/>
      <c r="AM46" s="1161"/>
      <c r="AN46" s="1161"/>
      <c r="AO46" s="1161"/>
      <c r="AP46" s="1161"/>
      <c r="AQ46" s="1162"/>
      <c r="AR46" s="945"/>
      <c r="AS46" s="945"/>
      <c r="AT46" s="945"/>
      <c r="AU46" s="873"/>
      <c r="AV46" s="3310">
        <v>2</v>
      </c>
      <c r="AW46" s="3311"/>
      <c r="AX46" s="3311"/>
      <c r="AY46" s="3312"/>
      <c r="AZ46" s="3353">
        <v>173</v>
      </c>
      <c r="BA46" s="3354"/>
      <c r="BB46" s="3354"/>
      <c r="BC46" s="1150" t="s">
        <v>634</v>
      </c>
      <c r="BD46" s="874"/>
      <c r="BE46" s="875"/>
      <c r="BF46" s="816"/>
      <c r="BG46" s="817"/>
      <c r="BH46" s="3310">
        <v>2</v>
      </c>
      <c r="BI46" s="3311"/>
      <c r="BJ46" s="3311"/>
      <c r="BK46" s="3312"/>
      <c r="BL46" s="3355">
        <v>173</v>
      </c>
      <c r="BM46" s="3356"/>
      <c r="BN46" s="3356"/>
      <c r="BO46" s="1150" t="s">
        <v>634</v>
      </c>
      <c r="BP46" s="874"/>
      <c r="BQ46" s="875"/>
    </row>
    <row r="47" spans="1:97" ht="14.1" customHeight="1" x14ac:dyDescent="0.15">
      <c r="A47" s="1176"/>
      <c r="B47" s="773"/>
      <c r="C47" s="3462"/>
      <c r="D47" s="3465"/>
      <c r="E47" s="3485" t="s">
        <v>1170</v>
      </c>
      <c r="F47" s="3486"/>
      <c r="G47" s="3486"/>
      <c r="H47" s="3487"/>
      <c r="I47" s="825"/>
      <c r="J47" s="3448" t="str">
        <f>IF(AT37=TRUE,ROUNDDOWN(M39/6,1),"")</f>
        <v/>
      </c>
      <c r="K47" s="3448"/>
      <c r="L47" s="826" t="s">
        <v>183</v>
      </c>
      <c r="M47" s="827" t="s">
        <v>1049</v>
      </c>
      <c r="N47" s="3448" t="str">
        <f>J47</f>
        <v/>
      </c>
      <c r="O47" s="3448"/>
      <c r="P47" s="828" t="s">
        <v>183</v>
      </c>
      <c r="Q47" s="829" t="s">
        <v>216</v>
      </c>
      <c r="R47" s="825"/>
      <c r="S47" s="3448">
        <f>IF(AT38=TRUE,ROUNDDOWN(M39/6,1),"")</f>
        <v>6.8</v>
      </c>
      <c r="T47" s="3448"/>
      <c r="U47" s="830" t="s">
        <v>183</v>
      </c>
      <c r="V47" s="827" t="s">
        <v>1049</v>
      </c>
      <c r="W47" s="3448">
        <f>S47</f>
        <v>6.8</v>
      </c>
      <c r="X47" s="3448"/>
      <c r="Y47" s="828" t="s">
        <v>183</v>
      </c>
      <c r="Z47" s="944" t="s">
        <v>216</v>
      </c>
      <c r="AA47" s="803"/>
      <c r="AB47" s="778"/>
      <c r="AC47" s="778"/>
      <c r="AD47" s="1173"/>
      <c r="AE47" s="778"/>
      <c r="AF47" s="778"/>
      <c r="AG47" s="778"/>
      <c r="AH47" s="778"/>
      <c r="AI47" s="778"/>
      <c r="AJ47" s="778"/>
      <c r="AK47" s="778"/>
      <c r="AL47" s="778"/>
      <c r="AM47" s="778"/>
      <c r="AN47" s="778"/>
      <c r="AO47" s="778"/>
      <c r="AP47" s="778"/>
      <c r="AQ47" s="798"/>
      <c r="AR47" s="3455"/>
      <c r="AS47" s="3455"/>
      <c r="AT47" s="3455"/>
      <c r="AU47" s="3456"/>
      <c r="AV47" s="3310">
        <v>3</v>
      </c>
      <c r="AW47" s="3311"/>
      <c r="AX47" s="3311"/>
      <c r="AY47" s="3312"/>
      <c r="AZ47" s="3353">
        <v>173</v>
      </c>
      <c r="BA47" s="3354"/>
      <c r="BB47" s="3354"/>
      <c r="BC47" s="1150" t="s">
        <v>634</v>
      </c>
      <c r="BD47" s="874"/>
      <c r="BE47" s="875"/>
      <c r="BF47" s="816"/>
      <c r="BG47" s="817"/>
      <c r="BH47" s="3310">
        <v>3</v>
      </c>
      <c r="BI47" s="3311"/>
      <c r="BJ47" s="3311"/>
      <c r="BK47" s="3312"/>
      <c r="BL47" s="3355">
        <v>173</v>
      </c>
      <c r="BM47" s="3356"/>
      <c r="BN47" s="3356"/>
      <c r="BO47" s="1150" t="s">
        <v>634</v>
      </c>
      <c r="BP47" s="874"/>
      <c r="BQ47" s="875"/>
    </row>
    <row r="48" spans="1:97" ht="14.1" customHeight="1" x14ac:dyDescent="0.15">
      <c r="A48" s="1176"/>
      <c r="B48" s="773"/>
      <c r="C48" s="3462"/>
      <c r="D48" s="3465"/>
      <c r="E48" s="3449" t="s">
        <v>1171</v>
      </c>
      <c r="F48" s="3450"/>
      <c r="G48" s="3450"/>
      <c r="H48" s="3451"/>
      <c r="I48" s="1169"/>
      <c r="J48" s="3452"/>
      <c r="K48" s="3452"/>
      <c r="L48" s="831"/>
      <c r="M48" s="832"/>
      <c r="N48" s="3453"/>
      <c r="O48" s="3453"/>
      <c r="P48" s="833"/>
      <c r="Q48" s="834"/>
      <c r="R48" s="825"/>
      <c r="S48" s="3448">
        <f>IF(AT38=TRUE,ROUNDDOWN(M40/6,1),"")</f>
        <v>0.6</v>
      </c>
      <c r="T48" s="3448"/>
      <c r="U48" s="835" t="s">
        <v>183</v>
      </c>
      <c r="V48" s="836"/>
      <c r="W48" s="3454"/>
      <c r="X48" s="3454"/>
      <c r="Y48" s="837"/>
      <c r="Z48" s="946"/>
      <c r="AA48" s="803"/>
      <c r="AB48" s="838" t="s">
        <v>154</v>
      </c>
      <c r="AC48" s="3203" t="s">
        <v>1315</v>
      </c>
      <c r="AD48" s="3203"/>
      <c r="AE48" s="3203"/>
      <c r="AF48" s="3203"/>
      <c r="AG48" s="3203"/>
      <c r="AH48" s="3203"/>
      <c r="AI48" s="3203"/>
      <c r="AJ48" s="3203"/>
      <c r="AK48" s="3203"/>
      <c r="AL48" s="3203"/>
      <c r="AM48" s="3203"/>
      <c r="AN48" s="3203"/>
      <c r="AO48" s="3203"/>
      <c r="AP48" s="3203"/>
      <c r="AQ48" s="3204"/>
      <c r="AR48" s="947"/>
      <c r="AS48" s="947"/>
      <c r="AT48" s="947"/>
      <c r="AU48" s="796"/>
      <c r="AV48" s="3310">
        <v>4</v>
      </c>
      <c r="AW48" s="3311"/>
      <c r="AX48" s="3311"/>
      <c r="AY48" s="3312"/>
      <c r="AZ48" s="3353">
        <v>173</v>
      </c>
      <c r="BA48" s="3354"/>
      <c r="BB48" s="3354"/>
      <c r="BC48" s="1150" t="s">
        <v>634</v>
      </c>
      <c r="BD48" s="874"/>
      <c r="BE48" s="875"/>
      <c r="BF48" s="816"/>
      <c r="BG48" s="817"/>
      <c r="BH48" s="3310">
        <v>4</v>
      </c>
      <c r="BI48" s="3311"/>
      <c r="BJ48" s="3311"/>
      <c r="BK48" s="3312"/>
      <c r="BL48" s="3355">
        <v>173</v>
      </c>
      <c r="BM48" s="3356"/>
      <c r="BN48" s="3356"/>
      <c r="BO48" s="1150" t="s">
        <v>634</v>
      </c>
      <c r="BP48" s="874"/>
      <c r="BQ48" s="875"/>
    </row>
    <row r="49" spans="1:69" ht="14.1" customHeight="1" x14ac:dyDescent="0.15">
      <c r="A49" s="1176"/>
      <c r="B49" s="773"/>
      <c r="C49" s="3462"/>
      <c r="D49" s="3465"/>
      <c r="E49" s="3434" t="s">
        <v>1172</v>
      </c>
      <c r="F49" s="3435"/>
      <c r="G49" s="3435"/>
      <c r="H49" s="840" t="s">
        <v>749</v>
      </c>
      <c r="I49" s="841"/>
      <c r="J49" s="3438" t="str">
        <f>IF(AT37=TRUE,IF(AT39=TRUE,ROUNDDOWN((M40+M41)/20,1),""),"")</f>
        <v/>
      </c>
      <c r="K49" s="3438"/>
      <c r="L49" s="842" t="s">
        <v>183</v>
      </c>
      <c r="M49" s="843" t="s">
        <v>1049</v>
      </c>
      <c r="N49" s="3439" t="str">
        <f>IF(AT37=TRUE,IF(AT39=TRUE,ROUNDDOWN(K41/20,1),""),"")</f>
        <v/>
      </c>
      <c r="O49" s="3439"/>
      <c r="P49" s="844" t="s">
        <v>183</v>
      </c>
      <c r="Q49" s="829" t="s">
        <v>216</v>
      </c>
      <c r="R49" s="841"/>
      <c r="S49" s="3438" t="str">
        <f>IF(AT38=TRUE,IF(AT39=TRUE,ROUNDDOWN(M41/20,1),""),"")</f>
        <v/>
      </c>
      <c r="T49" s="3438"/>
      <c r="U49" s="835" t="s">
        <v>183</v>
      </c>
      <c r="V49" s="843" t="s">
        <v>1049</v>
      </c>
      <c r="W49" s="3439" t="str">
        <f>IF(AT38=TRUE,IF(AT39=TRUE,ROUNDDOWN(K41/20,1),""),"")</f>
        <v/>
      </c>
      <c r="X49" s="3439"/>
      <c r="Y49" s="844" t="s">
        <v>183</v>
      </c>
      <c r="Z49" s="944" t="s">
        <v>216</v>
      </c>
      <c r="AA49" s="803"/>
      <c r="AB49" s="797"/>
      <c r="AC49" s="3203"/>
      <c r="AD49" s="3203"/>
      <c r="AE49" s="3203"/>
      <c r="AF49" s="3203"/>
      <c r="AG49" s="3203"/>
      <c r="AH49" s="3203"/>
      <c r="AI49" s="3203"/>
      <c r="AJ49" s="3203"/>
      <c r="AK49" s="3203"/>
      <c r="AL49" s="3203"/>
      <c r="AM49" s="3203"/>
      <c r="AN49" s="3203"/>
      <c r="AO49" s="3203"/>
      <c r="AP49" s="3203"/>
      <c r="AQ49" s="3204"/>
      <c r="AR49" s="947"/>
      <c r="AS49" s="947"/>
      <c r="AT49" s="947"/>
      <c r="AU49" s="796"/>
      <c r="AV49" s="3310">
        <v>5</v>
      </c>
      <c r="AW49" s="3311"/>
      <c r="AX49" s="3311"/>
      <c r="AY49" s="3312"/>
      <c r="AZ49" s="3353">
        <v>173</v>
      </c>
      <c r="BA49" s="3354"/>
      <c r="BB49" s="3354"/>
      <c r="BC49" s="1150" t="s">
        <v>634</v>
      </c>
      <c r="BD49" s="874"/>
      <c r="BE49" s="875"/>
      <c r="BF49" s="816"/>
      <c r="BG49" s="817"/>
      <c r="BH49" s="3310">
        <v>5</v>
      </c>
      <c r="BI49" s="3311"/>
      <c r="BJ49" s="3311"/>
      <c r="BK49" s="3312"/>
      <c r="BL49" s="3355">
        <v>173</v>
      </c>
      <c r="BM49" s="3356"/>
      <c r="BN49" s="3356"/>
      <c r="BO49" s="1150" t="s">
        <v>634</v>
      </c>
      <c r="BP49" s="874"/>
      <c r="BQ49" s="875"/>
    </row>
    <row r="50" spans="1:69" ht="14.1" customHeight="1" x14ac:dyDescent="0.15">
      <c r="A50" s="1176"/>
      <c r="B50" s="773"/>
      <c r="C50" s="3462"/>
      <c r="D50" s="3465"/>
      <c r="E50" s="3436"/>
      <c r="F50" s="3437"/>
      <c r="G50" s="3437"/>
      <c r="H50" s="846" t="s">
        <v>750</v>
      </c>
      <c r="I50" s="847"/>
      <c r="J50" s="3446" t="str">
        <f>IF(AT37=TRUE,IF(AT40=TRUE,ROUNDDOWN((I41+K41)/15,1),""),"")</f>
        <v/>
      </c>
      <c r="K50" s="3446"/>
      <c r="L50" s="848" t="s">
        <v>183</v>
      </c>
      <c r="M50" s="827" t="s">
        <v>1049</v>
      </c>
      <c r="N50" s="3447" t="str">
        <f>IF(AT37=TRUE,IF(AT40=TRUE,ROUNDDOWN(K41/15,1),""),"")</f>
        <v/>
      </c>
      <c r="O50" s="3447"/>
      <c r="P50" s="849" t="s">
        <v>183</v>
      </c>
      <c r="Q50" s="829" t="s">
        <v>216</v>
      </c>
      <c r="R50" s="847"/>
      <c r="S50" s="3438">
        <f>IF(AT38=TRUE,IF(AT40=TRUE,ROUNDDOWN(M41/15,1),""),"")</f>
        <v>2.2000000000000002</v>
      </c>
      <c r="T50" s="3438"/>
      <c r="U50" s="835" t="s">
        <v>183</v>
      </c>
      <c r="V50" s="843" t="s">
        <v>1049</v>
      </c>
      <c r="W50" s="3439">
        <f>IF(AT38=TRUE,IF(AT40=TRUE,ROUNDDOWN(K41/15,1),""),"")</f>
        <v>1.4</v>
      </c>
      <c r="X50" s="3439"/>
      <c r="Y50" s="849" t="s">
        <v>183</v>
      </c>
      <c r="Z50" s="944" t="s">
        <v>216</v>
      </c>
      <c r="AA50" s="803"/>
      <c r="AB50" s="797"/>
      <c r="AC50" s="1186" t="s">
        <v>1173</v>
      </c>
      <c r="AD50" s="792"/>
      <c r="AE50" s="792"/>
      <c r="AF50" s="792"/>
      <c r="AG50" s="792"/>
      <c r="AH50" s="792"/>
      <c r="AI50" s="792"/>
      <c r="AJ50" s="792"/>
      <c r="AK50" s="792"/>
      <c r="AL50" s="792"/>
      <c r="AM50" s="792"/>
      <c r="AN50" s="792"/>
      <c r="AO50" s="792"/>
      <c r="AP50" s="792"/>
      <c r="AQ50" s="812"/>
      <c r="AR50" s="947"/>
      <c r="AS50" s="947"/>
      <c r="AT50" s="947"/>
      <c r="AU50" s="796"/>
      <c r="AV50" s="3310">
        <v>6</v>
      </c>
      <c r="AW50" s="3311"/>
      <c r="AX50" s="3311"/>
      <c r="AY50" s="3312"/>
      <c r="AZ50" s="3353">
        <v>173</v>
      </c>
      <c r="BA50" s="3354"/>
      <c r="BB50" s="3354"/>
      <c r="BC50" s="1150" t="s">
        <v>634</v>
      </c>
      <c r="BD50" s="1151"/>
      <c r="BE50" s="865"/>
      <c r="BF50" s="882"/>
      <c r="BG50" s="883"/>
      <c r="BH50" s="3310">
        <v>6</v>
      </c>
      <c r="BI50" s="3311"/>
      <c r="BJ50" s="3311"/>
      <c r="BK50" s="3312"/>
      <c r="BL50" s="3355">
        <v>173</v>
      </c>
      <c r="BM50" s="3356"/>
      <c r="BN50" s="3356"/>
      <c r="BO50" s="1150" t="s">
        <v>634</v>
      </c>
      <c r="BP50" s="1151"/>
      <c r="BQ50" s="865"/>
    </row>
    <row r="51" spans="1:69" ht="14.1" customHeight="1" x14ac:dyDescent="0.15">
      <c r="A51" s="1176"/>
      <c r="B51" s="773"/>
      <c r="C51" s="3462"/>
      <c r="D51" s="3465"/>
      <c r="E51" s="3430" t="s">
        <v>1174</v>
      </c>
      <c r="F51" s="3430"/>
      <c r="G51" s="3430"/>
      <c r="H51" s="3431"/>
      <c r="I51" s="762"/>
      <c r="J51" s="3432" t="str">
        <f>IF(AT37=TRUE,ROUNDDOWN((I42+K42)/30,1),"")</f>
        <v/>
      </c>
      <c r="K51" s="3432"/>
      <c r="L51" s="850" t="s">
        <v>183</v>
      </c>
      <c r="M51" s="843" t="s">
        <v>1049</v>
      </c>
      <c r="N51" s="3433" t="str">
        <f>IF(AT37=TRUE,ROUNDDOWN(K42/30,1),"")</f>
        <v/>
      </c>
      <c r="O51" s="3433"/>
      <c r="P51" s="851" t="s">
        <v>183</v>
      </c>
      <c r="Q51" s="852" t="s">
        <v>216</v>
      </c>
      <c r="R51" s="762"/>
      <c r="S51" s="3432">
        <f>IF(AT38=TRUE,ROUNDDOWN(M42/30,1),"")</f>
        <v>2.5</v>
      </c>
      <c r="T51" s="3432"/>
      <c r="U51" s="853" t="s">
        <v>183</v>
      </c>
      <c r="V51" s="843" t="s">
        <v>1049</v>
      </c>
      <c r="W51" s="3433">
        <f>IF(AT38=TRUE,ROUNDDOWN(K42/30,1),"")</f>
        <v>1.3</v>
      </c>
      <c r="X51" s="3433"/>
      <c r="Y51" s="851" t="s">
        <v>183</v>
      </c>
      <c r="Z51" s="948" t="s">
        <v>216</v>
      </c>
      <c r="AA51" s="803"/>
      <c r="AB51" s="1057" t="s">
        <v>154</v>
      </c>
      <c r="AC51" s="2569" t="s">
        <v>1565</v>
      </c>
      <c r="AD51" s="2569"/>
      <c r="AE51" s="2569"/>
      <c r="AF51" s="2569"/>
      <c r="AG51" s="2569"/>
      <c r="AH51" s="2569"/>
      <c r="AI51" s="2569"/>
      <c r="AJ51" s="2569"/>
      <c r="AK51" s="2569"/>
      <c r="AL51" s="2569"/>
      <c r="AM51" s="2569"/>
      <c r="AN51" s="2569"/>
      <c r="AO51" s="2569"/>
      <c r="AP51" s="2569"/>
      <c r="AQ51" s="3336"/>
      <c r="AR51" s="947"/>
      <c r="AS51" s="947"/>
      <c r="AT51" s="947"/>
      <c r="AU51" s="796"/>
      <c r="AV51" s="3310">
        <v>7</v>
      </c>
      <c r="AW51" s="3311"/>
      <c r="AX51" s="3311"/>
      <c r="AY51" s="3312"/>
      <c r="AZ51" s="3353">
        <v>173</v>
      </c>
      <c r="BA51" s="3354"/>
      <c r="BB51" s="3354"/>
      <c r="BC51" s="1150" t="s">
        <v>634</v>
      </c>
      <c r="BD51" s="874"/>
      <c r="BE51" s="875"/>
      <c r="BF51" s="816"/>
      <c r="BG51" s="817"/>
      <c r="BH51" s="3310">
        <v>7</v>
      </c>
      <c r="BI51" s="3311"/>
      <c r="BJ51" s="3311"/>
      <c r="BK51" s="3312"/>
      <c r="BL51" s="3355">
        <v>173</v>
      </c>
      <c r="BM51" s="3356"/>
      <c r="BN51" s="3356"/>
      <c r="BO51" s="1150" t="s">
        <v>634</v>
      </c>
      <c r="BP51" s="874"/>
      <c r="BQ51" s="875"/>
    </row>
    <row r="52" spans="1:69" ht="14.1" customHeight="1" x14ac:dyDescent="0.15">
      <c r="A52" s="1176"/>
      <c r="B52" s="773"/>
      <c r="C52" s="3462"/>
      <c r="D52" s="3466"/>
      <c r="E52" s="3440" t="s">
        <v>180</v>
      </c>
      <c r="F52" s="3441"/>
      <c r="G52" s="3441"/>
      <c r="H52" s="858" t="s">
        <v>749</v>
      </c>
      <c r="I52" s="859"/>
      <c r="J52" s="3444" t="str">
        <f>IF(AT39=TRUE,ROUND(SUM(J46,J47,J49,J51),0),"")</f>
        <v/>
      </c>
      <c r="K52" s="3444"/>
      <c r="L52" s="860" t="s">
        <v>183</v>
      </c>
      <c r="M52" s="861" t="s">
        <v>1316</v>
      </c>
      <c r="N52" s="3444" t="str">
        <f>IF(AT39=TRUE,ROUND(SUM(N46,N47,N49,N51),0),"")</f>
        <v/>
      </c>
      <c r="O52" s="3444"/>
      <c r="P52" s="862" t="s">
        <v>183</v>
      </c>
      <c r="Q52" s="863" t="s">
        <v>216</v>
      </c>
      <c r="R52" s="859"/>
      <c r="S52" s="3444" t="str">
        <f>IF(AT39=TRUE,ROUND(SUM(S46,S47,S48,S49,S51),0),"")</f>
        <v/>
      </c>
      <c r="T52" s="3444"/>
      <c r="U52" s="864" t="s">
        <v>183</v>
      </c>
      <c r="V52" s="861" t="s">
        <v>1316</v>
      </c>
      <c r="W52" s="3444" t="str">
        <f>IF(AT39=TRUE,ROUND(SUM(W46,W47,W49,W51),0),"")</f>
        <v/>
      </c>
      <c r="X52" s="3444"/>
      <c r="Y52" s="862" t="s">
        <v>183</v>
      </c>
      <c r="Z52" s="949" t="s">
        <v>216</v>
      </c>
      <c r="AA52" s="803"/>
      <c r="AB52" s="797"/>
      <c r="AC52" s="2569"/>
      <c r="AD52" s="2569"/>
      <c r="AE52" s="2569"/>
      <c r="AF52" s="2569"/>
      <c r="AG52" s="2569"/>
      <c r="AH52" s="2569"/>
      <c r="AI52" s="2569"/>
      <c r="AJ52" s="2569"/>
      <c r="AK52" s="2569"/>
      <c r="AL52" s="2569"/>
      <c r="AM52" s="2569"/>
      <c r="AN52" s="2569"/>
      <c r="AO52" s="2569"/>
      <c r="AP52" s="2569"/>
      <c r="AQ52" s="3336"/>
      <c r="AR52" s="947"/>
      <c r="AS52" s="947"/>
      <c r="AT52" s="947"/>
      <c r="AU52" s="796"/>
      <c r="AV52" s="3310">
        <v>8</v>
      </c>
      <c r="AW52" s="3311"/>
      <c r="AX52" s="3311"/>
      <c r="AY52" s="3312"/>
      <c r="AZ52" s="3353">
        <v>173</v>
      </c>
      <c r="BA52" s="3354"/>
      <c r="BB52" s="3354"/>
      <c r="BC52" s="1150" t="s">
        <v>634</v>
      </c>
      <c r="BD52" s="874"/>
      <c r="BE52" s="875"/>
      <c r="BF52" s="889"/>
      <c r="BG52" s="890"/>
      <c r="BH52" s="3310">
        <v>8</v>
      </c>
      <c r="BI52" s="3311"/>
      <c r="BJ52" s="3311"/>
      <c r="BK52" s="3312"/>
      <c r="BL52" s="3355">
        <v>173</v>
      </c>
      <c r="BM52" s="3356"/>
      <c r="BN52" s="3356"/>
      <c r="BO52" s="1150" t="s">
        <v>634</v>
      </c>
      <c r="BP52" s="874"/>
      <c r="BQ52" s="875"/>
    </row>
    <row r="53" spans="1:69" ht="14.1" customHeight="1" x14ac:dyDescent="0.15">
      <c r="A53" s="1176"/>
      <c r="B53" s="773"/>
      <c r="C53" s="3462"/>
      <c r="D53" s="3466"/>
      <c r="E53" s="3442"/>
      <c r="F53" s="3443"/>
      <c r="G53" s="3443"/>
      <c r="H53" s="866" t="s">
        <v>750</v>
      </c>
      <c r="I53" s="867"/>
      <c r="J53" s="3445">
        <f>IF(AT40=TRUE,ROUND(SUM(J46,J47,J50,J51),0),"")</f>
        <v>0</v>
      </c>
      <c r="K53" s="3445"/>
      <c r="L53" s="868" t="s">
        <v>183</v>
      </c>
      <c r="M53" s="869" t="s">
        <v>1316</v>
      </c>
      <c r="N53" s="3445">
        <f>IF(AT40=TRUE,ROUND(SUM(N46,N47,N50,N51),0),"")</f>
        <v>0</v>
      </c>
      <c r="O53" s="3445"/>
      <c r="P53" s="870" t="s">
        <v>183</v>
      </c>
      <c r="Q53" s="871" t="s">
        <v>216</v>
      </c>
      <c r="R53" s="867"/>
      <c r="S53" s="3445">
        <f>IF(AT40=TRUE,ROUND(SUM(S46,S47,S48,S50,S51),0),"")</f>
        <v>17</v>
      </c>
      <c r="T53" s="3445"/>
      <c r="U53" s="872" t="s">
        <v>183</v>
      </c>
      <c r="V53" s="869" t="s">
        <v>1316</v>
      </c>
      <c r="W53" s="3445">
        <f>IF(AT40=TRUE,ROUND(SUM(W46,W47,W50,W51),0),"")</f>
        <v>14</v>
      </c>
      <c r="X53" s="3445"/>
      <c r="Y53" s="870" t="s">
        <v>183</v>
      </c>
      <c r="Z53" s="950" t="s">
        <v>216</v>
      </c>
      <c r="AA53" s="803"/>
      <c r="AB53" s="797"/>
      <c r="AC53" s="854"/>
      <c r="AD53" s="1163"/>
      <c r="AE53" s="1163"/>
      <c r="AF53" s="1163"/>
      <c r="AG53" s="1163"/>
      <c r="AH53" s="1163"/>
      <c r="AI53" s="1163"/>
      <c r="AJ53" s="1163"/>
      <c r="AK53" s="1163"/>
      <c r="AL53" s="1163"/>
      <c r="AM53" s="1163"/>
      <c r="AN53" s="1163"/>
      <c r="AO53" s="1163"/>
      <c r="AP53" s="1163"/>
      <c r="AQ53" s="1164"/>
      <c r="AR53" s="947"/>
      <c r="AS53" s="947"/>
      <c r="AT53" s="947"/>
      <c r="AU53" s="796"/>
      <c r="AV53" s="3310">
        <v>9</v>
      </c>
      <c r="AW53" s="3311"/>
      <c r="AX53" s="3311"/>
      <c r="AY53" s="3312"/>
      <c r="AZ53" s="3353">
        <v>173</v>
      </c>
      <c r="BA53" s="3354"/>
      <c r="BB53" s="3354"/>
      <c r="BC53" s="1150" t="s">
        <v>634</v>
      </c>
      <c r="BD53" s="874"/>
      <c r="BE53" s="875"/>
      <c r="BF53" s="889"/>
      <c r="BG53" s="890"/>
      <c r="BH53" s="3310">
        <v>9</v>
      </c>
      <c r="BI53" s="3311"/>
      <c r="BJ53" s="3311"/>
      <c r="BK53" s="3312"/>
      <c r="BL53" s="3355">
        <v>173</v>
      </c>
      <c r="BM53" s="3356"/>
      <c r="BN53" s="3356"/>
      <c r="BO53" s="1150" t="s">
        <v>634</v>
      </c>
      <c r="BP53" s="874"/>
      <c r="BQ53" s="875"/>
    </row>
    <row r="54" spans="1:69" ht="14.1" customHeight="1" x14ac:dyDescent="0.15">
      <c r="A54" s="1176"/>
      <c r="B54" s="773"/>
      <c r="C54" s="3462"/>
      <c r="D54" s="3416" t="s">
        <v>1317</v>
      </c>
      <c r="E54" s="3404"/>
      <c r="F54" s="3404"/>
      <c r="G54" s="3404"/>
      <c r="H54" s="3405"/>
      <c r="I54" s="3424" t="s">
        <v>1175</v>
      </c>
      <c r="J54" s="3425"/>
      <c r="K54" s="3425"/>
      <c r="L54" s="3425"/>
      <c r="M54" s="3425"/>
      <c r="N54" s="3425"/>
      <c r="O54" s="3425"/>
      <c r="P54" s="3425"/>
      <c r="Q54" s="3425"/>
      <c r="R54" s="876"/>
      <c r="S54" s="3426"/>
      <c r="T54" s="3426"/>
      <c r="U54" s="877" t="s">
        <v>183</v>
      </c>
      <c r="V54" s="878" t="s">
        <v>1316</v>
      </c>
      <c r="W54" s="3427">
        <f>S54</f>
        <v>0</v>
      </c>
      <c r="X54" s="3427"/>
      <c r="Y54" s="1171" t="s">
        <v>14</v>
      </c>
      <c r="Z54" s="951" t="s">
        <v>216</v>
      </c>
      <c r="AA54" s="803"/>
      <c r="AB54" s="797" t="s">
        <v>197</v>
      </c>
      <c r="AC54" s="3331" t="s">
        <v>1176</v>
      </c>
      <c r="AD54" s="3331"/>
      <c r="AE54" s="3331"/>
      <c r="AF54" s="3331"/>
      <c r="AG54" s="3331"/>
      <c r="AH54" s="3331"/>
      <c r="AI54" s="3331"/>
      <c r="AJ54" s="3331"/>
      <c r="AK54" s="3331"/>
      <c r="AL54" s="3331"/>
      <c r="AM54" s="3331"/>
      <c r="AN54" s="3331"/>
      <c r="AO54" s="3331"/>
      <c r="AP54" s="3331"/>
      <c r="AQ54" s="3332"/>
      <c r="AR54" s="947"/>
      <c r="AS54" s="947"/>
      <c r="AT54" s="947"/>
      <c r="AU54" s="796"/>
      <c r="AV54" s="3310">
        <v>10</v>
      </c>
      <c r="AW54" s="3311"/>
      <c r="AX54" s="3311"/>
      <c r="AY54" s="3312"/>
      <c r="AZ54" s="3353">
        <v>173</v>
      </c>
      <c r="BA54" s="3354"/>
      <c r="BB54" s="3354"/>
      <c r="BC54" s="1150" t="s">
        <v>634</v>
      </c>
      <c r="BD54" s="874"/>
      <c r="BE54" s="875"/>
      <c r="BF54" s="891"/>
      <c r="BG54" s="892"/>
      <c r="BH54" s="3310">
        <v>10</v>
      </c>
      <c r="BI54" s="3311"/>
      <c r="BJ54" s="3311"/>
      <c r="BK54" s="3312"/>
      <c r="BL54" s="3355">
        <v>173</v>
      </c>
      <c r="BM54" s="3356"/>
      <c r="BN54" s="3356"/>
      <c r="BO54" s="1150" t="s">
        <v>634</v>
      </c>
      <c r="BP54" s="874"/>
      <c r="BQ54" s="875"/>
    </row>
    <row r="55" spans="1:69" ht="14.1" customHeight="1" x14ac:dyDescent="0.15">
      <c r="A55" s="1176"/>
      <c r="B55" s="773"/>
      <c r="C55" s="3462"/>
      <c r="D55" s="3417"/>
      <c r="E55" s="3270"/>
      <c r="F55" s="3270"/>
      <c r="G55" s="3270"/>
      <c r="H55" s="3407"/>
      <c r="I55" s="3379" t="s">
        <v>1708</v>
      </c>
      <c r="J55" s="3380"/>
      <c r="K55" s="3380"/>
      <c r="L55" s="3380"/>
      <c r="M55" s="3380"/>
      <c r="N55" s="3380"/>
      <c r="O55" s="3380"/>
      <c r="P55" s="3380"/>
      <c r="Q55" s="3380"/>
      <c r="R55" s="879"/>
      <c r="S55" s="3382">
        <v>2</v>
      </c>
      <c r="T55" s="3382"/>
      <c r="U55" s="3384" t="s">
        <v>183</v>
      </c>
      <c r="V55" s="3386" t="s">
        <v>1316</v>
      </c>
      <c r="W55" s="3388"/>
      <c r="X55" s="3388"/>
      <c r="Y55" s="3372" t="s">
        <v>14</v>
      </c>
      <c r="Z55" s="3414" t="s">
        <v>216</v>
      </c>
      <c r="AA55" s="803"/>
      <c r="AB55" s="797"/>
      <c r="AC55" s="790"/>
      <c r="AD55" s="1161"/>
      <c r="AE55" s="1161"/>
      <c r="AF55" s="1161"/>
      <c r="AG55" s="1161"/>
      <c r="AH55" s="1161"/>
      <c r="AI55" s="1161"/>
      <c r="AJ55" s="1161"/>
      <c r="AK55" s="1161"/>
      <c r="AL55" s="1161"/>
      <c r="AM55" s="1161"/>
      <c r="AN55" s="1161"/>
      <c r="AO55" s="1161"/>
      <c r="AP55" s="1161"/>
      <c r="AQ55" s="1162"/>
      <c r="AR55" s="947"/>
      <c r="AS55" s="947"/>
      <c r="AT55" s="947"/>
      <c r="AU55" s="796"/>
      <c r="AV55" s="3310">
        <v>11</v>
      </c>
      <c r="AW55" s="3311"/>
      <c r="AX55" s="3311"/>
      <c r="AY55" s="3312"/>
      <c r="AZ55" s="3353">
        <v>173</v>
      </c>
      <c r="BA55" s="3354"/>
      <c r="BB55" s="3354"/>
      <c r="BC55" s="1150" t="s">
        <v>634</v>
      </c>
      <c r="BD55" s="1151"/>
      <c r="BE55" s="865"/>
      <c r="BF55" s="891"/>
      <c r="BG55" s="892"/>
      <c r="BH55" s="3310">
        <v>11</v>
      </c>
      <c r="BI55" s="3311"/>
      <c r="BJ55" s="3311"/>
      <c r="BK55" s="3312"/>
      <c r="BL55" s="3355">
        <v>173</v>
      </c>
      <c r="BM55" s="3356"/>
      <c r="BN55" s="3356"/>
      <c r="BO55" s="1150" t="s">
        <v>634</v>
      </c>
      <c r="BP55" s="1151"/>
      <c r="BQ55" s="865"/>
    </row>
    <row r="56" spans="1:69" ht="14.1" customHeight="1" x14ac:dyDescent="0.15">
      <c r="A56" s="1176"/>
      <c r="B56" s="773"/>
      <c r="C56" s="3462"/>
      <c r="D56" s="3417"/>
      <c r="E56" s="3270"/>
      <c r="F56" s="3270"/>
      <c r="G56" s="3270"/>
      <c r="H56" s="3407"/>
      <c r="I56" s="3421"/>
      <c r="J56" s="3422"/>
      <c r="K56" s="3422"/>
      <c r="L56" s="3422"/>
      <c r="M56" s="3422"/>
      <c r="N56" s="3422"/>
      <c r="O56" s="3422"/>
      <c r="P56" s="3422"/>
      <c r="Q56" s="3422"/>
      <c r="R56" s="880"/>
      <c r="S56" s="3419"/>
      <c r="T56" s="3419"/>
      <c r="U56" s="3420"/>
      <c r="V56" s="3410"/>
      <c r="W56" s="3423"/>
      <c r="X56" s="3423"/>
      <c r="Y56" s="3413"/>
      <c r="Z56" s="3415"/>
      <c r="AA56" s="803"/>
      <c r="AB56" s="778" t="s">
        <v>197</v>
      </c>
      <c r="AC56" s="3203" t="s">
        <v>1566</v>
      </c>
      <c r="AD56" s="3203"/>
      <c r="AE56" s="3203"/>
      <c r="AF56" s="3203"/>
      <c r="AG56" s="3203"/>
      <c r="AH56" s="3203"/>
      <c r="AI56" s="3203"/>
      <c r="AJ56" s="3203"/>
      <c r="AK56" s="3203"/>
      <c r="AL56" s="3203"/>
      <c r="AM56" s="3203"/>
      <c r="AN56" s="3203"/>
      <c r="AO56" s="3203"/>
      <c r="AP56" s="3203"/>
      <c r="AQ56" s="3204"/>
      <c r="AR56" s="947"/>
      <c r="AS56" s="947"/>
      <c r="AT56" s="947"/>
      <c r="AU56" s="796"/>
      <c r="AV56" s="3310">
        <v>12</v>
      </c>
      <c r="AW56" s="3311"/>
      <c r="AX56" s="3311"/>
      <c r="AY56" s="3312"/>
      <c r="AZ56" s="3353">
        <v>163</v>
      </c>
      <c r="BA56" s="3354"/>
      <c r="BB56" s="3354"/>
      <c r="BC56" s="1150" t="s">
        <v>634</v>
      </c>
      <c r="BD56" s="874"/>
      <c r="BE56" s="875"/>
      <c r="BF56" s="891"/>
      <c r="BG56" s="892"/>
      <c r="BH56" s="3310">
        <v>12</v>
      </c>
      <c r="BI56" s="3311"/>
      <c r="BJ56" s="3311"/>
      <c r="BK56" s="3312"/>
      <c r="BL56" s="3355">
        <v>163</v>
      </c>
      <c r="BM56" s="3356"/>
      <c r="BN56" s="3356"/>
      <c r="BO56" s="1150" t="s">
        <v>634</v>
      </c>
      <c r="BP56" s="874"/>
      <c r="BQ56" s="875"/>
    </row>
    <row r="57" spans="1:69" ht="14.1" customHeight="1" x14ac:dyDescent="0.15">
      <c r="A57" s="1176"/>
      <c r="B57" s="773"/>
      <c r="C57" s="3462"/>
      <c r="D57" s="3417"/>
      <c r="E57" s="3270"/>
      <c r="F57" s="3270"/>
      <c r="G57" s="3270"/>
      <c r="H57" s="3407"/>
      <c r="I57" s="3381" t="s">
        <v>1178</v>
      </c>
      <c r="J57" s="3261"/>
      <c r="K57" s="3261"/>
      <c r="L57" s="3261"/>
      <c r="M57" s="3261"/>
      <c r="N57" s="3261"/>
      <c r="O57" s="3261"/>
      <c r="P57" s="3261"/>
      <c r="Q57" s="3261"/>
      <c r="R57" s="881"/>
      <c r="S57" s="3382">
        <v>1</v>
      </c>
      <c r="T57" s="3382"/>
      <c r="U57" s="3384" t="s">
        <v>183</v>
      </c>
      <c r="V57" s="3386" t="s">
        <v>1316</v>
      </c>
      <c r="W57" s="3411">
        <f>S57</f>
        <v>1</v>
      </c>
      <c r="X57" s="3411"/>
      <c r="Y57" s="3372" t="s">
        <v>14</v>
      </c>
      <c r="Z57" s="3414" t="s">
        <v>216</v>
      </c>
      <c r="AA57" s="803"/>
      <c r="AB57" s="778"/>
      <c r="AC57" s="3203"/>
      <c r="AD57" s="3203"/>
      <c r="AE57" s="3203"/>
      <c r="AF57" s="3203"/>
      <c r="AG57" s="3203"/>
      <c r="AH57" s="3203"/>
      <c r="AI57" s="3203"/>
      <c r="AJ57" s="3203"/>
      <c r="AK57" s="3203"/>
      <c r="AL57" s="3203"/>
      <c r="AM57" s="3203"/>
      <c r="AN57" s="3203"/>
      <c r="AO57" s="3203"/>
      <c r="AP57" s="3203"/>
      <c r="AQ57" s="3204"/>
      <c r="AR57" s="947"/>
      <c r="AS57" s="947"/>
      <c r="AT57" s="947"/>
      <c r="AU57" s="796"/>
      <c r="AV57" s="3310">
        <v>13</v>
      </c>
      <c r="AW57" s="3311"/>
      <c r="AX57" s="3311"/>
      <c r="AY57" s="3312"/>
      <c r="AZ57" s="3353">
        <v>163</v>
      </c>
      <c r="BA57" s="3354"/>
      <c r="BB57" s="3354"/>
      <c r="BC57" s="1150" t="s">
        <v>634</v>
      </c>
      <c r="BD57" s="874"/>
      <c r="BE57" s="875"/>
      <c r="BF57" s="891"/>
      <c r="BG57" s="892"/>
      <c r="BH57" s="3310">
        <v>13</v>
      </c>
      <c r="BI57" s="3311"/>
      <c r="BJ57" s="3311"/>
      <c r="BK57" s="3312"/>
      <c r="BL57" s="3355">
        <v>163</v>
      </c>
      <c r="BM57" s="3356"/>
      <c r="BN57" s="3356"/>
      <c r="BO57" s="1150" t="s">
        <v>634</v>
      </c>
      <c r="BP57" s="874"/>
      <c r="BQ57" s="875"/>
    </row>
    <row r="58" spans="1:69" ht="14.1" customHeight="1" x14ac:dyDescent="0.15">
      <c r="A58" s="1176"/>
      <c r="B58" s="773"/>
      <c r="C58" s="3463"/>
      <c r="D58" s="3235"/>
      <c r="E58" s="3236"/>
      <c r="F58" s="3236"/>
      <c r="G58" s="3236"/>
      <c r="H58" s="3418"/>
      <c r="I58" s="3381"/>
      <c r="J58" s="3261"/>
      <c r="K58" s="3261"/>
      <c r="L58" s="3261"/>
      <c r="M58" s="3261"/>
      <c r="N58" s="3261"/>
      <c r="O58" s="3261"/>
      <c r="P58" s="3261"/>
      <c r="Q58" s="3261"/>
      <c r="R58" s="880"/>
      <c r="S58" s="3419"/>
      <c r="T58" s="3419"/>
      <c r="U58" s="3420"/>
      <c r="V58" s="3410"/>
      <c r="W58" s="3412"/>
      <c r="X58" s="3412"/>
      <c r="Y58" s="3413"/>
      <c r="Z58" s="3415"/>
      <c r="AA58" s="803"/>
      <c r="AB58" s="778"/>
      <c r="AC58" s="34" t="s">
        <v>246</v>
      </c>
      <c r="AD58" s="3331" t="s">
        <v>1567</v>
      </c>
      <c r="AE58" s="3331"/>
      <c r="AF58" s="3331"/>
      <c r="AG58" s="3331"/>
      <c r="AH58" s="3331"/>
      <c r="AI58" s="3331"/>
      <c r="AJ58" s="3331"/>
      <c r="AK58" s="3331"/>
      <c r="AL58" s="3331"/>
      <c r="AM58" s="3331"/>
      <c r="AN58" s="3331"/>
      <c r="AO58" s="3331"/>
      <c r="AP58" s="3331"/>
      <c r="AQ58" s="3332"/>
      <c r="AR58" s="947"/>
      <c r="AS58" s="947"/>
      <c r="AT58" s="947"/>
      <c r="AU58" s="796"/>
      <c r="AV58" s="3310">
        <v>14</v>
      </c>
      <c r="AW58" s="3311"/>
      <c r="AX58" s="3311"/>
      <c r="AY58" s="3312"/>
      <c r="AZ58" s="3353">
        <v>163</v>
      </c>
      <c r="BA58" s="3354"/>
      <c r="BB58" s="3354"/>
      <c r="BC58" s="1150" t="s">
        <v>634</v>
      </c>
      <c r="BD58" s="874"/>
      <c r="BE58" s="875"/>
      <c r="BF58" s="891"/>
      <c r="BG58" s="892"/>
      <c r="BH58" s="3310">
        <v>14</v>
      </c>
      <c r="BI58" s="3311"/>
      <c r="BJ58" s="3311"/>
      <c r="BK58" s="3312"/>
      <c r="BL58" s="3355">
        <v>163</v>
      </c>
      <c r="BM58" s="3356"/>
      <c r="BN58" s="3356"/>
      <c r="BO58" s="1150" t="s">
        <v>634</v>
      </c>
      <c r="BP58" s="874"/>
      <c r="BQ58" s="875"/>
    </row>
    <row r="59" spans="1:69" ht="14.1" customHeight="1" x14ac:dyDescent="0.15">
      <c r="A59" s="1176"/>
      <c r="B59" s="773"/>
      <c r="C59" s="3403" t="s">
        <v>1637</v>
      </c>
      <c r="D59" s="3404"/>
      <c r="E59" s="3404"/>
      <c r="F59" s="3404"/>
      <c r="G59" s="3404"/>
      <c r="H59" s="3405"/>
      <c r="I59" s="884" t="s">
        <v>1180</v>
      </c>
      <c r="J59" s="885"/>
      <c r="K59" s="885"/>
      <c r="L59" s="885"/>
      <c r="M59" s="885"/>
      <c r="N59" s="885"/>
      <c r="O59" s="885"/>
      <c r="P59" s="885"/>
      <c r="Q59" s="885"/>
      <c r="R59" s="886"/>
      <c r="S59" s="3408">
        <v>1</v>
      </c>
      <c r="T59" s="3408"/>
      <c r="U59" s="1167" t="s">
        <v>183</v>
      </c>
      <c r="V59" s="887" t="s">
        <v>1316</v>
      </c>
      <c r="W59" s="3409"/>
      <c r="X59" s="3409"/>
      <c r="Y59" s="888" t="s">
        <v>14</v>
      </c>
      <c r="Z59" s="951" t="s">
        <v>216</v>
      </c>
      <c r="AA59" s="803"/>
      <c r="AB59" s="778"/>
      <c r="AC59" s="34" t="s">
        <v>246</v>
      </c>
      <c r="AD59" s="3401" t="s">
        <v>1318</v>
      </c>
      <c r="AE59" s="3401"/>
      <c r="AF59" s="3401"/>
      <c r="AG59" s="3401"/>
      <c r="AH59" s="3401"/>
      <c r="AI59" s="3401"/>
      <c r="AJ59" s="3401"/>
      <c r="AK59" s="3401"/>
      <c r="AL59" s="3401"/>
      <c r="AM59" s="3401"/>
      <c r="AN59" s="3401"/>
      <c r="AO59" s="3401"/>
      <c r="AP59" s="3401"/>
      <c r="AQ59" s="3402"/>
      <c r="AR59" s="3428"/>
      <c r="AS59" s="3428"/>
      <c r="AT59" s="3429"/>
      <c r="AU59" s="796"/>
      <c r="AV59" s="3310">
        <v>15</v>
      </c>
      <c r="AW59" s="3311"/>
      <c r="AX59" s="3311"/>
      <c r="AY59" s="3312"/>
      <c r="AZ59" s="3353">
        <v>163</v>
      </c>
      <c r="BA59" s="3354"/>
      <c r="BB59" s="3354"/>
      <c r="BC59" s="1150" t="s">
        <v>634</v>
      </c>
      <c r="BD59" s="874"/>
      <c r="BE59" s="875"/>
      <c r="BF59" s="891"/>
      <c r="BG59" s="892"/>
      <c r="BH59" s="3310">
        <v>15</v>
      </c>
      <c r="BI59" s="3311"/>
      <c r="BJ59" s="3311"/>
      <c r="BK59" s="3312"/>
      <c r="BL59" s="3355">
        <v>163</v>
      </c>
      <c r="BM59" s="3356"/>
      <c r="BN59" s="3356"/>
      <c r="BO59" s="1150" t="s">
        <v>634</v>
      </c>
      <c r="BP59" s="874"/>
      <c r="BQ59" s="875"/>
    </row>
    <row r="60" spans="1:69" ht="14.1" customHeight="1" thickBot="1" x14ac:dyDescent="0.2">
      <c r="A60" s="1176"/>
      <c r="B60" s="773"/>
      <c r="C60" s="3406"/>
      <c r="D60" s="3270"/>
      <c r="E60" s="3270"/>
      <c r="F60" s="3270"/>
      <c r="G60" s="3270"/>
      <c r="H60" s="3407"/>
      <c r="I60" s="3396" t="s">
        <v>1709</v>
      </c>
      <c r="J60" s="3397"/>
      <c r="K60" s="3397"/>
      <c r="L60" s="3397"/>
      <c r="M60" s="3397"/>
      <c r="N60" s="3397"/>
      <c r="O60" s="3397"/>
      <c r="P60" s="3397"/>
      <c r="Q60" s="952"/>
      <c r="R60" s="953"/>
      <c r="S60" s="3398">
        <v>1</v>
      </c>
      <c r="T60" s="3398"/>
      <c r="U60" s="881" t="s">
        <v>183</v>
      </c>
      <c r="V60" s="954" t="s">
        <v>1316</v>
      </c>
      <c r="W60" s="3399"/>
      <c r="X60" s="3399"/>
      <c r="Y60" s="1170" t="s">
        <v>14</v>
      </c>
      <c r="Z60" s="1182" t="s">
        <v>216</v>
      </c>
      <c r="AA60" s="803"/>
      <c r="AB60" s="778"/>
      <c r="AC60" s="34"/>
      <c r="AD60" s="3401"/>
      <c r="AE60" s="3401"/>
      <c r="AF60" s="3401"/>
      <c r="AG60" s="3401"/>
      <c r="AH60" s="3401"/>
      <c r="AI60" s="3401"/>
      <c r="AJ60" s="3401"/>
      <c r="AK60" s="3401"/>
      <c r="AL60" s="3401"/>
      <c r="AM60" s="3401"/>
      <c r="AN60" s="3401"/>
      <c r="AO60" s="3401"/>
      <c r="AP60" s="3401"/>
      <c r="AQ60" s="3402"/>
      <c r="AR60" s="947"/>
      <c r="AS60" s="947"/>
      <c r="AT60" s="947"/>
      <c r="AU60" s="796"/>
      <c r="AV60" s="3310">
        <v>16</v>
      </c>
      <c r="AW60" s="3311"/>
      <c r="AX60" s="3311"/>
      <c r="AY60" s="3312"/>
      <c r="AZ60" s="3353">
        <v>152</v>
      </c>
      <c r="BA60" s="3354"/>
      <c r="BB60" s="3354"/>
      <c r="BC60" s="1150" t="s">
        <v>634</v>
      </c>
      <c r="BD60" s="1151"/>
      <c r="BE60" s="865"/>
      <c r="BF60" s="889"/>
      <c r="BG60" s="890"/>
      <c r="BH60" s="3310">
        <v>16</v>
      </c>
      <c r="BI60" s="3311"/>
      <c r="BJ60" s="3311"/>
      <c r="BK60" s="3312"/>
      <c r="BL60" s="3355">
        <v>152</v>
      </c>
      <c r="BM60" s="3356"/>
      <c r="BN60" s="3356"/>
      <c r="BO60" s="1150" t="s">
        <v>634</v>
      </c>
      <c r="BP60" s="1151"/>
      <c r="BQ60" s="865"/>
    </row>
    <row r="61" spans="1:69" ht="14.1" customHeight="1" thickTop="1" x14ac:dyDescent="0.15">
      <c r="A61" s="1176"/>
      <c r="B61" s="773"/>
      <c r="C61" s="3390" t="s">
        <v>272</v>
      </c>
      <c r="D61" s="3234"/>
      <c r="E61" s="3234"/>
      <c r="F61" s="3234"/>
      <c r="G61" s="3234"/>
      <c r="H61" s="3391"/>
      <c r="I61" s="955" t="s">
        <v>1319</v>
      </c>
      <c r="J61" s="3395" t="str">
        <f>IF(AT37=TRUE,IF(AT39=TRUE,J52+SUM(S54:T60),""),"")</f>
        <v/>
      </c>
      <c r="K61" s="3395"/>
      <c r="L61" s="956" t="s">
        <v>183</v>
      </c>
      <c r="M61" s="956" t="s">
        <v>1049</v>
      </c>
      <c r="N61" s="3395" t="str">
        <f>IF(AT37=TRUE,IF(AT39=TRUE,N52+SUM(W54:X60),""),"")</f>
        <v/>
      </c>
      <c r="O61" s="3395"/>
      <c r="P61" s="957" t="s">
        <v>14</v>
      </c>
      <c r="Q61" s="958" t="s">
        <v>216</v>
      </c>
      <c r="R61" s="959" t="s">
        <v>1319</v>
      </c>
      <c r="S61" s="3395" t="str">
        <f>IF(AT38=TRUE,IF(AT39=TRUE,S52+SUM(S54:T60),""),"")</f>
        <v/>
      </c>
      <c r="T61" s="3395"/>
      <c r="U61" s="956" t="s">
        <v>183</v>
      </c>
      <c r="V61" s="956" t="s">
        <v>1049</v>
      </c>
      <c r="W61" s="3395" t="str">
        <f>IF(AT38=TRUE,IF(AT39=TRUE,W52+SUM(W54:X60),""),"")</f>
        <v/>
      </c>
      <c r="X61" s="3395"/>
      <c r="Y61" s="957" t="s">
        <v>14</v>
      </c>
      <c r="Z61" s="960" t="s">
        <v>216</v>
      </c>
      <c r="AA61" s="803"/>
      <c r="AB61" s="778" t="s">
        <v>197</v>
      </c>
      <c r="AC61" s="2569" t="s">
        <v>1568</v>
      </c>
      <c r="AD61" s="2569"/>
      <c r="AE61" s="2569"/>
      <c r="AF61" s="2569"/>
      <c r="AG61" s="2569"/>
      <c r="AH61" s="2569"/>
      <c r="AI61" s="2569"/>
      <c r="AJ61" s="2569"/>
      <c r="AK61" s="2569"/>
      <c r="AL61" s="2569"/>
      <c r="AM61" s="2569"/>
      <c r="AN61" s="2569"/>
      <c r="AO61" s="2569"/>
      <c r="AP61" s="2569"/>
      <c r="AQ61" s="3336"/>
      <c r="AR61" s="961"/>
      <c r="AS61" s="961"/>
      <c r="AT61" s="910"/>
      <c r="AU61" s="796"/>
      <c r="AV61" s="3310">
        <v>17</v>
      </c>
      <c r="AW61" s="3311"/>
      <c r="AX61" s="3311"/>
      <c r="AY61" s="3312"/>
      <c r="AZ61" s="3353">
        <v>152</v>
      </c>
      <c r="BA61" s="3354"/>
      <c r="BB61" s="3354"/>
      <c r="BC61" s="1150" t="s">
        <v>634</v>
      </c>
      <c r="BD61" s="874"/>
      <c r="BE61" s="875"/>
      <c r="BF61" s="889"/>
      <c r="BG61" s="890"/>
      <c r="BH61" s="3310">
        <v>17</v>
      </c>
      <c r="BI61" s="3311"/>
      <c r="BJ61" s="3311"/>
      <c r="BK61" s="3312"/>
      <c r="BL61" s="3355">
        <v>102</v>
      </c>
      <c r="BM61" s="3356"/>
      <c r="BN61" s="3356"/>
      <c r="BO61" s="1150" t="s">
        <v>634</v>
      </c>
      <c r="BP61" s="874"/>
      <c r="BQ61" s="875"/>
    </row>
    <row r="62" spans="1:69" ht="14.1" customHeight="1" thickBot="1" x14ac:dyDescent="0.2">
      <c r="A62" s="1176"/>
      <c r="B62" s="773"/>
      <c r="C62" s="3392"/>
      <c r="D62" s="3393"/>
      <c r="E62" s="3393"/>
      <c r="F62" s="3393"/>
      <c r="G62" s="3393"/>
      <c r="H62" s="3394"/>
      <c r="I62" s="893" t="s">
        <v>1320</v>
      </c>
      <c r="J62" s="3400" t="str">
        <f>IF(AT37=TRUE,IF(AT40=TRUE,J53+SUM(S54:T60),""),"")</f>
        <v/>
      </c>
      <c r="K62" s="3400"/>
      <c r="L62" s="894" t="s">
        <v>183</v>
      </c>
      <c r="M62" s="894" t="s">
        <v>1049</v>
      </c>
      <c r="N62" s="3400" t="str">
        <f>IF(AT37=TRUE,IF(AT40=TRUE,N53+SUM(W54:X60),""),"")</f>
        <v/>
      </c>
      <c r="O62" s="3400"/>
      <c r="P62" s="895" t="s">
        <v>183</v>
      </c>
      <c r="Q62" s="896" t="s">
        <v>216</v>
      </c>
      <c r="R62" s="897" t="s">
        <v>1320</v>
      </c>
      <c r="S62" s="3400">
        <f>IF(AT38=TRUE,IF(AT40=TRUE,S53+SUM(S54:T60),""),"")</f>
        <v>22</v>
      </c>
      <c r="T62" s="3400"/>
      <c r="U62" s="894" t="s">
        <v>183</v>
      </c>
      <c r="V62" s="894" t="s">
        <v>1049</v>
      </c>
      <c r="W62" s="3400">
        <f>IF(AT38=TRUE,IF(AT40=TRUE,W53+SUM(W54:X60),""),"")</f>
        <v>15</v>
      </c>
      <c r="X62" s="3400"/>
      <c r="Y62" s="895" t="s">
        <v>183</v>
      </c>
      <c r="Z62" s="898" t="s">
        <v>216</v>
      </c>
      <c r="AA62" s="803"/>
      <c r="AB62" s="778"/>
      <c r="AC62" s="2569"/>
      <c r="AD62" s="2569"/>
      <c r="AE62" s="2569"/>
      <c r="AF62" s="2569"/>
      <c r="AG62" s="2569"/>
      <c r="AH62" s="2569"/>
      <c r="AI62" s="2569"/>
      <c r="AJ62" s="2569"/>
      <c r="AK62" s="2569"/>
      <c r="AL62" s="2569"/>
      <c r="AM62" s="2569"/>
      <c r="AN62" s="2569"/>
      <c r="AO62" s="2569"/>
      <c r="AP62" s="2569"/>
      <c r="AQ62" s="3336"/>
      <c r="AR62" s="961"/>
      <c r="AS62" s="961"/>
      <c r="AT62" s="910"/>
      <c r="AU62" s="796"/>
      <c r="AV62" s="3310">
        <v>18</v>
      </c>
      <c r="AW62" s="3311"/>
      <c r="AX62" s="3311"/>
      <c r="AY62" s="3312"/>
      <c r="AZ62" s="3353">
        <v>152</v>
      </c>
      <c r="BA62" s="3354"/>
      <c r="BB62" s="3354"/>
      <c r="BC62" s="1150" t="s">
        <v>634</v>
      </c>
      <c r="BD62" s="874"/>
      <c r="BE62" s="875"/>
      <c r="BF62" s="889"/>
      <c r="BG62" s="890"/>
      <c r="BH62" s="3310">
        <v>18</v>
      </c>
      <c r="BI62" s="3311"/>
      <c r="BJ62" s="3311"/>
      <c r="BK62" s="3312"/>
      <c r="BL62" s="3355">
        <v>98</v>
      </c>
      <c r="BM62" s="3356"/>
      <c r="BN62" s="3356"/>
      <c r="BO62" s="1150" t="s">
        <v>634</v>
      </c>
      <c r="BP62" s="874"/>
      <c r="BQ62" s="875"/>
    </row>
    <row r="63" spans="1:69" ht="14.1" customHeight="1" x14ac:dyDescent="0.15">
      <c r="A63" s="1176"/>
      <c r="B63" s="773"/>
      <c r="C63" s="3376" t="s">
        <v>1321</v>
      </c>
      <c r="D63" s="3377"/>
      <c r="E63" s="3377"/>
      <c r="F63" s="3377"/>
      <c r="G63" s="3377"/>
      <c r="H63" s="3378"/>
      <c r="I63" s="3379" t="s">
        <v>1177</v>
      </c>
      <c r="J63" s="3380"/>
      <c r="K63" s="3380"/>
      <c r="L63" s="3380"/>
      <c r="M63" s="3380"/>
      <c r="N63" s="3380"/>
      <c r="O63" s="3380"/>
      <c r="P63" s="3380"/>
      <c r="Q63" s="3380"/>
      <c r="R63" s="879"/>
      <c r="S63" s="3382">
        <v>1</v>
      </c>
      <c r="T63" s="3382"/>
      <c r="U63" s="3384" t="s">
        <v>183</v>
      </c>
      <c r="V63" s="3386" t="s">
        <v>1316</v>
      </c>
      <c r="W63" s="3388"/>
      <c r="X63" s="3388"/>
      <c r="Y63" s="3372" t="s">
        <v>14</v>
      </c>
      <c r="Z63" s="3374" t="s">
        <v>216</v>
      </c>
      <c r="AA63" s="1177"/>
      <c r="AB63" s="1184" t="s">
        <v>1322</v>
      </c>
      <c r="AC63" s="3331" t="s">
        <v>1331</v>
      </c>
      <c r="AD63" s="3331"/>
      <c r="AE63" s="3331"/>
      <c r="AF63" s="3331"/>
      <c r="AG63" s="3331"/>
      <c r="AH63" s="3331"/>
      <c r="AI63" s="3331"/>
      <c r="AJ63" s="3331"/>
      <c r="AK63" s="3331"/>
      <c r="AL63" s="3331"/>
      <c r="AM63" s="3331"/>
      <c r="AN63" s="3331"/>
      <c r="AO63" s="3331"/>
      <c r="AP63" s="3331"/>
      <c r="AQ63" s="3332"/>
      <c r="AR63" s="775"/>
      <c r="AS63" s="775"/>
      <c r="AT63" s="910"/>
      <c r="AU63" s="911"/>
      <c r="AV63" s="3310">
        <v>19</v>
      </c>
      <c r="AW63" s="3311"/>
      <c r="AX63" s="3311"/>
      <c r="AY63" s="3312"/>
      <c r="AZ63" s="3353">
        <v>152</v>
      </c>
      <c r="BA63" s="3354"/>
      <c r="BB63" s="3354"/>
      <c r="BC63" s="1150" t="s">
        <v>634</v>
      </c>
      <c r="BD63" s="874"/>
      <c r="BE63" s="875"/>
      <c r="BF63" s="889"/>
      <c r="BG63" s="890"/>
      <c r="BH63" s="3310">
        <v>19</v>
      </c>
      <c r="BI63" s="3311"/>
      <c r="BJ63" s="3311"/>
      <c r="BK63" s="3312"/>
      <c r="BL63" s="3355">
        <v>80</v>
      </c>
      <c r="BM63" s="3356"/>
      <c r="BN63" s="3356"/>
      <c r="BO63" s="1150" t="s">
        <v>634</v>
      </c>
      <c r="BP63" s="874"/>
      <c r="BQ63" s="875"/>
    </row>
    <row r="64" spans="1:69" ht="14.1" customHeight="1" x14ac:dyDescent="0.15">
      <c r="A64" s="1176"/>
      <c r="B64" s="773"/>
      <c r="C64" s="3376"/>
      <c r="D64" s="3377"/>
      <c r="E64" s="3377"/>
      <c r="F64" s="3377"/>
      <c r="G64" s="3377"/>
      <c r="H64" s="3378"/>
      <c r="I64" s="3381"/>
      <c r="J64" s="3261"/>
      <c r="K64" s="3261"/>
      <c r="L64" s="3261"/>
      <c r="M64" s="3261"/>
      <c r="N64" s="3261"/>
      <c r="O64" s="3261"/>
      <c r="P64" s="3261"/>
      <c r="Q64" s="3261"/>
      <c r="R64" s="778"/>
      <c r="S64" s="3383"/>
      <c r="T64" s="3383"/>
      <c r="U64" s="3385"/>
      <c r="V64" s="3387"/>
      <c r="W64" s="3389"/>
      <c r="X64" s="3389"/>
      <c r="Y64" s="3373"/>
      <c r="Z64" s="3375"/>
      <c r="AA64" s="803"/>
      <c r="AB64" s="800"/>
      <c r="AC64" s="801"/>
      <c r="AD64" s="899"/>
      <c r="AE64" s="899"/>
      <c r="AF64" s="899"/>
      <c r="AG64" s="899"/>
      <c r="AH64" s="899"/>
      <c r="AI64" s="899"/>
      <c r="AJ64" s="899"/>
      <c r="AK64" s="899"/>
      <c r="AL64" s="899"/>
      <c r="AM64" s="899"/>
      <c r="AN64" s="899"/>
      <c r="AO64" s="899"/>
      <c r="AP64" s="899"/>
      <c r="AQ64" s="900"/>
      <c r="AR64" s="1161"/>
      <c r="AS64" s="1161"/>
      <c r="AT64" s="910"/>
      <c r="AU64" s="911"/>
      <c r="AV64" s="3310">
        <v>20</v>
      </c>
      <c r="AW64" s="3311"/>
      <c r="AX64" s="3311"/>
      <c r="AY64" s="3312"/>
      <c r="AZ64" s="3353">
        <v>102</v>
      </c>
      <c r="BA64" s="3354"/>
      <c r="BB64" s="3354"/>
      <c r="BC64" s="1150" t="s">
        <v>634</v>
      </c>
      <c r="BD64" s="874"/>
      <c r="BE64" s="875"/>
      <c r="BF64" s="913"/>
      <c r="BG64" s="914"/>
      <c r="BH64" s="3310">
        <v>20</v>
      </c>
      <c r="BI64" s="3311"/>
      <c r="BJ64" s="3311"/>
      <c r="BK64" s="3312"/>
      <c r="BL64" s="3355">
        <v>80</v>
      </c>
      <c r="BM64" s="3356"/>
      <c r="BN64" s="3356"/>
      <c r="BO64" s="1150" t="s">
        <v>634</v>
      </c>
      <c r="BP64" s="874"/>
      <c r="BQ64" s="875"/>
    </row>
    <row r="65" spans="1:69" ht="13.5" customHeight="1" x14ac:dyDescent="0.15">
      <c r="A65" s="1176"/>
      <c r="B65" s="773"/>
      <c r="C65" s="3365" t="s">
        <v>1179</v>
      </c>
      <c r="D65" s="3366"/>
      <c r="E65" s="3366"/>
      <c r="F65" s="3366"/>
      <c r="G65" s="3366"/>
      <c r="H65" s="3367"/>
      <c r="I65" s="3368" t="s">
        <v>1323</v>
      </c>
      <c r="J65" s="3369"/>
      <c r="K65" s="3369"/>
      <c r="L65" s="3369"/>
      <c r="M65" s="3369"/>
      <c r="N65" s="3369"/>
      <c r="O65" s="3369"/>
      <c r="P65" s="3369"/>
      <c r="Q65" s="3369"/>
      <c r="R65" s="901"/>
      <c r="S65" s="3370">
        <v>1</v>
      </c>
      <c r="T65" s="3370"/>
      <c r="U65" s="901" t="s">
        <v>183</v>
      </c>
      <c r="V65" s="1590" t="s">
        <v>1316</v>
      </c>
      <c r="W65" s="3371"/>
      <c r="X65" s="3371"/>
      <c r="Y65" s="1591" t="s">
        <v>14</v>
      </c>
      <c r="Z65" s="902" t="s">
        <v>216</v>
      </c>
      <c r="AA65" s="803"/>
      <c r="AB65" s="1058" t="s">
        <v>246</v>
      </c>
      <c r="AC65" s="3333" t="s">
        <v>1563</v>
      </c>
      <c r="AD65" s="3333"/>
      <c r="AE65" s="3333"/>
      <c r="AF65" s="3333"/>
      <c r="AG65" s="3333"/>
      <c r="AH65" s="3333"/>
      <c r="AI65" s="3333"/>
      <c r="AJ65" s="3333"/>
      <c r="AK65" s="3333"/>
      <c r="AL65" s="3333"/>
      <c r="AM65" s="3333"/>
      <c r="AN65" s="3333"/>
      <c r="AO65" s="3333"/>
      <c r="AP65" s="3333"/>
      <c r="AQ65" s="3334"/>
      <c r="AR65" s="1161"/>
      <c r="AS65" s="1161"/>
      <c r="AT65" s="910"/>
      <c r="AU65" s="911"/>
      <c r="AV65" s="3310">
        <v>21</v>
      </c>
      <c r="AW65" s="3311"/>
      <c r="AX65" s="3311"/>
      <c r="AY65" s="3312"/>
      <c r="AZ65" s="3353">
        <v>98</v>
      </c>
      <c r="BA65" s="3354"/>
      <c r="BB65" s="3354"/>
      <c r="BC65" s="1150" t="s">
        <v>634</v>
      </c>
      <c r="BD65" s="1151"/>
      <c r="BE65" s="865"/>
      <c r="BF65" s="915"/>
      <c r="BG65" s="916"/>
      <c r="BH65" s="3310">
        <v>21</v>
      </c>
      <c r="BI65" s="3311"/>
      <c r="BJ65" s="3311"/>
      <c r="BK65" s="3312"/>
      <c r="BL65" s="3355">
        <v>173</v>
      </c>
      <c r="BM65" s="3356"/>
      <c r="BN65" s="3356"/>
      <c r="BO65" s="1150" t="s">
        <v>634</v>
      </c>
      <c r="BP65" s="1151"/>
      <c r="BQ65" s="865"/>
    </row>
    <row r="66" spans="1:69" ht="14.1" customHeight="1" x14ac:dyDescent="0.15">
      <c r="A66" s="1176"/>
      <c r="B66" s="773"/>
      <c r="C66" s="3357" t="s">
        <v>1324</v>
      </c>
      <c r="D66" s="3358"/>
      <c r="E66" s="3358"/>
      <c r="F66" s="3358"/>
      <c r="G66" s="3358"/>
      <c r="H66" s="3359"/>
      <c r="I66" s="1592" t="s">
        <v>1319</v>
      </c>
      <c r="J66" s="3363" t="str">
        <f>IF(AT37=TRUE,IF(AT39=TRUE,J52+SUM(S54:T60)+SUM(S63:T65),""),"")</f>
        <v/>
      </c>
      <c r="K66" s="3363"/>
      <c r="L66" s="1593" t="s">
        <v>183</v>
      </c>
      <c r="M66" s="1593" t="s">
        <v>1049</v>
      </c>
      <c r="N66" s="3363" t="str">
        <f>IF(AT37=TRUE,IF(AT39=TRUE,N52+SUM(W54:X60)+SUM(W63:X65),""),"")</f>
        <v/>
      </c>
      <c r="O66" s="3363"/>
      <c r="P66" s="1837" t="s">
        <v>14</v>
      </c>
      <c r="Q66" s="1594" t="s">
        <v>216</v>
      </c>
      <c r="R66" s="1595" t="s">
        <v>1319</v>
      </c>
      <c r="S66" s="3363" t="str">
        <f>IF(AT38=TRUE,IF(AT39=TRUE,S52+SUM(S54:T60)+SUM(S63:T65),""),"")</f>
        <v/>
      </c>
      <c r="T66" s="3363"/>
      <c r="U66" s="1593" t="s">
        <v>183</v>
      </c>
      <c r="V66" s="1593" t="s">
        <v>1049</v>
      </c>
      <c r="W66" s="3363" t="str">
        <f>IF(AT38=TRUE,IF(AT39=TRUE,W52+SUM(W54:X60)+SUM(W63:X65),""),"")</f>
        <v/>
      </c>
      <c r="X66" s="3363"/>
      <c r="Y66" s="1837" t="s">
        <v>14</v>
      </c>
      <c r="Z66" s="1594" t="s">
        <v>216</v>
      </c>
      <c r="AA66" s="1177"/>
      <c r="AB66" s="767"/>
      <c r="AC66" s="792"/>
      <c r="AD66" s="903"/>
      <c r="AE66" s="903"/>
      <c r="AF66" s="903"/>
      <c r="AG66" s="903"/>
      <c r="AH66" s="903"/>
      <c r="AI66" s="903"/>
      <c r="AJ66" s="903"/>
      <c r="AK66" s="903"/>
      <c r="AL66" s="903"/>
      <c r="AM66" s="903"/>
      <c r="AN66" s="903"/>
      <c r="AO66" s="903"/>
      <c r="AP66" s="903"/>
      <c r="AQ66" s="904"/>
      <c r="AR66" s="1161"/>
      <c r="AS66" s="1161"/>
      <c r="AT66" s="1173"/>
      <c r="AU66" s="911"/>
      <c r="AV66" s="3310">
        <v>22</v>
      </c>
      <c r="AW66" s="3311"/>
      <c r="AX66" s="3311"/>
      <c r="AY66" s="3312"/>
      <c r="AZ66" s="3353">
        <v>80</v>
      </c>
      <c r="BA66" s="3354"/>
      <c r="BB66" s="3354"/>
      <c r="BC66" s="1150" t="s">
        <v>634</v>
      </c>
      <c r="BD66" s="874"/>
      <c r="BE66" s="875"/>
      <c r="BF66" s="915"/>
      <c r="BG66" s="916"/>
      <c r="BH66" s="3310">
        <v>22</v>
      </c>
      <c r="BI66" s="3311"/>
      <c r="BJ66" s="3311"/>
      <c r="BK66" s="3312"/>
      <c r="BL66" s="3355">
        <v>173</v>
      </c>
      <c r="BM66" s="3356"/>
      <c r="BN66" s="3356"/>
      <c r="BO66" s="1150" t="s">
        <v>634</v>
      </c>
      <c r="BP66" s="874"/>
      <c r="BQ66" s="875"/>
    </row>
    <row r="67" spans="1:69" ht="14.1" customHeight="1" x14ac:dyDescent="0.15">
      <c r="A67" s="1176"/>
      <c r="B67" s="773"/>
      <c r="C67" s="3360"/>
      <c r="D67" s="3361"/>
      <c r="E67" s="3361"/>
      <c r="F67" s="3361"/>
      <c r="G67" s="3361"/>
      <c r="H67" s="3362"/>
      <c r="I67" s="1596" t="s">
        <v>1320</v>
      </c>
      <c r="J67" s="3364" t="str">
        <f>IF(AT37=TRUE,IF(AT40=TRUE,J53+SUM(S54:T60)+SUM(S63:T65),""),"")</f>
        <v/>
      </c>
      <c r="K67" s="3364"/>
      <c r="L67" s="1597" t="s">
        <v>183</v>
      </c>
      <c r="M67" s="1597" t="s">
        <v>1049</v>
      </c>
      <c r="N67" s="3364" t="str">
        <f>IF(AT37=TRUE,IF(AT40=TRUE,N53+SUM(W54:X60)+SUM(W63:X65),""),"")</f>
        <v/>
      </c>
      <c r="O67" s="3364"/>
      <c r="P67" s="1838" t="s">
        <v>183</v>
      </c>
      <c r="Q67" s="1599" t="s">
        <v>216</v>
      </c>
      <c r="R67" s="1600" t="s">
        <v>1320</v>
      </c>
      <c r="S67" s="3364">
        <f>IF(AT38=TRUE,IF(AT40=TRUE,S53+SUM(S54:T60)+SUM(S63:T65),""),"")</f>
        <v>24</v>
      </c>
      <c r="T67" s="3364"/>
      <c r="U67" s="1597" t="s">
        <v>183</v>
      </c>
      <c r="V67" s="1597" t="s">
        <v>1049</v>
      </c>
      <c r="W67" s="3364">
        <f>IF(AT38=TRUE,IF(AT40=TRUE,W53+SUM(W54:X60)+SUM(W63:X65),""),"")</f>
        <v>15</v>
      </c>
      <c r="X67" s="3364"/>
      <c r="Y67" s="1838" t="s">
        <v>183</v>
      </c>
      <c r="Z67" s="1599" t="s">
        <v>216</v>
      </c>
      <c r="AA67" s="1177"/>
      <c r="AB67" s="767"/>
      <c r="AC67" s="778"/>
      <c r="AD67" s="1173"/>
      <c r="AE67" s="899"/>
      <c r="AF67" s="899"/>
      <c r="AG67" s="899"/>
      <c r="AH67" s="899"/>
      <c r="AI67" s="899"/>
      <c r="AJ67" s="899"/>
      <c r="AK67" s="899"/>
      <c r="AL67" s="899"/>
      <c r="AM67" s="899"/>
      <c r="AN67" s="899"/>
      <c r="AO67" s="899"/>
      <c r="AP67" s="899"/>
      <c r="AQ67" s="900"/>
      <c r="AR67" s="1161"/>
      <c r="AS67" s="1161"/>
      <c r="AT67" s="910"/>
      <c r="AV67" s="3310">
        <v>23</v>
      </c>
      <c r="AW67" s="3311"/>
      <c r="AX67" s="3311"/>
      <c r="AY67" s="3312"/>
      <c r="AZ67" s="3353">
        <v>80</v>
      </c>
      <c r="BA67" s="3354"/>
      <c r="BB67" s="3354"/>
      <c r="BC67" s="1150" t="s">
        <v>634</v>
      </c>
      <c r="BD67" s="874"/>
      <c r="BE67" s="875"/>
      <c r="BF67" s="915"/>
      <c r="BG67" s="916"/>
      <c r="BH67" s="3310">
        <v>23</v>
      </c>
      <c r="BI67" s="3311"/>
      <c r="BJ67" s="3311"/>
      <c r="BK67" s="3312"/>
      <c r="BL67" s="3355">
        <v>173</v>
      </c>
      <c r="BM67" s="3356"/>
      <c r="BN67" s="3356"/>
      <c r="BO67" s="1150" t="s">
        <v>634</v>
      </c>
      <c r="BP67" s="874"/>
      <c r="BQ67" s="875"/>
    </row>
    <row r="68" spans="1:69" ht="14.1" customHeight="1" x14ac:dyDescent="0.15">
      <c r="A68" s="1176"/>
      <c r="B68" s="773"/>
      <c r="C68" s="1174"/>
      <c r="D68" s="1174"/>
      <c r="E68" s="1174"/>
      <c r="F68" s="1174"/>
      <c r="G68" s="1174"/>
      <c r="H68" s="1174"/>
      <c r="I68" s="962"/>
      <c r="J68" s="962"/>
      <c r="K68" s="962"/>
      <c r="L68" s="962"/>
      <c r="M68" s="962"/>
      <c r="N68" s="962"/>
      <c r="O68" s="962"/>
      <c r="P68" s="962"/>
      <c r="Q68" s="962"/>
      <c r="R68" s="1168"/>
      <c r="S68" s="1175"/>
      <c r="T68" s="1175"/>
      <c r="U68" s="962"/>
      <c r="V68" s="963"/>
      <c r="W68" s="964"/>
      <c r="X68" s="964"/>
      <c r="Y68" s="1188"/>
      <c r="Z68" s="908"/>
      <c r="AA68" s="1177"/>
      <c r="AB68" s="965"/>
      <c r="AC68" s="792"/>
      <c r="AD68" s="899"/>
      <c r="AE68" s="899"/>
      <c r="AF68" s="899"/>
      <c r="AG68" s="899"/>
      <c r="AH68" s="899"/>
      <c r="AI68" s="899"/>
      <c r="AJ68" s="899"/>
      <c r="AK68" s="899"/>
      <c r="AL68" s="899"/>
      <c r="AM68" s="899"/>
      <c r="AN68" s="899"/>
      <c r="AO68" s="899"/>
      <c r="AP68" s="899"/>
      <c r="AQ68" s="900"/>
      <c r="AR68" s="1161"/>
      <c r="AS68" s="1161"/>
      <c r="AT68" s="910"/>
      <c r="AV68" s="3310">
        <v>24</v>
      </c>
      <c r="AW68" s="3311"/>
      <c r="AX68" s="3311"/>
      <c r="AY68" s="3312"/>
      <c r="AZ68" s="3353">
        <v>173</v>
      </c>
      <c r="BA68" s="3354"/>
      <c r="BB68" s="3354"/>
      <c r="BC68" s="1150" t="s">
        <v>634</v>
      </c>
      <c r="BD68" s="874"/>
      <c r="BE68" s="875"/>
      <c r="BF68" s="915"/>
      <c r="BG68" s="916"/>
      <c r="BH68" s="3310">
        <v>24</v>
      </c>
      <c r="BI68" s="3311"/>
      <c r="BJ68" s="3311"/>
      <c r="BK68" s="3312"/>
      <c r="BL68" s="3355">
        <v>152</v>
      </c>
      <c r="BM68" s="3356"/>
      <c r="BN68" s="3356"/>
      <c r="BO68" s="1150" t="s">
        <v>634</v>
      </c>
      <c r="BP68" s="874"/>
      <c r="BQ68" s="875"/>
    </row>
    <row r="69" spans="1:69" ht="14.1" customHeight="1" x14ac:dyDescent="0.15">
      <c r="A69" s="1176"/>
      <c r="B69" s="773"/>
      <c r="C69" s="778"/>
      <c r="D69" s="1176" t="s">
        <v>1325</v>
      </c>
      <c r="E69" s="1157"/>
      <c r="F69" s="1157"/>
      <c r="G69" s="1157"/>
      <c r="H69" s="1157"/>
      <c r="I69" s="1157"/>
      <c r="J69" s="1157"/>
      <c r="K69" s="1157"/>
      <c r="L69" s="1157"/>
      <c r="M69" s="1157"/>
      <c r="N69" s="1157"/>
      <c r="O69" s="1157"/>
      <c r="P69" s="1157"/>
      <c r="Q69" s="1157"/>
      <c r="R69" s="1157"/>
      <c r="S69" s="909"/>
      <c r="T69" s="909"/>
      <c r="U69" s="909"/>
      <c r="V69" s="909"/>
      <c r="W69" s="909"/>
      <c r="X69" s="909"/>
      <c r="Y69" s="909"/>
      <c r="Z69" s="778"/>
      <c r="AA69" s="1177"/>
      <c r="AB69" s="778"/>
      <c r="AC69" s="778"/>
      <c r="AD69" s="966"/>
      <c r="AE69" s="966"/>
      <c r="AF69" s="966"/>
      <c r="AG69" s="966"/>
      <c r="AH69" s="966"/>
      <c r="AI69" s="966"/>
      <c r="AJ69" s="966"/>
      <c r="AK69" s="966"/>
      <c r="AL69" s="966"/>
      <c r="AM69" s="966"/>
      <c r="AN69" s="966"/>
      <c r="AO69" s="966"/>
      <c r="AP69" s="966"/>
      <c r="AQ69" s="967"/>
      <c r="AR69" s="801"/>
      <c r="AS69" s="801"/>
      <c r="AT69" s="910"/>
      <c r="AV69" s="3310">
        <v>25</v>
      </c>
      <c r="AW69" s="3311"/>
      <c r="AX69" s="3311"/>
      <c r="AY69" s="3312"/>
      <c r="AZ69" s="3353">
        <v>173</v>
      </c>
      <c r="BA69" s="3354"/>
      <c r="BB69" s="3354"/>
      <c r="BC69" s="1150" t="s">
        <v>634</v>
      </c>
      <c r="BD69" s="874"/>
      <c r="BE69" s="875"/>
      <c r="BF69" s="915"/>
      <c r="BG69" s="916"/>
      <c r="BH69" s="3310">
        <v>25</v>
      </c>
      <c r="BI69" s="3311"/>
      <c r="BJ69" s="3311"/>
      <c r="BK69" s="3312"/>
      <c r="BL69" s="3355">
        <v>152</v>
      </c>
      <c r="BM69" s="3356"/>
      <c r="BN69" s="3356"/>
      <c r="BO69" s="1150" t="s">
        <v>634</v>
      </c>
      <c r="BP69" s="874"/>
      <c r="BQ69" s="875"/>
    </row>
    <row r="70" spans="1:69" ht="14.1" customHeight="1" x14ac:dyDescent="0.15">
      <c r="A70" s="1176"/>
      <c r="B70" s="773"/>
      <c r="C70" s="778"/>
      <c r="D70" s="778"/>
      <c r="E70" s="778"/>
      <c r="F70" s="778"/>
      <c r="G70" s="778"/>
      <c r="H70" s="778"/>
      <c r="I70" s="778"/>
      <c r="J70" s="778"/>
      <c r="K70" s="778"/>
      <c r="L70" s="778"/>
      <c r="M70" s="778"/>
      <c r="N70" s="778"/>
      <c r="O70" s="778"/>
      <c r="P70" s="778"/>
      <c r="Q70" s="778"/>
      <c r="R70" s="778"/>
      <c r="S70" s="1176"/>
      <c r="T70" s="799"/>
      <c r="U70" s="799"/>
      <c r="V70" s="765"/>
      <c r="W70" s="1160"/>
      <c r="X70" s="1160"/>
      <c r="Y70" s="1176"/>
      <c r="Z70" s="778"/>
      <c r="AA70" s="1177"/>
      <c r="AB70" s="300" t="s">
        <v>344</v>
      </c>
      <c r="AC70" s="3331" t="s">
        <v>1181</v>
      </c>
      <c r="AD70" s="3331"/>
      <c r="AE70" s="3331"/>
      <c r="AF70" s="3331"/>
      <c r="AG70" s="3331"/>
      <c r="AH70" s="3331"/>
      <c r="AI70" s="3331"/>
      <c r="AJ70" s="3331"/>
      <c r="AK70" s="3331"/>
      <c r="AL70" s="3331"/>
      <c r="AM70" s="3331"/>
      <c r="AN70" s="3331"/>
      <c r="AO70" s="3331"/>
      <c r="AP70" s="3331"/>
      <c r="AQ70" s="3332"/>
      <c r="AR70" s="801"/>
      <c r="AS70" s="801"/>
      <c r="AT70" s="910"/>
      <c r="AV70" s="3310">
        <v>26</v>
      </c>
      <c r="AW70" s="3311"/>
      <c r="AX70" s="3311"/>
      <c r="AY70" s="3312"/>
      <c r="AZ70" s="3353">
        <v>152</v>
      </c>
      <c r="BA70" s="3354"/>
      <c r="BB70" s="3354"/>
      <c r="BC70" s="1150" t="s">
        <v>634</v>
      </c>
      <c r="BD70" s="1151"/>
      <c r="BE70" s="865"/>
      <c r="BF70" s="915"/>
      <c r="BG70" s="916"/>
      <c r="BH70" s="3310">
        <v>26</v>
      </c>
      <c r="BI70" s="3311"/>
      <c r="BJ70" s="3311"/>
      <c r="BK70" s="3312"/>
      <c r="BL70" s="3355">
        <v>152</v>
      </c>
      <c r="BM70" s="3356"/>
      <c r="BN70" s="3356"/>
      <c r="BO70" s="1150" t="s">
        <v>634</v>
      </c>
      <c r="BP70" s="1151"/>
      <c r="BQ70" s="865"/>
    </row>
    <row r="71" spans="1:69" ht="14.1" customHeight="1" x14ac:dyDescent="0.15">
      <c r="A71" s="1176"/>
      <c r="B71" s="773"/>
      <c r="C71" s="778"/>
      <c r="D71" s="1176" t="s">
        <v>1182</v>
      </c>
      <c r="E71" s="778"/>
      <c r="F71" s="778"/>
      <c r="G71" s="778"/>
      <c r="H71" s="778"/>
      <c r="I71" s="778"/>
      <c r="J71" s="778"/>
      <c r="K71" s="778"/>
      <c r="L71" s="778"/>
      <c r="M71" s="778"/>
      <c r="N71" s="778"/>
      <c r="O71" s="778"/>
      <c r="P71" s="778"/>
      <c r="Q71" s="778"/>
      <c r="R71" s="778"/>
      <c r="S71" s="778"/>
      <c r="T71" s="1176"/>
      <c r="U71" s="1176"/>
      <c r="V71" s="1176"/>
      <c r="W71" s="778"/>
      <c r="X71" s="778"/>
      <c r="Y71" s="778"/>
      <c r="Z71" s="778"/>
      <c r="AA71" s="1177"/>
      <c r="AB71" s="300"/>
      <c r="AC71" s="3331"/>
      <c r="AD71" s="3331"/>
      <c r="AE71" s="3331"/>
      <c r="AF71" s="3331"/>
      <c r="AG71" s="3331"/>
      <c r="AH71" s="3331"/>
      <c r="AI71" s="3331"/>
      <c r="AJ71" s="3331"/>
      <c r="AK71" s="3331"/>
      <c r="AL71" s="3331"/>
      <c r="AM71" s="3331"/>
      <c r="AN71" s="3331"/>
      <c r="AO71" s="3331"/>
      <c r="AP71" s="3331"/>
      <c r="AQ71" s="3332"/>
      <c r="AR71" s="801"/>
      <c r="AS71" s="801"/>
      <c r="AT71" s="910"/>
      <c r="AV71" s="3310">
        <v>27</v>
      </c>
      <c r="AW71" s="3311"/>
      <c r="AX71" s="3311"/>
      <c r="AY71" s="3312"/>
      <c r="AZ71" s="3353">
        <v>152</v>
      </c>
      <c r="BA71" s="3354"/>
      <c r="BB71" s="3354"/>
      <c r="BC71" s="1150" t="s">
        <v>634</v>
      </c>
      <c r="BD71" s="874"/>
      <c r="BE71" s="875"/>
      <c r="BF71" s="915"/>
      <c r="BG71" s="916"/>
      <c r="BH71" s="3310">
        <v>27</v>
      </c>
      <c r="BI71" s="3311"/>
      <c r="BJ71" s="3311"/>
      <c r="BK71" s="3312"/>
      <c r="BL71" s="3351"/>
      <c r="BM71" s="3352"/>
      <c r="BN71" s="3352"/>
      <c r="BO71" s="1150" t="s">
        <v>634</v>
      </c>
      <c r="BP71" s="874"/>
      <c r="BQ71" s="875"/>
    </row>
    <row r="72" spans="1:69" ht="14.1" customHeight="1" x14ac:dyDescent="0.15">
      <c r="A72" s="1176"/>
      <c r="B72" s="773"/>
      <c r="C72" s="778"/>
      <c r="D72" s="778"/>
      <c r="E72" s="778"/>
      <c r="F72" s="778"/>
      <c r="G72" s="778"/>
      <c r="H72" s="778"/>
      <c r="I72" s="778"/>
      <c r="J72" s="778"/>
      <c r="K72" s="778"/>
      <c r="L72" s="778"/>
      <c r="M72" s="778"/>
      <c r="N72" s="778"/>
      <c r="O72" s="778"/>
      <c r="P72" s="778"/>
      <c r="Q72" s="778"/>
      <c r="R72" s="778"/>
      <c r="S72" s="1176"/>
      <c r="T72" s="799"/>
      <c r="U72" s="799"/>
      <c r="V72" s="765"/>
      <c r="W72" s="1160"/>
      <c r="X72" s="1160"/>
      <c r="Y72" s="1176"/>
      <c r="Z72" s="778"/>
      <c r="AA72" s="803"/>
      <c r="AB72" s="176"/>
      <c r="AC72" s="287"/>
      <c r="AD72" s="287"/>
      <c r="AE72" s="287"/>
      <c r="AF72" s="287"/>
      <c r="AG72" s="287"/>
      <c r="AH72" s="287"/>
      <c r="AI72" s="287"/>
      <c r="AJ72" s="287"/>
      <c r="AK72" s="287"/>
      <c r="AL72" s="287"/>
      <c r="AM72" s="287"/>
      <c r="AN72" s="287"/>
      <c r="AO72" s="287"/>
      <c r="AP72" s="287"/>
      <c r="AQ72" s="281"/>
      <c r="AR72" s="792"/>
      <c r="AS72" s="792"/>
      <c r="AT72" s="910"/>
      <c r="AV72" s="3310">
        <v>28</v>
      </c>
      <c r="AW72" s="3311"/>
      <c r="AX72" s="3311"/>
      <c r="AY72" s="3312"/>
      <c r="AZ72" s="3353">
        <v>152</v>
      </c>
      <c r="BA72" s="3354"/>
      <c r="BB72" s="3354"/>
      <c r="BC72" s="1150" t="s">
        <v>634</v>
      </c>
      <c r="BD72" s="874"/>
      <c r="BE72" s="875"/>
      <c r="BF72" s="915"/>
      <c r="BG72" s="916"/>
      <c r="BH72" s="3310">
        <v>28</v>
      </c>
      <c r="BI72" s="3311"/>
      <c r="BJ72" s="3311"/>
      <c r="BK72" s="3312"/>
      <c r="BL72" s="3351"/>
      <c r="BM72" s="3352"/>
      <c r="BN72" s="3352"/>
      <c r="BO72" s="1150" t="s">
        <v>634</v>
      </c>
      <c r="BP72" s="874"/>
      <c r="BQ72" s="875"/>
    </row>
    <row r="73" spans="1:69" ht="14.1" customHeight="1" thickBot="1" x14ac:dyDescent="0.2">
      <c r="A73" s="1176"/>
      <c r="B73" s="917"/>
      <c r="C73" s="918"/>
      <c r="D73" s="918"/>
      <c r="E73" s="918"/>
      <c r="F73" s="918"/>
      <c r="G73" s="918"/>
      <c r="H73" s="918"/>
      <c r="I73" s="918"/>
      <c r="J73" s="918"/>
      <c r="K73" s="918"/>
      <c r="L73" s="918"/>
      <c r="M73" s="918"/>
      <c r="N73" s="918"/>
      <c r="O73" s="918"/>
      <c r="P73" s="918"/>
      <c r="Q73" s="918"/>
      <c r="R73" s="918"/>
      <c r="S73" s="918"/>
      <c r="T73" s="918"/>
      <c r="U73" s="918"/>
      <c r="V73" s="918"/>
      <c r="W73" s="918"/>
      <c r="X73" s="918"/>
      <c r="Y73" s="918"/>
      <c r="Z73" s="918"/>
      <c r="AA73" s="918"/>
      <c r="AB73" s="919"/>
      <c r="AC73" s="920"/>
      <c r="AD73" s="920"/>
      <c r="AE73" s="920"/>
      <c r="AF73" s="920"/>
      <c r="AG73" s="920"/>
      <c r="AH73" s="920"/>
      <c r="AI73" s="920"/>
      <c r="AJ73" s="920"/>
      <c r="AK73" s="920"/>
      <c r="AL73" s="920"/>
      <c r="AM73" s="920"/>
      <c r="AN73" s="920"/>
      <c r="AO73" s="920"/>
      <c r="AP73" s="920"/>
      <c r="AQ73" s="921"/>
      <c r="AR73" s="792"/>
      <c r="AS73" s="792"/>
      <c r="AT73" s="910"/>
      <c r="AV73" s="3310">
        <v>29</v>
      </c>
      <c r="AW73" s="3311"/>
      <c r="AX73" s="3311"/>
      <c r="AY73" s="3312"/>
      <c r="AZ73" s="3351"/>
      <c r="BA73" s="3352"/>
      <c r="BB73" s="3352"/>
      <c r="BC73" s="1150" t="s">
        <v>634</v>
      </c>
      <c r="BD73" s="874"/>
      <c r="BE73" s="875"/>
      <c r="BF73" s="915"/>
      <c r="BG73" s="916"/>
      <c r="BH73" s="3310">
        <v>29</v>
      </c>
      <c r="BI73" s="3311"/>
      <c r="BJ73" s="3311"/>
      <c r="BK73" s="3312"/>
      <c r="BL73" s="3351"/>
      <c r="BM73" s="3352"/>
      <c r="BN73" s="3352"/>
      <c r="BO73" s="1150" t="s">
        <v>634</v>
      </c>
      <c r="BP73" s="874"/>
      <c r="BQ73" s="875"/>
    </row>
    <row r="74" spans="1:69" ht="14.1" customHeight="1" x14ac:dyDescent="0.15">
      <c r="A74" s="1176"/>
      <c r="B74" s="1176"/>
      <c r="C74" s="778"/>
      <c r="D74" s="778"/>
      <c r="E74" s="778"/>
      <c r="F74" s="778"/>
      <c r="G74" s="778"/>
      <c r="H74" s="778"/>
      <c r="I74" s="778"/>
      <c r="J74" s="778"/>
      <c r="K74" s="778"/>
      <c r="L74" s="778"/>
      <c r="M74" s="778"/>
      <c r="N74" s="778"/>
      <c r="O74" s="778"/>
      <c r="P74" s="778"/>
      <c r="Q74" s="778"/>
      <c r="R74" s="778"/>
      <c r="S74" s="778"/>
      <c r="T74" s="778"/>
      <c r="U74" s="778"/>
      <c r="V74" s="778"/>
      <c r="W74" s="778"/>
      <c r="X74" s="778"/>
      <c r="Y74" s="778"/>
      <c r="Z74" s="778"/>
      <c r="AA74" s="778"/>
      <c r="AB74" s="775"/>
      <c r="AC74" s="801"/>
      <c r="AD74" s="801"/>
      <c r="AE74" s="801"/>
      <c r="AF74" s="801"/>
      <c r="AG74" s="801"/>
      <c r="AH74" s="801"/>
      <c r="AI74" s="801"/>
      <c r="AJ74" s="801"/>
      <c r="AK74" s="801"/>
      <c r="AL74" s="801"/>
      <c r="AM74" s="801"/>
      <c r="AN74" s="801"/>
      <c r="AO74" s="801"/>
      <c r="AP74" s="801"/>
      <c r="AQ74" s="801"/>
      <c r="AT74" s="910"/>
      <c r="AV74" s="3310">
        <v>30</v>
      </c>
      <c r="AW74" s="3311"/>
      <c r="AX74" s="3311"/>
      <c r="AY74" s="3312"/>
      <c r="AZ74" s="3351"/>
      <c r="BA74" s="3352"/>
      <c r="BB74" s="3352"/>
      <c r="BC74" s="1150" t="s">
        <v>634</v>
      </c>
      <c r="BD74" s="874"/>
      <c r="BE74" s="875"/>
      <c r="BF74" s="915"/>
      <c r="BG74" s="916"/>
      <c r="BH74" s="3310">
        <v>30</v>
      </c>
      <c r="BI74" s="3311"/>
      <c r="BJ74" s="3311"/>
      <c r="BK74" s="3312"/>
      <c r="BL74" s="3351"/>
      <c r="BM74" s="3352"/>
      <c r="BN74" s="3352"/>
      <c r="BO74" s="1150" t="s">
        <v>634</v>
      </c>
      <c r="BP74" s="874"/>
      <c r="BQ74" s="875"/>
    </row>
    <row r="75" spans="1:69" ht="14.1" customHeight="1" x14ac:dyDescent="0.15">
      <c r="A75" s="1176"/>
      <c r="B75" s="1176"/>
      <c r="C75" s="778"/>
      <c r="D75" s="778"/>
      <c r="E75" s="778"/>
      <c r="F75" s="778"/>
      <c r="G75" s="778"/>
      <c r="H75" s="778"/>
      <c r="I75" s="778"/>
      <c r="J75" s="778"/>
      <c r="K75" s="778"/>
      <c r="L75" s="778"/>
      <c r="M75" s="778"/>
      <c r="N75" s="778"/>
      <c r="O75" s="778"/>
      <c r="W75" s="778"/>
      <c r="X75" s="778"/>
      <c r="Y75" s="778"/>
      <c r="Z75" s="778"/>
      <c r="AA75" s="778"/>
      <c r="AB75" s="775"/>
      <c r="AC75" s="801"/>
      <c r="AD75" s="801"/>
      <c r="AE75" s="801"/>
      <c r="AF75" s="801"/>
      <c r="AG75" s="801"/>
      <c r="AH75" s="801"/>
      <c r="AI75" s="801"/>
      <c r="AJ75" s="801"/>
      <c r="AK75" s="801"/>
      <c r="AL75" s="801"/>
      <c r="AM75" s="801"/>
      <c r="AN75" s="801"/>
      <c r="AO75" s="801"/>
      <c r="AP75" s="801"/>
      <c r="AQ75" s="801"/>
      <c r="AT75" s="796"/>
      <c r="AV75" s="3310">
        <v>31</v>
      </c>
      <c r="AW75" s="3311"/>
      <c r="AX75" s="3311"/>
      <c r="AY75" s="3312"/>
      <c r="AZ75" s="3351"/>
      <c r="BA75" s="3352"/>
      <c r="BB75" s="3352"/>
      <c r="BC75" s="1150" t="s">
        <v>634</v>
      </c>
      <c r="BD75" s="1151"/>
      <c r="BE75" s="865"/>
      <c r="BF75" s="915"/>
      <c r="BG75" s="916"/>
      <c r="BH75" s="3310">
        <v>31</v>
      </c>
      <c r="BI75" s="3311"/>
      <c r="BJ75" s="3311"/>
      <c r="BK75" s="3312"/>
      <c r="BL75" s="3351"/>
      <c r="BM75" s="3352"/>
      <c r="BN75" s="3352"/>
      <c r="BO75" s="1150" t="s">
        <v>634</v>
      </c>
      <c r="BP75" s="1151"/>
      <c r="BQ75" s="865"/>
    </row>
    <row r="76" spans="1:69" ht="14.1" customHeight="1" x14ac:dyDescent="0.15">
      <c r="A76" s="1176"/>
      <c r="B76" s="1176"/>
      <c r="C76" s="778"/>
      <c r="AA76" s="778"/>
      <c r="AB76" s="775"/>
      <c r="AC76" s="801"/>
      <c r="AD76" s="801"/>
      <c r="AE76" s="801"/>
      <c r="AF76" s="801"/>
      <c r="AG76" s="801"/>
      <c r="AH76" s="801"/>
      <c r="AI76" s="801"/>
      <c r="AJ76" s="801"/>
      <c r="AK76" s="801"/>
      <c r="AL76" s="801"/>
      <c r="AM76" s="801"/>
      <c r="AN76" s="801"/>
      <c r="AO76" s="801"/>
      <c r="AP76" s="801"/>
      <c r="AQ76" s="801"/>
      <c r="AT76" s="796"/>
      <c r="AV76" s="3310">
        <v>32</v>
      </c>
      <c r="AW76" s="3311"/>
      <c r="AX76" s="3311"/>
      <c r="AY76" s="3312"/>
      <c r="AZ76" s="3351"/>
      <c r="BA76" s="3352"/>
      <c r="BB76" s="3352"/>
      <c r="BC76" s="1150" t="s">
        <v>634</v>
      </c>
      <c r="BD76" s="874"/>
      <c r="BE76" s="875"/>
      <c r="BF76" s="915"/>
      <c r="BG76" s="916"/>
      <c r="BH76" s="3310">
        <v>32</v>
      </c>
      <c r="BI76" s="3311"/>
      <c r="BJ76" s="3311"/>
      <c r="BK76" s="3312"/>
      <c r="BL76" s="3351"/>
      <c r="BM76" s="3352"/>
      <c r="BN76" s="3352"/>
      <c r="BO76" s="1150" t="s">
        <v>634</v>
      </c>
      <c r="BP76" s="874"/>
      <c r="BQ76" s="875"/>
    </row>
    <row r="77" spans="1:69" ht="14.1" customHeight="1" x14ac:dyDescent="0.15">
      <c r="A77" s="1176"/>
      <c r="B77" s="1176"/>
      <c r="C77" s="778"/>
      <c r="AA77" s="778"/>
      <c r="AT77" s="922"/>
      <c r="AV77" s="3310">
        <v>33</v>
      </c>
      <c r="AW77" s="3311"/>
      <c r="AX77" s="3311"/>
      <c r="AY77" s="3312"/>
      <c r="AZ77" s="3351"/>
      <c r="BA77" s="3352"/>
      <c r="BB77" s="3352"/>
      <c r="BC77" s="1150" t="s">
        <v>634</v>
      </c>
      <c r="BD77" s="874"/>
      <c r="BE77" s="875"/>
      <c r="BF77" s="915"/>
      <c r="BG77" s="916"/>
      <c r="BH77" s="3310">
        <v>33</v>
      </c>
      <c r="BI77" s="3311"/>
      <c r="BJ77" s="3311"/>
      <c r="BK77" s="3312"/>
      <c r="BL77" s="3351"/>
      <c r="BM77" s="3352"/>
      <c r="BN77" s="3352"/>
      <c r="BO77" s="1150" t="s">
        <v>634</v>
      </c>
      <c r="BP77" s="874"/>
      <c r="BQ77" s="875"/>
    </row>
    <row r="78" spans="1:69" ht="14.1" customHeight="1" x14ac:dyDescent="0.15">
      <c r="B78" s="1176"/>
      <c r="C78" s="778"/>
      <c r="AA78" s="778"/>
      <c r="AT78" s="922"/>
      <c r="AV78" s="3310">
        <v>34</v>
      </c>
      <c r="AW78" s="3311"/>
      <c r="AX78" s="3311"/>
      <c r="AY78" s="3312"/>
      <c r="AZ78" s="3351"/>
      <c r="BA78" s="3352"/>
      <c r="BB78" s="3352"/>
      <c r="BC78" s="1150" t="s">
        <v>634</v>
      </c>
      <c r="BD78" s="874"/>
      <c r="BE78" s="875"/>
      <c r="BF78" s="915"/>
      <c r="BG78" s="916"/>
      <c r="BH78" s="3310">
        <v>34</v>
      </c>
      <c r="BI78" s="3311"/>
      <c r="BJ78" s="3311"/>
      <c r="BK78" s="3312"/>
      <c r="BL78" s="3351"/>
      <c r="BM78" s="3352"/>
      <c r="BN78" s="3352"/>
      <c r="BO78" s="1150" t="s">
        <v>634</v>
      </c>
      <c r="BP78" s="874"/>
      <c r="BQ78" s="875"/>
    </row>
    <row r="79" spans="1:69" ht="14.1" customHeight="1" x14ac:dyDescent="0.15">
      <c r="B79" s="1176"/>
      <c r="C79" s="778"/>
      <c r="AA79" s="778"/>
      <c r="AT79" s="922"/>
      <c r="AV79" s="3310">
        <v>35</v>
      </c>
      <c r="AW79" s="3311"/>
      <c r="AX79" s="3311"/>
      <c r="AY79" s="3312"/>
      <c r="AZ79" s="3351"/>
      <c r="BA79" s="3352"/>
      <c r="BB79" s="3352"/>
      <c r="BC79" s="1150" t="s">
        <v>634</v>
      </c>
      <c r="BD79" s="874"/>
      <c r="BE79" s="875"/>
      <c r="BF79" s="915"/>
      <c r="BG79" s="916"/>
      <c r="BH79" s="3310">
        <v>35</v>
      </c>
      <c r="BI79" s="3311"/>
      <c r="BJ79" s="3311"/>
      <c r="BK79" s="3312"/>
      <c r="BL79" s="3351"/>
      <c r="BM79" s="3352"/>
      <c r="BN79" s="3352"/>
      <c r="BO79" s="1150" t="s">
        <v>634</v>
      </c>
      <c r="BP79" s="874"/>
      <c r="BQ79" s="875"/>
    </row>
    <row r="80" spans="1:69" ht="14.1" customHeight="1" x14ac:dyDescent="0.15">
      <c r="B80" s="1176"/>
      <c r="C80" s="778"/>
      <c r="AA80" s="778"/>
      <c r="AT80" s="922"/>
      <c r="AV80" s="3310">
        <v>36</v>
      </c>
      <c r="AW80" s="3311"/>
      <c r="AX80" s="3311"/>
      <c r="AY80" s="3312"/>
      <c r="AZ80" s="3351"/>
      <c r="BA80" s="3352"/>
      <c r="BB80" s="3352"/>
      <c r="BC80" s="1150" t="s">
        <v>634</v>
      </c>
      <c r="BD80" s="1151"/>
      <c r="BE80" s="865"/>
      <c r="BF80" s="915"/>
      <c r="BG80" s="916"/>
      <c r="BH80" s="3310">
        <v>36</v>
      </c>
      <c r="BI80" s="3311"/>
      <c r="BJ80" s="3311"/>
      <c r="BK80" s="3312"/>
      <c r="BL80" s="3351"/>
      <c r="BM80" s="3352"/>
      <c r="BN80" s="3352"/>
      <c r="BO80" s="1150" t="s">
        <v>634</v>
      </c>
      <c r="BP80" s="1151"/>
      <c r="BQ80" s="865"/>
    </row>
    <row r="81" spans="1:69" ht="14.1" customHeight="1" x14ac:dyDescent="0.15">
      <c r="B81" s="1176"/>
      <c r="C81" s="778"/>
      <c r="AA81" s="1176"/>
      <c r="AV81" s="3310">
        <v>37</v>
      </c>
      <c r="AW81" s="3311"/>
      <c r="AX81" s="3311"/>
      <c r="AY81" s="3312"/>
      <c r="AZ81" s="3351"/>
      <c r="BA81" s="3352"/>
      <c r="BB81" s="3352"/>
      <c r="BC81" s="1150" t="s">
        <v>634</v>
      </c>
      <c r="BD81" s="874"/>
      <c r="BE81" s="875"/>
      <c r="BF81" s="915"/>
      <c r="BG81" s="916"/>
      <c r="BH81" s="3310">
        <v>37</v>
      </c>
      <c r="BI81" s="3311"/>
      <c r="BJ81" s="3311"/>
      <c r="BK81" s="3312"/>
      <c r="BL81" s="3351"/>
      <c r="BM81" s="3352"/>
      <c r="BN81" s="3352"/>
      <c r="BO81" s="1150" t="s">
        <v>634</v>
      </c>
      <c r="BP81" s="874"/>
      <c r="BQ81" s="875"/>
    </row>
    <row r="82" spans="1:69" ht="14.1" customHeight="1" x14ac:dyDescent="0.15">
      <c r="A82" s="1176"/>
      <c r="B82" s="778"/>
      <c r="C82" s="778"/>
      <c r="AA82" s="778"/>
      <c r="AV82" s="3310">
        <v>38</v>
      </c>
      <c r="AW82" s="3311"/>
      <c r="AX82" s="3311"/>
      <c r="AY82" s="3312"/>
      <c r="AZ82" s="3337"/>
      <c r="BA82" s="3338"/>
      <c r="BB82" s="3338"/>
      <c r="BC82" s="1150" t="s">
        <v>634</v>
      </c>
      <c r="BD82" s="874"/>
      <c r="BE82" s="875"/>
      <c r="BF82" s="913"/>
      <c r="BG82" s="914"/>
      <c r="BH82" s="3310">
        <v>38</v>
      </c>
      <c r="BI82" s="3311"/>
      <c r="BJ82" s="3311"/>
      <c r="BK82" s="3312"/>
      <c r="BL82" s="3351"/>
      <c r="BM82" s="3352"/>
      <c r="BN82" s="3352"/>
      <c r="BO82" s="1150" t="s">
        <v>634</v>
      </c>
      <c r="BP82" s="874"/>
      <c r="BQ82" s="875"/>
    </row>
    <row r="83" spans="1:69" ht="14.1" customHeight="1" x14ac:dyDescent="0.15">
      <c r="A83" s="1176"/>
      <c r="B83" s="778"/>
      <c r="C83" s="778"/>
      <c r="AA83" s="778"/>
      <c r="AV83" s="3310">
        <v>39</v>
      </c>
      <c r="AW83" s="3311"/>
      <c r="AX83" s="3311"/>
      <c r="AY83" s="3312"/>
      <c r="AZ83" s="3337"/>
      <c r="BA83" s="3338"/>
      <c r="BB83" s="3338"/>
      <c r="BC83" s="1150" t="s">
        <v>634</v>
      </c>
      <c r="BD83" s="874"/>
      <c r="BE83" s="875"/>
      <c r="BF83" s="913"/>
      <c r="BG83" s="914"/>
      <c r="BH83" s="3310">
        <v>39</v>
      </c>
      <c r="BI83" s="3311"/>
      <c r="BJ83" s="3311"/>
      <c r="BK83" s="3312"/>
      <c r="BL83" s="3351"/>
      <c r="BM83" s="3352"/>
      <c r="BN83" s="3352"/>
      <c r="BO83" s="1150" t="s">
        <v>634</v>
      </c>
      <c r="BP83" s="874"/>
      <c r="BQ83" s="875"/>
    </row>
    <row r="84" spans="1:69" ht="14.1" customHeight="1" x14ac:dyDescent="0.15">
      <c r="B84" s="778"/>
      <c r="C84" s="778"/>
      <c r="AA84" s="778"/>
      <c r="AV84" s="3310">
        <v>40</v>
      </c>
      <c r="AW84" s="3311"/>
      <c r="AX84" s="3311"/>
      <c r="AY84" s="3312"/>
      <c r="AZ84" s="3337"/>
      <c r="BA84" s="3338"/>
      <c r="BB84" s="3338"/>
      <c r="BC84" s="1150" t="s">
        <v>634</v>
      </c>
      <c r="BD84" s="874"/>
      <c r="BE84" s="875"/>
      <c r="BF84" s="915"/>
      <c r="BG84" s="916"/>
      <c r="BH84" s="3310">
        <v>40</v>
      </c>
      <c r="BI84" s="3311"/>
      <c r="BJ84" s="3311"/>
      <c r="BK84" s="3312"/>
      <c r="BL84" s="3351"/>
      <c r="BM84" s="3352"/>
      <c r="BN84" s="3352"/>
      <c r="BO84" s="1150" t="s">
        <v>634</v>
      </c>
      <c r="BP84" s="874"/>
      <c r="BQ84" s="875"/>
    </row>
    <row r="85" spans="1:69" ht="14.1" customHeight="1" x14ac:dyDescent="0.15">
      <c r="B85" s="778"/>
      <c r="C85" s="778"/>
      <c r="AA85" s="778"/>
      <c r="AV85" s="3310">
        <v>41</v>
      </c>
      <c r="AW85" s="3311"/>
      <c r="AX85" s="3311"/>
      <c r="AY85" s="3312"/>
      <c r="AZ85" s="3337"/>
      <c r="BA85" s="3338"/>
      <c r="BB85" s="3338"/>
      <c r="BC85" s="1150" t="s">
        <v>634</v>
      </c>
      <c r="BD85" s="1151"/>
      <c r="BE85" s="865"/>
      <c r="BF85" s="915"/>
      <c r="BG85" s="916"/>
      <c r="BH85" s="3310">
        <v>41</v>
      </c>
      <c r="BI85" s="3311"/>
      <c r="BJ85" s="3311"/>
      <c r="BK85" s="3312"/>
      <c r="BL85" s="3351"/>
      <c r="BM85" s="3352"/>
      <c r="BN85" s="3352"/>
      <c r="BO85" s="1150" t="s">
        <v>634</v>
      </c>
      <c r="BP85" s="1151"/>
      <c r="BQ85" s="865"/>
    </row>
    <row r="86" spans="1:69" ht="14.1" customHeight="1" x14ac:dyDescent="0.15">
      <c r="B86" s="1176"/>
      <c r="AA86" s="778"/>
      <c r="AV86" s="3310">
        <v>42</v>
      </c>
      <c r="AW86" s="3311"/>
      <c r="AX86" s="3311"/>
      <c r="AY86" s="3312"/>
      <c r="AZ86" s="3337"/>
      <c r="BA86" s="3338"/>
      <c r="BB86" s="3338"/>
      <c r="BC86" s="1150" t="s">
        <v>634</v>
      </c>
      <c r="BD86" s="874"/>
      <c r="BE86" s="875"/>
      <c r="BF86" s="915"/>
      <c r="BG86" s="916"/>
      <c r="BH86" s="3310">
        <v>42</v>
      </c>
      <c r="BI86" s="3311"/>
      <c r="BJ86" s="3311"/>
      <c r="BK86" s="3312"/>
      <c r="BL86" s="3351"/>
      <c r="BM86" s="3352"/>
      <c r="BN86" s="3352"/>
      <c r="BO86" s="1150" t="s">
        <v>634</v>
      </c>
      <c r="BP86" s="874"/>
      <c r="BQ86" s="875"/>
    </row>
    <row r="87" spans="1:69" ht="14.1" customHeight="1" x14ac:dyDescent="0.15">
      <c r="B87" s="1176"/>
      <c r="AA87" s="778"/>
      <c r="AV87" s="3310">
        <v>43</v>
      </c>
      <c r="AW87" s="3311"/>
      <c r="AX87" s="3311"/>
      <c r="AY87" s="3312"/>
      <c r="AZ87" s="3337"/>
      <c r="BA87" s="3338"/>
      <c r="BB87" s="3338"/>
      <c r="BC87" s="1150" t="s">
        <v>634</v>
      </c>
      <c r="BD87" s="874"/>
      <c r="BE87" s="875"/>
      <c r="BF87" s="915"/>
      <c r="BG87" s="916"/>
      <c r="BH87" s="3310">
        <v>43</v>
      </c>
      <c r="BI87" s="3311"/>
      <c r="BJ87" s="3311"/>
      <c r="BK87" s="3312"/>
      <c r="BL87" s="3351"/>
      <c r="BM87" s="3352"/>
      <c r="BN87" s="3352"/>
      <c r="BO87" s="1150" t="s">
        <v>634</v>
      </c>
      <c r="BP87" s="874"/>
      <c r="BQ87" s="875"/>
    </row>
    <row r="88" spans="1:69" ht="14.1" customHeight="1" x14ac:dyDescent="0.15">
      <c r="AV88" s="3310">
        <v>44</v>
      </c>
      <c r="AW88" s="3311"/>
      <c r="AX88" s="3311"/>
      <c r="AY88" s="3312"/>
      <c r="AZ88" s="3337"/>
      <c r="BA88" s="3338"/>
      <c r="BB88" s="3338"/>
      <c r="BC88" s="1150" t="s">
        <v>634</v>
      </c>
      <c r="BD88" s="874"/>
      <c r="BE88" s="875"/>
      <c r="BF88" s="915"/>
      <c r="BG88" s="916"/>
      <c r="BH88" s="3310">
        <v>44</v>
      </c>
      <c r="BI88" s="3311"/>
      <c r="BJ88" s="3311"/>
      <c r="BK88" s="3312"/>
      <c r="BL88" s="3351"/>
      <c r="BM88" s="3352"/>
      <c r="BN88" s="3352"/>
      <c r="BO88" s="1150" t="s">
        <v>634</v>
      </c>
      <c r="BP88" s="874"/>
      <c r="BQ88" s="875"/>
    </row>
    <row r="89" spans="1:69" ht="14.1" customHeight="1" x14ac:dyDescent="0.15">
      <c r="AV89" s="3310">
        <v>45</v>
      </c>
      <c r="AW89" s="3311"/>
      <c r="AX89" s="3311"/>
      <c r="AY89" s="3312"/>
      <c r="AZ89" s="3337"/>
      <c r="BA89" s="3338"/>
      <c r="BB89" s="3338"/>
      <c r="BC89" s="1150" t="s">
        <v>634</v>
      </c>
      <c r="BD89" s="874"/>
      <c r="BE89" s="875"/>
      <c r="BF89" s="915"/>
      <c r="BG89" s="916"/>
      <c r="BH89" s="3310">
        <v>45</v>
      </c>
      <c r="BI89" s="3311"/>
      <c r="BJ89" s="3311"/>
      <c r="BK89" s="3312"/>
      <c r="BL89" s="3351"/>
      <c r="BM89" s="3352"/>
      <c r="BN89" s="3352"/>
      <c r="BO89" s="1150" t="s">
        <v>634</v>
      </c>
      <c r="BP89" s="874"/>
      <c r="BQ89" s="875"/>
    </row>
    <row r="90" spans="1:69" ht="14.1" customHeight="1" x14ac:dyDescent="0.15">
      <c r="AV90" s="3310">
        <v>46</v>
      </c>
      <c r="AW90" s="3311"/>
      <c r="AX90" s="3311"/>
      <c r="AY90" s="3312"/>
      <c r="AZ90" s="3337"/>
      <c r="BA90" s="3338"/>
      <c r="BB90" s="3338"/>
      <c r="BC90" s="1150" t="s">
        <v>634</v>
      </c>
      <c r="BD90" s="1151"/>
      <c r="BE90" s="865"/>
      <c r="BF90" s="915"/>
      <c r="BG90" s="916"/>
      <c r="BH90" s="3310">
        <v>46</v>
      </c>
      <c r="BI90" s="3311"/>
      <c r="BJ90" s="3311"/>
      <c r="BK90" s="3312"/>
      <c r="BL90" s="3351"/>
      <c r="BM90" s="3352"/>
      <c r="BN90" s="3352"/>
      <c r="BO90" s="1150" t="s">
        <v>634</v>
      </c>
      <c r="BP90" s="1151"/>
      <c r="BQ90" s="865"/>
    </row>
    <row r="91" spans="1:69" ht="14.1" customHeight="1" x14ac:dyDescent="0.15">
      <c r="AV91" s="3310">
        <v>47</v>
      </c>
      <c r="AW91" s="3311"/>
      <c r="AX91" s="3311"/>
      <c r="AY91" s="3312"/>
      <c r="AZ91" s="3337"/>
      <c r="BA91" s="3338"/>
      <c r="BB91" s="3338"/>
      <c r="BC91" s="1150" t="s">
        <v>634</v>
      </c>
      <c r="BD91" s="874"/>
      <c r="BE91" s="875"/>
      <c r="BF91" s="915"/>
      <c r="BG91" s="916"/>
      <c r="BH91" s="3310">
        <v>47</v>
      </c>
      <c r="BI91" s="3311"/>
      <c r="BJ91" s="3311"/>
      <c r="BK91" s="3312"/>
      <c r="BL91" s="3351"/>
      <c r="BM91" s="3352"/>
      <c r="BN91" s="3352"/>
      <c r="BO91" s="1150" t="s">
        <v>634</v>
      </c>
      <c r="BP91" s="874"/>
      <c r="BQ91" s="875"/>
    </row>
    <row r="92" spans="1:69" ht="14.1" customHeight="1" x14ac:dyDescent="0.15">
      <c r="AV92" s="3310">
        <v>48</v>
      </c>
      <c r="AW92" s="3311"/>
      <c r="AX92" s="3311"/>
      <c r="AY92" s="3312"/>
      <c r="AZ92" s="3337"/>
      <c r="BA92" s="3338"/>
      <c r="BB92" s="3338"/>
      <c r="BC92" s="1150" t="s">
        <v>634</v>
      </c>
      <c r="BD92" s="874"/>
      <c r="BE92" s="875"/>
      <c r="BF92" s="915"/>
      <c r="BG92" s="916"/>
      <c r="BH92" s="3310">
        <v>48</v>
      </c>
      <c r="BI92" s="3311"/>
      <c r="BJ92" s="3311"/>
      <c r="BK92" s="3312"/>
      <c r="BL92" s="3351"/>
      <c r="BM92" s="3352"/>
      <c r="BN92" s="3352"/>
      <c r="BO92" s="1150" t="s">
        <v>634</v>
      </c>
      <c r="BP92" s="874"/>
      <c r="BQ92" s="875"/>
    </row>
    <row r="93" spans="1:69" ht="14.1" customHeight="1" x14ac:dyDescent="0.15">
      <c r="AV93" s="3310">
        <v>49</v>
      </c>
      <c r="AW93" s="3311"/>
      <c r="AX93" s="3311"/>
      <c r="AY93" s="3312"/>
      <c r="AZ93" s="3337"/>
      <c r="BA93" s="3338"/>
      <c r="BB93" s="3338"/>
      <c r="BC93" s="1150" t="s">
        <v>634</v>
      </c>
      <c r="BD93" s="874"/>
      <c r="BE93" s="875"/>
      <c r="BF93" s="915"/>
      <c r="BG93" s="916"/>
      <c r="BH93" s="3310">
        <v>49</v>
      </c>
      <c r="BI93" s="3311"/>
      <c r="BJ93" s="3311"/>
      <c r="BK93" s="3312"/>
      <c r="BL93" s="3351"/>
      <c r="BM93" s="3352"/>
      <c r="BN93" s="3352"/>
      <c r="BO93" s="1150" t="s">
        <v>634</v>
      </c>
      <c r="BP93" s="874"/>
      <c r="BQ93" s="875"/>
    </row>
    <row r="94" spans="1:69" ht="14.1" customHeight="1" x14ac:dyDescent="0.15">
      <c r="AV94" s="3310">
        <v>50</v>
      </c>
      <c r="AW94" s="3311"/>
      <c r="AX94" s="3311"/>
      <c r="AY94" s="3312"/>
      <c r="AZ94" s="3337"/>
      <c r="BA94" s="3338"/>
      <c r="BB94" s="3338"/>
      <c r="BC94" s="1150" t="s">
        <v>634</v>
      </c>
      <c r="BD94" s="874"/>
      <c r="BE94" s="875"/>
      <c r="BF94" s="915"/>
      <c r="BG94" s="916"/>
      <c r="BH94" s="3310">
        <v>50</v>
      </c>
      <c r="BI94" s="3311"/>
      <c r="BJ94" s="3311"/>
      <c r="BK94" s="3312"/>
      <c r="BL94" s="3351"/>
      <c r="BM94" s="3352"/>
      <c r="BN94" s="3352"/>
      <c r="BO94" s="1150" t="s">
        <v>634</v>
      </c>
      <c r="BP94" s="874"/>
      <c r="BQ94" s="875"/>
    </row>
    <row r="95" spans="1:69" ht="14.1" customHeight="1" x14ac:dyDescent="0.15">
      <c r="AV95" s="3310">
        <v>51</v>
      </c>
      <c r="AW95" s="3311"/>
      <c r="AX95" s="3311"/>
      <c r="AY95" s="3312"/>
      <c r="AZ95" s="3337"/>
      <c r="BA95" s="3338"/>
      <c r="BB95" s="3338"/>
      <c r="BC95" s="1150" t="s">
        <v>634</v>
      </c>
      <c r="BD95" s="1151"/>
      <c r="BE95" s="865"/>
      <c r="BF95" s="915"/>
      <c r="BG95" s="916"/>
      <c r="BH95" s="3310">
        <v>51</v>
      </c>
      <c r="BI95" s="3311"/>
      <c r="BJ95" s="3311"/>
      <c r="BK95" s="3312"/>
      <c r="BL95" s="3351"/>
      <c r="BM95" s="3352"/>
      <c r="BN95" s="3352"/>
      <c r="BO95" s="1150" t="s">
        <v>634</v>
      </c>
      <c r="BP95" s="1151"/>
      <c r="BQ95" s="865"/>
    </row>
    <row r="96" spans="1:69" ht="14.1" customHeight="1" x14ac:dyDescent="0.15">
      <c r="AV96" s="3310">
        <v>52</v>
      </c>
      <c r="AW96" s="3311"/>
      <c r="AX96" s="3311"/>
      <c r="AY96" s="3312"/>
      <c r="AZ96" s="3337"/>
      <c r="BA96" s="3338"/>
      <c r="BB96" s="3338"/>
      <c r="BC96" s="1150" t="s">
        <v>634</v>
      </c>
      <c r="BD96" s="874"/>
      <c r="BE96" s="875"/>
      <c r="BF96" s="915"/>
      <c r="BG96" s="916"/>
      <c r="BH96" s="3310">
        <v>52</v>
      </c>
      <c r="BI96" s="3311"/>
      <c r="BJ96" s="3311"/>
      <c r="BK96" s="3312"/>
      <c r="BL96" s="3351"/>
      <c r="BM96" s="3352"/>
      <c r="BN96" s="3352"/>
      <c r="BO96" s="1150" t="s">
        <v>634</v>
      </c>
      <c r="BP96" s="874"/>
      <c r="BQ96" s="875"/>
    </row>
    <row r="97" spans="48:69" ht="14.1" customHeight="1" x14ac:dyDescent="0.15">
      <c r="AV97" s="3310">
        <v>53</v>
      </c>
      <c r="AW97" s="3311"/>
      <c r="AX97" s="3311"/>
      <c r="AY97" s="3312"/>
      <c r="AZ97" s="3337"/>
      <c r="BA97" s="3338"/>
      <c r="BB97" s="3338"/>
      <c r="BC97" s="1150" t="s">
        <v>634</v>
      </c>
      <c r="BD97" s="874"/>
      <c r="BE97" s="875"/>
      <c r="BF97" s="915"/>
      <c r="BG97" s="916"/>
      <c r="BH97" s="3310">
        <v>53</v>
      </c>
      <c r="BI97" s="3311"/>
      <c r="BJ97" s="3311"/>
      <c r="BK97" s="3312"/>
      <c r="BL97" s="3351"/>
      <c r="BM97" s="3352"/>
      <c r="BN97" s="3352"/>
      <c r="BO97" s="1150" t="s">
        <v>634</v>
      </c>
      <c r="BP97" s="874"/>
      <c r="BQ97" s="875"/>
    </row>
    <row r="98" spans="48:69" ht="14.1" customHeight="1" x14ac:dyDescent="0.15">
      <c r="AV98" s="3310">
        <v>54</v>
      </c>
      <c r="AW98" s="3311"/>
      <c r="AX98" s="3311"/>
      <c r="AY98" s="3312"/>
      <c r="AZ98" s="3337"/>
      <c r="BA98" s="3338"/>
      <c r="BB98" s="3338"/>
      <c r="BC98" s="1150" t="s">
        <v>634</v>
      </c>
      <c r="BD98" s="874"/>
      <c r="BE98" s="875"/>
      <c r="BF98" s="915"/>
      <c r="BG98" s="916"/>
      <c r="BH98" s="3310">
        <v>54</v>
      </c>
      <c r="BI98" s="3311"/>
      <c r="BJ98" s="3311"/>
      <c r="BK98" s="3312"/>
      <c r="BL98" s="3351"/>
      <c r="BM98" s="3352"/>
      <c r="BN98" s="3352"/>
      <c r="BO98" s="1150" t="s">
        <v>634</v>
      </c>
      <c r="BP98" s="874"/>
      <c r="BQ98" s="875"/>
    </row>
    <row r="99" spans="48:69" ht="14.1" customHeight="1" x14ac:dyDescent="0.15">
      <c r="AV99" s="3310">
        <v>55</v>
      </c>
      <c r="AW99" s="3311"/>
      <c r="AX99" s="3311"/>
      <c r="AY99" s="3312"/>
      <c r="AZ99" s="3337"/>
      <c r="BA99" s="3338"/>
      <c r="BB99" s="3338"/>
      <c r="BC99" s="1150" t="s">
        <v>634</v>
      </c>
      <c r="BD99" s="874"/>
      <c r="BE99" s="875"/>
      <c r="BF99" s="915"/>
      <c r="BG99" s="916"/>
      <c r="BH99" s="3310">
        <v>55</v>
      </c>
      <c r="BI99" s="3311"/>
      <c r="BJ99" s="3311"/>
      <c r="BK99" s="3312"/>
      <c r="BL99" s="3351"/>
      <c r="BM99" s="3352"/>
      <c r="BN99" s="3352"/>
      <c r="BO99" s="1150" t="s">
        <v>634</v>
      </c>
      <c r="BP99" s="874"/>
      <c r="BQ99" s="875"/>
    </row>
    <row r="100" spans="48:69" ht="14.1" customHeight="1" x14ac:dyDescent="0.15">
      <c r="AV100" s="3310">
        <v>56</v>
      </c>
      <c r="AW100" s="3311"/>
      <c r="AX100" s="3311"/>
      <c r="AY100" s="3312"/>
      <c r="AZ100" s="3337"/>
      <c r="BA100" s="3338"/>
      <c r="BB100" s="3338"/>
      <c r="BC100" s="1150" t="s">
        <v>634</v>
      </c>
      <c r="BD100" s="1151"/>
      <c r="BE100" s="865"/>
      <c r="BF100" s="915"/>
      <c r="BG100" s="916"/>
      <c r="BH100" s="3310">
        <v>56</v>
      </c>
      <c r="BI100" s="3311"/>
      <c r="BJ100" s="3311"/>
      <c r="BK100" s="3312"/>
      <c r="BL100" s="3351"/>
      <c r="BM100" s="3352"/>
      <c r="BN100" s="3352"/>
      <c r="BO100" s="1150" t="s">
        <v>634</v>
      </c>
      <c r="BP100" s="1151"/>
      <c r="BQ100" s="865"/>
    </row>
    <row r="101" spans="48:69" ht="14.1" customHeight="1" x14ac:dyDescent="0.15">
      <c r="AV101" s="3310">
        <v>57</v>
      </c>
      <c r="AW101" s="3311"/>
      <c r="AX101" s="3311"/>
      <c r="AY101" s="3312"/>
      <c r="AZ101" s="3337"/>
      <c r="BA101" s="3338"/>
      <c r="BB101" s="3338"/>
      <c r="BC101" s="1150" t="s">
        <v>634</v>
      </c>
      <c r="BD101" s="874"/>
      <c r="BE101" s="875"/>
      <c r="BF101" s="915"/>
      <c r="BG101" s="916"/>
      <c r="BH101" s="3310">
        <v>57</v>
      </c>
      <c r="BI101" s="3311"/>
      <c r="BJ101" s="3311"/>
      <c r="BK101" s="3312"/>
      <c r="BL101" s="3351"/>
      <c r="BM101" s="3352"/>
      <c r="BN101" s="3352"/>
      <c r="BO101" s="1150" t="s">
        <v>634</v>
      </c>
      <c r="BP101" s="874"/>
      <c r="BQ101" s="875"/>
    </row>
    <row r="102" spans="48:69" ht="14.1" customHeight="1" x14ac:dyDescent="0.15">
      <c r="AV102" s="3310">
        <v>58</v>
      </c>
      <c r="AW102" s="3311"/>
      <c r="AX102" s="3311"/>
      <c r="AY102" s="3312"/>
      <c r="AZ102" s="3337"/>
      <c r="BA102" s="3338"/>
      <c r="BB102" s="3338"/>
      <c r="BC102" s="1150" t="s">
        <v>634</v>
      </c>
      <c r="BD102" s="874"/>
      <c r="BE102" s="875"/>
      <c r="BF102" s="915"/>
      <c r="BG102" s="916"/>
      <c r="BH102" s="3310">
        <v>58</v>
      </c>
      <c r="BI102" s="3311"/>
      <c r="BJ102" s="3311"/>
      <c r="BK102" s="3312"/>
      <c r="BL102" s="3351"/>
      <c r="BM102" s="3352"/>
      <c r="BN102" s="3352"/>
      <c r="BO102" s="1150" t="s">
        <v>634</v>
      </c>
      <c r="BP102" s="874"/>
      <c r="BQ102" s="875"/>
    </row>
    <row r="103" spans="48:69" ht="14.1" customHeight="1" x14ac:dyDescent="0.15">
      <c r="AV103" s="3310">
        <v>59</v>
      </c>
      <c r="AW103" s="3311"/>
      <c r="AX103" s="3311"/>
      <c r="AY103" s="3312"/>
      <c r="AZ103" s="3337"/>
      <c r="BA103" s="3338"/>
      <c r="BB103" s="3338"/>
      <c r="BC103" s="1150" t="s">
        <v>634</v>
      </c>
      <c r="BD103" s="874"/>
      <c r="BE103" s="875"/>
      <c r="BF103" s="915"/>
      <c r="BG103" s="916"/>
      <c r="BH103" s="3310">
        <v>59</v>
      </c>
      <c r="BI103" s="3311"/>
      <c r="BJ103" s="3311"/>
      <c r="BK103" s="3312"/>
      <c r="BL103" s="3351"/>
      <c r="BM103" s="3352"/>
      <c r="BN103" s="3352"/>
      <c r="BO103" s="1150" t="s">
        <v>634</v>
      </c>
      <c r="BP103" s="874"/>
      <c r="BQ103" s="875"/>
    </row>
    <row r="104" spans="48:69" ht="14.1" customHeight="1" x14ac:dyDescent="0.15">
      <c r="AV104" s="3310">
        <v>60</v>
      </c>
      <c r="AW104" s="3311"/>
      <c r="AX104" s="3311"/>
      <c r="AY104" s="3312"/>
      <c r="AZ104" s="3337"/>
      <c r="BA104" s="3338"/>
      <c r="BB104" s="3338"/>
      <c r="BC104" s="1150" t="s">
        <v>634</v>
      </c>
      <c r="BD104" s="874"/>
      <c r="BE104" s="875"/>
      <c r="BF104" s="915"/>
      <c r="BG104" s="916"/>
      <c r="BH104" s="3310">
        <v>60</v>
      </c>
      <c r="BI104" s="3311"/>
      <c r="BJ104" s="3311"/>
      <c r="BK104" s="3312"/>
      <c r="BL104" s="3351"/>
      <c r="BM104" s="3352"/>
      <c r="BN104" s="3352"/>
      <c r="BO104" s="1150" t="s">
        <v>634</v>
      </c>
      <c r="BP104" s="874"/>
      <c r="BQ104" s="875"/>
    </row>
    <row r="105" spans="48:69" ht="14.1" customHeight="1" x14ac:dyDescent="0.15"/>
    <row r="106" spans="48:69" ht="14.1" customHeight="1" x14ac:dyDescent="0.15"/>
    <row r="107" spans="48:69" ht="14.1" customHeight="1" x14ac:dyDescent="0.15"/>
    <row r="108" spans="48:69" ht="14.1" customHeight="1" x14ac:dyDescent="0.15"/>
    <row r="109" spans="48:69" ht="14.1" customHeight="1" x14ac:dyDescent="0.15"/>
    <row r="110" spans="48:69" ht="14.1" customHeight="1" x14ac:dyDescent="0.15"/>
    <row r="111" spans="48:69" ht="14.1" customHeight="1" x14ac:dyDescent="0.15"/>
    <row r="112" spans="48:69" ht="14.1" customHeight="1" x14ac:dyDescent="0.15"/>
    <row r="113" spans="5:69" ht="14.1" customHeight="1" x14ac:dyDescent="0.15"/>
    <row r="114" spans="5:69" ht="14.1" customHeight="1" x14ac:dyDescent="0.15"/>
    <row r="115" spans="5:69" ht="14.1" customHeight="1" x14ac:dyDescent="0.15"/>
    <row r="116" spans="5:69" ht="14.1" customHeight="1" x14ac:dyDescent="0.15"/>
    <row r="117" spans="5:69" ht="14.1" customHeight="1" x14ac:dyDescent="0.15"/>
    <row r="125" spans="5:69" ht="13.5" customHeight="1" x14ac:dyDescent="0.15">
      <c r="E125" s="3347">
        <v>11</v>
      </c>
      <c r="F125" s="3348"/>
      <c r="G125" s="3341">
        <v>19</v>
      </c>
      <c r="H125" s="3341"/>
      <c r="I125" s="3341">
        <v>20</v>
      </c>
      <c r="J125" s="3341"/>
      <c r="K125" s="3341">
        <v>23</v>
      </c>
      <c r="L125" s="3341"/>
      <c r="M125" s="3341">
        <v>22</v>
      </c>
      <c r="N125" s="3341"/>
      <c r="O125" s="3341">
        <v>14</v>
      </c>
      <c r="P125" s="3341"/>
      <c r="Q125" s="3339">
        <f>SUM(E125:P126)</f>
        <v>109</v>
      </c>
      <c r="R125" s="3340"/>
      <c r="AR125" s="775"/>
      <c r="AS125" s="775"/>
      <c r="AT125" s="775"/>
      <c r="AU125" s="775"/>
      <c r="AV125" s="775"/>
      <c r="AW125" s="775"/>
      <c r="AX125" s="775"/>
      <c r="AY125" s="775"/>
      <c r="AZ125" s="775"/>
      <c r="BA125" s="775"/>
      <c r="BB125" s="775"/>
      <c r="BC125" s="775"/>
    </row>
    <row r="126" spans="5:69" ht="14.25" customHeight="1" x14ac:dyDescent="0.15">
      <c r="E126" s="3349"/>
      <c r="F126" s="3350"/>
      <c r="G126" s="3342"/>
      <c r="H126" s="3342"/>
      <c r="I126" s="3342"/>
      <c r="J126" s="3342"/>
      <c r="K126" s="3342"/>
      <c r="L126" s="3342"/>
      <c r="M126" s="3342"/>
      <c r="N126" s="3342"/>
      <c r="O126" s="3342"/>
      <c r="P126" s="3342"/>
      <c r="AR126" s="775"/>
      <c r="AS126" s="775"/>
      <c r="AT126" s="923"/>
      <c r="AU126" s="923"/>
      <c r="AV126" s="923"/>
      <c r="AW126" s="923"/>
      <c r="AX126" s="923"/>
      <c r="AY126" s="924"/>
      <c r="AZ126" s="924"/>
      <c r="BA126" s="925"/>
      <c r="BB126" s="925"/>
      <c r="BC126" s="799"/>
      <c r="BD126" s="926"/>
      <c r="BE126" s="926"/>
      <c r="BF126" s="926"/>
      <c r="BG126" s="926"/>
      <c r="BQ126" s="1173"/>
    </row>
    <row r="127" spans="5:69" ht="13.5" customHeight="1" x14ac:dyDescent="0.15">
      <c r="K127" s="3341">
        <v>15</v>
      </c>
      <c r="L127" s="3341"/>
      <c r="M127" s="3341">
        <v>12</v>
      </c>
      <c r="N127" s="3341"/>
      <c r="O127" s="3341">
        <v>16</v>
      </c>
      <c r="P127" s="3341"/>
      <c r="Q127" s="3339">
        <f>SUM(E127:P128)</f>
        <v>43</v>
      </c>
      <c r="R127" s="3340"/>
      <c r="AR127" s="775"/>
      <c r="AS127" s="775"/>
      <c r="AT127" s="923"/>
      <c r="AU127" s="923"/>
      <c r="AV127" s="923"/>
      <c r="AW127" s="923"/>
      <c r="AX127" s="923"/>
      <c r="AY127" s="924"/>
      <c r="AZ127" s="924"/>
      <c r="BA127" s="925"/>
      <c r="BB127" s="925"/>
      <c r="BC127" s="799"/>
      <c r="BD127" s="926"/>
      <c r="BE127" s="926"/>
      <c r="BF127" s="926"/>
      <c r="BG127" s="926"/>
      <c r="BQ127" s="1173"/>
    </row>
    <row r="128" spans="5:69" ht="13.5" customHeight="1" thickBot="1" x14ac:dyDescent="0.2">
      <c r="K128" s="3342"/>
      <c r="L128" s="3342"/>
      <c r="M128" s="3342"/>
      <c r="N128" s="3342"/>
      <c r="O128" s="3342"/>
      <c r="P128" s="3342"/>
      <c r="AR128" s="775"/>
      <c r="AS128" s="775"/>
      <c r="AT128" s="923"/>
      <c r="AU128" s="923"/>
      <c r="AV128" s="923"/>
      <c r="AW128" s="923"/>
      <c r="AX128" s="923"/>
      <c r="AY128" s="924"/>
      <c r="AZ128" s="924"/>
      <c r="BA128" s="925"/>
      <c r="BB128" s="925"/>
      <c r="BC128" s="799"/>
      <c r="BD128" s="926"/>
      <c r="BE128" s="926"/>
      <c r="BF128" s="926"/>
      <c r="BG128" s="926"/>
      <c r="BQ128" s="1173"/>
    </row>
    <row r="129" spans="30:81" ht="13.5" customHeight="1" x14ac:dyDescent="0.15">
      <c r="AR129" s="1157"/>
      <c r="AS129" s="1157"/>
      <c r="AT129" s="923"/>
      <c r="AU129" s="923"/>
      <c r="AV129" s="923"/>
      <c r="AW129" s="923"/>
      <c r="AX129" s="923"/>
      <c r="AY129" s="924"/>
      <c r="AZ129" s="924"/>
      <c r="BA129" s="925"/>
      <c r="BB129" s="925"/>
      <c r="BC129" s="799"/>
      <c r="BD129" s="926"/>
      <c r="BE129" s="926"/>
      <c r="BF129" s="926"/>
      <c r="BG129" s="926"/>
      <c r="BQ129" s="1173"/>
      <c r="BZ129" s="3343" t="s">
        <v>180</v>
      </c>
      <c r="CA129" s="3344"/>
      <c r="CB129" s="3344"/>
      <c r="CC129" s="927" t="s">
        <v>749</v>
      </c>
    </row>
    <row r="130" spans="30:81" ht="12.75" thickBot="1" x14ac:dyDescent="0.2">
      <c r="AD130" s="1173"/>
      <c r="AE130" s="775"/>
      <c r="AF130" s="775"/>
      <c r="AG130" s="775"/>
      <c r="AH130" s="775"/>
      <c r="AI130" s="775"/>
      <c r="AJ130" s="775"/>
      <c r="AK130" s="775"/>
      <c r="AL130" s="775"/>
      <c r="AM130" s="775"/>
      <c r="AN130" s="775"/>
      <c r="AO130" s="775"/>
      <c r="AP130" s="775"/>
      <c r="AQ130" s="775"/>
      <c r="AR130" s="1157"/>
      <c r="AS130" s="1157"/>
      <c r="AT130" s="775"/>
      <c r="AU130" s="775"/>
      <c r="AV130" s="775"/>
      <c r="AW130" s="775"/>
      <c r="AX130" s="928"/>
      <c r="AY130" s="928"/>
      <c r="AZ130" s="928"/>
      <c r="BA130" s="929"/>
      <c r="BB130" s="929"/>
      <c r="BC130" s="799"/>
      <c r="BD130" s="926"/>
      <c r="BE130" s="926"/>
      <c r="BF130" s="926"/>
      <c r="BG130" s="926"/>
      <c r="BQ130" s="1173"/>
      <c r="BZ130" s="3345"/>
      <c r="CA130" s="3346"/>
      <c r="CB130" s="3346"/>
      <c r="CC130" s="930" t="s">
        <v>750</v>
      </c>
    </row>
    <row r="131" spans="30:81" ht="13.5" customHeight="1" x14ac:dyDescent="0.15">
      <c r="AD131" s="759"/>
      <c r="AM131" s="775"/>
      <c r="AN131" s="775"/>
      <c r="AO131" s="775"/>
      <c r="AP131" s="775"/>
      <c r="AQ131" s="775"/>
      <c r="AR131" s="1157"/>
      <c r="AS131" s="1157"/>
      <c r="AT131" s="775"/>
      <c r="AU131" s="775"/>
      <c r="AV131" s="775"/>
      <c r="AW131" s="775"/>
      <c r="AX131" s="928"/>
      <c r="AY131" s="928"/>
      <c r="AZ131" s="928"/>
      <c r="BA131" s="929"/>
      <c r="BB131" s="929"/>
      <c r="BC131" s="799"/>
      <c r="BD131" s="926"/>
      <c r="BE131" s="926"/>
      <c r="BF131" s="926"/>
      <c r="BG131" s="926"/>
      <c r="BQ131" s="1173"/>
    </row>
    <row r="132" spans="30:81" x14ac:dyDescent="0.15">
      <c r="AD132" s="759"/>
      <c r="AM132" s="775"/>
      <c r="AN132" s="775"/>
      <c r="AO132" s="775"/>
      <c r="AP132" s="775"/>
      <c r="AQ132" s="775"/>
      <c r="AR132" s="762"/>
      <c r="AS132" s="762"/>
      <c r="AT132" s="775"/>
      <c r="AU132" s="775"/>
      <c r="AV132" s="775"/>
      <c r="AW132" s="775"/>
      <c r="AX132" s="928"/>
      <c r="AY132" s="928"/>
      <c r="AZ132" s="928"/>
      <c r="BA132" s="929"/>
      <c r="BB132" s="929"/>
      <c r="BC132" s="799"/>
      <c r="BD132" s="926"/>
      <c r="BE132" s="926"/>
      <c r="BF132" s="926"/>
      <c r="BG132" s="926"/>
      <c r="BQ132" s="1173"/>
    </row>
    <row r="133" spans="30:81" ht="13.5" x14ac:dyDescent="0.15">
      <c r="AD133" s="759"/>
      <c r="AM133" s="775"/>
      <c r="AN133" s="775"/>
      <c r="AO133" s="775"/>
      <c r="AP133" s="775"/>
      <c r="AQ133" s="775"/>
      <c r="AR133" s="762"/>
      <c r="AS133" s="762"/>
      <c r="AT133" s="775"/>
      <c r="AU133" s="775"/>
      <c r="AV133" s="775"/>
      <c r="AW133" s="775"/>
      <c r="AX133" s="928"/>
      <c r="AY133" s="928"/>
      <c r="AZ133" s="928"/>
      <c r="BA133" s="929"/>
      <c r="BB133" s="929"/>
      <c r="BC133" s="799"/>
      <c r="BD133" s="926"/>
      <c r="BE133" s="926"/>
      <c r="BF133" s="926"/>
      <c r="BG133" s="926"/>
      <c r="BQ133" s="931"/>
    </row>
    <row r="134" spans="30:81" ht="13.5" x14ac:dyDescent="0.15">
      <c r="AD134" s="759"/>
      <c r="AM134" s="1157"/>
      <c r="AN134" s="1157"/>
      <c r="AO134" s="1157"/>
      <c r="AP134" s="1157"/>
      <c r="AQ134" s="1157"/>
      <c r="AR134" s="762"/>
      <c r="AS134" s="762"/>
      <c r="AT134" s="775"/>
      <c r="AU134" s="775"/>
      <c r="AV134" s="775"/>
      <c r="AW134" s="775"/>
      <c r="AX134" s="1176"/>
      <c r="AY134" s="762"/>
      <c r="AZ134" s="762"/>
      <c r="BA134" s="906"/>
      <c r="BB134" s="906"/>
      <c r="BC134" s="799"/>
      <c r="BD134" s="926"/>
      <c r="BE134" s="926"/>
      <c r="BF134" s="926"/>
      <c r="BG134" s="926"/>
      <c r="BQ134" s="931"/>
    </row>
    <row r="135" spans="30:81" x14ac:dyDescent="0.15">
      <c r="AD135" s="759"/>
      <c r="AM135" s="1157"/>
      <c r="AN135" s="1157"/>
      <c r="AO135" s="1157"/>
      <c r="AP135" s="1157"/>
      <c r="AQ135" s="1157"/>
      <c r="AR135" s="762"/>
      <c r="AS135" s="762"/>
      <c r="AT135" s="775"/>
      <c r="AU135" s="775"/>
      <c r="AV135" s="775"/>
      <c r="AW135" s="775"/>
      <c r="AX135" s="762"/>
      <c r="AY135" s="762"/>
      <c r="AZ135" s="762"/>
      <c r="BA135" s="906"/>
      <c r="BB135" s="906"/>
      <c r="BC135" s="799"/>
      <c r="BD135" s="926"/>
      <c r="BE135" s="926"/>
      <c r="BF135" s="926"/>
      <c r="BG135" s="926"/>
    </row>
    <row r="136" spans="30:81" x14ac:dyDescent="0.15">
      <c r="AD136" s="759"/>
      <c r="AM136" s="1157"/>
      <c r="AN136" s="1157"/>
      <c r="AO136" s="1157"/>
      <c r="AP136" s="1157"/>
      <c r="AQ136" s="1157"/>
      <c r="BA136" s="926"/>
      <c r="BB136" s="926"/>
      <c r="BC136" s="926"/>
      <c r="BD136" s="926"/>
      <c r="BE136" s="926"/>
      <c r="BF136" s="926"/>
      <c r="BG136" s="926"/>
    </row>
    <row r="137" spans="30:81" x14ac:dyDescent="0.15">
      <c r="AD137" s="759"/>
      <c r="AM137" s="762"/>
      <c r="AN137" s="762"/>
      <c r="AO137" s="762"/>
      <c r="AP137" s="762"/>
      <c r="AQ137" s="762"/>
      <c r="BA137" s="3335"/>
      <c r="BB137" s="3335"/>
      <c r="BC137" s="3335"/>
      <c r="BD137" s="926"/>
      <c r="BE137" s="926"/>
      <c r="BF137" s="926"/>
      <c r="BG137" s="926"/>
    </row>
    <row r="138" spans="30:81" ht="13.5" customHeight="1" x14ac:dyDescent="0.15">
      <c r="AD138" s="759"/>
      <c r="AM138" s="762"/>
      <c r="AN138" s="762"/>
      <c r="AO138" s="762"/>
      <c r="AP138" s="762"/>
      <c r="AQ138" s="762"/>
    </row>
    <row r="139" spans="30:81" x14ac:dyDescent="0.15">
      <c r="AD139" s="759"/>
      <c r="AM139" s="762"/>
      <c r="AN139" s="762"/>
      <c r="AO139" s="762"/>
      <c r="AP139" s="762"/>
      <c r="AQ139" s="762"/>
      <c r="BF139" s="775"/>
      <c r="BG139" s="775"/>
      <c r="BH139" s="1157"/>
      <c r="BI139" s="1157"/>
      <c r="BJ139" s="1157"/>
      <c r="BK139" s="1157"/>
      <c r="BL139" s="1157"/>
      <c r="BM139" s="932"/>
      <c r="BN139" s="932"/>
      <c r="BO139" s="932"/>
      <c r="BP139" s="932"/>
      <c r="BQ139" s="933"/>
      <c r="BR139" s="933"/>
    </row>
    <row r="140" spans="30:81" x14ac:dyDescent="0.15">
      <c r="AD140" s="759"/>
      <c r="AM140" s="762"/>
      <c r="AN140" s="762"/>
      <c r="AO140" s="762"/>
      <c r="AP140" s="762"/>
      <c r="AQ140" s="762"/>
      <c r="BF140" s="775"/>
      <c r="BG140" s="775"/>
      <c r="BH140" s="1157"/>
      <c r="BI140" s="1157"/>
      <c r="BJ140" s="1157"/>
      <c r="BK140" s="1157"/>
      <c r="BL140" s="1157"/>
      <c r="BM140" s="932"/>
      <c r="BN140" s="932"/>
      <c r="BO140" s="932"/>
      <c r="BP140" s="932"/>
      <c r="BQ140" s="933"/>
      <c r="BR140" s="933"/>
    </row>
    <row r="141" spans="30:81" x14ac:dyDescent="0.15">
      <c r="AD141" s="759"/>
      <c r="BF141" s="775"/>
      <c r="BG141" s="775"/>
      <c r="BH141" s="1157"/>
      <c r="BI141" s="1157"/>
      <c r="BJ141" s="1157"/>
      <c r="BK141" s="1157"/>
      <c r="BL141" s="1157"/>
      <c r="BM141" s="934"/>
      <c r="BN141" s="934"/>
      <c r="BO141" s="934"/>
      <c r="BP141" s="934"/>
      <c r="BQ141" s="933"/>
      <c r="BR141" s="933"/>
    </row>
    <row r="142" spans="30:81" ht="13.5" customHeight="1" x14ac:dyDescent="0.15">
      <c r="AD142" s="759"/>
      <c r="BF142" s="775"/>
      <c r="BG142" s="775"/>
      <c r="BH142" s="775"/>
      <c r="BI142" s="775"/>
      <c r="BJ142" s="775"/>
      <c r="BK142" s="775"/>
      <c r="BL142" s="775"/>
      <c r="BM142" s="775"/>
      <c r="BN142" s="775"/>
      <c r="BO142" s="775"/>
      <c r="BP142" s="775"/>
      <c r="BQ142" s="775"/>
      <c r="BR142" s="775"/>
    </row>
    <row r="143" spans="30:81" ht="13.5" customHeight="1" x14ac:dyDescent="0.15">
      <c r="AD143" s="759"/>
      <c r="BF143" s="775"/>
      <c r="BG143" s="775"/>
      <c r="BH143" s="775"/>
      <c r="BI143" s="775"/>
      <c r="BJ143" s="775"/>
      <c r="BK143" s="775"/>
      <c r="BL143" s="775"/>
      <c r="BM143" s="775"/>
      <c r="BN143" s="775"/>
      <c r="BO143" s="775"/>
      <c r="BP143" s="775"/>
      <c r="BQ143" s="775"/>
      <c r="BR143" s="775"/>
    </row>
    <row r="144" spans="30:81" x14ac:dyDescent="0.15">
      <c r="AD144" s="759"/>
      <c r="BF144" s="775"/>
      <c r="BG144" s="775"/>
      <c r="BH144" s="775"/>
      <c r="BI144" s="775"/>
      <c r="BJ144" s="775"/>
      <c r="BK144" s="775"/>
      <c r="BL144" s="775"/>
      <c r="BM144" s="775"/>
      <c r="BN144" s="775"/>
      <c r="BO144" s="775"/>
      <c r="BP144" s="775"/>
      <c r="BQ144" s="775"/>
      <c r="BR144" s="775"/>
    </row>
    <row r="145" spans="30:70" x14ac:dyDescent="0.15">
      <c r="AD145" s="759"/>
      <c r="BF145" s="775"/>
      <c r="BG145" s="775"/>
      <c r="BH145" s="1157"/>
      <c r="BI145" s="1157"/>
      <c r="BJ145" s="1157"/>
      <c r="BK145" s="1157"/>
      <c r="BL145" s="1157"/>
      <c r="BM145" s="934"/>
      <c r="BN145" s="934"/>
      <c r="BO145" s="934"/>
      <c r="BP145" s="934"/>
      <c r="BQ145" s="933"/>
      <c r="BR145" s="933"/>
    </row>
    <row r="146" spans="30:70" x14ac:dyDescent="0.15">
      <c r="AD146" s="759"/>
      <c r="BF146" s="775"/>
      <c r="BG146" s="775"/>
      <c r="BH146" s="775"/>
      <c r="BI146" s="775"/>
      <c r="BJ146" s="775"/>
      <c r="BK146" s="775"/>
      <c r="BL146" s="775"/>
      <c r="BM146" s="775"/>
      <c r="BN146" s="775"/>
      <c r="BO146" s="775"/>
      <c r="BP146" s="775"/>
      <c r="BQ146" s="775"/>
      <c r="BR146" s="775"/>
    </row>
    <row r="147" spans="30:70" x14ac:dyDescent="0.15">
      <c r="AD147" s="759"/>
      <c r="BF147" s="775"/>
      <c r="BG147" s="775"/>
      <c r="BH147" s="1157"/>
      <c r="BI147" s="1157"/>
      <c r="BJ147" s="1157"/>
      <c r="BK147" s="1157"/>
      <c r="BL147" s="1157"/>
      <c r="BM147" s="934"/>
      <c r="BN147" s="934"/>
      <c r="BO147" s="934"/>
      <c r="BP147" s="934"/>
      <c r="BQ147" s="933"/>
      <c r="BR147" s="933"/>
    </row>
    <row r="148" spans="30:70" x14ac:dyDescent="0.15">
      <c r="AD148" s="759"/>
      <c r="BF148" s="775"/>
      <c r="BG148" s="775"/>
      <c r="BH148" s="1157"/>
      <c r="BI148" s="1157"/>
      <c r="BJ148" s="1157"/>
      <c r="BK148" s="1157"/>
      <c r="BL148" s="1157"/>
      <c r="BM148" s="932"/>
      <c r="BN148" s="932"/>
      <c r="BO148" s="932"/>
      <c r="BP148" s="932"/>
      <c r="BQ148" s="933"/>
      <c r="BR148" s="933"/>
    </row>
    <row r="149" spans="30:70" x14ac:dyDescent="0.15">
      <c r="AD149" s="759"/>
      <c r="BF149" s="775"/>
      <c r="BG149" s="775"/>
      <c r="BH149" s="775"/>
      <c r="BI149" s="775"/>
      <c r="BJ149" s="775"/>
      <c r="BK149" s="775"/>
      <c r="BL149" s="775"/>
      <c r="BM149" s="775"/>
      <c r="BN149" s="775"/>
      <c r="BO149" s="775"/>
      <c r="BP149" s="775"/>
      <c r="BQ149" s="775"/>
      <c r="BR149" s="775"/>
    </row>
  </sheetData>
  <mergeCells count="562">
    <mergeCell ref="BA6:BY6"/>
    <mergeCell ref="E7:O7"/>
    <mergeCell ref="P7:Z7"/>
    <mergeCell ref="E8:I8"/>
    <mergeCell ref="J8:O8"/>
    <mergeCell ref="P8:T8"/>
    <mergeCell ref="U8:Z8"/>
    <mergeCell ref="B1:AM1"/>
    <mergeCell ref="B3:AA3"/>
    <mergeCell ref="AB3:AM3"/>
    <mergeCell ref="BA4:BY4"/>
    <mergeCell ref="C5:AM5"/>
    <mergeCell ref="AV5:AZ5"/>
    <mergeCell ref="BA5:BY5"/>
    <mergeCell ref="AA7:AH7"/>
    <mergeCell ref="AJ8:AK8"/>
    <mergeCell ref="AA8:AD8"/>
    <mergeCell ref="AF15:AG17"/>
    <mergeCell ref="AH15:AI17"/>
    <mergeCell ref="AJ15:AM15"/>
    <mergeCell ref="AB16:AC17"/>
    <mergeCell ref="AD16:AE17"/>
    <mergeCell ref="AJ16:AK17"/>
    <mergeCell ref="AL16:AM17"/>
    <mergeCell ref="AN13:AO17"/>
    <mergeCell ref="C14:E14"/>
    <mergeCell ref="F14:H14"/>
    <mergeCell ref="D15:E15"/>
    <mergeCell ref="G15:H15"/>
    <mergeCell ref="N15:O15"/>
    <mergeCell ref="U15:V15"/>
    <mergeCell ref="T13:V14"/>
    <mergeCell ref="W13:Y14"/>
    <mergeCell ref="Z13:AG14"/>
    <mergeCell ref="AH13:AM14"/>
    <mergeCell ref="C13:L13"/>
    <mergeCell ref="I14:L16"/>
    <mergeCell ref="K17:L17"/>
    <mergeCell ref="I17:J17"/>
    <mergeCell ref="Z27:AA27"/>
    <mergeCell ref="E28:P28"/>
    <mergeCell ref="Q28:R28"/>
    <mergeCell ref="T28:W28"/>
    <mergeCell ref="AF18:AG19"/>
    <mergeCell ref="AH18:AI19"/>
    <mergeCell ref="T18:V19"/>
    <mergeCell ref="Z18:AA19"/>
    <mergeCell ref="AD18:AE19"/>
    <mergeCell ref="AB18:AC19"/>
    <mergeCell ref="C18:E19"/>
    <mergeCell ref="F18:H19"/>
    <mergeCell ref="I18:J19"/>
    <mergeCell ref="K18:L19"/>
    <mergeCell ref="AV35:AY36"/>
    <mergeCell ref="AZ35:BB36"/>
    <mergeCell ref="BC35:BE36"/>
    <mergeCell ref="BH35:BK36"/>
    <mergeCell ref="BL35:BN36"/>
    <mergeCell ref="BO35:BQ36"/>
    <mergeCell ref="I37:J37"/>
    <mergeCell ref="X28:Y28"/>
    <mergeCell ref="Z28:AA28"/>
    <mergeCell ref="E29:P29"/>
    <mergeCell ref="Q29:R29"/>
    <mergeCell ref="T29:W29"/>
    <mergeCell ref="X29:Y29"/>
    <mergeCell ref="Z29:AA29"/>
    <mergeCell ref="BL37:BN38"/>
    <mergeCell ref="BO37:BQ38"/>
    <mergeCell ref="BH37:BK38"/>
    <mergeCell ref="AT38:AU38"/>
    <mergeCell ref="AT37:AU37"/>
    <mergeCell ref="AV37:AY38"/>
    <mergeCell ref="AZ37:BB38"/>
    <mergeCell ref="BC37:BE38"/>
    <mergeCell ref="K37:L37"/>
    <mergeCell ref="M37:N37"/>
    <mergeCell ref="E38:H38"/>
    <mergeCell ref="I38:J38"/>
    <mergeCell ref="K38:L38"/>
    <mergeCell ref="M38:N38"/>
    <mergeCell ref="BH39:BK40"/>
    <mergeCell ref="BL39:BN40"/>
    <mergeCell ref="BO39:BQ40"/>
    <mergeCell ref="E41:H41"/>
    <mergeCell ref="I41:J41"/>
    <mergeCell ref="K41:L41"/>
    <mergeCell ref="M41:N41"/>
    <mergeCell ref="AT40:AU40"/>
    <mergeCell ref="E40:H40"/>
    <mergeCell ref="I40:J40"/>
    <mergeCell ref="K40:L40"/>
    <mergeCell ref="M40:N40"/>
    <mergeCell ref="AT39:AU39"/>
    <mergeCell ref="AV39:AY40"/>
    <mergeCell ref="BH41:BQ42"/>
    <mergeCell ref="E39:H39"/>
    <mergeCell ref="I39:J39"/>
    <mergeCell ref="K39:L39"/>
    <mergeCell ref="M39:N39"/>
    <mergeCell ref="AZ39:BB40"/>
    <mergeCell ref="BC39:BE40"/>
    <mergeCell ref="E43:H43"/>
    <mergeCell ref="I43:J43"/>
    <mergeCell ref="K43:L43"/>
    <mergeCell ref="M43:N43"/>
    <mergeCell ref="AV43:AY43"/>
    <mergeCell ref="AZ43:BE43"/>
    <mergeCell ref="BH43:BK43"/>
    <mergeCell ref="BL43:BQ43"/>
    <mergeCell ref="E42:H42"/>
    <mergeCell ref="I42:J42"/>
    <mergeCell ref="K42:L42"/>
    <mergeCell ref="M42:N42"/>
    <mergeCell ref="AV41:BE42"/>
    <mergeCell ref="AZ44:BB44"/>
    <mergeCell ref="BH44:BK44"/>
    <mergeCell ref="BL44:BN44"/>
    <mergeCell ref="C46:C58"/>
    <mergeCell ref="D46:D53"/>
    <mergeCell ref="E46:H46"/>
    <mergeCell ref="J46:K46"/>
    <mergeCell ref="N46:O46"/>
    <mergeCell ref="S46:T46"/>
    <mergeCell ref="W46:X46"/>
    <mergeCell ref="C45:D45"/>
    <mergeCell ref="E45:H45"/>
    <mergeCell ref="I45:Q45"/>
    <mergeCell ref="R45:Y45"/>
    <mergeCell ref="AR44:AU44"/>
    <mergeCell ref="AV44:AY44"/>
    <mergeCell ref="AR45:AU45"/>
    <mergeCell ref="AV45:AY45"/>
    <mergeCell ref="AZ45:BB45"/>
    <mergeCell ref="BH45:BK45"/>
    <mergeCell ref="BL45:BN45"/>
    <mergeCell ref="E47:H47"/>
    <mergeCell ref="J47:K47"/>
    <mergeCell ref="N47:O47"/>
    <mergeCell ref="S47:T47"/>
    <mergeCell ref="W47:X47"/>
    <mergeCell ref="AV46:AY46"/>
    <mergeCell ref="AZ46:BB46"/>
    <mergeCell ref="BH46:BK46"/>
    <mergeCell ref="BL46:BN46"/>
    <mergeCell ref="E48:H48"/>
    <mergeCell ref="J48:K48"/>
    <mergeCell ref="N48:O48"/>
    <mergeCell ref="S48:T48"/>
    <mergeCell ref="W48:X48"/>
    <mergeCell ref="AR47:AU47"/>
    <mergeCell ref="AV47:AY47"/>
    <mergeCell ref="AZ47:BB47"/>
    <mergeCell ref="BH47:BK47"/>
    <mergeCell ref="BL47:BN47"/>
    <mergeCell ref="AV48:AY48"/>
    <mergeCell ref="AZ48:BB48"/>
    <mergeCell ref="BH48:BK48"/>
    <mergeCell ref="BL48:BN48"/>
    <mergeCell ref="AV49:AY49"/>
    <mergeCell ref="AZ49:BB49"/>
    <mergeCell ref="BH49:BK49"/>
    <mergeCell ref="BL49:BN49"/>
    <mergeCell ref="S51:T51"/>
    <mergeCell ref="W51:X51"/>
    <mergeCell ref="AV50:AY50"/>
    <mergeCell ref="AZ50:BB50"/>
    <mergeCell ref="BH50:BK50"/>
    <mergeCell ref="BL50:BN50"/>
    <mergeCell ref="AV51:AY51"/>
    <mergeCell ref="AZ51:BB51"/>
    <mergeCell ref="BH51:BK51"/>
    <mergeCell ref="BL51:BN51"/>
    <mergeCell ref="E49:G50"/>
    <mergeCell ref="J49:K49"/>
    <mergeCell ref="N49:O49"/>
    <mergeCell ref="S49:T49"/>
    <mergeCell ref="W49:X49"/>
    <mergeCell ref="E52:G53"/>
    <mergeCell ref="J52:K52"/>
    <mergeCell ref="N52:O52"/>
    <mergeCell ref="S52:T52"/>
    <mergeCell ref="W52:X52"/>
    <mergeCell ref="J53:K53"/>
    <mergeCell ref="N53:O53"/>
    <mergeCell ref="S53:T53"/>
    <mergeCell ref="W53:X53"/>
    <mergeCell ref="J50:K50"/>
    <mergeCell ref="N50:O50"/>
    <mergeCell ref="S50:T50"/>
    <mergeCell ref="W50:X50"/>
    <mergeCell ref="AV52:AY52"/>
    <mergeCell ref="AZ52:BB52"/>
    <mergeCell ref="BH52:BK52"/>
    <mergeCell ref="BL52:BN52"/>
    <mergeCell ref="AZ53:BB53"/>
    <mergeCell ref="BH53:BK53"/>
    <mergeCell ref="BL53:BN53"/>
    <mergeCell ref="AV53:AY53"/>
    <mergeCell ref="E51:H51"/>
    <mergeCell ref="J51:K51"/>
    <mergeCell ref="N51:O51"/>
    <mergeCell ref="BH59:BK59"/>
    <mergeCell ref="BL59:BN59"/>
    <mergeCell ref="AR59:AT59"/>
    <mergeCell ref="AV59:AY59"/>
    <mergeCell ref="AZ59:BB59"/>
    <mergeCell ref="BH60:BK60"/>
    <mergeCell ref="BL60:BN60"/>
    <mergeCell ref="AC54:AQ54"/>
    <mergeCell ref="AC56:AQ57"/>
    <mergeCell ref="AV54:AY54"/>
    <mergeCell ref="AV56:AY56"/>
    <mergeCell ref="AZ56:BB56"/>
    <mergeCell ref="AV57:AY57"/>
    <mergeCell ref="AZ57:BB57"/>
    <mergeCell ref="AZ54:BB54"/>
    <mergeCell ref="BH54:BK54"/>
    <mergeCell ref="BL54:BN54"/>
    <mergeCell ref="AV55:AY55"/>
    <mergeCell ref="AZ55:BB55"/>
    <mergeCell ref="BH55:BK55"/>
    <mergeCell ref="BL55:BN55"/>
    <mergeCell ref="BH56:BK56"/>
    <mergeCell ref="BL56:BN56"/>
    <mergeCell ref="BH57:BK57"/>
    <mergeCell ref="AV58:AY58"/>
    <mergeCell ref="AZ58:BB58"/>
    <mergeCell ref="BH58:BK58"/>
    <mergeCell ref="BL58:BN58"/>
    <mergeCell ref="V57:V58"/>
    <mergeCell ref="W57:X58"/>
    <mergeCell ref="Y57:Y58"/>
    <mergeCell ref="Z57:Z58"/>
    <mergeCell ref="D54:H58"/>
    <mergeCell ref="I57:Q58"/>
    <mergeCell ref="S57:T58"/>
    <mergeCell ref="U57:U58"/>
    <mergeCell ref="BL57:BN57"/>
    <mergeCell ref="I55:Q56"/>
    <mergeCell ref="S55:T56"/>
    <mergeCell ref="U55:U56"/>
    <mergeCell ref="V55:V56"/>
    <mergeCell ref="W55:X56"/>
    <mergeCell ref="Y55:Y56"/>
    <mergeCell ref="Z55:Z56"/>
    <mergeCell ref="I54:Q54"/>
    <mergeCell ref="S54:T54"/>
    <mergeCell ref="W54:X54"/>
    <mergeCell ref="C61:H62"/>
    <mergeCell ref="J61:K61"/>
    <mergeCell ref="N61:O61"/>
    <mergeCell ref="S61:T61"/>
    <mergeCell ref="W61:X61"/>
    <mergeCell ref="AV60:AY60"/>
    <mergeCell ref="AZ60:BB60"/>
    <mergeCell ref="I60:P60"/>
    <mergeCell ref="S60:T60"/>
    <mergeCell ref="W60:X60"/>
    <mergeCell ref="J62:K62"/>
    <mergeCell ref="N62:O62"/>
    <mergeCell ref="S62:T62"/>
    <mergeCell ref="W62:X62"/>
    <mergeCell ref="AV61:AY61"/>
    <mergeCell ref="AZ61:BB61"/>
    <mergeCell ref="AC61:AQ62"/>
    <mergeCell ref="AD59:AQ60"/>
    <mergeCell ref="C59:H60"/>
    <mergeCell ref="S59:T59"/>
    <mergeCell ref="W59:X59"/>
    <mergeCell ref="BH61:BK61"/>
    <mergeCell ref="BL61:BN61"/>
    <mergeCell ref="BL62:BN62"/>
    <mergeCell ref="AV63:AY63"/>
    <mergeCell ref="AZ63:BB63"/>
    <mergeCell ref="BH63:BK63"/>
    <mergeCell ref="BL63:BN63"/>
    <mergeCell ref="C65:H65"/>
    <mergeCell ref="I65:Q65"/>
    <mergeCell ref="S65:T65"/>
    <mergeCell ref="W65:X65"/>
    <mergeCell ref="Y63:Y64"/>
    <mergeCell ref="Z63:Z64"/>
    <mergeCell ref="AV62:AY62"/>
    <mergeCell ref="AZ62:BB62"/>
    <mergeCell ref="BH62:BK62"/>
    <mergeCell ref="C63:H64"/>
    <mergeCell ref="I63:Q64"/>
    <mergeCell ref="S63:T64"/>
    <mergeCell ref="U63:U64"/>
    <mergeCell ref="V63:V64"/>
    <mergeCell ref="W63:X64"/>
    <mergeCell ref="AV64:AY64"/>
    <mergeCell ref="AZ64:BB64"/>
    <mergeCell ref="BH64:BK64"/>
    <mergeCell ref="BL64:BN64"/>
    <mergeCell ref="C66:H67"/>
    <mergeCell ref="J66:K66"/>
    <mergeCell ref="N66:O66"/>
    <mergeCell ref="S66:T66"/>
    <mergeCell ref="W66:X66"/>
    <mergeCell ref="AV65:AY65"/>
    <mergeCell ref="AZ65:BB65"/>
    <mergeCell ref="BH65:BK65"/>
    <mergeCell ref="BL65:BN65"/>
    <mergeCell ref="J67:K67"/>
    <mergeCell ref="N67:O67"/>
    <mergeCell ref="S67:T67"/>
    <mergeCell ref="W67:X67"/>
    <mergeCell ref="AV66:AY66"/>
    <mergeCell ref="AZ66:BB66"/>
    <mergeCell ref="BH66:BK66"/>
    <mergeCell ref="AC70:AQ71"/>
    <mergeCell ref="BL66:BN66"/>
    <mergeCell ref="AV67:AY67"/>
    <mergeCell ref="AZ67:BB67"/>
    <mergeCell ref="BH67:BK67"/>
    <mergeCell ref="BL67:BN67"/>
    <mergeCell ref="AV68:AY68"/>
    <mergeCell ref="AZ68:BB68"/>
    <mergeCell ref="BH68:BK68"/>
    <mergeCell ref="BL68:BN68"/>
    <mergeCell ref="AV71:AY71"/>
    <mergeCell ref="AZ71:BB71"/>
    <mergeCell ref="BH71:BK71"/>
    <mergeCell ref="BL71:BN71"/>
    <mergeCell ref="AV72:AY72"/>
    <mergeCell ref="AZ72:BB72"/>
    <mergeCell ref="BH72:BK72"/>
    <mergeCell ref="BL72:BN72"/>
    <mergeCell ref="AV69:AY69"/>
    <mergeCell ref="AZ69:BB69"/>
    <mergeCell ref="BH69:BK69"/>
    <mergeCell ref="BL69:BN69"/>
    <mergeCell ref="AV70:AY70"/>
    <mergeCell ref="AZ70:BB70"/>
    <mergeCell ref="BH70:BK70"/>
    <mergeCell ref="BL70:BN70"/>
    <mergeCell ref="AV75:AY75"/>
    <mergeCell ref="AZ75:BB75"/>
    <mergeCell ref="BH75:BK75"/>
    <mergeCell ref="BL75:BN75"/>
    <mergeCell ref="AV76:AY76"/>
    <mergeCell ref="AZ76:BB76"/>
    <mergeCell ref="BH76:BK76"/>
    <mergeCell ref="BL76:BN76"/>
    <mergeCell ref="AV73:AY73"/>
    <mergeCell ref="AZ73:BB73"/>
    <mergeCell ref="BH73:BK73"/>
    <mergeCell ref="BL73:BN73"/>
    <mergeCell ref="AV74:AY74"/>
    <mergeCell ref="AZ74:BB74"/>
    <mergeCell ref="BH74:BK74"/>
    <mergeCell ref="BL74:BN74"/>
    <mergeCell ref="AV79:AY79"/>
    <mergeCell ref="AZ79:BB79"/>
    <mergeCell ref="BH79:BK79"/>
    <mergeCell ref="BL79:BN79"/>
    <mergeCell ref="AV80:AY80"/>
    <mergeCell ref="AZ80:BB80"/>
    <mergeCell ref="BH80:BK80"/>
    <mergeCell ref="BL80:BN80"/>
    <mergeCell ref="AV77:AY77"/>
    <mergeCell ref="AZ77:BB77"/>
    <mergeCell ref="BH77:BK77"/>
    <mergeCell ref="BL77:BN77"/>
    <mergeCell ref="AV78:AY78"/>
    <mergeCell ref="AZ78:BB78"/>
    <mergeCell ref="BH78:BK78"/>
    <mergeCell ref="BL78:BN78"/>
    <mergeCell ref="BH83:BK83"/>
    <mergeCell ref="BL83:BN83"/>
    <mergeCell ref="AV84:AY84"/>
    <mergeCell ref="AZ84:BB84"/>
    <mergeCell ref="BH84:BK84"/>
    <mergeCell ref="BL84:BN84"/>
    <mergeCell ref="AV81:AY81"/>
    <mergeCell ref="AZ81:BB81"/>
    <mergeCell ref="BH81:BK81"/>
    <mergeCell ref="BL81:BN81"/>
    <mergeCell ref="AV82:AY82"/>
    <mergeCell ref="AZ82:BB82"/>
    <mergeCell ref="BH82:BK82"/>
    <mergeCell ref="BL82:BN82"/>
    <mergeCell ref="BH87:BK87"/>
    <mergeCell ref="BL87:BN87"/>
    <mergeCell ref="AV88:AY88"/>
    <mergeCell ref="AZ88:BB88"/>
    <mergeCell ref="BH88:BK88"/>
    <mergeCell ref="BL88:BN88"/>
    <mergeCell ref="AV85:AY85"/>
    <mergeCell ref="AZ85:BB85"/>
    <mergeCell ref="BH85:BK85"/>
    <mergeCell ref="BL85:BN85"/>
    <mergeCell ref="AV86:AY86"/>
    <mergeCell ref="AZ86:BB86"/>
    <mergeCell ref="BH86:BK86"/>
    <mergeCell ref="BL86:BN86"/>
    <mergeCell ref="BH91:BK91"/>
    <mergeCell ref="BL91:BN91"/>
    <mergeCell ref="AV92:AY92"/>
    <mergeCell ref="AZ92:BB92"/>
    <mergeCell ref="BH92:BK92"/>
    <mergeCell ref="BL92:BN92"/>
    <mergeCell ref="AV89:AY89"/>
    <mergeCell ref="AZ89:BB89"/>
    <mergeCell ref="BH89:BK89"/>
    <mergeCell ref="BL89:BN89"/>
    <mergeCell ref="AV90:AY90"/>
    <mergeCell ref="AZ90:BB90"/>
    <mergeCell ref="BH90:BK90"/>
    <mergeCell ref="BL90:BN90"/>
    <mergeCell ref="BH95:BK95"/>
    <mergeCell ref="BL95:BN95"/>
    <mergeCell ref="AV96:AY96"/>
    <mergeCell ref="AZ96:BB96"/>
    <mergeCell ref="BH96:BK96"/>
    <mergeCell ref="BL96:BN96"/>
    <mergeCell ref="AV93:AY93"/>
    <mergeCell ref="AZ93:BB93"/>
    <mergeCell ref="BH93:BK93"/>
    <mergeCell ref="BL93:BN93"/>
    <mergeCell ref="AV94:AY94"/>
    <mergeCell ref="AZ94:BB94"/>
    <mergeCell ref="BH94:BK94"/>
    <mergeCell ref="BL94:BN94"/>
    <mergeCell ref="BH99:BK99"/>
    <mergeCell ref="BL99:BN99"/>
    <mergeCell ref="AV100:AY100"/>
    <mergeCell ref="AZ100:BB100"/>
    <mergeCell ref="BH100:BK100"/>
    <mergeCell ref="BL100:BN100"/>
    <mergeCell ref="AV97:AY97"/>
    <mergeCell ref="AZ97:BB97"/>
    <mergeCell ref="BH97:BK97"/>
    <mergeCell ref="BL97:BN97"/>
    <mergeCell ref="AV98:AY98"/>
    <mergeCell ref="AZ98:BB98"/>
    <mergeCell ref="BH98:BK98"/>
    <mergeCell ref="BL98:BN98"/>
    <mergeCell ref="BH103:BK103"/>
    <mergeCell ref="BL103:BN103"/>
    <mergeCell ref="AV104:AY104"/>
    <mergeCell ref="AZ104:BB104"/>
    <mergeCell ref="BH104:BK104"/>
    <mergeCell ref="BL104:BN104"/>
    <mergeCell ref="AV101:AY101"/>
    <mergeCell ref="AZ101:BB101"/>
    <mergeCell ref="BH101:BK101"/>
    <mergeCell ref="BL101:BN101"/>
    <mergeCell ref="AV102:AY102"/>
    <mergeCell ref="AZ102:BB102"/>
    <mergeCell ref="BH102:BK102"/>
    <mergeCell ref="BL102:BN102"/>
    <mergeCell ref="Q125:R125"/>
    <mergeCell ref="K127:L128"/>
    <mergeCell ref="M127:N128"/>
    <mergeCell ref="O127:P128"/>
    <mergeCell ref="Q127:R127"/>
    <mergeCell ref="BZ129:CB130"/>
    <mergeCell ref="E125:F126"/>
    <mergeCell ref="G125:H126"/>
    <mergeCell ref="I125:J126"/>
    <mergeCell ref="K125:L126"/>
    <mergeCell ref="M125:N126"/>
    <mergeCell ref="O125:P126"/>
    <mergeCell ref="AN11:AO12"/>
    <mergeCell ref="AL8:AO9"/>
    <mergeCell ref="AE8:AH8"/>
    <mergeCell ref="AD58:AQ58"/>
    <mergeCell ref="AC65:AQ65"/>
    <mergeCell ref="AC63:AQ63"/>
    <mergeCell ref="BA137:BC137"/>
    <mergeCell ref="AC27:AQ30"/>
    <mergeCell ref="AC38:AQ39"/>
    <mergeCell ref="AC42:AQ44"/>
    <mergeCell ref="AC48:AQ49"/>
    <mergeCell ref="AC51:AQ52"/>
    <mergeCell ref="AV103:AY103"/>
    <mergeCell ref="AZ103:BB103"/>
    <mergeCell ref="AV99:AY99"/>
    <mergeCell ref="AZ99:BB99"/>
    <mergeCell ref="AV95:AY95"/>
    <mergeCell ref="AZ95:BB95"/>
    <mergeCell ref="AV91:AY91"/>
    <mergeCell ref="AZ91:BB91"/>
    <mergeCell ref="AV87:AY87"/>
    <mergeCell ref="AZ87:BB87"/>
    <mergeCell ref="AV83:AY83"/>
    <mergeCell ref="AZ83:BB83"/>
    <mergeCell ref="AC10:AD10"/>
    <mergeCell ref="AC11:AD12"/>
    <mergeCell ref="AP11:AP12"/>
    <mergeCell ref="AI7:AO7"/>
    <mergeCell ref="E6:AO6"/>
    <mergeCell ref="X11:Z12"/>
    <mergeCell ref="AI11:AK12"/>
    <mergeCell ref="E11:G12"/>
    <mergeCell ref="H11:I12"/>
    <mergeCell ref="J11:L12"/>
    <mergeCell ref="M11:O12"/>
    <mergeCell ref="P11:R12"/>
    <mergeCell ref="S11:T12"/>
    <mergeCell ref="U11:W12"/>
    <mergeCell ref="H9:I9"/>
    <mergeCell ref="J9:L9"/>
    <mergeCell ref="M9:O9"/>
    <mergeCell ref="S9:T9"/>
    <mergeCell ref="U9:W9"/>
    <mergeCell ref="X9:Z9"/>
    <mergeCell ref="AL10:AM10"/>
    <mergeCell ref="AN10:AO10"/>
    <mergeCell ref="AJ9:AK9"/>
    <mergeCell ref="AL11:AM12"/>
    <mergeCell ref="AJ10:AK10"/>
    <mergeCell ref="C6:D10"/>
    <mergeCell ref="C11:D12"/>
    <mergeCell ref="D17:E17"/>
    <mergeCell ref="G17:H17"/>
    <mergeCell ref="N17:O17"/>
    <mergeCell ref="U17:V17"/>
    <mergeCell ref="X17:Y17"/>
    <mergeCell ref="D16:E16"/>
    <mergeCell ref="G16:H16"/>
    <mergeCell ref="N16:O16"/>
    <mergeCell ref="U16:V16"/>
    <mergeCell ref="X16:Y16"/>
    <mergeCell ref="X15:Y15"/>
    <mergeCell ref="Z15:AA17"/>
    <mergeCell ref="AB15:AE15"/>
    <mergeCell ref="AG11:AH12"/>
    <mergeCell ref="AE11:AF12"/>
    <mergeCell ref="AE9:AF9"/>
    <mergeCell ref="AE10:AF10"/>
    <mergeCell ref="AG9:AH9"/>
    <mergeCell ref="AG10:AH10"/>
    <mergeCell ref="AA11:AB12"/>
    <mergeCell ref="AC9:AD9"/>
    <mergeCell ref="AN18:AO19"/>
    <mergeCell ref="AL18:AM19"/>
    <mergeCell ref="AJ18:AK19"/>
    <mergeCell ref="V33:Z33"/>
    <mergeCell ref="S33:U33"/>
    <mergeCell ref="AV17:BY18"/>
    <mergeCell ref="M18:O19"/>
    <mergeCell ref="M13:S14"/>
    <mergeCell ref="P15:S16"/>
    <mergeCell ref="R18:S19"/>
    <mergeCell ref="P18:Q19"/>
    <mergeCell ref="R17:S17"/>
    <mergeCell ref="P17:Q17"/>
    <mergeCell ref="W18:Y19"/>
    <mergeCell ref="E20:AQ22"/>
    <mergeCell ref="E23:AQ24"/>
    <mergeCell ref="D32:Z32"/>
    <mergeCell ref="AV32:BE34"/>
    <mergeCell ref="BH32:BQ34"/>
    <mergeCell ref="AB26:AM26"/>
    <mergeCell ref="E27:P27"/>
    <mergeCell ref="Q27:R27"/>
    <mergeCell ref="T27:W27"/>
    <mergeCell ref="X27:Y27"/>
  </mergeCells>
  <phoneticPr fontId="3"/>
  <printOptions horizontalCentered="1"/>
  <pageMargins left="0" right="0" top="0.39370078740157483" bottom="0.19685039370078741" header="0.19685039370078741" footer="0.51181102362204722"/>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5329" r:id="rId4" name="Check Box 1">
              <controlPr defaultSize="0" autoFill="0" autoLine="0" autoPict="0">
                <anchor moveWithCells="1">
                  <from>
                    <xdr:col>19</xdr:col>
                    <xdr:colOff>19050</xdr:colOff>
                    <xdr:row>68</xdr:row>
                    <xdr:rowOff>152400</xdr:rowOff>
                  </from>
                  <to>
                    <xdr:col>22</xdr:col>
                    <xdr:colOff>114300</xdr:colOff>
                    <xdr:row>70</xdr:row>
                    <xdr:rowOff>19050</xdr:rowOff>
                  </to>
                </anchor>
              </controlPr>
            </control>
          </mc:Choice>
        </mc:AlternateContent>
        <mc:AlternateContent xmlns:mc="http://schemas.openxmlformats.org/markup-compatibility/2006">
          <mc:Choice Requires="x14">
            <control shapeId="995330" r:id="rId5" name="Check Box 2">
              <controlPr defaultSize="0" autoFill="0" autoLine="0" autoPict="0">
                <anchor moveWithCells="1">
                  <from>
                    <xdr:col>22</xdr:col>
                    <xdr:colOff>190500</xdr:colOff>
                    <xdr:row>68</xdr:row>
                    <xdr:rowOff>152400</xdr:rowOff>
                  </from>
                  <to>
                    <xdr:col>25</xdr:col>
                    <xdr:colOff>142875</xdr:colOff>
                    <xdr:row>70</xdr:row>
                    <xdr:rowOff>9525</xdr:rowOff>
                  </to>
                </anchor>
              </controlPr>
            </control>
          </mc:Choice>
        </mc:AlternateContent>
        <mc:AlternateContent xmlns:mc="http://schemas.openxmlformats.org/markup-compatibility/2006">
          <mc:Choice Requires="x14">
            <control shapeId="995331" r:id="rId6" name="Check Box 3">
              <controlPr defaultSize="0" autoFill="0" autoLine="0" autoPict="0">
                <anchor moveWithCells="1">
                  <from>
                    <xdr:col>19</xdr:col>
                    <xdr:colOff>19050</xdr:colOff>
                    <xdr:row>71</xdr:row>
                    <xdr:rowOff>0</xdr:rowOff>
                  </from>
                  <to>
                    <xdr:col>22</xdr:col>
                    <xdr:colOff>114300</xdr:colOff>
                    <xdr:row>72</xdr:row>
                    <xdr:rowOff>0</xdr:rowOff>
                  </to>
                </anchor>
              </controlPr>
            </control>
          </mc:Choice>
        </mc:AlternateContent>
        <mc:AlternateContent xmlns:mc="http://schemas.openxmlformats.org/markup-compatibility/2006">
          <mc:Choice Requires="x14">
            <control shapeId="995332" r:id="rId7" name="Check Box 4">
              <controlPr defaultSize="0" autoFill="0" autoLine="0" autoPict="0">
                <anchor moveWithCells="1">
                  <from>
                    <xdr:col>22</xdr:col>
                    <xdr:colOff>190500</xdr:colOff>
                    <xdr:row>71</xdr:row>
                    <xdr:rowOff>0</xdr:rowOff>
                  </from>
                  <to>
                    <xdr:col>25</xdr:col>
                    <xdr:colOff>142875</xdr:colOff>
                    <xdr:row>71</xdr:row>
                    <xdr:rowOff>161925</xdr:rowOff>
                  </to>
                </anchor>
              </controlPr>
            </control>
          </mc:Choice>
        </mc:AlternateContent>
        <mc:AlternateContent xmlns:mc="http://schemas.openxmlformats.org/markup-compatibility/2006">
          <mc:Choice Requires="x14">
            <control shapeId="995333" r:id="rId8" name="Check Box 5">
              <controlPr defaultSize="0" autoFill="0" autoLine="0" autoPict="0">
                <anchor moveWithCells="1">
                  <from>
                    <xdr:col>20</xdr:col>
                    <xdr:colOff>9525</xdr:colOff>
                    <xdr:row>25</xdr:row>
                    <xdr:rowOff>0</xdr:rowOff>
                  </from>
                  <to>
                    <xdr:col>23</xdr:col>
                    <xdr:colOff>28575</xdr:colOff>
                    <xdr:row>26</xdr:row>
                    <xdr:rowOff>38100</xdr:rowOff>
                  </to>
                </anchor>
              </controlPr>
            </control>
          </mc:Choice>
        </mc:AlternateContent>
        <mc:AlternateContent xmlns:mc="http://schemas.openxmlformats.org/markup-compatibility/2006">
          <mc:Choice Requires="x14">
            <control shapeId="995334" r:id="rId9" name="Check Box 6">
              <controlPr defaultSize="0" autoFill="0" autoLine="0" autoPict="0">
                <anchor moveWithCells="1">
                  <from>
                    <xdr:col>23</xdr:col>
                    <xdr:colOff>19050</xdr:colOff>
                    <xdr:row>25</xdr:row>
                    <xdr:rowOff>0</xdr:rowOff>
                  </from>
                  <to>
                    <xdr:col>26</xdr:col>
                    <xdr:colOff>19050</xdr:colOff>
                    <xdr:row>26</xdr:row>
                    <xdr:rowOff>28575</xdr:rowOff>
                  </to>
                </anchor>
              </controlPr>
            </control>
          </mc:Choice>
        </mc:AlternateContent>
        <mc:AlternateContent xmlns:mc="http://schemas.openxmlformats.org/markup-compatibility/2006">
          <mc:Choice Requires="x14">
            <control shapeId="995335" r:id="rId10" name="Check Box 7">
              <controlPr defaultSize="0" autoFill="0" autoLine="0" autoPict="0" altText="">
                <anchor moveWithCells="1">
                  <from>
                    <xdr:col>16</xdr:col>
                    <xdr:colOff>123825</xdr:colOff>
                    <xdr:row>37</xdr:row>
                    <xdr:rowOff>0</xdr:rowOff>
                  </from>
                  <to>
                    <xdr:col>18</xdr:col>
                    <xdr:colOff>28575</xdr:colOff>
                    <xdr:row>38</xdr:row>
                    <xdr:rowOff>0</xdr:rowOff>
                  </to>
                </anchor>
              </controlPr>
            </control>
          </mc:Choice>
        </mc:AlternateContent>
        <mc:AlternateContent xmlns:mc="http://schemas.openxmlformats.org/markup-compatibility/2006">
          <mc:Choice Requires="x14">
            <control shapeId="995336" r:id="rId11" name="Check Box 8">
              <controlPr defaultSize="0" autoFill="0" autoLine="0" autoPict="0" altText="">
                <anchor moveWithCells="1">
                  <from>
                    <xdr:col>16</xdr:col>
                    <xdr:colOff>123825</xdr:colOff>
                    <xdr:row>38</xdr:row>
                    <xdr:rowOff>0</xdr:rowOff>
                  </from>
                  <to>
                    <xdr:col>18</xdr:col>
                    <xdr:colOff>28575</xdr:colOff>
                    <xdr:row>39</xdr:row>
                    <xdr:rowOff>0</xdr:rowOff>
                  </to>
                </anchor>
              </controlPr>
            </control>
          </mc:Choice>
        </mc:AlternateContent>
        <mc:AlternateContent xmlns:mc="http://schemas.openxmlformats.org/markup-compatibility/2006">
          <mc:Choice Requires="x14">
            <control shapeId="995337" r:id="rId12" name="Check Box 9">
              <controlPr defaultSize="0" autoFill="0" autoLine="0" autoPict="0" altText="">
                <anchor moveWithCells="1">
                  <from>
                    <xdr:col>16</xdr:col>
                    <xdr:colOff>123825</xdr:colOff>
                    <xdr:row>41</xdr:row>
                    <xdr:rowOff>0</xdr:rowOff>
                  </from>
                  <to>
                    <xdr:col>18</xdr:col>
                    <xdr:colOff>28575</xdr:colOff>
                    <xdr:row>42</xdr:row>
                    <xdr:rowOff>0</xdr:rowOff>
                  </to>
                </anchor>
              </controlPr>
            </control>
          </mc:Choice>
        </mc:AlternateContent>
        <mc:AlternateContent xmlns:mc="http://schemas.openxmlformats.org/markup-compatibility/2006">
          <mc:Choice Requires="x14">
            <control shapeId="995338" r:id="rId13" name="Check Box 10">
              <controlPr defaultSize="0" autoFill="0" autoLine="0" autoPict="0" altText="">
                <anchor moveWithCells="1">
                  <from>
                    <xdr:col>16</xdr:col>
                    <xdr:colOff>123825</xdr:colOff>
                    <xdr:row>42</xdr:row>
                    <xdr:rowOff>0</xdr:rowOff>
                  </from>
                  <to>
                    <xdr:col>18</xdr:col>
                    <xdr:colOff>28575</xdr:colOff>
                    <xdr:row>43</xdr:row>
                    <xdr:rowOff>0</xdr:rowOff>
                  </to>
                </anchor>
              </controlPr>
            </control>
          </mc:Choice>
        </mc:AlternateContent>
        <mc:AlternateContent xmlns:mc="http://schemas.openxmlformats.org/markup-compatibility/2006">
          <mc:Choice Requires="x14">
            <control shapeId="995339" r:id="rId14" name="Check Box 11">
              <controlPr defaultSize="0" autoFill="0" autoLine="0" autoPict="0" altText="">
                <anchor moveWithCells="1">
                  <from>
                    <xdr:col>19</xdr:col>
                    <xdr:colOff>9525</xdr:colOff>
                    <xdr:row>14</xdr:row>
                    <xdr:rowOff>0</xdr:rowOff>
                  </from>
                  <to>
                    <xdr:col>20</xdr:col>
                    <xdr:colOff>152400</xdr:colOff>
                    <xdr:row>15</xdr:row>
                    <xdr:rowOff>38100</xdr:rowOff>
                  </to>
                </anchor>
              </controlPr>
            </control>
          </mc:Choice>
        </mc:AlternateContent>
        <mc:AlternateContent xmlns:mc="http://schemas.openxmlformats.org/markup-compatibility/2006">
          <mc:Choice Requires="x14">
            <control shapeId="995340" r:id="rId15" name="Check Box 12">
              <controlPr defaultSize="0" autoFill="0" autoLine="0" autoPict="0" altText="">
                <anchor moveWithCells="1">
                  <from>
                    <xdr:col>19</xdr:col>
                    <xdr:colOff>9525</xdr:colOff>
                    <xdr:row>14</xdr:row>
                    <xdr:rowOff>161925</xdr:rowOff>
                  </from>
                  <to>
                    <xdr:col>20</xdr:col>
                    <xdr:colOff>152400</xdr:colOff>
                    <xdr:row>16</xdr:row>
                    <xdr:rowOff>28575</xdr:rowOff>
                  </to>
                </anchor>
              </controlPr>
            </control>
          </mc:Choice>
        </mc:AlternateContent>
        <mc:AlternateContent xmlns:mc="http://schemas.openxmlformats.org/markup-compatibility/2006">
          <mc:Choice Requires="x14">
            <control shapeId="995341" r:id="rId16" name="Check Box 13">
              <controlPr defaultSize="0" autoFill="0" autoLine="0" autoPict="0" altText="">
                <anchor moveWithCells="1">
                  <from>
                    <xdr:col>19</xdr:col>
                    <xdr:colOff>9525</xdr:colOff>
                    <xdr:row>15</xdr:row>
                    <xdr:rowOff>142875</xdr:rowOff>
                  </from>
                  <to>
                    <xdr:col>20</xdr:col>
                    <xdr:colOff>152400</xdr:colOff>
                    <xdr:row>17</xdr:row>
                    <xdr:rowOff>9525</xdr:rowOff>
                  </to>
                </anchor>
              </controlPr>
            </control>
          </mc:Choice>
        </mc:AlternateContent>
        <mc:AlternateContent xmlns:mc="http://schemas.openxmlformats.org/markup-compatibility/2006">
          <mc:Choice Requires="x14">
            <control shapeId="995342" r:id="rId17" name="Check Box 14">
              <controlPr defaultSize="0" autoFill="0" autoLine="0" autoPict="0" altText="">
                <anchor moveWithCells="1">
                  <from>
                    <xdr:col>1</xdr:col>
                    <xdr:colOff>85725</xdr:colOff>
                    <xdr:row>14</xdr:row>
                    <xdr:rowOff>19050</xdr:rowOff>
                  </from>
                  <to>
                    <xdr:col>3</xdr:col>
                    <xdr:colOff>66675</xdr:colOff>
                    <xdr:row>15</xdr:row>
                    <xdr:rowOff>19050</xdr:rowOff>
                  </to>
                </anchor>
              </controlPr>
            </control>
          </mc:Choice>
        </mc:AlternateContent>
        <mc:AlternateContent xmlns:mc="http://schemas.openxmlformats.org/markup-compatibility/2006">
          <mc:Choice Requires="x14">
            <control shapeId="995343" r:id="rId18" name="Check Box 15">
              <controlPr defaultSize="0" autoFill="0" autoLine="0" autoPict="0" altText="">
                <anchor moveWithCells="1">
                  <from>
                    <xdr:col>1</xdr:col>
                    <xdr:colOff>85725</xdr:colOff>
                    <xdr:row>14</xdr:row>
                    <xdr:rowOff>152400</xdr:rowOff>
                  </from>
                  <to>
                    <xdr:col>3</xdr:col>
                    <xdr:colOff>66675</xdr:colOff>
                    <xdr:row>15</xdr:row>
                    <xdr:rowOff>161925</xdr:rowOff>
                  </to>
                </anchor>
              </controlPr>
            </control>
          </mc:Choice>
        </mc:AlternateContent>
        <mc:AlternateContent xmlns:mc="http://schemas.openxmlformats.org/markup-compatibility/2006">
          <mc:Choice Requires="x14">
            <control shapeId="995344" r:id="rId19" name="Check Box 16">
              <controlPr defaultSize="0" autoFill="0" autoLine="0" autoPict="0" altText="">
                <anchor moveWithCells="1">
                  <from>
                    <xdr:col>1</xdr:col>
                    <xdr:colOff>85725</xdr:colOff>
                    <xdr:row>15</xdr:row>
                    <xdr:rowOff>114300</xdr:rowOff>
                  </from>
                  <to>
                    <xdr:col>3</xdr:col>
                    <xdr:colOff>66675</xdr:colOff>
                    <xdr:row>16</xdr:row>
                    <xdr:rowOff>114300</xdr:rowOff>
                  </to>
                </anchor>
              </controlPr>
            </control>
          </mc:Choice>
        </mc:AlternateContent>
        <mc:AlternateContent xmlns:mc="http://schemas.openxmlformats.org/markup-compatibility/2006">
          <mc:Choice Requires="x14">
            <control shapeId="995345" r:id="rId20" name="Check Box 17">
              <controlPr defaultSize="0" autoFill="0" autoLine="0" autoPict="0" altText="">
                <anchor moveWithCells="1">
                  <from>
                    <xdr:col>22</xdr:col>
                    <xdr:colOff>9525</xdr:colOff>
                    <xdr:row>14</xdr:row>
                    <xdr:rowOff>0</xdr:rowOff>
                  </from>
                  <to>
                    <xdr:col>23</xdr:col>
                    <xdr:colOff>152400</xdr:colOff>
                    <xdr:row>15</xdr:row>
                    <xdr:rowOff>38100</xdr:rowOff>
                  </to>
                </anchor>
              </controlPr>
            </control>
          </mc:Choice>
        </mc:AlternateContent>
        <mc:AlternateContent xmlns:mc="http://schemas.openxmlformats.org/markup-compatibility/2006">
          <mc:Choice Requires="x14">
            <control shapeId="995346" r:id="rId21" name="Check Box 18">
              <controlPr defaultSize="0" autoFill="0" autoLine="0" autoPict="0" altText="">
                <anchor moveWithCells="1">
                  <from>
                    <xdr:col>22</xdr:col>
                    <xdr:colOff>9525</xdr:colOff>
                    <xdr:row>14</xdr:row>
                    <xdr:rowOff>161925</xdr:rowOff>
                  </from>
                  <to>
                    <xdr:col>23</xdr:col>
                    <xdr:colOff>152400</xdr:colOff>
                    <xdr:row>16</xdr:row>
                    <xdr:rowOff>28575</xdr:rowOff>
                  </to>
                </anchor>
              </controlPr>
            </control>
          </mc:Choice>
        </mc:AlternateContent>
        <mc:AlternateContent xmlns:mc="http://schemas.openxmlformats.org/markup-compatibility/2006">
          <mc:Choice Requires="x14">
            <control shapeId="995347" r:id="rId22" name="Check Box 19">
              <controlPr defaultSize="0" autoFill="0" autoLine="0" autoPict="0" altText="">
                <anchor moveWithCells="1">
                  <from>
                    <xdr:col>22</xdr:col>
                    <xdr:colOff>9525</xdr:colOff>
                    <xdr:row>15</xdr:row>
                    <xdr:rowOff>142875</xdr:rowOff>
                  </from>
                  <to>
                    <xdr:col>23</xdr:col>
                    <xdr:colOff>152400</xdr:colOff>
                    <xdr:row>17</xdr:row>
                    <xdr:rowOff>9525</xdr:rowOff>
                  </to>
                </anchor>
              </controlPr>
            </control>
          </mc:Choice>
        </mc:AlternateContent>
        <mc:AlternateContent xmlns:mc="http://schemas.openxmlformats.org/markup-compatibility/2006">
          <mc:Choice Requires="x14">
            <control shapeId="995348" r:id="rId23" name="Check Box 20">
              <controlPr defaultSize="0" autoFill="0" autoLine="0" autoPict="0" altText="">
                <anchor moveWithCells="1">
                  <from>
                    <xdr:col>5</xdr:col>
                    <xdr:colOff>28575</xdr:colOff>
                    <xdr:row>14</xdr:row>
                    <xdr:rowOff>19050</xdr:rowOff>
                  </from>
                  <to>
                    <xdr:col>6</xdr:col>
                    <xdr:colOff>123825</xdr:colOff>
                    <xdr:row>15</xdr:row>
                    <xdr:rowOff>19050</xdr:rowOff>
                  </to>
                </anchor>
              </controlPr>
            </control>
          </mc:Choice>
        </mc:AlternateContent>
        <mc:AlternateContent xmlns:mc="http://schemas.openxmlformats.org/markup-compatibility/2006">
          <mc:Choice Requires="x14">
            <control shapeId="995349" r:id="rId24" name="Check Box 21">
              <controlPr defaultSize="0" autoFill="0" autoLine="0" autoPict="0" altText="">
                <anchor moveWithCells="1">
                  <from>
                    <xdr:col>5</xdr:col>
                    <xdr:colOff>28575</xdr:colOff>
                    <xdr:row>14</xdr:row>
                    <xdr:rowOff>152400</xdr:rowOff>
                  </from>
                  <to>
                    <xdr:col>6</xdr:col>
                    <xdr:colOff>123825</xdr:colOff>
                    <xdr:row>15</xdr:row>
                    <xdr:rowOff>161925</xdr:rowOff>
                  </to>
                </anchor>
              </controlPr>
            </control>
          </mc:Choice>
        </mc:AlternateContent>
        <mc:AlternateContent xmlns:mc="http://schemas.openxmlformats.org/markup-compatibility/2006">
          <mc:Choice Requires="x14">
            <control shapeId="995350" r:id="rId25" name="Check Box 22">
              <controlPr defaultSize="0" autoFill="0" autoLine="0" autoPict="0" altText="">
                <anchor moveWithCells="1">
                  <from>
                    <xdr:col>5</xdr:col>
                    <xdr:colOff>28575</xdr:colOff>
                    <xdr:row>15</xdr:row>
                    <xdr:rowOff>114300</xdr:rowOff>
                  </from>
                  <to>
                    <xdr:col>6</xdr:col>
                    <xdr:colOff>123825</xdr:colOff>
                    <xdr:row>16</xdr:row>
                    <xdr:rowOff>114300</xdr:rowOff>
                  </to>
                </anchor>
              </controlPr>
            </control>
          </mc:Choice>
        </mc:AlternateContent>
        <mc:AlternateContent xmlns:mc="http://schemas.openxmlformats.org/markup-compatibility/2006">
          <mc:Choice Requires="x14">
            <control shapeId="995351" r:id="rId26" name="Check Box 23">
              <controlPr defaultSize="0" autoFill="0" autoLine="0" autoPict="0" altText="">
                <anchor moveWithCells="1">
                  <from>
                    <xdr:col>1</xdr:col>
                    <xdr:colOff>85725</xdr:colOff>
                    <xdr:row>14</xdr:row>
                    <xdr:rowOff>19050</xdr:rowOff>
                  </from>
                  <to>
                    <xdr:col>3</xdr:col>
                    <xdr:colOff>66675</xdr:colOff>
                    <xdr:row>15</xdr:row>
                    <xdr:rowOff>19050</xdr:rowOff>
                  </to>
                </anchor>
              </controlPr>
            </control>
          </mc:Choice>
        </mc:AlternateContent>
        <mc:AlternateContent xmlns:mc="http://schemas.openxmlformats.org/markup-compatibility/2006">
          <mc:Choice Requires="x14">
            <control shapeId="995352" r:id="rId27" name="Check Box 24">
              <controlPr defaultSize="0" autoFill="0" autoLine="0" autoPict="0" altText="">
                <anchor moveWithCells="1">
                  <from>
                    <xdr:col>1</xdr:col>
                    <xdr:colOff>85725</xdr:colOff>
                    <xdr:row>14</xdr:row>
                    <xdr:rowOff>152400</xdr:rowOff>
                  </from>
                  <to>
                    <xdr:col>3</xdr:col>
                    <xdr:colOff>66675</xdr:colOff>
                    <xdr:row>15</xdr:row>
                    <xdr:rowOff>161925</xdr:rowOff>
                  </to>
                </anchor>
              </controlPr>
            </control>
          </mc:Choice>
        </mc:AlternateContent>
        <mc:AlternateContent xmlns:mc="http://schemas.openxmlformats.org/markup-compatibility/2006">
          <mc:Choice Requires="x14">
            <control shapeId="995353" r:id="rId28" name="Check Box 25">
              <controlPr defaultSize="0" autoFill="0" autoLine="0" autoPict="0" altText="">
                <anchor moveWithCells="1">
                  <from>
                    <xdr:col>1</xdr:col>
                    <xdr:colOff>85725</xdr:colOff>
                    <xdr:row>15</xdr:row>
                    <xdr:rowOff>114300</xdr:rowOff>
                  </from>
                  <to>
                    <xdr:col>3</xdr:col>
                    <xdr:colOff>66675</xdr:colOff>
                    <xdr:row>16</xdr:row>
                    <xdr:rowOff>114300</xdr:rowOff>
                  </to>
                </anchor>
              </controlPr>
            </control>
          </mc:Choice>
        </mc:AlternateContent>
        <mc:AlternateContent xmlns:mc="http://schemas.openxmlformats.org/markup-compatibility/2006">
          <mc:Choice Requires="x14">
            <control shapeId="995354" r:id="rId29" name="Check Box 26">
              <controlPr defaultSize="0" autoFill="0" autoLine="0" autoPict="0" altText="">
                <anchor moveWithCells="1">
                  <from>
                    <xdr:col>22</xdr:col>
                    <xdr:colOff>9525</xdr:colOff>
                    <xdr:row>14</xdr:row>
                    <xdr:rowOff>0</xdr:rowOff>
                  </from>
                  <to>
                    <xdr:col>23</xdr:col>
                    <xdr:colOff>152400</xdr:colOff>
                    <xdr:row>15</xdr:row>
                    <xdr:rowOff>38100</xdr:rowOff>
                  </to>
                </anchor>
              </controlPr>
            </control>
          </mc:Choice>
        </mc:AlternateContent>
        <mc:AlternateContent xmlns:mc="http://schemas.openxmlformats.org/markup-compatibility/2006">
          <mc:Choice Requires="x14">
            <control shapeId="995355" r:id="rId30" name="Check Box 27">
              <controlPr defaultSize="0" autoFill="0" autoLine="0" autoPict="0" altText="">
                <anchor moveWithCells="1">
                  <from>
                    <xdr:col>22</xdr:col>
                    <xdr:colOff>9525</xdr:colOff>
                    <xdr:row>14</xdr:row>
                    <xdr:rowOff>161925</xdr:rowOff>
                  </from>
                  <to>
                    <xdr:col>23</xdr:col>
                    <xdr:colOff>152400</xdr:colOff>
                    <xdr:row>16</xdr:row>
                    <xdr:rowOff>28575</xdr:rowOff>
                  </to>
                </anchor>
              </controlPr>
            </control>
          </mc:Choice>
        </mc:AlternateContent>
        <mc:AlternateContent xmlns:mc="http://schemas.openxmlformats.org/markup-compatibility/2006">
          <mc:Choice Requires="x14">
            <control shapeId="995356" r:id="rId31" name="Check Box 28">
              <controlPr defaultSize="0" autoFill="0" autoLine="0" autoPict="0" altText="">
                <anchor moveWithCells="1">
                  <from>
                    <xdr:col>22</xdr:col>
                    <xdr:colOff>9525</xdr:colOff>
                    <xdr:row>15</xdr:row>
                    <xdr:rowOff>142875</xdr:rowOff>
                  </from>
                  <to>
                    <xdr:col>23</xdr:col>
                    <xdr:colOff>152400</xdr:colOff>
                    <xdr:row>17</xdr:row>
                    <xdr:rowOff>9525</xdr:rowOff>
                  </to>
                </anchor>
              </controlPr>
            </control>
          </mc:Choice>
        </mc:AlternateContent>
        <mc:AlternateContent xmlns:mc="http://schemas.openxmlformats.org/markup-compatibility/2006">
          <mc:Choice Requires="x14">
            <control shapeId="995357" r:id="rId32" name="Check Box 29">
              <controlPr defaultSize="0" autoFill="0" autoLine="0" autoPict="0" altText="">
                <anchor moveWithCells="1">
                  <from>
                    <xdr:col>5</xdr:col>
                    <xdr:colOff>28575</xdr:colOff>
                    <xdr:row>14</xdr:row>
                    <xdr:rowOff>19050</xdr:rowOff>
                  </from>
                  <to>
                    <xdr:col>6</xdr:col>
                    <xdr:colOff>123825</xdr:colOff>
                    <xdr:row>15</xdr:row>
                    <xdr:rowOff>19050</xdr:rowOff>
                  </to>
                </anchor>
              </controlPr>
            </control>
          </mc:Choice>
        </mc:AlternateContent>
        <mc:AlternateContent xmlns:mc="http://schemas.openxmlformats.org/markup-compatibility/2006">
          <mc:Choice Requires="x14">
            <control shapeId="995358" r:id="rId33" name="Check Box 30">
              <controlPr defaultSize="0" autoFill="0" autoLine="0" autoPict="0" altText="">
                <anchor moveWithCells="1">
                  <from>
                    <xdr:col>5</xdr:col>
                    <xdr:colOff>28575</xdr:colOff>
                    <xdr:row>14</xdr:row>
                    <xdr:rowOff>152400</xdr:rowOff>
                  </from>
                  <to>
                    <xdr:col>6</xdr:col>
                    <xdr:colOff>123825</xdr:colOff>
                    <xdr:row>15</xdr:row>
                    <xdr:rowOff>161925</xdr:rowOff>
                  </to>
                </anchor>
              </controlPr>
            </control>
          </mc:Choice>
        </mc:AlternateContent>
        <mc:AlternateContent xmlns:mc="http://schemas.openxmlformats.org/markup-compatibility/2006">
          <mc:Choice Requires="x14">
            <control shapeId="995359" r:id="rId34" name="Check Box 31">
              <controlPr defaultSize="0" autoFill="0" autoLine="0" autoPict="0" altText="">
                <anchor moveWithCells="1">
                  <from>
                    <xdr:col>5</xdr:col>
                    <xdr:colOff>28575</xdr:colOff>
                    <xdr:row>15</xdr:row>
                    <xdr:rowOff>114300</xdr:rowOff>
                  </from>
                  <to>
                    <xdr:col>6</xdr:col>
                    <xdr:colOff>123825</xdr:colOff>
                    <xdr:row>16</xdr:row>
                    <xdr:rowOff>114300</xdr:rowOff>
                  </to>
                </anchor>
              </controlPr>
            </control>
          </mc:Choice>
        </mc:AlternateContent>
        <mc:AlternateContent xmlns:mc="http://schemas.openxmlformats.org/markup-compatibility/2006">
          <mc:Choice Requires="x14">
            <control shapeId="995363" r:id="rId35" name="Check Box 35">
              <controlPr defaultSize="0" autoFill="0" autoLine="0" autoPict="0" altText="">
                <anchor moveWithCells="1">
                  <from>
                    <xdr:col>12</xdr:col>
                    <xdr:colOff>19050</xdr:colOff>
                    <xdr:row>14</xdr:row>
                    <xdr:rowOff>0</xdr:rowOff>
                  </from>
                  <to>
                    <xdr:col>13</xdr:col>
                    <xdr:colOff>161925</xdr:colOff>
                    <xdr:row>15</xdr:row>
                    <xdr:rowOff>38100</xdr:rowOff>
                  </to>
                </anchor>
              </controlPr>
            </control>
          </mc:Choice>
        </mc:AlternateContent>
        <mc:AlternateContent xmlns:mc="http://schemas.openxmlformats.org/markup-compatibility/2006">
          <mc:Choice Requires="x14">
            <control shapeId="995364" r:id="rId36" name="Check Box 36">
              <controlPr defaultSize="0" autoFill="0" autoLine="0" autoPict="0" altText="">
                <anchor moveWithCells="1">
                  <from>
                    <xdr:col>12</xdr:col>
                    <xdr:colOff>19050</xdr:colOff>
                    <xdr:row>14</xdr:row>
                    <xdr:rowOff>161925</xdr:rowOff>
                  </from>
                  <to>
                    <xdr:col>13</xdr:col>
                    <xdr:colOff>161925</xdr:colOff>
                    <xdr:row>16</xdr:row>
                    <xdr:rowOff>28575</xdr:rowOff>
                  </to>
                </anchor>
              </controlPr>
            </control>
          </mc:Choice>
        </mc:AlternateContent>
        <mc:AlternateContent xmlns:mc="http://schemas.openxmlformats.org/markup-compatibility/2006">
          <mc:Choice Requires="x14">
            <control shapeId="995365" r:id="rId37" name="Check Box 37">
              <controlPr defaultSize="0" autoFill="0" autoLine="0" autoPict="0" altText="">
                <anchor moveWithCells="1">
                  <from>
                    <xdr:col>12</xdr:col>
                    <xdr:colOff>19050</xdr:colOff>
                    <xdr:row>15</xdr:row>
                    <xdr:rowOff>142875</xdr:rowOff>
                  </from>
                  <to>
                    <xdr:col>13</xdr:col>
                    <xdr:colOff>161925</xdr:colOff>
                    <xdr:row>17</xdr:row>
                    <xdr:rowOff>9525</xdr:rowOff>
                  </to>
                </anchor>
              </controlPr>
            </control>
          </mc:Choice>
        </mc:AlternateContent>
        <mc:AlternateContent xmlns:mc="http://schemas.openxmlformats.org/markup-compatibility/2006">
          <mc:Choice Requires="x14">
            <control shapeId="995382" r:id="rId38" name="Check Box 54">
              <controlPr defaultSize="0" autoFill="0" autoLine="0" autoPict="0" altText="">
                <anchor moveWithCells="1">
                  <from>
                    <xdr:col>34</xdr:col>
                    <xdr:colOff>0</xdr:colOff>
                    <xdr:row>6</xdr:row>
                    <xdr:rowOff>142875</xdr:rowOff>
                  </from>
                  <to>
                    <xdr:col>35</xdr:col>
                    <xdr:colOff>95250</xdr:colOff>
                    <xdr:row>8</xdr:row>
                    <xdr:rowOff>19050</xdr:rowOff>
                  </to>
                </anchor>
              </controlPr>
            </control>
          </mc:Choice>
        </mc:AlternateContent>
        <mc:AlternateContent xmlns:mc="http://schemas.openxmlformats.org/markup-compatibility/2006">
          <mc:Choice Requires="x14">
            <control shapeId="995383" r:id="rId39" name="Check Box 55">
              <controlPr defaultSize="0" autoFill="0" autoLine="0" autoPict="0" altText="">
                <anchor moveWithCells="1">
                  <from>
                    <xdr:col>34</xdr:col>
                    <xdr:colOff>0</xdr:colOff>
                    <xdr:row>7</xdr:row>
                    <xdr:rowOff>142875</xdr:rowOff>
                  </from>
                  <to>
                    <xdr:col>35</xdr:col>
                    <xdr:colOff>95250</xdr:colOff>
                    <xdr:row>9</xdr:row>
                    <xdr:rowOff>9525</xdr:rowOff>
                  </to>
                </anchor>
              </controlPr>
            </control>
          </mc:Choice>
        </mc:AlternateContent>
        <mc:AlternateContent xmlns:mc="http://schemas.openxmlformats.org/markup-compatibility/2006">
          <mc:Choice Requires="x14">
            <control shapeId="995384" r:id="rId40" name="Check Box 56">
              <controlPr defaultSize="0" autoFill="0" autoLine="0" autoPict="0" altText="">
                <anchor moveWithCells="1">
                  <from>
                    <xdr:col>34</xdr:col>
                    <xdr:colOff>0</xdr:colOff>
                    <xdr:row>8</xdr:row>
                    <xdr:rowOff>123825</xdr:rowOff>
                  </from>
                  <to>
                    <xdr:col>35</xdr:col>
                    <xdr:colOff>95250</xdr:colOff>
                    <xdr:row>10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49"/>
  <sheetViews>
    <sheetView showGridLines="0" topLeftCell="A10" zoomScaleNormal="100" zoomScaleSheetLayoutView="100" workbookViewId="0">
      <selection activeCell="AC27" sqref="AC27:AQ30"/>
    </sheetView>
  </sheetViews>
  <sheetFormatPr defaultColWidth="8" defaultRowHeight="12" x14ac:dyDescent="0.15"/>
  <cols>
    <col min="1" max="2" width="1.5" style="759" customWidth="1"/>
    <col min="3" max="22" width="2.375" style="759" customWidth="1"/>
    <col min="23" max="23" width="3.75" style="759" customWidth="1"/>
    <col min="24" max="25" width="2.375" style="759" customWidth="1"/>
    <col min="26" max="26" width="4" style="759" customWidth="1"/>
    <col min="27" max="27" width="4.125" style="759" customWidth="1"/>
    <col min="28" max="29" width="2.375" style="759" customWidth="1"/>
    <col min="30" max="30" width="3.5" style="1190" customWidth="1"/>
    <col min="31" max="38" width="2.375" style="759" customWidth="1"/>
    <col min="39" max="45" width="2.625" style="759" customWidth="1"/>
    <col min="46" max="96" width="2.375" style="759" customWidth="1"/>
    <col min="97" max="16384" width="8" style="759"/>
  </cols>
  <sheetData>
    <row r="1" spans="1:80" ht="14.1" customHeight="1" x14ac:dyDescent="0.15">
      <c r="B1" s="3625" t="s">
        <v>1123</v>
      </c>
      <c r="C1" s="3625"/>
      <c r="D1" s="3625"/>
      <c r="E1" s="3625"/>
      <c r="F1" s="3625"/>
      <c r="G1" s="3625"/>
      <c r="H1" s="3625"/>
      <c r="I1" s="3625"/>
      <c r="J1" s="3625"/>
      <c r="K1" s="3625"/>
      <c r="L1" s="3625"/>
      <c r="M1" s="3625"/>
      <c r="N1" s="3625"/>
      <c r="O1" s="3625"/>
      <c r="P1" s="3625"/>
      <c r="Q1" s="3625"/>
      <c r="R1" s="3625"/>
      <c r="S1" s="3625"/>
      <c r="T1" s="3625"/>
      <c r="U1" s="3625"/>
      <c r="V1" s="3625"/>
      <c r="W1" s="3625"/>
      <c r="X1" s="3625"/>
      <c r="Y1" s="3625"/>
      <c r="Z1" s="3625"/>
      <c r="AA1" s="3625"/>
      <c r="AB1" s="3625"/>
      <c r="AC1" s="3625"/>
      <c r="AD1" s="3625"/>
      <c r="AE1" s="3625"/>
      <c r="AF1" s="3625"/>
      <c r="AG1" s="3625"/>
      <c r="AH1" s="3625"/>
      <c r="AI1" s="3625"/>
      <c r="AJ1" s="3625"/>
      <c r="AK1" s="3625"/>
      <c r="AL1" s="3625"/>
      <c r="AM1" s="3625"/>
      <c r="AN1" s="1198"/>
      <c r="AO1" s="1198"/>
      <c r="AP1" s="1198"/>
      <c r="AQ1" s="1198"/>
      <c r="AR1" s="1198"/>
      <c r="AS1" s="1198"/>
      <c r="AU1" s="1193" t="s">
        <v>628</v>
      </c>
    </row>
    <row r="2" spans="1:80" ht="5.0999999999999996" customHeight="1" thickBot="1" x14ac:dyDescent="0.2">
      <c r="AN2" s="918"/>
      <c r="AO2" s="918"/>
      <c r="AP2" s="918"/>
      <c r="AQ2" s="918"/>
    </row>
    <row r="3" spans="1:80" ht="14.1" customHeight="1" x14ac:dyDescent="0.15">
      <c r="B3" s="3626" t="s">
        <v>38</v>
      </c>
      <c r="C3" s="3627"/>
      <c r="D3" s="3627"/>
      <c r="E3" s="3627"/>
      <c r="F3" s="3627"/>
      <c r="G3" s="3627"/>
      <c r="H3" s="3627"/>
      <c r="I3" s="3627"/>
      <c r="J3" s="3627"/>
      <c r="K3" s="3627"/>
      <c r="L3" s="3627"/>
      <c r="M3" s="3627"/>
      <c r="N3" s="3627"/>
      <c r="O3" s="3627"/>
      <c r="P3" s="3627"/>
      <c r="Q3" s="3627"/>
      <c r="R3" s="3627"/>
      <c r="S3" s="3627"/>
      <c r="T3" s="3627"/>
      <c r="U3" s="3627"/>
      <c r="V3" s="3627"/>
      <c r="W3" s="3627"/>
      <c r="X3" s="3627"/>
      <c r="Y3" s="3627"/>
      <c r="Z3" s="3627"/>
      <c r="AA3" s="3628"/>
      <c r="AB3" s="3629" t="s">
        <v>6</v>
      </c>
      <c r="AC3" s="3627"/>
      <c r="AD3" s="3627"/>
      <c r="AE3" s="3627"/>
      <c r="AF3" s="3627"/>
      <c r="AG3" s="3627"/>
      <c r="AH3" s="3627"/>
      <c r="AI3" s="3627"/>
      <c r="AJ3" s="3627"/>
      <c r="AK3" s="3627"/>
      <c r="AL3" s="3627"/>
      <c r="AM3" s="3627"/>
      <c r="AN3" s="1295"/>
      <c r="AO3" s="1295"/>
      <c r="AP3" s="1295"/>
      <c r="AQ3" s="1199"/>
      <c r="AR3" s="760"/>
      <c r="AS3" s="760"/>
      <c r="AU3" s="761" t="s">
        <v>629</v>
      </c>
      <c r="AV3" s="1201"/>
      <c r="AW3" s="1201"/>
      <c r="AX3" s="1201"/>
      <c r="AY3" s="762"/>
      <c r="AZ3" s="762"/>
      <c r="BA3" s="762"/>
      <c r="BB3" s="762"/>
      <c r="BC3" s="1201"/>
      <c r="BD3" s="1201"/>
      <c r="BE3" s="1201"/>
      <c r="BF3" s="1201"/>
      <c r="BG3" s="1201"/>
      <c r="BH3" s="1201"/>
      <c r="BI3" s="1201"/>
      <c r="BJ3" s="1201"/>
      <c r="BK3" s="1201"/>
      <c r="BL3" s="1201"/>
      <c r="BM3" s="1201"/>
      <c r="BN3" s="1201"/>
      <c r="BO3" s="1201"/>
      <c r="BP3" s="1201"/>
      <c r="BQ3" s="1201"/>
      <c r="BR3" s="1201"/>
      <c r="BS3" s="1201"/>
      <c r="BT3" s="1201"/>
      <c r="BU3" s="1201"/>
      <c r="BV3" s="1201"/>
      <c r="BW3" s="1201"/>
    </row>
    <row r="4" spans="1:80" ht="14.1" customHeight="1" x14ac:dyDescent="0.15">
      <c r="A4" s="1193"/>
      <c r="B4" s="763" t="s">
        <v>815</v>
      </c>
      <c r="C4" s="764"/>
      <c r="D4" s="764"/>
      <c r="E4" s="764"/>
      <c r="F4" s="764"/>
      <c r="G4" s="764"/>
      <c r="H4" s="764"/>
      <c r="I4" s="764"/>
      <c r="J4" s="764"/>
      <c r="K4" s="764"/>
      <c r="L4" s="1289"/>
      <c r="M4" s="1289"/>
      <c r="N4" s="1289"/>
      <c r="O4" s="1289"/>
      <c r="P4" s="1289"/>
      <c r="Q4" s="1289"/>
      <c r="R4" s="1289"/>
      <c r="S4" s="1289"/>
      <c r="T4" s="1289"/>
      <c r="U4" s="765"/>
      <c r="V4" s="766"/>
      <c r="W4" s="1289"/>
      <c r="X4" s="766"/>
      <c r="Y4" s="765"/>
      <c r="Z4" s="1289"/>
      <c r="AA4" s="1289"/>
      <c r="AB4" s="767"/>
      <c r="AC4" s="1289"/>
      <c r="AD4" s="1201"/>
      <c r="AE4" s="1289"/>
      <c r="AF4" s="1289"/>
      <c r="AG4" s="1289"/>
      <c r="AH4" s="1289"/>
      <c r="AI4" s="1289"/>
      <c r="AJ4" s="1289"/>
      <c r="AK4" s="1289"/>
      <c r="AL4" s="1289"/>
      <c r="AM4" s="769"/>
      <c r="AN4" s="769"/>
      <c r="AO4" s="769"/>
      <c r="AP4" s="769"/>
      <c r="AQ4" s="768"/>
      <c r="AR4" s="769"/>
      <c r="AS4" s="769"/>
      <c r="AU4" s="770" t="s">
        <v>749</v>
      </c>
      <c r="AV4" s="771" t="s">
        <v>56</v>
      </c>
      <c r="AW4" s="771"/>
      <c r="AX4" s="771"/>
      <c r="AY4" s="772"/>
      <c r="AZ4" s="772"/>
      <c r="BA4" s="3630" t="s">
        <v>816</v>
      </c>
      <c r="BB4" s="3631"/>
      <c r="BC4" s="3631"/>
      <c r="BD4" s="3631"/>
      <c r="BE4" s="3631"/>
      <c r="BF4" s="3631"/>
      <c r="BG4" s="3631"/>
      <c r="BH4" s="3631"/>
      <c r="BI4" s="3631"/>
      <c r="BJ4" s="3631"/>
      <c r="BK4" s="3631"/>
      <c r="BL4" s="3631"/>
      <c r="BM4" s="3631"/>
      <c r="BN4" s="3631"/>
      <c r="BO4" s="3631"/>
      <c r="BP4" s="3631"/>
      <c r="BQ4" s="3631"/>
      <c r="BR4" s="3631"/>
      <c r="BS4" s="3631"/>
      <c r="BT4" s="3631"/>
      <c r="BU4" s="3631"/>
      <c r="BV4" s="3631"/>
      <c r="BW4" s="3631"/>
      <c r="BX4" s="3631"/>
      <c r="BY4" s="3632"/>
    </row>
    <row r="5" spans="1:80" ht="13.5" customHeight="1" x14ac:dyDescent="0.15">
      <c r="A5" s="1193"/>
      <c r="B5" s="773"/>
      <c r="C5" s="3555" t="s">
        <v>1562</v>
      </c>
      <c r="D5" s="3555"/>
      <c r="E5" s="3555"/>
      <c r="F5" s="3555"/>
      <c r="G5" s="3555"/>
      <c r="H5" s="3555"/>
      <c r="I5" s="3555"/>
      <c r="J5" s="3555"/>
      <c r="K5" s="3555"/>
      <c r="L5" s="3555"/>
      <c r="M5" s="3555"/>
      <c r="N5" s="3555"/>
      <c r="O5" s="3555"/>
      <c r="P5" s="3555"/>
      <c r="Q5" s="3555"/>
      <c r="R5" s="3555"/>
      <c r="S5" s="3555"/>
      <c r="T5" s="3555"/>
      <c r="U5" s="3555"/>
      <c r="V5" s="3555"/>
      <c r="W5" s="3555"/>
      <c r="X5" s="3555"/>
      <c r="Y5" s="3555"/>
      <c r="Z5" s="3555"/>
      <c r="AA5" s="3555"/>
      <c r="AB5" s="3555"/>
      <c r="AC5" s="3555"/>
      <c r="AD5" s="3555"/>
      <c r="AE5" s="3555"/>
      <c r="AF5" s="3555"/>
      <c r="AG5" s="3555"/>
      <c r="AH5" s="3555"/>
      <c r="AI5" s="3555"/>
      <c r="AJ5" s="3555"/>
      <c r="AK5" s="3555"/>
      <c r="AL5" s="3555"/>
      <c r="AM5" s="3555"/>
      <c r="AN5" s="1289"/>
      <c r="AO5" s="1289"/>
      <c r="AP5" s="1289"/>
      <c r="AQ5" s="1205"/>
      <c r="AR5" s="769"/>
      <c r="AS5" s="769"/>
      <c r="AU5" s="770" t="s">
        <v>750</v>
      </c>
      <c r="AV5" s="3633" t="s">
        <v>660</v>
      </c>
      <c r="AW5" s="3633"/>
      <c r="AX5" s="3633"/>
      <c r="AY5" s="3633"/>
      <c r="AZ5" s="3634"/>
      <c r="BA5" s="3618" t="s">
        <v>1124</v>
      </c>
      <c r="BB5" s="3619"/>
      <c r="BC5" s="3619"/>
      <c r="BD5" s="3619"/>
      <c r="BE5" s="3619"/>
      <c r="BF5" s="3619"/>
      <c r="BG5" s="3619"/>
      <c r="BH5" s="3619"/>
      <c r="BI5" s="3619"/>
      <c r="BJ5" s="3619"/>
      <c r="BK5" s="3619"/>
      <c r="BL5" s="3619"/>
      <c r="BM5" s="3619"/>
      <c r="BN5" s="3619"/>
      <c r="BO5" s="3619"/>
      <c r="BP5" s="3619"/>
      <c r="BQ5" s="3619"/>
      <c r="BR5" s="3619"/>
      <c r="BS5" s="3619"/>
      <c r="BT5" s="3619"/>
      <c r="BU5" s="3619"/>
      <c r="BV5" s="3619"/>
      <c r="BW5" s="3619"/>
      <c r="BX5" s="3619"/>
      <c r="BY5" s="3620"/>
    </row>
    <row r="6" spans="1:80" ht="14.1" customHeight="1" x14ac:dyDescent="0.15">
      <c r="A6" s="1193"/>
      <c r="B6" s="773"/>
      <c r="C6" s="3273" t="s">
        <v>15</v>
      </c>
      <c r="D6" s="3273"/>
      <c r="E6" s="3310" t="s">
        <v>1125</v>
      </c>
      <c r="F6" s="3311"/>
      <c r="G6" s="3311"/>
      <c r="H6" s="3311"/>
      <c r="I6" s="3311"/>
      <c r="J6" s="3311"/>
      <c r="K6" s="3311"/>
      <c r="L6" s="3311"/>
      <c r="M6" s="3311"/>
      <c r="N6" s="3311"/>
      <c r="O6" s="3311"/>
      <c r="P6" s="3311"/>
      <c r="Q6" s="3311"/>
      <c r="R6" s="3311"/>
      <c r="S6" s="3311"/>
      <c r="T6" s="3311"/>
      <c r="U6" s="3311"/>
      <c r="V6" s="3311"/>
      <c r="W6" s="3311"/>
      <c r="X6" s="3311"/>
      <c r="Y6" s="3311"/>
      <c r="Z6" s="3311"/>
      <c r="AA6" s="3311"/>
      <c r="AB6" s="3311"/>
      <c r="AC6" s="3311"/>
      <c r="AD6" s="3311"/>
      <c r="AE6" s="3311"/>
      <c r="AF6" s="3311"/>
      <c r="AG6" s="3311"/>
      <c r="AH6" s="3311"/>
      <c r="AI6" s="3311"/>
      <c r="AJ6" s="3311"/>
      <c r="AK6" s="3311"/>
      <c r="AL6" s="3311"/>
      <c r="AM6" s="3311"/>
      <c r="AN6" s="3311"/>
      <c r="AO6" s="3312"/>
      <c r="AP6" s="1212"/>
      <c r="AQ6" s="912"/>
      <c r="AR6" s="769"/>
      <c r="AS6" s="769"/>
      <c r="AU6" s="770" t="s">
        <v>751</v>
      </c>
      <c r="AV6" s="771" t="s">
        <v>31</v>
      </c>
      <c r="AW6" s="771"/>
      <c r="AX6" s="771"/>
      <c r="AY6" s="772"/>
      <c r="AZ6" s="772"/>
      <c r="BA6" s="3618" t="s">
        <v>817</v>
      </c>
      <c r="BB6" s="3619"/>
      <c r="BC6" s="3619"/>
      <c r="BD6" s="3619"/>
      <c r="BE6" s="3619"/>
      <c r="BF6" s="3619"/>
      <c r="BG6" s="3619"/>
      <c r="BH6" s="3619"/>
      <c r="BI6" s="3619"/>
      <c r="BJ6" s="3619"/>
      <c r="BK6" s="3619"/>
      <c r="BL6" s="3619"/>
      <c r="BM6" s="3619"/>
      <c r="BN6" s="3619"/>
      <c r="BO6" s="3619"/>
      <c r="BP6" s="3619"/>
      <c r="BQ6" s="3619"/>
      <c r="BR6" s="3619"/>
      <c r="BS6" s="3619"/>
      <c r="BT6" s="3619"/>
      <c r="BU6" s="3619"/>
      <c r="BV6" s="3619"/>
      <c r="BW6" s="3619"/>
      <c r="BX6" s="3619"/>
      <c r="BY6" s="3620"/>
    </row>
    <row r="7" spans="1:80" ht="14.1" customHeight="1" x14ac:dyDescent="0.15">
      <c r="A7" s="1193"/>
      <c r="B7" s="773"/>
      <c r="C7" s="3273"/>
      <c r="D7" s="3273"/>
      <c r="E7" s="3361" t="s">
        <v>1126</v>
      </c>
      <c r="F7" s="3361"/>
      <c r="G7" s="3361"/>
      <c r="H7" s="3361"/>
      <c r="I7" s="3361"/>
      <c r="J7" s="3361"/>
      <c r="K7" s="3361"/>
      <c r="L7" s="3361"/>
      <c r="M7" s="3361"/>
      <c r="N7" s="3361"/>
      <c r="O7" s="3621"/>
      <c r="P7" s="3235" t="s">
        <v>1127</v>
      </c>
      <c r="Q7" s="3236"/>
      <c r="R7" s="3236"/>
      <c r="S7" s="3236"/>
      <c r="T7" s="3236"/>
      <c r="U7" s="3236"/>
      <c r="V7" s="3236"/>
      <c r="W7" s="3236"/>
      <c r="X7" s="3236"/>
      <c r="Y7" s="3236"/>
      <c r="Z7" s="3250"/>
      <c r="AA7" s="3310" t="s">
        <v>1128</v>
      </c>
      <c r="AB7" s="3311"/>
      <c r="AC7" s="3311"/>
      <c r="AD7" s="3311"/>
      <c r="AE7" s="3311"/>
      <c r="AF7" s="3311"/>
      <c r="AG7" s="3311"/>
      <c r="AH7" s="3312"/>
      <c r="AI7" s="3309" t="s">
        <v>1629</v>
      </c>
      <c r="AJ7" s="3309"/>
      <c r="AK7" s="3309"/>
      <c r="AL7" s="3309"/>
      <c r="AM7" s="3309"/>
      <c r="AN7" s="3309"/>
      <c r="AO7" s="3309"/>
      <c r="AP7" s="1211"/>
      <c r="AQ7" s="1218"/>
      <c r="AR7" s="774"/>
      <c r="AS7" s="774"/>
      <c r="AU7" s="775" t="s">
        <v>630</v>
      </c>
      <c r="AW7" s="1193"/>
      <c r="AX7" s="775"/>
    </row>
    <row r="8" spans="1:80" ht="14.1" customHeight="1" x14ac:dyDescent="0.15">
      <c r="A8" s="1193"/>
      <c r="B8" s="773"/>
      <c r="C8" s="3273"/>
      <c r="D8" s="3273"/>
      <c r="E8" s="3622" t="s">
        <v>627</v>
      </c>
      <c r="F8" s="3622"/>
      <c r="G8" s="3622"/>
      <c r="H8" s="3622"/>
      <c r="I8" s="3623"/>
      <c r="J8" s="3310" t="s">
        <v>407</v>
      </c>
      <c r="K8" s="3311"/>
      <c r="L8" s="3311"/>
      <c r="M8" s="3311"/>
      <c r="N8" s="3311"/>
      <c r="O8" s="3312"/>
      <c r="P8" s="3624" t="s">
        <v>627</v>
      </c>
      <c r="Q8" s="3622"/>
      <c r="R8" s="3622"/>
      <c r="S8" s="3622"/>
      <c r="T8" s="3623"/>
      <c r="U8" s="3310" t="s">
        <v>407</v>
      </c>
      <c r="V8" s="3311"/>
      <c r="W8" s="3311"/>
      <c r="X8" s="3311"/>
      <c r="Y8" s="3311"/>
      <c r="Z8" s="3312"/>
      <c r="AA8" s="3637" t="s">
        <v>627</v>
      </c>
      <c r="AB8" s="3637"/>
      <c r="AC8" s="3637"/>
      <c r="AD8" s="3637"/>
      <c r="AE8" s="3328" t="s">
        <v>1624</v>
      </c>
      <c r="AF8" s="3329"/>
      <c r="AG8" s="3329"/>
      <c r="AH8" s="3330"/>
      <c r="AI8" s="975"/>
      <c r="AJ8" s="3635" t="s">
        <v>1626</v>
      </c>
      <c r="AK8" s="3636"/>
      <c r="AL8" s="3327" t="s">
        <v>1631</v>
      </c>
      <c r="AM8" s="3327"/>
      <c r="AN8" s="3327"/>
      <c r="AO8" s="3327"/>
      <c r="AP8" s="1038"/>
      <c r="AQ8" s="1219"/>
      <c r="AR8" s="774"/>
      <c r="AS8" s="774"/>
      <c r="AU8" s="1201"/>
      <c r="AW8" s="1201"/>
      <c r="AX8" s="1201"/>
      <c r="AY8" s="1201"/>
      <c r="AZ8" s="1201"/>
      <c r="BA8" s="1201"/>
      <c r="BB8" s="1201"/>
      <c r="BC8" s="1201"/>
      <c r="BD8" s="1201"/>
      <c r="BE8" s="1201"/>
      <c r="BF8" s="1201"/>
      <c r="BG8" s="1201"/>
      <c r="BH8" s="1201"/>
      <c r="BI8" s="1201"/>
      <c r="BJ8" s="1201"/>
      <c r="BK8" s="1201"/>
      <c r="BL8" s="1201"/>
      <c r="BM8" s="1201"/>
      <c r="BN8" s="1201"/>
      <c r="BO8" s="1201"/>
      <c r="BP8" s="1201"/>
      <c r="BQ8" s="1201"/>
      <c r="BR8" s="1201"/>
      <c r="BS8" s="1201"/>
      <c r="BT8" s="1201"/>
      <c r="BU8" s="1201"/>
      <c r="BV8" s="1201"/>
      <c r="BW8" s="1201"/>
    </row>
    <row r="9" spans="1:80" ht="14.1" customHeight="1" x14ac:dyDescent="0.15">
      <c r="A9" s="1193"/>
      <c r="B9" s="773"/>
      <c r="C9" s="3273"/>
      <c r="D9" s="3273"/>
      <c r="E9" s="1201"/>
      <c r="F9" s="1201"/>
      <c r="G9" s="1201"/>
      <c r="H9" s="3297" t="s">
        <v>1129</v>
      </c>
      <c r="I9" s="3298"/>
      <c r="J9" s="3297" t="s">
        <v>748</v>
      </c>
      <c r="K9" s="3301"/>
      <c r="L9" s="3298"/>
      <c r="M9" s="3297" t="s">
        <v>31</v>
      </c>
      <c r="N9" s="3301"/>
      <c r="O9" s="3298"/>
      <c r="P9" s="1200"/>
      <c r="Q9" s="1201"/>
      <c r="R9" s="1202"/>
      <c r="S9" s="3301" t="s">
        <v>1129</v>
      </c>
      <c r="T9" s="3298"/>
      <c r="U9" s="3297" t="s">
        <v>748</v>
      </c>
      <c r="V9" s="3301"/>
      <c r="W9" s="3298"/>
      <c r="X9" s="3297" t="s">
        <v>31</v>
      </c>
      <c r="Y9" s="3301"/>
      <c r="Z9" s="3298"/>
      <c r="AA9" s="1200"/>
      <c r="AB9" s="1201"/>
      <c r="AC9" s="3297" t="s">
        <v>1129</v>
      </c>
      <c r="AD9" s="3298"/>
      <c r="AE9" s="3297" t="s">
        <v>748</v>
      </c>
      <c r="AF9" s="3298"/>
      <c r="AG9" s="3301" t="s">
        <v>1625</v>
      </c>
      <c r="AH9" s="3298"/>
      <c r="AI9" s="1210"/>
      <c r="AJ9" s="3318" t="s">
        <v>1627</v>
      </c>
      <c r="AK9" s="3644"/>
      <c r="AL9" s="3327"/>
      <c r="AM9" s="3327"/>
      <c r="AN9" s="3327"/>
      <c r="AO9" s="3327"/>
      <c r="AP9" s="1038"/>
      <c r="AQ9" s="1219"/>
      <c r="AR9" s="1206"/>
      <c r="AS9" s="1206"/>
      <c r="AU9" s="1193" t="s">
        <v>1304</v>
      </c>
      <c r="AV9" s="1193"/>
      <c r="AW9" s="1201"/>
      <c r="AX9" s="1201"/>
      <c r="AY9" s="1201"/>
      <c r="AZ9" s="1201"/>
      <c r="BA9" s="1201"/>
      <c r="BB9" s="1201"/>
      <c r="BC9" s="1201"/>
      <c r="BD9" s="1201"/>
      <c r="BE9" s="1201"/>
      <c r="BF9" s="1201"/>
      <c r="BG9" s="1201"/>
      <c r="BH9" s="1201"/>
      <c r="BI9" s="1201"/>
      <c r="BJ9" s="1201"/>
      <c r="BK9" s="776"/>
      <c r="BL9" s="776"/>
      <c r="BM9" s="1201"/>
      <c r="BN9" s="1201"/>
      <c r="BO9" s="1201"/>
      <c r="BP9" s="1201"/>
      <c r="BQ9" s="1201"/>
      <c r="BR9" s="1201"/>
      <c r="BS9" s="1201"/>
      <c r="BT9" s="1201"/>
      <c r="BU9" s="1201"/>
      <c r="BV9" s="1201"/>
      <c r="BW9" s="1201"/>
    </row>
    <row r="10" spans="1:80" ht="14.1" customHeight="1" thickBot="1" x14ac:dyDescent="0.2">
      <c r="A10" s="1193"/>
      <c r="B10" s="773"/>
      <c r="C10" s="3274"/>
      <c r="D10" s="3274"/>
      <c r="E10" s="1214"/>
      <c r="F10" s="1214"/>
      <c r="G10" s="1215"/>
      <c r="H10" s="1216"/>
      <c r="I10" s="1217"/>
      <c r="J10" s="1214"/>
      <c r="K10" s="1214"/>
      <c r="L10" s="1215"/>
      <c r="M10" s="1214"/>
      <c r="N10" s="1214"/>
      <c r="O10" s="1215"/>
      <c r="P10" s="1214"/>
      <c r="Q10" s="1214"/>
      <c r="R10" s="1215"/>
      <c r="S10" s="1216"/>
      <c r="T10" s="1217"/>
      <c r="U10" s="1214"/>
      <c r="V10" s="1214"/>
      <c r="W10" s="1215"/>
      <c r="X10" s="1214"/>
      <c r="Y10" s="1214"/>
      <c r="Z10" s="1215"/>
      <c r="AA10" s="1214"/>
      <c r="AB10" s="1215"/>
      <c r="AC10" s="3306"/>
      <c r="AD10" s="3303"/>
      <c r="AE10" s="3299"/>
      <c r="AF10" s="3300"/>
      <c r="AG10" s="3302"/>
      <c r="AH10" s="3303"/>
      <c r="AI10" s="1214"/>
      <c r="AJ10" s="3271" t="s">
        <v>1625</v>
      </c>
      <c r="AK10" s="3645"/>
      <c r="AL10" s="3316" t="s">
        <v>822</v>
      </c>
      <c r="AM10" s="3316"/>
      <c r="AN10" s="3317" t="s">
        <v>1630</v>
      </c>
      <c r="AO10" s="3317"/>
      <c r="AP10" s="1213"/>
      <c r="AQ10" s="1220"/>
      <c r="AR10" s="1206"/>
      <c r="AS10" s="1206"/>
      <c r="AT10" s="778"/>
      <c r="AU10" s="759" t="s">
        <v>1305</v>
      </c>
    </row>
    <row r="11" spans="1:80" ht="14.1" customHeight="1" thickTop="1" x14ac:dyDescent="0.15">
      <c r="A11" s="1193"/>
      <c r="B11" s="773"/>
      <c r="C11" s="3275"/>
      <c r="D11" s="3275"/>
      <c r="E11" s="3314"/>
      <c r="F11" s="3638"/>
      <c r="G11" s="3639"/>
      <c r="H11" s="3315"/>
      <c r="I11" s="3639"/>
      <c r="J11" s="3314"/>
      <c r="K11" s="3638"/>
      <c r="L11" s="3639"/>
      <c r="M11" s="3314"/>
      <c r="N11" s="3642"/>
      <c r="O11" s="3639"/>
      <c r="P11" s="3304"/>
      <c r="Q11" s="3638"/>
      <c r="R11" s="3639"/>
      <c r="S11" s="3315"/>
      <c r="T11" s="3639"/>
      <c r="U11" s="3304"/>
      <c r="V11" s="3642"/>
      <c r="W11" s="3639"/>
      <c r="X11" s="3304"/>
      <c r="Y11" s="3642"/>
      <c r="Z11" s="3639"/>
      <c r="AA11" s="3304"/>
      <c r="AB11" s="3305"/>
      <c r="AC11" s="3646"/>
      <c r="AD11" s="3639"/>
      <c r="AE11" s="3646"/>
      <c r="AF11" s="3639"/>
      <c r="AG11" s="3638"/>
      <c r="AH11" s="3639"/>
      <c r="AI11" s="3304"/>
      <c r="AJ11" s="3314"/>
      <c r="AK11" s="3305"/>
      <c r="AL11" s="3320"/>
      <c r="AM11" s="3321"/>
      <c r="AN11" s="3323"/>
      <c r="AO11" s="3324"/>
      <c r="AP11" s="3307"/>
      <c r="AQ11" s="777"/>
      <c r="AR11" s="779"/>
      <c r="AS11" s="779"/>
      <c r="AT11" s="778"/>
      <c r="AU11" s="1193" t="s">
        <v>1130</v>
      </c>
      <c r="AV11" s="1201"/>
      <c r="AW11" s="1201"/>
      <c r="AX11" s="1201"/>
      <c r="AY11" s="1201"/>
      <c r="AZ11" s="1201"/>
      <c r="BA11" s="1201"/>
      <c r="BB11" s="1201"/>
      <c r="BC11" s="1201"/>
      <c r="BD11" s="1201"/>
      <c r="BE11" s="1201"/>
      <c r="BF11" s="1201"/>
      <c r="BG11" s="1201"/>
      <c r="BH11" s="1201"/>
      <c r="BI11" s="1201"/>
      <c r="BJ11" s="1201"/>
      <c r="BK11" s="776"/>
      <c r="BL11" s="776"/>
      <c r="BM11" s="1201"/>
      <c r="BN11" s="1201"/>
      <c r="BO11" s="1201"/>
      <c r="BP11" s="1201"/>
      <c r="BQ11" s="1201"/>
      <c r="BR11" s="1201"/>
      <c r="BS11" s="1201"/>
      <c r="BT11" s="1201"/>
      <c r="BU11" s="1201"/>
      <c r="BV11" s="1201"/>
      <c r="BW11" s="1201"/>
      <c r="BY11" s="1201"/>
    </row>
    <row r="12" spans="1:80" ht="14.1" customHeight="1" x14ac:dyDescent="0.15">
      <c r="A12" s="1193"/>
      <c r="B12" s="773"/>
      <c r="C12" s="3276"/>
      <c r="D12" s="3276"/>
      <c r="E12" s="3640"/>
      <c r="F12" s="3640"/>
      <c r="G12" s="3641"/>
      <c r="H12" s="3640"/>
      <c r="I12" s="3641"/>
      <c r="J12" s="3640"/>
      <c r="K12" s="3640"/>
      <c r="L12" s="3641"/>
      <c r="M12" s="3640"/>
      <c r="N12" s="3640"/>
      <c r="O12" s="3641"/>
      <c r="P12" s="3643"/>
      <c r="Q12" s="3640"/>
      <c r="R12" s="3641"/>
      <c r="S12" s="3640"/>
      <c r="T12" s="3641"/>
      <c r="U12" s="3643"/>
      <c r="V12" s="3640"/>
      <c r="W12" s="3641"/>
      <c r="X12" s="3643"/>
      <c r="Y12" s="3640"/>
      <c r="Z12" s="3641"/>
      <c r="AA12" s="3258"/>
      <c r="AB12" s="3260"/>
      <c r="AC12" s="3643"/>
      <c r="AD12" s="3641"/>
      <c r="AE12" s="3643"/>
      <c r="AF12" s="3641"/>
      <c r="AG12" s="3640"/>
      <c r="AH12" s="3641"/>
      <c r="AI12" s="3258"/>
      <c r="AJ12" s="3259"/>
      <c r="AK12" s="3260"/>
      <c r="AL12" s="3307"/>
      <c r="AM12" s="3322"/>
      <c r="AN12" s="3325"/>
      <c r="AO12" s="3326"/>
      <c r="AP12" s="3308"/>
      <c r="AQ12" s="777"/>
      <c r="AR12" s="779"/>
      <c r="AS12" s="779"/>
      <c r="AT12" s="780"/>
      <c r="AU12" s="1201"/>
      <c r="AV12" s="1193" t="s">
        <v>1137</v>
      </c>
      <c r="AW12" s="1201"/>
      <c r="AX12" s="1201"/>
      <c r="AY12" s="1201"/>
      <c r="AZ12" s="1201"/>
      <c r="BA12" s="1201"/>
      <c r="BB12" s="1201"/>
      <c r="BC12" s="1201"/>
      <c r="BD12" s="1201"/>
      <c r="BE12" s="1201"/>
      <c r="BF12" s="1201"/>
      <c r="BG12" s="1201"/>
      <c r="BH12" s="1201"/>
      <c r="BI12" s="1201"/>
      <c r="BJ12" s="1201"/>
      <c r="BK12" s="1222"/>
      <c r="BL12" s="1222"/>
      <c r="BM12" s="1201"/>
      <c r="BN12" s="1201"/>
      <c r="BO12" s="1201"/>
      <c r="BP12" s="1201"/>
      <c r="BQ12" s="1201"/>
      <c r="BR12" s="1201"/>
      <c r="BS12" s="1201"/>
      <c r="BT12" s="1201"/>
      <c r="BU12" s="1201"/>
      <c r="BV12" s="1201"/>
      <c r="BW12" s="1201"/>
    </row>
    <row r="13" spans="1:80" ht="14.1" customHeight="1" x14ac:dyDescent="0.15">
      <c r="A13" s="1193"/>
      <c r="B13" s="773"/>
      <c r="C13" s="3613" t="s">
        <v>1131</v>
      </c>
      <c r="D13" s="3613"/>
      <c r="E13" s="3613"/>
      <c r="F13" s="3613"/>
      <c r="G13" s="3613"/>
      <c r="H13" s="3613"/>
      <c r="I13" s="3613"/>
      <c r="J13" s="3613"/>
      <c r="K13" s="3613"/>
      <c r="L13" s="3613"/>
      <c r="M13" s="3237" t="s">
        <v>1132</v>
      </c>
      <c r="N13" s="3238"/>
      <c r="O13" s="3238"/>
      <c r="P13" s="3238"/>
      <c r="Q13" s="3238"/>
      <c r="R13" s="3238"/>
      <c r="S13" s="3239"/>
      <c r="T13" s="3600" t="s">
        <v>1133</v>
      </c>
      <c r="U13" s="3600"/>
      <c r="V13" s="3600"/>
      <c r="W13" s="3237" t="s">
        <v>1134</v>
      </c>
      <c r="X13" s="3238"/>
      <c r="Y13" s="3239"/>
      <c r="Z13" s="3601" t="s">
        <v>1135</v>
      </c>
      <c r="AA13" s="3602"/>
      <c r="AB13" s="3602"/>
      <c r="AC13" s="3602"/>
      <c r="AD13" s="3602"/>
      <c r="AE13" s="3602"/>
      <c r="AF13" s="3602"/>
      <c r="AG13" s="3603"/>
      <c r="AH13" s="3607" t="s">
        <v>1136</v>
      </c>
      <c r="AI13" s="3608"/>
      <c r="AJ13" s="3608"/>
      <c r="AK13" s="3608"/>
      <c r="AL13" s="3608"/>
      <c r="AM13" s="3609"/>
      <c r="AN13" s="3597" t="s">
        <v>221</v>
      </c>
      <c r="AO13" s="3597"/>
      <c r="AP13" s="1293"/>
      <c r="AQ13" s="1221"/>
      <c r="AR13" s="778"/>
      <c r="AS13" s="778"/>
      <c r="AT13" s="778"/>
      <c r="AU13" s="1201"/>
      <c r="AV13" s="1193" t="s">
        <v>631</v>
      </c>
      <c r="AW13" s="1201"/>
      <c r="AX13" s="1201"/>
      <c r="AY13" s="1201"/>
      <c r="AZ13" s="1201"/>
    </row>
    <row r="14" spans="1:80" ht="14.1" customHeight="1" x14ac:dyDescent="0.15">
      <c r="A14" s="1193"/>
      <c r="B14" s="773"/>
      <c r="C14" s="3598" t="s">
        <v>1632</v>
      </c>
      <c r="D14" s="3598"/>
      <c r="E14" s="3598"/>
      <c r="F14" s="3599" t="s">
        <v>1633</v>
      </c>
      <c r="G14" s="3599"/>
      <c r="H14" s="3599"/>
      <c r="I14" s="3614" t="s">
        <v>1634</v>
      </c>
      <c r="J14" s="3615"/>
      <c r="K14" s="3615"/>
      <c r="L14" s="3615"/>
      <c r="M14" s="3240"/>
      <c r="N14" s="3241"/>
      <c r="O14" s="3241"/>
      <c r="P14" s="3241"/>
      <c r="Q14" s="3241"/>
      <c r="R14" s="3241"/>
      <c r="S14" s="3242"/>
      <c r="T14" s="3600"/>
      <c r="U14" s="3600"/>
      <c r="V14" s="3600"/>
      <c r="W14" s="3240"/>
      <c r="X14" s="3241"/>
      <c r="Y14" s="3242"/>
      <c r="Z14" s="3604"/>
      <c r="AA14" s="3605"/>
      <c r="AB14" s="3605"/>
      <c r="AC14" s="3605"/>
      <c r="AD14" s="3605"/>
      <c r="AE14" s="3605"/>
      <c r="AF14" s="3605"/>
      <c r="AG14" s="3606"/>
      <c r="AH14" s="3610"/>
      <c r="AI14" s="3611"/>
      <c r="AJ14" s="3611"/>
      <c r="AK14" s="3611"/>
      <c r="AL14" s="3611"/>
      <c r="AM14" s="3612"/>
      <c r="AN14" s="3597"/>
      <c r="AO14" s="3597"/>
      <c r="AP14" s="1293"/>
      <c r="AQ14" s="1221"/>
      <c r="AR14" s="778"/>
      <c r="AS14" s="778"/>
      <c r="AT14" s="778"/>
      <c r="AU14" s="759" t="s">
        <v>1140</v>
      </c>
    </row>
    <row r="15" spans="1:80" ht="14.1" customHeight="1" x14ac:dyDescent="0.15">
      <c r="A15" s="1193"/>
      <c r="B15" s="773"/>
      <c r="C15" s="782"/>
      <c r="D15" s="3280" t="s">
        <v>822</v>
      </c>
      <c r="E15" s="3281"/>
      <c r="F15" s="783"/>
      <c r="G15" s="3280" t="s">
        <v>822</v>
      </c>
      <c r="H15" s="3281"/>
      <c r="I15" s="3615"/>
      <c r="J15" s="3615"/>
      <c r="K15" s="3615"/>
      <c r="L15" s="3615"/>
      <c r="M15" s="783"/>
      <c r="N15" s="3280" t="s">
        <v>822</v>
      </c>
      <c r="O15" s="3281"/>
      <c r="P15" s="3243" t="s">
        <v>1138</v>
      </c>
      <c r="Q15" s="3244"/>
      <c r="R15" s="3244"/>
      <c r="S15" s="3245"/>
      <c r="T15" s="783"/>
      <c r="U15" s="3280" t="s">
        <v>822</v>
      </c>
      <c r="V15" s="3281"/>
      <c r="W15" s="784"/>
      <c r="X15" s="3280" t="s">
        <v>822</v>
      </c>
      <c r="Y15" s="3281"/>
      <c r="Z15" s="3282" t="s">
        <v>1139</v>
      </c>
      <c r="AA15" s="3283"/>
      <c r="AB15" s="3288" t="s">
        <v>407</v>
      </c>
      <c r="AC15" s="3289"/>
      <c r="AD15" s="3289"/>
      <c r="AE15" s="3290"/>
      <c r="AF15" s="3580" t="s">
        <v>1635</v>
      </c>
      <c r="AG15" s="3581"/>
      <c r="AH15" s="3237" t="s">
        <v>411</v>
      </c>
      <c r="AI15" s="3586"/>
      <c r="AJ15" s="3288" t="s">
        <v>407</v>
      </c>
      <c r="AK15" s="3289"/>
      <c r="AL15" s="3289"/>
      <c r="AM15" s="3591"/>
      <c r="AN15" s="3597"/>
      <c r="AO15" s="3597"/>
      <c r="AP15" s="1293"/>
      <c r="AQ15" s="1221"/>
      <c r="AR15" s="778"/>
      <c r="AS15" s="778"/>
      <c r="AT15" s="778"/>
      <c r="AV15" s="759" t="s">
        <v>1141</v>
      </c>
    </row>
    <row r="16" spans="1:80" ht="14.1" customHeight="1" x14ac:dyDescent="0.15">
      <c r="A16" s="1193"/>
      <c r="B16" s="773"/>
      <c r="C16" s="785"/>
      <c r="D16" s="3278" t="s">
        <v>748</v>
      </c>
      <c r="E16" s="3279"/>
      <c r="F16" s="1292"/>
      <c r="G16" s="3278" t="s">
        <v>748</v>
      </c>
      <c r="H16" s="3279"/>
      <c r="I16" s="3615"/>
      <c r="J16" s="3615"/>
      <c r="K16" s="3615"/>
      <c r="L16" s="3615"/>
      <c r="M16" s="1292"/>
      <c r="N16" s="3278" t="s">
        <v>748</v>
      </c>
      <c r="O16" s="3279"/>
      <c r="P16" s="3246"/>
      <c r="Q16" s="3247"/>
      <c r="R16" s="3247"/>
      <c r="S16" s="3248"/>
      <c r="T16" s="1292"/>
      <c r="U16" s="3278" t="s">
        <v>748</v>
      </c>
      <c r="V16" s="3279"/>
      <c r="W16" s="786"/>
      <c r="X16" s="3278" t="s">
        <v>748</v>
      </c>
      <c r="Y16" s="3279"/>
      <c r="Z16" s="3284"/>
      <c r="AA16" s="3285"/>
      <c r="AB16" s="3592" t="s">
        <v>748</v>
      </c>
      <c r="AC16" s="3593"/>
      <c r="AD16" s="3592" t="s">
        <v>408</v>
      </c>
      <c r="AE16" s="3593"/>
      <c r="AF16" s="3582"/>
      <c r="AG16" s="3583"/>
      <c r="AH16" s="3587"/>
      <c r="AI16" s="3588"/>
      <c r="AJ16" s="3592" t="s">
        <v>748</v>
      </c>
      <c r="AK16" s="3593"/>
      <c r="AL16" s="3592" t="s">
        <v>408</v>
      </c>
      <c r="AM16" s="3596"/>
      <c r="AN16" s="3597"/>
      <c r="AO16" s="3597"/>
      <c r="AP16" s="1293"/>
      <c r="AQ16" s="1221"/>
      <c r="AR16" s="778"/>
      <c r="AS16" s="778"/>
      <c r="AT16" s="778"/>
      <c r="AU16" s="759" t="s">
        <v>632</v>
      </c>
      <c r="AV16" s="1201"/>
      <c r="AW16" s="778"/>
      <c r="BA16" s="775"/>
      <c r="BB16" s="775"/>
      <c r="BC16" s="775"/>
      <c r="BD16" s="775"/>
      <c r="BE16" s="775"/>
      <c r="BF16" s="775"/>
      <c r="BG16" s="775"/>
      <c r="BH16" s="775"/>
      <c r="BI16" s="775"/>
      <c r="BJ16" s="775"/>
      <c r="BK16" s="775"/>
      <c r="BL16" s="775"/>
      <c r="BM16" s="775"/>
      <c r="BN16" s="775"/>
      <c r="BO16" s="775"/>
      <c r="BP16" s="775"/>
      <c r="BQ16" s="775"/>
      <c r="BR16" s="775"/>
      <c r="BS16" s="775"/>
      <c r="BT16" s="775"/>
      <c r="BU16" s="775"/>
      <c r="BV16" s="775"/>
      <c r="BW16" s="775"/>
      <c r="BX16" s="1195"/>
      <c r="BZ16" s="1201"/>
      <c r="CA16" s="1201"/>
      <c r="CB16" s="1201"/>
    </row>
    <row r="17" spans="1:97" ht="14.1" customHeight="1" thickBot="1" x14ac:dyDescent="0.2">
      <c r="A17" s="1193"/>
      <c r="B17" s="773"/>
      <c r="C17" s="787"/>
      <c r="D17" s="3254" t="s">
        <v>408</v>
      </c>
      <c r="E17" s="3277"/>
      <c r="F17" s="788"/>
      <c r="G17" s="3254" t="s">
        <v>408</v>
      </c>
      <c r="H17" s="3254"/>
      <c r="I17" s="3617" t="s">
        <v>822</v>
      </c>
      <c r="J17" s="3617"/>
      <c r="K17" s="3616" t="s">
        <v>1630</v>
      </c>
      <c r="L17" s="3616"/>
      <c r="M17" s="788"/>
      <c r="N17" s="3254" t="s">
        <v>408</v>
      </c>
      <c r="O17" s="3277"/>
      <c r="P17" s="3253" t="s">
        <v>822</v>
      </c>
      <c r="Q17" s="3254"/>
      <c r="R17" s="3251" t="s">
        <v>1630</v>
      </c>
      <c r="S17" s="3252"/>
      <c r="T17" s="789"/>
      <c r="U17" s="3254" t="s">
        <v>408</v>
      </c>
      <c r="V17" s="3277"/>
      <c r="W17" s="789"/>
      <c r="X17" s="3254" t="s">
        <v>408</v>
      </c>
      <c r="Y17" s="3277"/>
      <c r="Z17" s="3286"/>
      <c r="AA17" s="3287"/>
      <c r="AB17" s="3594"/>
      <c r="AC17" s="3595"/>
      <c r="AD17" s="3594"/>
      <c r="AE17" s="3595"/>
      <c r="AF17" s="3584"/>
      <c r="AG17" s="3585"/>
      <c r="AH17" s="3589"/>
      <c r="AI17" s="3590"/>
      <c r="AJ17" s="3594"/>
      <c r="AK17" s="3595"/>
      <c r="AL17" s="3594"/>
      <c r="AM17" s="3277"/>
      <c r="AN17" s="3597"/>
      <c r="AO17" s="3597"/>
      <c r="AP17" s="1293"/>
      <c r="AQ17" s="1221"/>
      <c r="AR17" s="778"/>
      <c r="AS17" s="778"/>
      <c r="AT17" s="778"/>
      <c r="AV17" s="3232" t="s">
        <v>1142</v>
      </c>
      <c r="AW17" s="3232"/>
      <c r="AX17" s="3232"/>
      <c r="AY17" s="3232"/>
      <c r="AZ17" s="3232"/>
      <c r="BA17" s="3232"/>
      <c r="BB17" s="3232"/>
      <c r="BC17" s="3232"/>
      <c r="BD17" s="3232"/>
      <c r="BE17" s="3232"/>
      <c r="BF17" s="3232"/>
      <c r="BG17" s="3232"/>
      <c r="BH17" s="3232"/>
      <c r="BI17" s="3232"/>
      <c r="BJ17" s="3232"/>
      <c r="BK17" s="3232"/>
      <c r="BL17" s="3232"/>
      <c r="BM17" s="3232"/>
      <c r="BN17" s="3232"/>
      <c r="BO17" s="3232"/>
      <c r="BP17" s="3232"/>
      <c r="BQ17" s="3232"/>
      <c r="BR17" s="3232"/>
      <c r="BS17" s="3232"/>
      <c r="BT17" s="3232"/>
      <c r="BU17" s="3232"/>
      <c r="BV17" s="3232"/>
      <c r="BW17" s="3232"/>
      <c r="BX17" s="3232"/>
      <c r="BY17" s="3232"/>
    </row>
    <row r="18" spans="1:97" ht="14.1" customHeight="1" thickTop="1" x14ac:dyDescent="0.15">
      <c r="A18" s="1193"/>
      <c r="B18" s="773"/>
      <c r="C18" s="3255"/>
      <c r="D18" s="3256"/>
      <c r="E18" s="3257"/>
      <c r="F18" s="3255"/>
      <c r="G18" s="3256"/>
      <c r="H18" s="3256"/>
      <c r="I18" s="3233"/>
      <c r="J18" s="3249"/>
      <c r="K18" s="3234"/>
      <c r="L18" s="3249"/>
      <c r="M18" s="3233"/>
      <c r="N18" s="3234"/>
      <c r="O18" s="3234"/>
      <c r="P18" s="3233"/>
      <c r="Q18" s="3249"/>
      <c r="R18" s="3234"/>
      <c r="S18" s="3249"/>
      <c r="T18" s="3255"/>
      <c r="U18" s="3256"/>
      <c r="V18" s="3257"/>
      <c r="W18" s="3255"/>
      <c r="X18" s="3256"/>
      <c r="Y18" s="3257"/>
      <c r="Z18" s="3255"/>
      <c r="AA18" s="3227"/>
      <c r="AB18" s="3226"/>
      <c r="AC18" s="3227"/>
      <c r="AD18" s="3576"/>
      <c r="AE18" s="3577"/>
      <c r="AF18" s="3573"/>
      <c r="AG18" s="3574"/>
      <c r="AH18" s="3255"/>
      <c r="AI18" s="3227"/>
      <c r="AJ18" s="3226"/>
      <c r="AK18" s="3227"/>
      <c r="AL18" s="3222"/>
      <c r="AM18" s="3223"/>
      <c r="AN18" s="3218">
        <f>SUM(C11:AO12)-H11-S11-AC11-AL11-AN11+SUM(C18:AM19)-I18-K18-P18-R18-AF18</f>
        <v>0</v>
      </c>
      <c r="AO18" s="3219"/>
      <c r="AP18" s="778"/>
      <c r="AQ18" s="798"/>
      <c r="AR18" s="778"/>
      <c r="AS18" s="778"/>
      <c r="AT18" s="778"/>
      <c r="AV18" s="3232"/>
      <c r="AW18" s="3232"/>
      <c r="AX18" s="3232"/>
      <c r="AY18" s="3232"/>
      <c r="AZ18" s="3232"/>
      <c r="BA18" s="3232"/>
      <c r="BB18" s="3232"/>
      <c r="BC18" s="3232"/>
      <c r="BD18" s="3232"/>
      <c r="BE18" s="3232"/>
      <c r="BF18" s="3232"/>
      <c r="BG18" s="3232"/>
      <c r="BH18" s="3232"/>
      <c r="BI18" s="3232"/>
      <c r="BJ18" s="3232"/>
      <c r="BK18" s="3232"/>
      <c r="BL18" s="3232"/>
      <c r="BM18" s="3232"/>
      <c r="BN18" s="3232"/>
      <c r="BO18" s="3232"/>
      <c r="BP18" s="3232"/>
      <c r="BQ18" s="3232"/>
      <c r="BR18" s="3232"/>
      <c r="BS18" s="3232"/>
      <c r="BT18" s="3232"/>
      <c r="BU18" s="3232"/>
      <c r="BV18" s="3232"/>
      <c r="BW18" s="3232"/>
      <c r="BX18" s="3232"/>
      <c r="BY18" s="3232"/>
    </row>
    <row r="19" spans="1:97" ht="14.1" customHeight="1" x14ac:dyDescent="0.15">
      <c r="A19" s="1193"/>
      <c r="B19" s="773"/>
      <c r="C19" s="3258"/>
      <c r="D19" s="3259"/>
      <c r="E19" s="3260"/>
      <c r="F19" s="3258"/>
      <c r="G19" s="3259"/>
      <c r="H19" s="3259"/>
      <c r="I19" s="3235"/>
      <c r="J19" s="3250"/>
      <c r="K19" s="3236"/>
      <c r="L19" s="3250"/>
      <c r="M19" s="3235"/>
      <c r="N19" s="3236"/>
      <c r="O19" s="3236"/>
      <c r="P19" s="3235"/>
      <c r="Q19" s="3250"/>
      <c r="R19" s="3236"/>
      <c r="S19" s="3250"/>
      <c r="T19" s="3258"/>
      <c r="U19" s="3259"/>
      <c r="V19" s="3260"/>
      <c r="W19" s="3258"/>
      <c r="X19" s="3259"/>
      <c r="Y19" s="3260"/>
      <c r="Z19" s="3258"/>
      <c r="AA19" s="3229"/>
      <c r="AB19" s="3228"/>
      <c r="AC19" s="3229"/>
      <c r="AD19" s="3578"/>
      <c r="AE19" s="3579"/>
      <c r="AF19" s="3575"/>
      <c r="AG19" s="3326"/>
      <c r="AH19" s="3258"/>
      <c r="AI19" s="3229"/>
      <c r="AJ19" s="3228"/>
      <c r="AK19" s="3229"/>
      <c r="AL19" s="3224"/>
      <c r="AM19" s="3225"/>
      <c r="AN19" s="3220"/>
      <c r="AO19" s="3221"/>
      <c r="AP19" s="790"/>
      <c r="AQ19" s="935"/>
      <c r="AR19" s="778"/>
      <c r="AS19" s="778"/>
      <c r="AT19" s="778"/>
      <c r="AU19" s="759" t="s">
        <v>1306</v>
      </c>
      <c r="AV19" s="1201"/>
      <c r="AW19" s="1201"/>
      <c r="AX19" s="1201"/>
      <c r="AY19" s="1201"/>
      <c r="AZ19" s="792"/>
      <c r="BA19" s="792"/>
      <c r="BB19" s="792"/>
      <c r="BC19" s="792"/>
      <c r="BD19" s="792"/>
      <c r="BE19" s="792"/>
      <c r="BF19" s="792"/>
      <c r="BG19" s="792"/>
      <c r="BH19" s="792"/>
      <c r="BI19" s="792"/>
      <c r="BN19" s="793"/>
      <c r="BO19" s="793"/>
      <c r="BP19" s="793"/>
      <c r="BQ19" s="793"/>
      <c r="BR19" s="793"/>
      <c r="BS19" s="793"/>
      <c r="BT19" s="793"/>
      <c r="BU19" s="793"/>
      <c r="BV19" s="793"/>
      <c r="BW19" s="793"/>
      <c r="BX19" s="793"/>
      <c r="BY19" s="793"/>
    </row>
    <row r="20" spans="1:97" ht="14.1" customHeight="1" x14ac:dyDescent="0.15">
      <c r="A20" s="1193"/>
      <c r="B20" s="773"/>
      <c r="C20" s="1289"/>
      <c r="D20" s="790" t="s">
        <v>1143</v>
      </c>
      <c r="E20" s="3261" t="s">
        <v>1144</v>
      </c>
      <c r="F20" s="3261"/>
      <c r="G20" s="3261"/>
      <c r="H20" s="3261"/>
      <c r="I20" s="3261"/>
      <c r="J20" s="3261"/>
      <c r="K20" s="3261"/>
      <c r="L20" s="3261"/>
      <c r="M20" s="3261"/>
      <c r="N20" s="3261"/>
      <c r="O20" s="3261"/>
      <c r="P20" s="3261"/>
      <c r="Q20" s="3261"/>
      <c r="R20" s="3261"/>
      <c r="S20" s="3261"/>
      <c r="T20" s="3261"/>
      <c r="U20" s="3261"/>
      <c r="V20" s="3261"/>
      <c r="W20" s="3261"/>
      <c r="X20" s="3261"/>
      <c r="Y20" s="3261"/>
      <c r="Z20" s="3261"/>
      <c r="AA20" s="3261"/>
      <c r="AB20" s="3261"/>
      <c r="AC20" s="3261"/>
      <c r="AD20" s="3261"/>
      <c r="AE20" s="3261"/>
      <c r="AF20" s="3261"/>
      <c r="AG20" s="3261"/>
      <c r="AH20" s="3261"/>
      <c r="AI20" s="3261"/>
      <c r="AJ20" s="3261"/>
      <c r="AK20" s="3261"/>
      <c r="AL20" s="3261"/>
      <c r="AM20" s="3261"/>
      <c r="AN20" s="3261"/>
      <c r="AO20" s="3261"/>
      <c r="AP20" s="3261"/>
      <c r="AQ20" s="3262"/>
      <c r="AR20" s="769"/>
      <c r="AS20" s="769"/>
      <c r="AU20" s="1196"/>
      <c r="AV20" s="759" t="s">
        <v>1145</v>
      </c>
      <c r="AW20" s="1196"/>
      <c r="AX20" s="1196"/>
      <c r="AY20" s="1196"/>
      <c r="AZ20" s="1196"/>
      <c r="BA20" s="1196"/>
      <c r="BB20" s="1196"/>
      <c r="BC20" s="1196"/>
      <c r="BD20" s="1196"/>
      <c r="BE20" s="1196"/>
      <c r="BF20" s="1196"/>
      <c r="BG20" s="1196"/>
      <c r="BH20" s="1196"/>
      <c r="BI20" s="1196"/>
      <c r="BJ20" s="1196"/>
      <c r="BK20" s="1196"/>
      <c r="BL20" s="1196"/>
      <c r="BM20" s="1196"/>
      <c r="BN20" s="1196"/>
      <c r="BO20" s="1196"/>
      <c r="BP20" s="1196"/>
      <c r="BQ20" s="1196"/>
      <c r="BR20" s="1196"/>
      <c r="BS20" s="1196"/>
      <c r="BT20" s="1196"/>
      <c r="BU20" s="1196"/>
      <c r="BV20" s="1196"/>
      <c r="BW20" s="1196"/>
      <c r="BX20" s="1196"/>
      <c r="BY20" s="1196"/>
    </row>
    <row r="21" spans="1:97" ht="14.1" customHeight="1" x14ac:dyDescent="0.15">
      <c r="A21" s="1193"/>
      <c r="B21" s="773"/>
      <c r="C21" s="1289"/>
      <c r="D21" s="790"/>
      <c r="E21" s="3261"/>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1"/>
      <c r="AK21" s="3261"/>
      <c r="AL21" s="3261"/>
      <c r="AM21" s="3261"/>
      <c r="AN21" s="3261"/>
      <c r="AO21" s="3261"/>
      <c r="AP21" s="3261"/>
      <c r="AQ21" s="3262"/>
      <c r="AR21" s="1192"/>
      <c r="AS21" s="1192"/>
      <c r="AU21" s="759" t="s">
        <v>1146</v>
      </c>
    </row>
    <row r="22" spans="1:97" ht="14.1" customHeight="1" x14ac:dyDescent="0.15">
      <c r="A22" s="1193"/>
      <c r="B22" s="773"/>
      <c r="C22" s="1289"/>
      <c r="D22" s="790"/>
      <c r="E22" s="3261"/>
      <c r="F22" s="3261"/>
      <c r="G22" s="3261"/>
      <c r="H22" s="3261"/>
      <c r="I22" s="3261"/>
      <c r="J22" s="3261"/>
      <c r="K22" s="3261"/>
      <c r="L22" s="3261"/>
      <c r="M22" s="3261"/>
      <c r="N22" s="3261"/>
      <c r="O22" s="3261"/>
      <c r="P22" s="3261"/>
      <c r="Q22" s="3261"/>
      <c r="R22" s="3261"/>
      <c r="S22" s="3261"/>
      <c r="T22" s="3261"/>
      <c r="U22" s="3261"/>
      <c r="V22" s="3261"/>
      <c r="W22" s="3261"/>
      <c r="X22" s="3261"/>
      <c r="Y22" s="3261"/>
      <c r="Z22" s="3261"/>
      <c r="AA22" s="3261"/>
      <c r="AB22" s="3261"/>
      <c r="AC22" s="3261"/>
      <c r="AD22" s="3261"/>
      <c r="AE22" s="3261"/>
      <c r="AF22" s="3261"/>
      <c r="AG22" s="3261"/>
      <c r="AH22" s="3261"/>
      <c r="AI22" s="3261"/>
      <c r="AJ22" s="3261"/>
      <c r="AK22" s="3261"/>
      <c r="AL22" s="3261"/>
      <c r="AM22" s="3261"/>
      <c r="AN22" s="3261"/>
      <c r="AO22" s="3261"/>
      <c r="AP22" s="3261"/>
      <c r="AQ22" s="3262"/>
      <c r="AR22" s="1192"/>
      <c r="AS22" s="1192"/>
      <c r="AU22" s="759" t="s">
        <v>1307</v>
      </c>
    </row>
    <row r="23" spans="1:97" ht="14.1" customHeight="1" x14ac:dyDescent="0.15">
      <c r="A23" s="1193"/>
      <c r="B23" s="773"/>
      <c r="C23" s="1289"/>
      <c r="D23" s="790" t="s">
        <v>1147</v>
      </c>
      <c r="E23" s="3261" t="s">
        <v>1707</v>
      </c>
      <c r="F23" s="3261"/>
      <c r="G23" s="3261"/>
      <c r="H23" s="3261"/>
      <c r="I23" s="3261"/>
      <c r="J23" s="3261"/>
      <c r="K23" s="3261"/>
      <c r="L23" s="3261"/>
      <c r="M23" s="3261"/>
      <c r="N23" s="3261"/>
      <c r="O23" s="3261"/>
      <c r="P23" s="3261"/>
      <c r="Q23" s="3261"/>
      <c r="R23" s="3261"/>
      <c r="S23" s="3261"/>
      <c r="T23" s="3261"/>
      <c r="U23" s="3261"/>
      <c r="V23" s="3261"/>
      <c r="W23" s="3261"/>
      <c r="X23" s="3261"/>
      <c r="Y23" s="3261"/>
      <c r="Z23" s="3261"/>
      <c r="AA23" s="3261"/>
      <c r="AB23" s="3261"/>
      <c r="AC23" s="3261"/>
      <c r="AD23" s="3261"/>
      <c r="AE23" s="3261"/>
      <c r="AF23" s="3261"/>
      <c r="AG23" s="3261"/>
      <c r="AH23" s="3261"/>
      <c r="AI23" s="3261"/>
      <c r="AJ23" s="3261"/>
      <c r="AK23" s="3261"/>
      <c r="AL23" s="3261"/>
      <c r="AM23" s="3261"/>
      <c r="AN23" s="3261"/>
      <c r="AO23" s="3261"/>
      <c r="AP23" s="3261"/>
      <c r="AQ23" s="3262"/>
      <c r="AR23" s="1192"/>
      <c r="AS23" s="1192"/>
      <c r="AV23" s="1966" t="s">
        <v>1148</v>
      </c>
      <c r="AW23" s="1967"/>
      <c r="AX23" s="1967"/>
      <c r="AY23" s="1967"/>
      <c r="AZ23" s="1967"/>
      <c r="BA23" s="1967"/>
      <c r="BB23" s="1967"/>
      <c r="BC23" s="1967"/>
      <c r="BZ23" s="793"/>
      <c r="CA23" s="793"/>
      <c r="CB23" s="793"/>
      <c r="CC23" s="793"/>
      <c r="CD23" s="793"/>
      <c r="CE23" s="793"/>
      <c r="CF23" s="793"/>
      <c r="CG23" s="793"/>
      <c r="CH23" s="793"/>
      <c r="CI23" s="793"/>
      <c r="CJ23" s="793"/>
      <c r="CK23" s="793"/>
      <c r="CL23" s="793"/>
      <c r="CM23" s="793"/>
      <c r="CN23" s="793"/>
      <c r="CO23" s="793"/>
      <c r="CP23" s="793"/>
      <c r="CQ23" s="793"/>
      <c r="CR23" s="801"/>
      <c r="CS23" s="778"/>
    </row>
    <row r="24" spans="1:97" ht="14.1" customHeight="1" x14ac:dyDescent="0.15">
      <c r="A24" s="1193"/>
      <c r="B24" s="773"/>
      <c r="C24" s="795"/>
      <c r="D24" s="790"/>
      <c r="E24" s="3261"/>
      <c r="F24" s="3261"/>
      <c r="G24" s="3261"/>
      <c r="H24" s="3261"/>
      <c r="I24" s="3261"/>
      <c r="J24" s="3261"/>
      <c r="K24" s="3261"/>
      <c r="L24" s="3261"/>
      <c r="M24" s="3261"/>
      <c r="N24" s="3261"/>
      <c r="O24" s="3261"/>
      <c r="P24" s="3261"/>
      <c r="Q24" s="3261"/>
      <c r="R24" s="3261"/>
      <c r="S24" s="3261"/>
      <c r="T24" s="3261"/>
      <c r="U24" s="3261"/>
      <c r="V24" s="3261"/>
      <c r="W24" s="3261"/>
      <c r="X24" s="3261"/>
      <c r="Y24" s="3261"/>
      <c r="Z24" s="3261"/>
      <c r="AA24" s="3261"/>
      <c r="AB24" s="3261"/>
      <c r="AC24" s="3261"/>
      <c r="AD24" s="3261"/>
      <c r="AE24" s="3261"/>
      <c r="AF24" s="3261"/>
      <c r="AG24" s="3261"/>
      <c r="AH24" s="3261"/>
      <c r="AI24" s="3261"/>
      <c r="AJ24" s="3261"/>
      <c r="AK24" s="3261"/>
      <c r="AL24" s="3261"/>
      <c r="AM24" s="3261"/>
      <c r="AN24" s="3261"/>
      <c r="AO24" s="3261"/>
      <c r="AP24" s="3261"/>
      <c r="AQ24" s="3262"/>
      <c r="AR24" s="1192"/>
      <c r="AS24" s="1192"/>
      <c r="AT24" s="778"/>
      <c r="AW24" s="796" t="s">
        <v>296</v>
      </c>
      <c r="BZ24" s="793"/>
      <c r="CA24" s="793"/>
      <c r="CB24" s="793"/>
      <c r="CC24" s="793"/>
      <c r="CD24" s="793"/>
      <c r="CE24" s="793"/>
      <c r="CF24" s="793"/>
      <c r="CG24" s="793"/>
      <c r="CH24" s="793"/>
      <c r="CI24" s="793"/>
      <c r="CJ24" s="793"/>
      <c r="CK24" s="793"/>
      <c r="CL24" s="793"/>
      <c r="CM24" s="793"/>
      <c r="CN24" s="793"/>
      <c r="CO24" s="793"/>
      <c r="CP24" s="793"/>
      <c r="CQ24" s="793"/>
      <c r="CR24" s="801"/>
      <c r="CS24" s="778"/>
    </row>
    <row r="25" spans="1:97" ht="14.1" customHeight="1" x14ac:dyDescent="0.15">
      <c r="A25" s="1193"/>
      <c r="B25" s="773"/>
      <c r="C25" s="1289" t="s">
        <v>1149</v>
      </c>
      <c r="D25" s="778"/>
      <c r="E25" s="778"/>
      <c r="F25" s="778"/>
      <c r="G25" s="778"/>
      <c r="H25" s="778"/>
      <c r="I25" s="778"/>
      <c r="J25" s="778"/>
      <c r="K25" s="778"/>
      <c r="L25" s="778"/>
      <c r="M25" s="778"/>
      <c r="N25" s="778"/>
      <c r="O25" s="778"/>
      <c r="P25" s="778"/>
      <c r="Q25" s="778"/>
      <c r="R25" s="778"/>
      <c r="S25" s="778"/>
      <c r="T25" s="778"/>
      <c r="U25" s="778"/>
      <c r="V25" s="778"/>
      <c r="W25" s="778"/>
      <c r="X25" s="778"/>
      <c r="Y25" s="778"/>
      <c r="Z25" s="778"/>
      <c r="AA25" s="778"/>
      <c r="AB25" s="797"/>
      <c r="AC25" s="778"/>
      <c r="AD25" s="1278"/>
      <c r="AE25" s="778"/>
      <c r="AF25" s="778"/>
      <c r="AG25" s="778"/>
      <c r="AH25" s="778"/>
      <c r="AI25" s="778"/>
      <c r="AJ25" s="778"/>
      <c r="AK25" s="778"/>
      <c r="AL25" s="780"/>
      <c r="AM25" s="778"/>
      <c r="AN25" s="778"/>
      <c r="AO25" s="778"/>
      <c r="AP25" s="778"/>
      <c r="AQ25" s="798"/>
      <c r="AR25" s="1192"/>
      <c r="AS25" s="1192"/>
      <c r="AT25" s="778"/>
      <c r="AV25" s="1201"/>
      <c r="AW25" s="796" t="s">
        <v>297</v>
      </c>
      <c r="AX25" s="1201"/>
      <c r="AY25" s="802"/>
      <c r="AZ25" s="792"/>
      <c r="BA25" s="792"/>
      <c r="BB25" s="792"/>
      <c r="BC25" s="792"/>
      <c r="BD25" s="792"/>
      <c r="BE25" s="792"/>
      <c r="BF25" s="792"/>
      <c r="BZ25" s="793"/>
      <c r="CA25" s="793"/>
      <c r="CB25" s="793"/>
      <c r="CC25" s="793"/>
      <c r="CD25" s="793"/>
      <c r="CE25" s="793"/>
      <c r="CF25" s="793"/>
      <c r="CG25" s="793"/>
      <c r="CH25" s="793"/>
      <c r="CI25" s="793"/>
      <c r="CJ25" s="793"/>
      <c r="CK25" s="793"/>
      <c r="CL25" s="793"/>
      <c r="CM25" s="793"/>
      <c r="CN25" s="793"/>
      <c r="CO25" s="793"/>
      <c r="CP25" s="793"/>
      <c r="CQ25" s="793"/>
      <c r="CR25" s="801"/>
      <c r="CS25" s="778"/>
    </row>
    <row r="26" spans="1:97" ht="14.1" customHeight="1" x14ac:dyDescent="0.15">
      <c r="A26" s="1193"/>
      <c r="B26" s="773"/>
      <c r="C26" s="1289"/>
      <c r="D26" s="1289" t="s">
        <v>635</v>
      </c>
      <c r="E26" s="762"/>
      <c r="F26" s="762"/>
      <c r="G26" s="762"/>
      <c r="H26" s="762"/>
      <c r="I26" s="762"/>
      <c r="J26" s="1201"/>
      <c r="K26" s="1201"/>
      <c r="L26" s="1201"/>
      <c r="M26" s="795"/>
      <c r="N26" s="795"/>
      <c r="O26" s="795"/>
      <c r="P26" s="795"/>
      <c r="Q26" s="795"/>
      <c r="R26" s="795"/>
      <c r="S26" s="778"/>
      <c r="T26" s="799"/>
      <c r="U26" s="799"/>
      <c r="V26" s="765"/>
      <c r="W26" s="1293"/>
      <c r="X26" s="1293"/>
      <c r="Y26" s="1289"/>
      <c r="Z26" s="1289"/>
      <c r="AA26" s="1289"/>
      <c r="AB26" s="3266" t="s">
        <v>661</v>
      </c>
      <c r="AC26" s="3267"/>
      <c r="AD26" s="3267"/>
      <c r="AE26" s="3267"/>
      <c r="AF26" s="3267"/>
      <c r="AG26" s="3267"/>
      <c r="AH26" s="3267"/>
      <c r="AI26" s="3267"/>
      <c r="AJ26" s="3267"/>
      <c r="AK26" s="3267"/>
      <c r="AL26" s="3267"/>
      <c r="AM26" s="3267"/>
      <c r="AN26" s="1276"/>
      <c r="AO26" s="1276"/>
      <c r="AP26" s="1276"/>
      <c r="AQ26" s="1204"/>
      <c r="AR26" s="1192"/>
      <c r="AS26" s="1192"/>
      <c r="AT26" s="778"/>
      <c r="AV26" s="1201"/>
      <c r="AW26" s="796" t="s">
        <v>298</v>
      </c>
      <c r="AX26" s="1201"/>
      <c r="AY26" s="802"/>
      <c r="AZ26" s="792"/>
      <c r="BA26" s="792"/>
      <c r="BB26" s="792"/>
      <c r="BC26" s="792"/>
      <c r="BD26" s="792"/>
      <c r="BE26" s="792"/>
      <c r="BF26" s="792"/>
      <c r="BZ26" s="793"/>
      <c r="CA26" s="793"/>
      <c r="CB26" s="793"/>
      <c r="CC26" s="793"/>
      <c r="CD26" s="793"/>
      <c r="CE26" s="793"/>
      <c r="CF26" s="793"/>
      <c r="CG26" s="793"/>
      <c r="CH26" s="793"/>
      <c r="CI26" s="793"/>
      <c r="CJ26" s="793"/>
      <c r="CK26" s="793"/>
      <c r="CL26" s="793"/>
      <c r="CM26" s="793"/>
      <c r="CN26" s="793"/>
      <c r="CO26" s="793"/>
      <c r="CP26" s="793"/>
      <c r="CQ26" s="793"/>
      <c r="CR26" s="801"/>
      <c r="CS26" s="778"/>
    </row>
    <row r="27" spans="1:97" ht="14.1" customHeight="1" x14ac:dyDescent="0.15">
      <c r="A27" s="1193"/>
      <c r="B27" s="773"/>
      <c r="C27" s="1289"/>
      <c r="D27" s="1289" t="s">
        <v>1150</v>
      </c>
      <c r="E27" s="3268" t="s">
        <v>1151</v>
      </c>
      <c r="F27" s="3268"/>
      <c r="G27" s="3268"/>
      <c r="H27" s="3268"/>
      <c r="I27" s="3268"/>
      <c r="J27" s="3268"/>
      <c r="K27" s="3268"/>
      <c r="L27" s="3268"/>
      <c r="M27" s="3268"/>
      <c r="N27" s="3268"/>
      <c r="O27" s="3268"/>
      <c r="P27" s="3268"/>
      <c r="Q27" s="3269">
        <f>SUM(J66,J67,S66,S67)</f>
        <v>0</v>
      </c>
      <c r="R27" s="3269"/>
      <c r="S27" s="1201" t="s">
        <v>184</v>
      </c>
      <c r="T27" s="3270" t="s">
        <v>1152</v>
      </c>
      <c r="U27" s="3270"/>
      <c r="V27" s="3270"/>
      <c r="W27" s="3270"/>
      <c r="X27" s="3269">
        <f>SUM(N66,N67,W66,W67)</f>
        <v>0</v>
      </c>
      <c r="Y27" s="3269"/>
      <c r="Z27" s="3555" t="s">
        <v>467</v>
      </c>
      <c r="AA27" s="3556"/>
      <c r="AB27" s="1055" t="s">
        <v>39</v>
      </c>
      <c r="AC27" s="3203" t="s">
        <v>1153</v>
      </c>
      <c r="AD27" s="3203"/>
      <c r="AE27" s="3203"/>
      <c r="AF27" s="3203"/>
      <c r="AG27" s="3203"/>
      <c r="AH27" s="3203"/>
      <c r="AI27" s="3203"/>
      <c r="AJ27" s="3203"/>
      <c r="AK27" s="3203"/>
      <c r="AL27" s="3203"/>
      <c r="AM27" s="3203"/>
      <c r="AN27" s="3203"/>
      <c r="AO27" s="3203"/>
      <c r="AP27" s="3203"/>
      <c r="AQ27" s="3204"/>
      <c r="AR27" s="1192"/>
      <c r="AS27" s="1192"/>
      <c r="AT27" s="778"/>
      <c r="BZ27" s="793"/>
      <c r="CA27" s="793"/>
      <c r="CB27" s="793"/>
      <c r="CC27" s="793"/>
      <c r="CD27" s="793"/>
      <c r="CE27" s="793"/>
      <c r="CF27" s="793"/>
      <c r="CG27" s="793"/>
      <c r="CH27" s="793"/>
      <c r="CI27" s="793"/>
      <c r="CJ27" s="793"/>
      <c r="CK27" s="793"/>
      <c r="CL27" s="793"/>
      <c r="CM27" s="793"/>
      <c r="CN27" s="793"/>
      <c r="CO27" s="793"/>
      <c r="CP27" s="793"/>
      <c r="CQ27" s="793"/>
      <c r="CR27" s="801"/>
      <c r="CS27" s="778"/>
    </row>
    <row r="28" spans="1:97" ht="14.1" customHeight="1" x14ac:dyDescent="0.15">
      <c r="A28" s="1193"/>
      <c r="B28" s="773"/>
      <c r="C28" s="1289"/>
      <c r="D28" s="1289" t="s">
        <v>1154</v>
      </c>
      <c r="E28" s="3268" t="s">
        <v>1155</v>
      </c>
      <c r="F28" s="3268"/>
      <c r="G28" s="3268"/>
      <c r="H28" s="3268"/>
      <c r="I28" s="3268"/>
      <c r="J28" s="3268"/>
      <c r="K28" s="3268"/>
      <c r="L28" s="3268"/>
      <c r="M28" s="3268"/>
      <c r="N28" s="3268"/>
      <c r="O28" s="3268"/>
      <c r="P28" s="3268"/>
      <c r="Q28" s="3269">
        <f>SUM(E11:AH12)-H11-S11-AC11+AL11+AN11+I18+K18</f>
        <v>0</v>
      </c>
      <c r="R28" s="3269"/>
      <c r="S28" s="799" t="s">
        <v>184</v>
      </c>
      <c r="T28" s="3270" t="s">
        <v>1152</v>
      </c>
      <c r="U28" s="3270"/>
      <c r="V28" s="3270"/>
      <c r="W28" s="3270"/>
      <c r="X28" s="3269">
        <f>SUM(E11:Z12)-H11-S11+AL11+AN11+I18+K18+P18+R18</f>
        <v>0</v>
      </c>
      <c r="Y28" s="3269"/>
      <c r="Z28" s="3555" t="s">
        <v>467</v>
      </c>
      <c r="AA28" s="3556"/>
      <c r="AB28" s="154"/>
      <c r="AC28" s="3203"/>
      <c r="AD28" s="3203"/>
      <c r="AE28" s="3203"/>
      <c r="AF28" s="3203"/>
      <c r="AG28" s="3203"/>
      <c r="AH28" s="3203"/>
      <c r="AI28" s="3203"/>
      <c r="AJ28" s="3203"/>
      <c r="AK28" s="3203"/>
      <c r="AL28" s="3203"/>
      <c r="AM28" s="3203"/>
      <c r="AN28" s="3203"/>
      <c r="AO28" s="3203"/>
      <c r="AP28" s="3203"/>
      <c r="AQ28" s="3204"/>
      <c r="AR28" s="1192"/>
      <c r="AS28" s="1192"/>
      <c r="AT28" s="778"/>
      <c r="BZ28" s="793"/>
      <c r="CA28" s="793"/>
      <c r="CB28" s="793"/>
      <c r="CC28" s="793"/>
      <c r="CD28" s="793"/>
      <c r="CE28" s="793"/>
      <c r="CF28" s="793"/>
      <c r="CG28" s="793"/>
      <c r="CH28" s="793"/>
      <c r="CI28" s="793"/>
      <c r="CJ28" s="793"/>
      <c r="CK28" s="793"/>
      <c r="CL28" s="793"/>
      <c r="CM28" s="793"/>
      <c r="CN28" s="793"/>
      <c r="CO28" s="793"/>
      <c r="CP28" s="793"/>
      <c r="CQ28" s="793"/>
      <c r="CR28" s="801"/>
      <c r="CS28" s="778"/>
    </row>
    <row r="29" spans="1:97" ht="14.1" customHeight="1" x14ac:dyDescent="0.15">
      <c r="A29" s="1193"/>
      <c r="B29" s="773"/>
      <c r="C29" s="1289"/>
      <c r="D29" s="1289" t="s">
        <v>1156</v>
      </c>
      <c r="E29" s="3268" t="s">
        <v>1157</v>
      </c>
      <c r="F29" s="3268"/>
      <c r="G29" s="3268"/>
      <c r="H29" s="3268"/>
      <c r="I29" s="3268"/>
      <c r="J29" s="3268"/>
      <c r="K29" s="3268"/>
      <c r="L29" s="3268"/>
      <c r="M29" s="3268"/>
      <c r="N29" s="3268"/>
      <c r="O29" s="3268"/>
      <c r="P29" s="3268"/>
      <c r="Q29" s="3269">
        <f>AZ39</f>
        <v>0</v>
      </c>
      <c r="R29" s="3269"/>
      <c r="S29" s="799" t="s">
        <v>184</v>
      </c>
      <c r="T29" s="3270" t="s">
        <v>1152</v>
      </c>
      <c r="U29" s="3270"/>
      <c r="V29" s="3270"/>
      <c r="W29" s="3270"/>
      <c r="X29" s="3269">
        <f>BL39</f>
        <v>0</v>
      </c>
      <c r="Y29" s="3269"/>
      <c r="Z29" s="3555" t="s">
        <v>467</v>
      </c>
      <c r="AA29" s="3556"/>
      <c r="AB29" s="154"/>
      <c r="AC29" s="3203"/>
      <c r="AD29" s="3203"/>
      <c r="AE29" s="3203"/>
      <c r="AF29" s="3203"/>
      <c r="AG29" s="3203"/>
      <c r="AH29" s="3203"/>
      <c r="AI29" s="3203"/>
      <c r="AJ29" s="3203"/>
      <c r="AK29" s="3203"/>
      <c r="AL29" s="3203"/>
      <c r="AM29" s="3203"/>
      <c r="AN29" s="3203"/>
      <c r="AO29" s="3203"/>
      <c r="AP29" s="3203"/>
      <c r="AQ29" s="3204"/>
      <c r="AR29" s="1192"/>
      <c r="AS29" s="1192"/>
      <c r="AT29" s="778"/>
      <c r="BZ29" s="793"/>
      <c r="CA29" s="793"/>
      <c r="CB29" s="793"/>
      <c r="CC29" s="793"/>
      <c r="CD29" s="793"/>
      <c r="CE29" s="793"/>
      <c r="CF29" s="793"/>
      <c r="CG29" s="793"/>
      <c r="CH29" s="793"/>
      <c r="CI29" s="793"/>
      <c r="CJ29" s="793"/>
      <c r="CK29" s="793"/>
      <c r="CL29" s="793"/>
      <c r="CM29" s="793"/>
      <c r="CN29" s="793"/>
      <c r="CO29" s="793"/>
      <c r="CP29" s="793"/>
      <c r="CQ29" s="793"/>
      <c r="CR29" s="801"/>
      <c r="CS29" s="778"/>
    </row>
    <row r="30" spans="1:97" ht="14.1" customHeight="1" x14ac:dyDescent="0.15">
      <c r="A30" s="1193"/>
      <c r="B30" s="773"/>
      <c r="C30" s="1289"/>
      <c r="D30" s="1289"/>
      <c r="E30" s="1277"/>
      <c r="F30" s="1277"/>
      <c r="G30" s="1277"/>
      <c r="H30" s="1277"/>
      <c r="I30" s="1277"/>
      <c r="J30" s="1277"/>
      <c r="K30" s="1277"/>
      <c r="L30" s="1277"/>
      <c r="M30" s="1277"/>
      <c r="N30" s="1277"/>
      <c r="O30" s="1277"/>
      <c r="P30" s="1277"/>
      <c r="Q30" s="936"/>
      <c r="R30" s="936"/>
      <c r="S30" s="799"/>
      <c r="T30" s="799"/>
      <c r="U30" s="799"/>
      <c r="V30" s="799"/>
      <c r="W30" s="799"/>
      <c r="X30" s="936"/>
      <c r="Y30" s="936"/>
      <c r="Z30" s="799"/>
      <c r="AA30" s="1201"/>
      <c r="AB30" s="154"/>
      <c r="AC30" s="3203"/>
      <c r="AD30" s="3203"/>
      <c r="AE30" s="3203"/>
      <c r="AF30" s="3203"/>
      <c r="AG30" s="3203"/>
      <c r="AH30" s="3203"/>
      <c r="AI30" s="3203"/>
      <c r="AJ30" s="3203"/>
      <c r="AK30" s="3203"/>
      <c r="AL30" s="3203"/>
      <c r="AM30" s="3203"/>
      <c r="AN30" s="3203"/>
      <c r="AO30" s="3203"/>
      <c r="AP30" s="3203"/>
      <c r="AQ30" s="3204"/>
      <c r="AR30" s="1192"/>
      <c r="AS30" s="1192"/>
      <c r="AT30" s="778"/>
      <c r="BZ30" s="793"/>
      <c r="CA30" s="793"/>
      <c r="CB30" s="793"/>
      <c r="CC30" s="793"/>
      <c r="CD30" s="793"/>
      <c r="CE30" s="793"/>
      <c r="CF30" s="793"/>
      <c r="CG30" s="793"/>
      <c r="CH30" s="793"/>
      <c r="CI30" s="793"/>
      <c r="CJ30" s="793"/>
      <c r="CK30" s="793"/>
      <c r="CL30" s="793"/>
      <c r="CM30" s="793"/>
      <c r="CN30" s="793"/>
      <c r="CO30" s="793"/>
      <c r="CP30" s="793"/>
      <c r="CQ30" s="793"/>
      <c r="CR30" s="801"/>
      <c r="CS30" s="778"/>
    </row>
    <row r="31" spans="1:97" ht="14.1" customHeight="1" x14ac:dyDescent="0.15">
      <c r="A31" s="1193"/>
      <c r="B31" s="773"/>
      <c r="C31" s="1289"/>
      <c r="D31" s="1289" t="s">
        <v>1327</v>
      </c>
      <c r="E31" s="1277"/>
      <c r="F31" s="1277"/>
      <c r="G31" s="1277"/>
      <c r="H31" s="1277"/>
      <c r="I31" s="1277"/>
      <c r="J31" s="1277"/>
      <c r="K31" s="1277"/>
      <c r="L31" s="1277"/>
      <c r="M31" s="1277"/>
      <c r="N31" s="1277"/>
      <c r="O31" s="1277"/>
      <c r="P31" s="1277"/>
      <c r="Q31" s="936"/>
      <c r="R31" s="936"/>
      <c r="S31" s="799"/>
      <c r="T31" s="799"/>
      <c r="U31" s="799"/>
      <c r="V31" s="799"/>
      <c r="W31" s="799"/>
      <c r="X31" s="936"/>
      <c r="Y31" s="936"/>
      <c r="Z31" s="799"/>
      <c r="AA31" s="1201"/>
      <c r="AB31" s="154"/>
      <c r="AC31" s="1209"/>
      <c r="AD31" s="1209"/>
      <c r="AE31" s="1209"/>
      <c r="AF31" s="1209"/>
      <c r="AG31" s="1209"/>
      <c r="AH31" s="1209"/>
      <c r="AI31" s="1209"/>
      <c r="AJ31" s="1209"/>
      <c r="AK31" s="1209"/>
      <c r="AL31" s="1209"/>
      <c r="AM31" s="1209"/>
      <c r="AN31" s="1209"/>
      <c r="AO31" s="1209"/>
      <c r="AP31" s="1209"/>
      <c r="AQ31" s="1203"/>
      <c r="AR31" s="1192"/>
      <c r="AS31" s="1192"/>
      <c r="AT31" s="778"/>
      <c r="BZ31" s="793"/>
      <c r="CA31" s="793"/>
      <c r="CB31" s="793"/>
      <c r="CC31" s="793"/>
      <c r="CD31" s="793"/>
      <c r="CE31" s="793"/>
      <c r="CF31" s="793"/>
      <c r="CG31" s="793"/>
      <c r="CH31" s="793"/>
      <c r="CI31" s="793"/>
      <c r="CJ31" s="793"/>
      <c r="CK31" s="793"/>
      <c r="CL31" s="793"/>
      <c r="CM31" s="793"/>
      <c r="CN31" s="793"/>
      <c r="CO31" s="793"/>
      <c r="CP31" s="793"/>
      <c r="CQ31" s="793"/>
      <c r="CR31" s="801"/>
      <c r="CS31" s="778"/>
    </row>
    <row r="32" spans="1:97" ht="21.75" customHeight="1" x14ac:dyDescent="0.15">
      <c r="A32" s="1193"/>
      <c r="B32" s="773"/>
      <c r="C32" s="1289"/>
      <c r="D32" s="3263" t="s">
        <v>1636</v>
      </c>
      <c r="E32" s="3263"/>
      <c r="F32" s="3263"/>
      <c r="G32" s="3263"/>
      <c r="H32" s="3263"/>
      <c r="I32" s="3263"/>
      <c r="J32" s="3263"/>
      <c r="K32" s="3263"/>
      <c r="L32" s="3263"/>
      <c r="M32" s="3263"/>
      <c r="N32" s="3263"/>
      <c r="O32" s="3263"/>
      <c r="P32" s="3263"/>
      <c r="Q32" s="3263"/>
      <c r="R32" s="3263"/>
      <c r="S32" s="3263"/>
      <c r="T32" s="3263"/>
      <c r="U32" s="3263"/>
      <c r="V32" s="3263"/>
      <c r="W32" s="3263"/>
      <c r="X32" s="3263"/>
      <c r="Y32" s="3263"/>
      <c r="Z32" s="3263"/>
      <c r="AA32" s="1201"/>
      <c r="AB32" s="797"/>
      <c r="AC32" s="1298"/>
      <c r="AD32" s="1298"/>
      <c r="AE32" s="1298"/>
      <c r="AF32" s="1298"/>
      <c r="AG32" s="1298"/>
      <c r="AH32" s="1298"/>
      <c r="AI32" s="1298"/>
      <c r="AJ32" s="1298"/>
      <c r="AK32" s="1298"/>
      <c r="AL32" s="1298"/>
      <c r="AM32" s="1298"/>
      <c r="AN32" s="1298"/>
      <c r="AO32" s="1298"/>
      <c r="AP32" s="1298"/>
      <c r="AQ32" s="1194"/>
      <c r="AR32" s="1192"/>
      <c r="AS32" s="1192"/>
      <c r="AT32" s="778"/>
      <c r="AV32" s="3264" t="s">
        <v>293</v>
      </c>
      <c r="AW32" s="3264"/>
      <c r="AX32" s="3264"/>
      <c r="AY32" s="3264"/>
      <c r="AZ32" s="3264"/>
      <c r="BA32" s="3264"/>
      <c r="BB32" s="3264"/>
      <c r="BC32" s="3264"/>
      <c r="BD32" s="3264"/>
      <c r="BE32" s="3264"/>
      <c r="BF32" s="814"/>
      <c r="BG32" s="815"/>
      <c r="BH32" s="3264" t="s">
        <v>293</v>
      </c>
      <c r="BI32" s="3264"/>
      <c r="BJ32" s="3264"/>
      <c r="BK32" s="3264"/>
      <c r="BL32" s="3264"/>
      <c r="BM32" s="3264"/>
      <c r="BN32" s="3264"/>
      <c r="BO32" s="3264"/>
      <c r="BP32" s="3264"/>
      <c r="BQ32" s="3264"/>
      <c r="BZ32" s="793"/>
      <c r="CA32" s="793"/>
      <c r="CB32" s="793"/>
      <c r="CC32" s="793"/>
      <c r="CD32" s="793"/>
      <c r="CE32" s="793"/>
      <c r="CF32" s="793"/>
      <c r="CG32" s="793"/>
      <c r="CH32" s="793"/>
      <c r="CI32" s="793"/>
      <c r="CJ32" s="793"/>
      <c r="CK32" s="793"/>
      <c r="CL32" s="793"/>
      <c r="CM32" s="793"/>
      <c r="CN32" s="793"/>
      <c r="CO32" s="793"/>
      <c r="CP32" s="793"/>
      <c r="CQ32" s="793"/>
      <c r="CR32" s="801"/>
      <c r="CS32" s="778"/>
    </row>
    <row r="33" spans="1:97" ht="14.1" customHeight="1" x14ac:dyDescent="0.15">
      <c r="A33" s="1193"/>
      <c r="B33" s="773"/>
      <c r="C33" s="1289"/>
      <c r="D33" s="778"/>
      <c r="E33" s="778"/>
      <c r="F33" s="778"/>
      <c r="G33" s="778"/>
      <c r="H33" s="778"/>
      <c r="I33" s="778"/>
      <c r="J33" s="778"/>
      <c r="K33" s="778"/>
      <c r="L33" s="778"/>
      <c r="M33" s="778"/>
      <c r="N33" s="778"/>
      <c r="O33" s="778"/>
      <c r="P33" s="778"/>
      <c r="Q33" s="778"/>
      <c r="R33" s="778"/>
      <c r="S33" s="3647" t="s">
        <v>1328</v>
      </c>
      <c r="T33" s="3647"/>
      <c r="U33" s="3647"/>
      <c r="V33" s="3648" t="e">
        <f>(E11+P11+AA11+AL11+I18+P18)/(E11+J11+P11+U11+AA11+AE11+AL11+AN11+I18+K18+P18+R18)</f>
        <v>#DIV/0!</v>
      </c>
      <c r="W33" s="3648"/>
      <c r="X33" s="3648"/>
      <c r="Y33" s="3648"/>
      <c r="Z33" s="3648"/>
      <c r="AA33" s="1521"/>
      <c r="AB33" s="797"/>
      <c r="AC33" s="903"/>
      <c r="AD33" s="903"/>
      <c r="AE33" s="903"/>
      <c r="AF33" s="903"/>
      <c r="AG33" s="903"/>
      <c r="AH33" s="903"/>
      <c r="AI33" s="903"/>
      <c r="AJ33" s="903"/>
      <c r="AK33" s="903"/>
      <c r="AL33" s="903"/>
      <c r="AM33" s="903"/>
      <c r="AN33" s="903"/>
      <c r="AO33" s="903"/>
      <c r="AP33" s="903"/>
      <c r="AQ33" s="904"/>
      <c r="AR33" s="1192"/>
      <c r="AS33" s="1192"/>
      <c r="AT33" s="778"/>
      <c r="AV33" s="3264"/>
      <c r="AW33" s="3264"/>
      <c r="AX33" s="3264"/>
      <c r="AY33" s="3264"/>
      <c r="AZ33" s="3264"/>
      <c r="BA33" s="3264"/>
      <c r="BB33" s="3264"/>
      <c r="BC33" s="3264"/>
      <c r="BD33" s="3264"/>
      <c r="BE33" s="3264"/>
      <c r="BF33" s="814"/>
      <c r="BG33" s="815"/>
      <c r="BH33" s="3264"/>
      <c r="BI33" s="3264"/>
      <c r="BJ33" s="3264"/>
      <c r="BK33" s="3264"/>
      <c r="BL33" s="3264"/>
      <c r="BM33" s="3264"/>
      <c r="BN33" s="3264"/>
      <c r="BO33" s="3264"/>
      <c r="BP33" s="3264"/>
      <c r="BQ33" s="3264"/>
      <c r="BZ33" s="793"/>
      <c r="CA33" s="793"/>
      <c r="CB33" s="793"/>
      <c r="CC33" s="793"/>
      <c r="CD33" s="793"/>
      <c r="CE33" s="793"/>
      <c r="CF33" s="793"/>
      <c r="CG33" s="793"/>
      <c r="CH33" s="793"/>
      <c r="CI33" s="793"/>
      <c r="CJ33" s="793"/>
      <c r="CK33" s="793"/>
      <c r="CL33" s="793"/>
      <c r="CM33" s="793"/>
      <c r="CN33" s="793"/>
      <c r="CO33" s="793"/>
      <c r="CP33" s="793"/>
      <c r="CQ33" s="793"/>
      <c r="CR33" s="801"/>
      <c r="CS33" s="778"/>
    </row>
    <row r="34" spans="1:97" ht="14.1" customHeight="1" x14ac:dyDescent="0.15">
      <c r="A34" s="1193"/>
      <c r="B34" s="773"/>
      <c r="C34" s="1289"/>
      <c r="D34" s="778"/>
      <c r="E34" s="778"/>
      <c r="F34" s="778"/>
      <c r="G34" s="778"/>
      <c r="H34" s="778"/>
      <c r="I34" s="778"/>
      <c r="J34" s="778"/>
      <c r="K34" s="778"/>
      <c r="L34" s="778"/>
      <c r="M34" s="778"/>
      <c r="N34" s="778"/>
      <c r="O34" s="1201"/>
      <c r="P34" s="1201"/>
      <c r="Q34" s="1201"/>
      <c r="R34" s="1201"/>
      <c r="S34" s="938"/>
      <c r="T34" s="938"/>
      <c r="U34" s="938"/>
      <c r="V34" s="938"/>
      <c r="W34" s="799"/>
      <c r="X34" s="778"/>
      <c r="Y34" s="778"/>
      <c r="Z34" s="775"/>
      <c r="AA34" s="778"/>
      <c r="AB34" s="797"/>
      <c r="AC34" s="903"/>
      <c r="AD34" s="903"/>
      <c r="AE34" s="903"/>
      <c r="AF34" s="903"/>
      <c r="AG34" s="903"/>
      <c r="AH34" s="903"/>
      <c r="AI34" s="903"/>
      <c r="AJ34" s="903"/>
      <c r="AK34" s="903"/>
      <c r="AL34" s="903"/>
      <c r="AM34" s="903"/>
      <c r="AN34" s="903"/>
      <c r="AO34" s="903"/>
      <c r="AP34" s="903"/>
      <c r="AQ34" s="904"/>
      <c r="AR34" s="778"/>
      <c r="AS34" s="778"/>
      <c r="AT34" s="778"/>
      <c r="AV34" s="3265"/>
      <c r="AW34" s="3265"/>
      <c r="AX34" s="3265"/>
      <c r="AY34" s="3265"/>
      <c r="AZ34" s="3265"/>
      <c r="BA34" s="3265"/>
      <c r="BB34" s="3265"/>
      <c r="BC34" s="3265"/>
      <c r="BD34" s="3265"/>
      <c r="BE34" s="3265"/>
      <c r="BF34" s="816"/>
      <c r="BG34" s="817"/>
      <c r="BH34" s="3265"/>
      <c r="BI34" s="3265"/>
      <c r="BJ34" s="3265"/>
      <c r="BK34" s="3265"/>
      <c r="BL34" s="3265"/>
      <c r="BM34" s="3265"/>
      <c r="BN34" s="3265"/>
      <c r="BO34" s="3265"/>
      <c r="BP34" s="3265"/>
      <c r="BQ34" s="3265"/>
      <c r="BZ34" s="793"/>
      <c r="CA34" s="793"/>
      <c r="CB34" s="793"/>
      <c r="CC34" s="793"/>
      <c r="CD34" s="793"/>
      <c r="CE34" s="793"/>
      <c r="CF34" s="793"/>
      <c r="CG34" s="793"/>
      <c r="CH34" s="793"/>
      <c r="CI34" s="793"/>
      <c r="CJ34" s="793"/>
      <c r="CK34" s="793"/>
      <c r="CL34" s="793"/>
      <c r="CM34" s="793"/>
      <c r="CN34" s="793"/>
      <c r="CO34" s="793"/>
      <c r="CP34" s="793"/>
      <c r="CQ34" s="793"/>
      <c r="CR34" s="801"/>
      <c r="CS34" s="778"/>
    </row>
    <row r="35" spans="1:97" ht="14.1" customHeight="1" x14ac:dyDescent="0.15">
      <c r="A35" s="1193"/>
      <c r="B35" s="773"/>
      <c r="C35" s="778" t="s">
        <v>1158</v>
      </c>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803"/>
      <c r="AB35" s="797"/>
      <c r="AC35" s="903"/>
      <c r="AD35" s="903"/>
      <c r="AE35" s="903"/>
      <c r="AF35" s="903"/>
      <c r="AG35" s="903"/>
      <c r="AH35" s="903"/>
      <c r="AI35" s="903"/>
      <c r="AJ35" s="903"/>
      <c r="AK35" s="903"/>
      <c r="AL35" s="903"/>
      <c r="AM35" s="903"/>
      <c r="AN35" s="903"/>
      <c r="AO35" s="903"/>
      <c r="AP35" s="903"/>
      <c r="AQ35" s="904"/>
      <c r="AR35" s="778"/>
      <c r="AS35" s="778"/>
      <c r="AV35" s="3539" t="s">
        <v>294</v>
      </c>
      <c r="AW35" s="3540"/>
      <c r="AX35" s="3540"/>
      <c r="AY35" s="3541"/>
      <c r="AZ35" s="3545">
        <v>173</v>
      </c>
      <c r="BA35" s="3546"/>
      <c r="BB35" s="3546"/>
      <c r="BC35" s="3549" t="s">
        <v>295</v>
      </c>
      <c r="BD35" s="3549"/>
      <c r="BE35" s="3550"/>
      <c r="BF35" s="816"/>
      <c r="BG35" s="817"/>
      <c r="BH35" s="3539" t="s">
        <v>294</v>
      </c>
      <c r="BI35" s="3540"/>
      <c r="BJ35" s="3540"/>
      <c r="BK35" s="3541"/>
      <c r="BL35" s="3545">
        <v>173</v>
      </c>
      <c r="BM35" s="3546"/>
      <c r="BN35" s="3546"/>
      <c r="BO35" s="3549" t="s">
        <v>295</v>
      </c>
      <c r="BP35" s="3549"/>
      <c r="BQ35" s="3550"/>
      <c r="BZ35" s="793"/>
      <c r="CA35" s="793"/>
      <c r="CB35" s="793"/>
      <c r="CC35" s="793"/>
      <c r="CD35" s="793"/>
      <c r="CE35" s="793"/>
      <c r="CF35" s="793"/>
      <c r="CG35" s="793"/>
      <c r="CH35" s="793"/>
      <c r="CI35" s="793"/>
      <c r="CJ35" s="793"/>
      <c r="CK35" s="793"/>
      <c r="CL35" s="793"/>
      <c r="CM35" s="793"/>
      <c r="CN35" s="793"/>
      <c r="CO35" s="793"/>
      <c r="CP35" s="793"/>
      <c r="CQ35" s="793"/>
      <c r="CR35" s="801"/>
      <c r="CS35" s="778"/>
    </row>
    <row r="36" spans="1:97" ht="14.1" customHeight="1" x14ac:dyDescent="0.15">
      <c r="A36" s="1205"/>
      <c r="B36" s="791"/>
      <c r="C36" s="804"/>
      <c r="D36" s="1284"/>
      <c r="E36" s="939"/>
      <c r="F36" s="1294"/>
      <c r="G36" s="1294"/>
      <c r="H36" s="1294"/>
      <c r="I36" s="1294"/>
      <c r="J36" s="1294"/>
      <c r="K36" s="1294"/>
      <c r="L36" s="1294"/>
      <c r="M36" s="1294"/>
      <c r="N36" s="1294"/>
      <c r="O36" s="805"/>
      <c r="P36" s="805"/>
      <c r="Q36" s="805"/>
      <c r="R36" s="805"/>
      <c r="S36" s="805"/>
      <c r="T36" s="1294"/>
      <c r="U36" s="1294"/>
      <c r="V36" s="1294"/>
      <c r="W36" s="1294"/>
      <c r="X36" s="1294"/>
      <c r="Y36" s="1294"/>
      <c r="Z36" s="806"/>
      <c r="AA36" s="803"/>
      <c r="AB36" s="797"/>
      <c r="AC36" s="903"/>
      <c r="AD36" s="903"/>
      <c r="AE36" s="903"/>
      <c r="AF36" s="903"/>
      <c r="AG36" s="903"/>
      <c r="AH36" s="903"/>
      <c r="AI36" s="903"/>
      <c r="AJ36" s="903"/>
      <c r="AK36" s="903"/>
      <c r="AL36" s="903"/>
      <c r="AM36" s="903"/>
      <c r="AN36" s="903"/>
      <c r="AO36" s="903"/>
      <c r="AP36" s="903"/>
      <c r="AQ36" s="904"/>
      <c r="AR36" s="778"/>
      <c r="AS36" s="778"/>
      <c r="AV36" s="3542"/>
      <c r="AW36" s="3543"/>
      <c r="AX36" s="3543"/>
      <c r="AY36" s="3544"/>
      <c r="AZ36" s="3547"/>
      <c r="BA36" s="3548"/>
      <c r="BB36" s="3548"/>
      <c r="BC36" s="3551"/>
      <c r="BD36" s="3551"/>
      <c r="BE36" s="3552"/>
      <c r="BF36" s="816"/>
      <c r="BG36" s="817"/>
      <c r="BH36" s="3542"/>
      <c r="BI36" s="3543"/>
      <c r="BJ36" s="3543"/>
      <c r="BK36" s="3544"/>
      <c r="BL36" s="3547"/>
      <c r="BM36" s="3548"/>
      <c r="BN36" s="3548"/>
      <c r="BO36" s="3551"/>
      <c r="BP36" s="3551"/>
      <c r="BQ36" s="3552"/>
      <c r="BZ36" s="793"/>
      <c r="CA36" s="793"/>
      <c r="CB36" s="793"/>
      <c r="CC36" s="793"/>
      <c r="CD36" s="793"/>
      <c r="CE36" s="793"/>
      <c r="CF36" s="793"/>
      <c r="CG36" s="793"/>
      <c r="CH36" s="793"/>
      <c r="CI36" s="793"/>
      <c r="CJ36" s="793"/>
      <c r="CK36" s="793"/>
      <c r="CL36" s="793"/>
      <c r="CM36" s="793"/>
      <c r="CN36" s="793"/>
      <c r="CO36" s="793"/>
      <c r="CP36" s="793"/>
      <c r="CQ36" s="793"/>
      <c r="CR36" s="801"/>
      <c r="CS36" s="778"/>
    </row>
    <row r="37" spans="1:97" ht="14.1" customHeight="1" thickBot="1" x14ac:dyDescent="0.2">
      <c r="A37" s="1193"/>
      <c r="B37" s="773"/>
      <c r="C37" s="807"/>
      <c r="D37" s="1278"/>
      <c r="E37" s="808"/>
      <c r="F37" s="809"/>
      <c r="G37" s="809"/>
      <c r="H37" s="810"/>
      <c r="I37" s="3553" t="s">
        <v>1043</v>
      </c>
      <c r="J37" s="3554"/>
      <c r="K37" s="3553" t="s">
        <v>1159</v>
      </c>
      <c r="L37" s="3554"/>
      <c r="M37" s="3553" t="s">
        <v>185</v>
      </c>
      <c r="N37" s="3554"/>
      <c r="O37" s="807"/>
      <c r="P37" s="778" t="s">
        <v>1329</v>
      </c>
      <c r="Q37" s="778"/>
      <c r="R37" s="778"/>
      <c r="S37" s="778"/>
      <c r="T37" s="778"/>
      <c r="U37" s="778"/>
      <c r="V37" s="778"/>
      <c r="W37" s="1201"/>
      <c r="X37" s="1201"/>
      <c r="Y37" s="1201"/>
      <c r="Z37" s="811"/>
      <c r="AA37" s="803"/>
      <c r="AB37" s="169" t="s">
        <v>1160</v>
      </c>
      <c r="AC37" s="1313"/>
      <c r="AD37" s="1313"/>
      <c r="AE37" s="1313"/>
      <c r="AF37" s="1313"/>
      <c r="AG37" s="1313"/>
      <c r="AH37" s="1313"/>
      <c r="AI37" s="1313"/>
      <c r="AJ37" s="1313"/>
      <c r="AK37" s="1313"/>
      <c r="AL37" s="1313"/>
      <c r="AM37" s="1313"/>
      <c r="AN37" s="1313"/>
      <c r="AO37" s="1313"/>
      <c r="AP37" s="1313"/>
      <c r="AQ37" s="1312"/>
      <c r="AR37" s="1195"/>
      <c r="AS37" s="1195"/>
      <c r="AT37" s="3525" t="b">
        <v>0</v>
      </c>
      <c r="AU37" s="3569"/>
      <c r="AV37" s="3563" t="s">
        <v>1162</v>
      </c>
      <c r="AW37" s="3564"/>
      <c r="AX37" s="3564"/>
      <c r="AY37" s="3565"/>
      <c r="AZ37" s="3557">
        <f>AZ44</f>
        <v>0</v>
      </c>
      <c r="BA37" s="3570"/>
      <c r="BB37" s="3570"/>
      <c r="BC37" s="3549" t="s">
        <v>295</v>
      </c>
      <c r="BD37" s="3549"/>
      <c r="BE37" s="3550"/>
      <c r="BF37" s="816"/>
      <c r="BG37" s="817"/>
      <c r="BH37" s="3563" t="s">
        <v>1162</v>
      </c>
      <c r="BI37" s="3564"/>
      <c r="BJ37" s="3564"/>
      <c r="BK37" s="3565"/>
      <c r="BL37" s="3557">
        <f>BL44</f>
        <v>0</v>
      </c>
      <c r="BM37" s="3558"/>
      <c r="BN37" s="3558"/>
      <c r="BO37" s="3549" t="s">
        <v>295</v>
      </c>
      <c r="BP37" s="3549"/>
      <c r="BQ37" s="3550"/>
      <c r="BZ37" s="793"/>
      <c r="CA37" s="793"/>
      <c r="CB37" s="793"/>
      <c r="CC37" s="793"/>
      <c r="CD37" s="793"/>
      <c r="CE37" s="793"/>
      <c r="CF37" s="793"/>
      <c r="CG37" s="793"/>
      <c r="CH37" s="793"/>
      <c r="CI37" s="793"/>
      <c r="CJ37" s="793"/>
      <c r="CK37" s="793"/>
      <c r="CL37" s="793"/>
      <c r="CM37" s="793"/>
      <c r="CN37" s="793"/>
      <c r="CO37" s="793"/>
      <c r="CP37" s="793"/>
      <c r="CQ37" s="793"/>
      <c r="CR37" s="801"/>
      <c r="CS37" s="778"/>
    </row>
    <row r="38" spans="1:97" ht="14.1" customHeight="1" thickTop="1" thickBot="1" x14ac:dyDescent="0.2">
      <c r="A38" s="1193"/>
      <c r="B38" s="773"/>
      <c r="C38" s="807"/>
      <c r="D38" s="813"/>
      <c r="E38" s="3506" t="s">
        <v>1308</v>
      </c>
      <c r="F38" s="3507"/>
      <c r="G38" s="3507"/>
      <c r="H38" s="3507"/>
      <c r="I38" s="3508"/>
      <c r="J38" s="3509"/>
      <c r="K38" s="3510"/>
      <c r="L38" s="3511"/>
      <c r="M38" s="3495">
        <f>K38</f>
        <v>0</v>
      </c>
      <c r="N38" s="3496"/>
      <c r="O38" s="807"/>
      <c r="P38" s="778"/>
      <c r="Q38" s="778"/>
      <c r="R38" s="778"/>
      <c r="S38" s="790" t="s">
        <v>1309</v>
      </c>
      <c r="T38" s="778"/>
      <c r="U38" s="778"/>
      <c r="V38" s="778"/>
      <c r="W38" s="778"/>
      <c r="X38" s="778"/>
      <c r="Y38" s="778"/>
      <c r="Z38" s="811"/>
      <c r="AA38" s="803"/>
      <c r="AB38" s="154"/>
      <c r="AC38" s="3331" t="s">
        <v>1161</v>
      </c>
      <c r="AD38" s="3331"/>
      <c r="AE38" s="3331"/>
      <c r="AF38" s="3331"/>
      <c r="AG38" s="3331"/>
      <c r="AH38" s="3331"/>
      <c r="AI38" s="3331"/>
      <c r="AJ38" s="3331"/>
      <c r="AK38" s="3331"/>
      <c r="AL38" s="3331"/>
      <c r="AM38" s="3331"/>
      <c r="AN38" s="3331"/>
      <c r="AO38" s="3331"/>
      <c r="AP38" s="3331"/>
      <c r="AQ38" s="3332"/>
      <c r="AR38" s="1195"/>
      <c r="AS38" s="1195"/>
      <c r="AT38" s="3525" t="b">
        <v>0</v>
      </c>
      <c r="AU38" s="3569"/>
      <c r="AV38" s="3566"/>
      <c r="AW38" s="3567"/>
      <c r="AX38" s="3567"/>
      <c r="AY38" s="3568"/>
      <c r="AZ38" s="3571"/>
      <c r="BA38" s="3572"/>
      <c r="BB38" s="3572"/>
      <c r="BC38" s="3561"/>
      <c r="BD38" s="3561"/>
      <c r="BE38" s="3562"/>
      <c r="BF38" s="816"/>
      <c r="BG38" s="817"/>
      <c r="BH38" s="3566"/>
      <c r="BI38" s="3567"/>
      <c r="BJ38" s="3567"/>
      <c r="BK38" s="3568"/>
      <c r="BL38" s="3559"/>
      <c r="BM38" s="3560"/>
      <c r="BN38" s="3560"/>
      <c r="BO38" s="3561"/>
      <c r="BP38" s="3561"/>
      <c r="BQ38" s="3562"/>
      <c r="BZ38" s="793"/>
      <c r="CA38" s="793"/>
      <c r="CB38" s="793"/>
      <c r="CC38" s="793"/>
      <c r="CD38" s="793"/>
      <c r="CE38" s="793"/>
      <c r="CF38" s="793"/>
      <c r="CG38" s="793"/>
      <c r="CH38" s="793"/>
      <c r="CI38" s="793"/>
      <c r="CJ38" s="793"/>
      <c r="CK38" s="793"/>
      <c r="CL38" s="793"/>
      <c r="CM38" s="793"/>
      <c r="CN38" s="793"/>
      <c r="CO38" s="793"/>
      <c r="CP38" s="793"/>
      <c r="CQ38" s="793"/>
      <c r="CR38" s="801"/>
      <c r="CS38" s="778"/>
    </row>
    <row r="39" spans="1:97" ht="14.1" customHeight="1" x14ac:dyDescent="0.15">
      <c r="A39" s="1193"/>
      <c r="B39" s="773"/>
      <c r="C39" s="807"/>
      <c r="D39" s="1278"/>
      <c r="E39" s="3529" t="s">
        <v>1163</v>
      </c>
      <c r="F39" s="3530"/>
      <c r="G39" s="3530"/>
      <c r="H39" s="3530"/>
      <c r="I39" s="3527"/>
      <c r="J39" s="3528"/>
      <c r="K39" s="3531"/>
      <c r="L39" s="3532"/>
      <c r="M39" s="3533">
        <f>K39</f>
        <v>0</v>
      </c>
      <c r="N39" s="3534"/>
      <c r="O39" s="778"/>
      <c r="P39" s="778"/>
      <c r="Q39" s="778"/>
      <c r="R39" s="778"/>
      <c r="S39" s="790" t="s">
        <v>1310</v>
      </c>
      <c r="T39" s="778"/>
      <c r="U39" s="778"/>
      <c r="V39" s="778"/>
      <c r="W39" s="778"/>
      <c r="X39" s="778"/>
      <c r="Y39" s="778"/>
      <c r="Z39" s="811"/>
      <c r="AA39" s="803"/>
      <c r="AB39" s="154"/>
      <c r="AC39" s="3331"/>
      <c r="AD39" s="3331"/>
      <c r="AE39" s="3331"/>
      <c r="AF39" s="3331"/>
      <c r="AG39" s="3331"/>
      <c r="AH39" s="3331"/>
      <c r="AI39" s="3331"/>
      <c r="AJ39" s="3331"/>
      <c r="AK39" s="3331"/>
      <c r="AL39" s="3331"/>
      <c r="AM39" s="3331"/>
      <c r="AN39" s="3331"/>
      <c r="AO39" s="3331"/>
      <c r="AP39" s="3331"/>
      <c r="AQ39" s="3332"/>
      <c r="AR39" s="1195"/>
      <c r="AS39" s="1195"/>
      <c r="AT39" s="3525" t="b">
        <v>0</v>
      </c>
      <c r="AU39" s="3526"/>
      <c r="AV39" s="3512" t="s">
        <v>292</v>
      </c>
      <c r="AW39" s="3513"/>
      <c r="AX39" s="3513"/>
      <c r="AY39" s="3514"/>
      <c r="AZ39" s="3535">
        <f>IF(ISERROR(AZ37/AZ35),"",(AZ37/AZ35))</f>
        <v>0</v>
      </c>
      <c r="BA39" s="3536"/>
      <c r="BB39" s="3536"/>
      <c r="BC39" s="3488" t="s">
        <v>183</v>
      </c>
      <c r="BD39" s="3488"/>
      <c r="BE39" s="3489"/>
      <c r="BF39" s="816"/>
      <c r="BG39" s="817"/>
      <c r="BH39" s="3512" t="s">
        <v>292</v>
      </c>
      <c r="BI39" s="3513"/>
      <c r="BJ39" s="3513"/>
      <c r="BK39" s="3514"/>
      <c r="BL39" s="3518">
        <f>IF(ISERROR(BL37/BL35),"",(BL37/BL35))</f>
        <v>0</v>
      </c>
      <c r="BM39" s="3519"/>
      <c r="BN39" s="3519"/>
      <c r="BO39" s="3488" t="s">
        <v>183</v>
      </c>
      <c r="BP39" s="3488"/>
      <c r="BQ39" s="3489"/>
      <c r="BZ39" s="793"/>
      <c r="CA39" s="793"/>
      <c r="CB39" s="793"/>
      <c r="CC39" s="793"/>
      <c r="CD39" s="793"/>
      <c r="CE39" s="793"/>
      <c r="CF39" s="793"/>
      <c r="CG39" s="793"/>
      <c r="CH39" s="793"/>
      <c r="CI39" s="793"/>
      <c r="CJ39" s="793"/>
      <c r="CK39" s="793"/>
      <c r="CL39" s="793"/>
      <c r="CM39" s="793"/>
      <c r="CN39" s="793"/>
      <c r="CO39" s="793"/>
      <c r="CP39" s="793"/>
      <c r="CQ39" s="793"/>
      <c r="CR39" s="801"/>
      <c r="CS39" s="778"/>
    </row>
    <row r="40" spans="1:97" ht="14.1" customHeight="1" thickBot="1" x14ac:dyDescent="0.2">
      <c r="A40" s="1193"/>
      <c r="B40" s="773"/>
      <c r="C40" s="807"/>
      <c r="D40" s="1278"/>
      <c r="E40" s="3297" t="s">
        <v>1164</v>
      </c>
      <c r="F40" s="3301"/>
      <c r="G40" s="3301"/>
      <c r="H40" s="3298"/>
      <c r="I40" s="3500"/>
      <c r="J40" s="3501"/>
      <c r="K40" s="3527"/>
      <c r="L40" s="3528"/>
      <c r="M40" s="3502">
        <f>I40</f>
        <v>0</v>
      </c>
      <c r="N40" s="3503"/>
      <c r="O40" s="807"/>
      <c r="P40" s="778"/>
      <c r="Q40" s="778"/>
      <c r="R40" s="778"/>
      <c r="S40" s="778"/>
      <c r="T40" s="778"/>
      <c r="U40" s="778"/>
      <c r="V40" s="778"/>
      <c r="W40" s="778"/>
      <c r="X40" s="778"/>
      <c r="Y40" s="778"/>
      <c r="Z40" s="811"/>
      <c r="AA40" s="803"/>
      <c r="AB40" s="797"/>
      <c r="AC40" s="1274"/>
      <c r="AD40" s="1274"/>
      <c r="AE40" s="1274"/>
      <c r="AF40" s="1274"/>
      <c r="AG40" s="1274"/>
      <c r="AH40" s="1274"/>
      <c r="AI40" s="1274"/>
      <c r="AJ40" s="1274"/>
      <c r="AK40" s="1274"/>
      <c r="AL40" s="1274"/>
      <c r="AM40" s="1274"/>
      <c r="AN40" s="1274"/>
      <c r="AO40" s="1274"/>
      <c r="AP40" s="1274"/>
      <c r="AQ40" s="1275"/>
      <c r="AR40" s="1195"/>
      <c r="AS40" s="1195"/>
      <c r="AT40" s="3525" t="b">
        <v>0</v>
      </c>
      <c r="AU40" s="3526"/>
      <c r="AV40" s="3515"/>
      <c r="AW40" s="3516"/>
      <c r="AX40" s="3516"/>
      <c r="AY40" s="3517"/>
      <c r="AZ40" s="3537"/>
      <c r="BA40" s="3538"/>
      <c r="BB40" s="3538"/>
      <c r="BC40" s="3490"/>
      <c r="BD40" s="3490"/>
      <c r="BE40" s="3491"/>
      <c r="BF40" s="816"/>
      <c r="BG40" s="817"/>
      <c r="BH40" s="3515"/>
      <c r="BI40" s="3516"/>
      <c r="BJ40" s="3516"/>
      <c r="BK40" s="3517"/>
      <c r="BL40" s="3520"/>
      <c r="BM40" s="3521"/>
      <c r="BN40" s="3521"/>
      <c r="BO40" s="3490"/>
      <c r="BP40" s="3490"/>
      <c r="BQ40" s="3491"/>
      <c r="BZ40" s="793"/>
      <c r="CA40" s="793"/>
      <c r="CB40" s="793"/>
      <c r="CC40" s="793"/>
      <c r="CD40" s="793"/>
      <c r="CE40" s="793"/>
      <c r="CF40" s="793"/>
      <c r="CG40" s="793"/>
      <c r="CH40" s="793"/>
      <c r="CI40" s="793"/>
      <c r="CJ40" s="793"/>
      <c r="CK40" s="793"/>
      <c r="CL40" s="793"/>
      <c r="CM40" s="793"/>
      <c r="CN40" s="793"/>
      <c r="CO40" s="793"/>
      <c r="CP40" s="793"/>
      <c r="CQ40" s="793"/>
      <c r="CR40" s="801"/>
      <c r="CS40" s="778"/>
    </row>
    <row r="41" spans="1:97" ht="14.1" customHeight="1" x14ac:dyDescent="0.15">
      <c r="A41" s="1193"/>
      <c r="B41" s="773"/>
      <c r="C41" s="807"/>
      <c r="D41" s="1278"/>
      <c r="E41" s="3522" t="s">
        <v>1040</v>
      </c>
      <c r="F41" s="3522"/>
      <c r="G41" s="3522"/>
      <c r="H41" s="3522"/>
      <c r="I41" s="3523"/>
      <c r="J41" s="3523"/>
      <c r="K41" s="3523"/>
      <c r="L41" s="3523"/>
      <c r="M41" s="3524">
        <f>I41+K41</f>
        <v>0</v>
      </c>
      <c r="N41" s="3524"/>
      <c r="O41" s="807"/>
      <c r="P41" s="778" t="s">
        <v>1330</v>
      </c>
      <c r="Q41" s="778"/>
      <c r="R41" s="778"/>
      <c r="S41" s="778"/>
      <c r="T41" s="778"/>
      <c r="U41" s="778"/>
      <c r="V41" s="778"/>
      <c r="W41" s="778"/>
      <c r="X41" s="778"/>
      <c r="Y41" s="778"/>
      <c r="Z41" s="811"/>
      <c r="AA41" s="803"/>
      <c r="AB41" s="169" t="s">
        <v>276</v>
      </c>
      <c r="AC41" s="1445"/>
      <c r="AD41" s="1445"/>
      <c r="AE41" s="34"/>
      <c r="AF41" s="34"/>
      <c r="AG41" s="34"/>
      <c r="AH41" s="34"/>
      <c r="AI41" s="34"/>
      <c r="AJ41" s="34"/>
      <c r="AK41" s="34"/>
      <c r="AL41" s="34"/>
      <c r="AM41" s="34"/>
      <c r="AN41" s="34"/>
      <c r="AO41" s="34"/>
      <c r="AP41" s="34"/>
      <c r="AQ41" s="137"/>
      <c r="AR41" s="775"/>
      <c r="AS41" s="775"/>
      <c r="AT41" s="775"/>
      <c r="AV41" s="3504" t="s">
        <v>1165</v>
      </c>
      <c r="AW41" s="3504"/>
      <c r="AX41" s="3504"/>
      <c r="AY41" s="3504"/>
      <c r="AZ41" s="3504"/>
      <c r="BA41" s="3504"/>
      <c r="BB41" s="3504"/>
      <c r="BC41" s="3504"/>
      <c r="BD41" s="3504"/>
      <c r="BE41" s="3504"/>
      <c r="BF41" s="940"/>
      <c r="BG41" s="941"/>
      <c r="BH41" s="3504" t="s">
        <v>1166</v>
      </c>
      <c r="BI41" s="3504"/>
      <c r="BJ41" s="3504"/>
      <c r="BK41" s="3504"/>
      <c r="BL41" s="3504"/>
      <c r="BM41" s="3504"/>
      <c r="BN41" s="3504"/>
      <c r="BO41" s="3504"/>
      <c r="BP41" s="3504"/>
      <c r="BQ41" s="3504"/>
      <c r="BZ41" s="793"/>
      <c r="CA41" s="793"/>
      <c r="CB41" s="793"/>
      <c r="CC41" s="793"/>
      <c r="CD41" s="793"/>
      <c r="CE41" s="793"/>
      <c r="CF41" s="793"/>
      <c r="CG41" s="793"/>
      <c r="CH41" s="793"/>
      <c r="CI41" s="793"/>
      <c r="CJ41" s="793"/>
      <c r="CK41" s="793"/>
      <c r="CL41" s="793"/>
      <c r="CM41" s="793"/>
      <c r="CN41" s="793"/>
      <c r="CO41" s="793"/>
      <c r="CP41" s="793"/>
      <c r="CQ41" s="793"/>
      <c r="CR41" s="801"/>
      <c r="CS41" s="778"/>
    </row>
    <row r="42" spans="1:97" ht="14.1" customHeight="1" thickBot="1" x14ac:dyDescent="0.2">
      <c r="A42" s="1193"/>
      <c r="B42" s="773"/>
      <c r="C42" s="807"/>
      <c r="D42" s="1278"/>
      <c r="E42" s="3297" t="s">
        <v>1311</v>
      </c>
      <c r="F42" s="3301"/>
      <c r="G42" s="3301"/>
      <c r="H42" s="3298"/>
      <c r="I42" s="3500"/>
      <c r="J42" s="3501"/>
      <c r="K42" s="3500"/>
      <c r="L42" s="3501"/>
      <c r="M42" s="3502">
        <f>I42+K42</f>
        <v>0</v>
      </c>
      <c r="N42" s="3503"/>
      <c r="O42" s="807"/>
      <c r="P42" s="778"/>
      <c r="Q42" s="778"/>
      <c r="R42" s="778"/>
      <c r="S42" s="790" t="s">
        <v>1312</v>
      </c>
      <c r="T42" s="778"/>
      <c r="U42" s="778"/>
      <c r="V42" s="778"/>
      <c r="W42" s="778"/>
      <c r="X42" s="778"/>
      <c r="Y42" s="778"/>
      <c r="Z42" s="811"/>
      <c r="AA42" s="803"/>
      <c r="AB42" s="176"/>
      <c r="AC42" s="3331" t="s">
        <v>1313</v>
      </c>
      <c r="AD42" s="3331"/>
      <c r="AE42" s="3331"/>
      <c r="AF42" s="3331"/>
      <c r="AG42" s="3331"/>
      <c r="AH42" s="3331"/>
      <c r="AI42" s="3331"/>
      <c r="AJ42" s="3331"/>
      <c r="AK42" s="3331"/>
      <c r="AL42" s="3331"/>
      <c r="AM42" s="3331"/>
      <c r="AN42" s="3331"/>
      <c r="AO42" s="3331"/>
      <c r="AP42" s="3331"/>
      <c r="AQ42" s="3332"/>
      <c r="AR42" s="845"/>
      <c r="AS42" s="845"/>
      <c r="AT42" s="845"/>
      <c r="AU42" s="845"/>
      <c r="AV42" s="3505"/>
      <c r="AW42" s="3505"/>
      <c r="AX42" s="3505"/>
      <c r="AY42" s="3505"/>
      <c r="AZ42" s="3505"/>
      <c r="BA42" s="3505"/>
      <c r="BB42" s="3505"/>
      <c r="BC42" s="3505"/>
      <c r="BD42" s="3505"/>
      <c r="BE42" s="3505"/>
      <c r="BF42" s="940"/>
      <c r="BG42" s="941"/>
      <c r="BH42" s="3505"/>
      <c r="BI42" s="3505"/>
      <c r="BJ42" s="3505"/>
      <c r="BK42" s="3505"/>
      <c r="BL42" s="3505"/>
      <c r="BM42" s="3505"/>
      <c r="BN42" s="3505"/>
      <c r="BO42" s="3505"/>
      <c r="BP42" s="3505"/>
      <c r="BQ42" s="3505"/>
      <c r="BZ42" s="793"/>
      <c r="CA42" s="793"/>
      <c r="CB42" s="793"/>
      <c r="CC42" s="793"/>
      <c r="CD42" s="793"/>
      <c r="CE42" s="793"/>
      <c r="CF42" s="793"/>
      <c r="CG42" s="793"/>
      <c r="CH42" s="793"/>
      <c r="CI42" s="793"/>
      <c r="CJ42" s="793"/>
      <c r="CK42" s="793"/>
      <c r="CL42" s="793"/>
      <c r="CM42" s="793"/>
      <c r="CN42" s="793"/>
      <c r="CO42" s="793"/>
      <c r="CP42" s="793"/>
      <c r="CQ42" s="793"/>
      <c r="CR42" s="801"/>
      <c r="CS42" s="778"/>
    </row>
    <row r="43" spans="1:97" ht="14.1" customHeight="1" thickTop="1" thickBot="1" x14ac:dyDescent="0.2">
      <c r="A43" s="1193"/>
      <c r="B43" s="773"/>
      <c r="C43" s="807"/>
      <c r="D43" s="1278"/>
      <c r="E43" s="3492" t="s">
        <v>185</v>
      </c>
      <c r="F43" s="3493"/>
      <c r="G43" s="3493"/>
      <c r="H43" s="3494"/>
      <c r="I43" s="3495">
        <f>SUM(I40:J42)</f>
        <v>0</v>
      </c>
      <c r="J43" s="3496"/>
      <c r="K43" s="3495">
        <f>SUM(K38:L42)</f>
        <v>0</v>
      </c>
      <c r="L43" s="3496"/>
      <c r="M43" s="3495">
        <f>SUM(M38:N42)</f>
        <v>0</v>
      </c>
      <c r="N43" s="3496"/>
      <c r="O43" s="807"/>
      <c r="P43" s="778"/>
      <c r="Q43" s="778"/>
      <c r="R43" s="778"/>
      <c r="S43" s="790" t="s">
        <v>1314</v>
      </c>
      <c r="T43" s="778"/>
      <c r="U43" s="778"/>
      <c r="V43" s="778"/>
      <c r="W43" s="778"/>
      <c r="X43" s="778"/>
      <c r="Y43" s="778"/>
      <c r="Z43" s="811"/>
      <c r="AA43" s="803"/>
      <c r="AB43" s="154"/>
      <c r="AC43" s="3331"/>
      <c r="AD43" s="3331"/>
      <c r="AE43" s="3331"/>
      <c r="AF43" s="3331"/>
      <c r="AG43" s="3331"/>
      <c r="AH43" s="3331"/>
      <c r="AI43" s="3331"/>
      <c r="AJ43" s="3331"/>
      <c r="AK43" s="3331"/>
      <c r="AL43" s="3331"/>
      <c r="AM43" s="3331"/>
      <c r="AN43" s="3331"/>
      <c r="AO43" s="3331"/>
      <c r="AP43" s="3331"/>
      <c r="AQ43" s="3332"/>
      <c r="AR43" s="845"/>
      <c r="AS43" s="845"/>
      <c r="AT43" s="845"/>
      <c r="AU43" s="845"/>
      <c r="AV43" s="3310"/>
      <c r="AW43" s="3311"/>
      <c r="AX43" s="3311"/>
      <c r="AY43" s="3312"/>
      <c r="AZ43" s="3497" t="s">
        <v>1167</v>
      </c>
      <c r="BA43" s="3498"/>
      <c r="BB43" s="3498"/>
      <c r="BC43" s="3498"/>
      <c r="BD43" s="3498"/>
      <c r="BE43" s="3499"/>
      <c r="BF43" s="816"/>
      <c r="BG43" s="817"/>
      <c r="BH43" s="3310"/>
      <c r="BI43" s="3311"/>
      <c r="BJ43" s="3311"/>
      <c r="BK43" s="3312"/>
      <c r="BL43" s="3497" t="s">
        <v>1167</v>
      </c>
      <c r="BM43" s="3498"/>
      <c r="BN43" s="3498"/>
      <c r="BO43" s="3498"/>
      <c r="BP43" s="3498"/>
      <c r="BQ43" s="3499"/>
      <c r="BZ43" s="793"/>
      <c r="CA43" s="793"/>
      <c r="CB43" s="793"/>
      <c r="CC43" s="793"/>
      <c r="CD43" s="793"/>
      <c r="CE43" s="793"/>
      <c r="CF43" s="793"/>
      <c r="CG43" s="793"/>
      <c r="CH43" s="793"/>
      <c r="CI43" s="793"/>
      <c r="CJ43" s="793"/>
      <c r="CK43" s="793"/>
      <c r="CL43" s="793"/>
      <c r="CM43" s="793"/>
      <c r="CN43" s="793"/>
      <c r="CO43" s="793"/>
      <c r="CP43" s="793"/>
      <c r="CQ43" s="793"/>
      <c r="CR43" s="801"/>
      <c r="CS43" s="778"/>
    </row>
    <row r="44" spans="1:97" ht="14.1" customHeight="1" thickBot="1" x14ac:dyDescent="0.2">
      <c r="A44" s="1193"/>
      <c r="B44" s="773"/>
      <c r="C44" s="807"/>
      <c r="D44" s="1278"/>
      <c r="E44" s="778"/>
      <c r="F44" s="778"/>
      <c r="G44" s="778"/>
      <c r="H44" s="778"/>
      <c r="I44" s="778"/>
      <c r="J44" s="778"/>
      <c r="K44" s="778"/>
      <c r="L44" s="778"/>
      <c r="M44" s="778"/>
      <c r="N44" s="778"/>
      <c r="O44" s="778"/>
      <c r="P44" s="778"/>
      <c r="Q44" s="778"/>
      <c r="R44" s="778"/>
      <c r="S44" s="778"/>
      <c r="T44" s="778"/>
      <c r="U44" s="778"/>
      <c r="V44" s="778"/>
      <c r="W44" s="778"/>
      <c r="X44" s="778"/>
      <c r="Y44" s="778"/>
      <c r="Z44" s="811"/>
      <c r="AA44" s="803"/>
      <c r="AB44" s="154"/>
      <c r="AC44" s="3331"/>
      <c r="AD44" s="3331"/>
      <c r="AE44" s="3331"/>
      <c r="AF44" s="3331"/>
      <c r="AG44" s="3331"/>
      <c r="AH44" s="3331"/>
      <c r="AI44" s="3331"/>
      <c r="AJ44" s="3331"/>
      <c r="AK44" s="3331"/>
      <c r="AL44" s="3331"/>
      <c r="AM44" s="3331"/>
      <c r="AN44" s="3331"/>
      <c r="AO44" s="3331"/>
      <c r="AP44" s="3331"/>
      <c r="AQ44" s="3332"/>
      <c r="AR44" s="3481">
        <f>SUM(E11:AH12)-H11-S11-AC11+AL11+AN11+I18+K18+P18+R18</f>
        <v>0</v>
      </c>
      <c r="AS44" s="3481"/>
      <c r="AT44" s="3481"/>
      <c r="AU44" s="3482"/>
      <c r="AV44" s="3459">
        <f>COUNTA(AZ45:BB104)</f>
        <v>0</v>
      </c>
      <c r="AW44" s="3460"/>
      <c r="AX44" s="3460"/>
      <c r="AY44" s="3460"/>
      <c r="AZ44" s="3457">
        <f>SUM(AZ45:BB104)</f>
        <v>0</v>
      </c>
      <c r="BA44" s="3457"/>
      <c r="BB44" s="3458"/>
      <c r="BC44" s="855" t="s">
        <v>634</v>
      </c>
      <c r="BD44" s="856"/>
      <c r="BE44" s="857"/>
      <c r="BF44" s="816"/>
      <c r="BG44" s="817"/>
      <c r="BH44" s="3459">
        <f>COUNTA(BL45:BN104)</f>
        <v>0</v>
      </c>
      <c r="BI44" s="3460"/>
      <c r="BJ44" s="3460"/>
      <c r="BK44" s="3460"/>
      <c r="BL44" s="3457">
        <f>SUM(BL45:BN104)</f>
        <v>0</v>
      </c>
      <c r="BM44" s="3457"/>
      <c r="BN44" s="3458"/>
      <c r="BO44" s="855" t="s">
        <v>634</v>
      </c>
      <c r="BP44" s="856"/>
      <c r="BQ44" s="857"/>
      <c r="BZ44" s="793"/>
      <c r="CA44" s="793"/>
      <c r="CB44" s="793"/>
      <c r="CC44" s="793"/>
      <c r="CD44" s="793"/>
      <c r="CE44" s="793"/>
      <c r="CF44" s="793"/>
      <c r="CG44" s="793"/>
      <c r="CH44" s="793"/>
      <c r="CI44" s="793"/>
      <c r="CJ44" s="793"/>
      <c r="CK44" s="793"/>
      <c r="CL44" s="793"/>
      <c r="CM44" s="793"/>
      <c r="CN44" s="793"/>
      <c r="CO44" s="793"/>
      <c r="CP44" s="793"/>
      <c r="CQ44" s="793"/>
      <c r="CR44" s="801"/>
      <c r="CS44" s="778"/>
    </row>
    <row r="45" spans="1:97" ht="14.1" customHeight="1" x14ac:dyDescent="0.15">
      <c r="A45" s="1193"/>
      <c r="B45" s="773"/>
      <c r="C45" s="3471"/>
      <c r="D45" s="3472"/>
      <c r="E45" s="3473" t="s">
        <v>403</v>
      </c>
      <c r="F45" s="3474"/>
      <c r="G45" s="3474"/>
      <c r="H45" s="3475"/>
      <c r="I45" s="3476" t="s">
        <v>1075</v>
      </c>
      <c r="J45" s="3477"/>
      <c r="K45" s="3477"/>
      <c r="L45" s="3477"/>
      <c r="M45" s="3477"/>
      <c r="N45" s="3477"/>
      <c r="O45" s="3477"/>
      <c r="P45" s="3477"/>
      <c r="Q45" s="3478"/>
      <c r="R45" s="3479" t="s">
        <v>1077</v>
      </c>
      <c r="S45" s="3480"/>
      <c r="T45" s="3480"/>
      <c r="U45" s="3480"/>
      <c r="V45" s="3477"/>
      <c r="W45" s="3477"/>
      <c r="X45" s="3477"/>
      <c r="Y45" s="3477"/>
      <c r="Z45" s="942"/>
      <c r="AA45" s="803"/>
      <c r="AB45" s="34"/>
      <c r="AC45" s="3331"/>
      <c r="AD45" s="3331"/>
      <c r="AE45" s="3331"/>
      <c r="AF45" s="3331"/>
      <c r="AG45" s="3331"/>
      <c r="AH45" s="3331"/>
      <c r="AI45" s="3331"/>
      <c r="AJ45" s="3331"/>
      <c r="AK45" s="3331"/>
      <c r="AL45" s="3331"/>
      <c r="AM45" s="3331"/>
      <c r="AN45" s="3331"/>
      <c r="AO45" s="3331"/>
      <c r="AP45" s="3331"/>
      <c r="AQ45" s="3332"/>
      <c r="AR45" s="3483">
        <f>SUM(E11:Z12)-H11-S11+AL11+AN11+I18+K18+P18+R18</f>
        <v>0</v>
      </c>
      <c r="AS45" s="3483"/>
      <c r="AT45" s="3483"/>
      <c r="AU45" s="3484"/>
      <c r="AV45" s="3310">
        <v>1</v>
      </c>
      <c r="AW45" s="3311"/>
      <c r="AX45" s="3311"/>
      <c r="AY45" s="3312"/>
      <c r="AZ45" s="3353"/>
      <c r="BA45" s="3354"/>
      <c r="BB45" s="3354"/>
      <c r="BC45" s="1197" t="s">
        <v>634</v>
      </c>
      <c r="BD45" s="1191"/>
      <c r="BE45" s="865"/>
      <c r="BF45" s="816"/>
      <c r="BG45" s="817"/>
      <c r="BH45" s="3310">
        <v>1</v>
      </c>
      <c r="BI45" s="3311"/>
      <c r="BJ45" s="3311"/>
      <c r="BK45" s="3312"/>
      <c r="BL45" s="3353"/>
      <c r="BM45" s="3354"/>
      <c r="BN45" s="3354"/>
      <c r="BO45" s="1197" t="s">
        <v>634</v>
      </c>
      <c r="BP45" s="1191"/>
      <c r="BQ45" s="865"/>
    </row>
    <row r="46" spans="1:97" ht="14.1" customHeight="1" x14ac:dyDescent="0.15">
      <c r="A46" s="1193"/>
      <c r="B46" s="773"/>
      <c r="C46" s="3461" t="s">
        <v>1168</v>
      </c>
      <c r="D46" s="3464" t="s">
        <v>275</v>
      </c>
      <c r="E46" s="3467" t="s">
        <v>1169</v>
      </c>
      <c r="F46" s="3468"/>
      <c r="G46" s="3468"/>
      <c r="H46" s="3469"/>
      <c r="I46" s="818"/>
      <c r="J46" s="3470" t="str">
        <f>IF(AT37=TRUE,ROUNDDOWN(M38/3,1),"")</f>
        <v/>
      </c>
      <c r="K46" s="3470"/>
      <c r="L46" s="819" t="s">
        <v>183</v>
      </c>
      <c r="M46" s="820" t="s">
        <v>1049</v>
      </c>
      <c r="N46" s="3470" t="str">
        <f>J46</f>
        <v/>
      </c>
      <c r="O46" s="3470"/>
      <c r="P46" s="821" t="s">
        <v>183</v>
      </c>
      <c r="Q46" s="822" t="s">
        <v>216</v>
      </c>
      <c r="R46" s="818"/>
      <c r="S46" s="3470" t="str">
        <f>IF(AT38=TRUE,ROUNDDOWN(M38/3,1),"")</f>
        <v/>
      </c>
      <c r="T46" s="3470"/>
      <c r="U46" s="823" t="s">
        <v>183</v>
      </c>
      <c r="V46" s="820" t="s">
        <v>1049</v>
      </c>
      <c r="W46" s="3470" t="str">
        <f>S46</f>
        <v/>
      </c>
      <c r="X46" s="3470"/>
      <c r="Y46" s="821" t="s">
        <v>183</v>
      </c>
      <c r="Z46" s="943" t="s">
        <v>216</v>
      </c>
      <c r="AA46" s="824"/>
      <c r="AB46" s="406" t="s">
        <v>16</v>
      </c>
      <c r="AC46" s="1434" t="s">
        <v>1887</v>
      </c>
      <c r="AD46" s="1274"/>
      <c r="AE46" s="1274"/>
      <c r="AF46" s="1274"/>
      <c r="AG46" s="1274"/>
      <c r="AH46" s="1274"/>
      <c r="AI46" s="1274"/>
      <c r="AJ46" s="1274"/>
      <c r="AK46" s="1274"/>
      <c r="AL46" s="1274"/>
      <c r="AM46" s="1274"/>
      <c r="AN46" s="1274"/>
      <c r="AO46" s="1274"/>
      <c r="AP46" s="1274"/>
      <c r="AQ46" s="1275"/>
      <c r="AR46" s="945"/>
      <c r="AS46" s="945"/>
      <c r="AT46" s="945"/>
      <c r="AU46" s="873"/>
      <c r="AV46" s="3310">
        <v>2</v>
      </c>
      <c r="AW46" s="3311"/>
      <c r="AX46" s="3311"/>
      <c r="AY46" s="3312"/>
      <c r="AZ46" s="3353"/>
      <c r="BA46" s="3354"/>
      <c r="BB46" s="3354"/>
      <c r="BC46" s="1197" t="s">
        <v>634</v>
      </c>
      <c r="BD46" s="874"/>
      <c r="BE46" s="875"/>
      <c r="BF46" s="816"/>
      <c r="BG46" s="817"/>
      <c r="BH46" s="3310">
        <v>2</v>
      </c>
      <c r="BI46" s="3311"/>
      <c r="BJ46" s="3311"/>
      <c r="BK46" s="3312"/>
      <c r="BL46" s="3353"/>
      <c r="BM46" s="3354"/>
      <c r="BN46" s="3354"/>
      <c r="BO46" s="1197" t="s">
        <v>634</v>
      </c>
      <c r="BP46" s="874"/>
      <c r="BQ46" s="875"/>
    </row>
    <row r="47" spans="1:97" ht="14.1" customHeight="1" x14ac:dyDescent="0.15">
      <c r="A47" s="1193"/>
      <c r="B47" s="773"/>
      <c r="C47" s="3462"/>
      <c r="D47" s="3465"/>
      <c r="E47" s="3485" t="s">
        <v>1170</v>
      </c>
      <c r="F47" s="3486"/>
      <c r="G47" s="3486"/>
      <c r="H47" s="3487"/>
      <c r="I47" s="825"/>
      <c r="J47" s="3448" t="str">
        <f>IF(AT37=TRUE,ROUNDDOWN(M39/6,1),"")</f>
        <v/>
      </c>
      <c r="K47" s="3448"/>
      <c r="L47" s="826" t="s">
        <v>183</v>
      </c>
      <c r="M47" s="827" t="s">
        <v>1049</v>
      </c>
      <c r="N47" s="3448" t="str">
        <f>J47</f>
        <v/>
      </c>
      <c r="O47" s="3448"/>
      <c r="P47" s="828" t="s">
        <v>183</v>
      </c>
      <c r="Q47" s="829" t="s">
        <v>216</v>
      </c>
      <c r="R47" s="825"/>
      <c r="S47" s="3448" t="str">
        <f>IF(AT38=TRUE,ROUNDDOWN(M39/6,1),"")</f>
        <v/>
      </c>
      <c r="T47" s="3448"/>
      <c r="U47" s="830" t="s">
        <v>183</v>
      </c>
      <c r="V47" s="827" t="s">
        <v>1049</v>
      </c>
      <c r="W47" s="3448" t="str">
        <f>S47</f>
        <v/>
      </c>
      <c r="X47" s="3448"/>
      <c r="Y47" s="828" t="s">
        <v>183</v>
      </c>
      <c r="Z47" s="944" t="s">
        <v>216</v>
      </c>
      <c r="AA47" s="803"/>
      <c r="AB47" s="778"/>
      <c r="AC47" s="778"/>
      <c r="AD47" s="1278"/>
      <c r="AE47" s="778"/>
      <c r="AF47" s="778"/>
      <c r="AG47" s="778"/>
      <c r="AH47" s="778"/>
      <c r="AI47" s="778"/>
      <c r="AJ47" s="778"/>
      <c r="AK47" s="778"/>
      <c r="AL47" s="778"/>
      <c r="AM47" s="778"/>
      <c r="AN47" s="778"/>
      <c r="AO47" s="778"/>
      <c r="AP47" s="778"/>
      <c r="AQ47" s="798"/>
      <c r="AR47" s="3455"/>
      <c r="AS47" s="3455"/>
      <c r="AT47" s="3455"/>
      <c r="AU47" s="3456"/>
      <c r="AV47" s="3310">
        <v>3</v>
      </c>
      <c r="AW47" s="3311"/>
      <c r="AX47" s="3311"/>
      <c r="AY47" s="3312"/>
      <c r="AZ47" s="3353"/>
      <c r="BA47" s="3354"/>
      <c r="BB47" s="3354"/>
      <c r="BC47" s="1197" t="s">
        <v>634</v>
      </c>
      <c r="BD47" s="874"/>
      <c r="BE47" s="875"/>
      <c r="BF47" s="816"/>
      <c r="BG47" s="817"/>
      <c r="BH47" s="3310">
        <v>3</v>
      </c>
      <c r="BI47" s="3311"/>
      <c r="BJ47" s="3311"/>
      <c r="BK47" s="3312"/>
      <c r="BL47" s="3353"/>
      <c r="BM47" s="3354"/>
      <c r="BN47" s="3354"/>
      <c r="BO47" s="1197" t="s">
        <v>634</v>
      </c>
      <c r="BP47" s="874"/>
      <c r="BQ47" s="875"/>
    </row>
    <row r="48" spans="1:97" ht="14.1" customHeight="1" x14ac:dyDescent="0.15">
      <c r="A48" s="1193"/>
      <c r="B48" s="773"/>
      <c r="C48" s="3462"/>
      <c r="D48" s="3465"/>
      <c r="E48" s="3449" t="s">
        <v>1171</v>
      </c>
      <c r="F48" s="3450"/>
      <c r="G48" s="3450"/>
      <c r="H48" s="3451"/>
      <c r="I48" s="1287"/>
      <c r="J48" s="3452"/>
      <c r="K48" s="3452"/>
      <c r="L48" s="831"/>
      <c r="M48" s="832"/>
      <c r="N48" s="3453"/>
      <c r="O48" s="3453"/>
      <c r="P48" s="833"/>
      <c r="Q48" s="834"/>
      <c r="R48" s="825"/>
      <c r="S48" s="3448" t="str">
        <f>IF(AT38=TRUE,ROUNDDOWN(M40/6,1),"")</f>
        <v/>
      </c>
      <c r="T48" s="3448"/>
      <c r="U48" s="835" t="s">
        <v>183</v>
      </c>
      <c r="V48" s="836"/>
      <c r="W48" s="3454"/>
      <c r="X48" s="3454"/>
      <c r="Y48" s="837"/>
      <c r="Z48" s="946"/>
      <c r="AA48" s="803"/>
      <c r="AB48" s="838" t="s">
        <v>16</v>
      </c>
      <c r="AC48" s="3203" t="s">
        <v>1315</v>
      </c>
      <c r="AD48" s="3203"/>
      <c r="AE48" s="3203"/>
      <c r="AF48" s="3203"/>
      <c r="AG48" s="3203"/>
      <c r="AH48" s="3203"/>
      <c r="AI48" s="3203"/>
      <c r="AJ48" s="3203"/>
      <c r="AK48" s="3203"/>
      <c r="AL48" s="3203"/>
      <c r="AM48" s="3203"/>
      <c r="AN48" s="3203"/>
      <c r="AO48" s="3203"/>
      <c r="AP48" s="3203"/>
      <c r="AQ48" s="3204"/>
      <c r="AR48" s="947"/>
      <c r="AS48" s="947"/>
      <c r="AT48" s="947"/>
      <c r="AU48" s="796"/>
      <c r="AV48" s="3310">
        <v>4</v>
      </c>
      <c r="AW48" s="3311"/>
      <c r="AX48" s="3311"/>
      <c r="AY48" s="3312"/>
      <c r="AZ48" s="3353"/>
      <c r="BA48" s="3354"/>
      <c r="BB48" s="3354"/>
      <c r="BC48" s="1197" t="s">
        <v>634</v>
      </c>
      <c r="BD48" s="874"/>
      <c r="BE48" s="875"/>
      <c r="BF48" s="816"/>
      <c r="BG48" s="817"/>
      <c r="BH48" s="3310">
        <v>4</v>
      </c>
      <c r="BI48" s="3311"/>
      <c r="BJ48" s="3311"/>
      <c r="BK48" s="3312"/>
      <c r="BL48" s="3353"/>
      <c r="BM48" s="3354"/>
      <c r="BN48" s="3354"/>
      <c r="BO48" s="1197" t="s">
        <v>634</v>
      </c>
      <c r="BP48" s="874"/>
      <c r="BQ48" s="875"/>
    </row>
    <row r="49" spans="1:69" ht="14.1" customHeight="1" x14ac:dyDescent="0.15">
      <c r="A49" s="1193"/>
      <c r="B49" s="773"/>
      <c r="C49" s="3462"/>
      <c r="D49" s="3465"/>
      <c r="E49" s="3434" t="s">
        <v>1172</v>
      </c>
      <c r="F49" s="3435"/>
      <c r="G49" s="3435"/>
      <c r="H49" s="840" t="s">
        <v>749</v>
      </c>
      <c r="I49" s="841"/>
      <c r="J49" s="3438" t="str">
        <f>IF(AT37=TRUE,IF(AT39=TRUE,ROUNDDOWN((M40+M41)/20,1),""),"")</f>
        <v/>
      </c>
      <c r="K49" s="3438"/>
      <c r="L49" s="842" t="s">
        <v>183</v>
      </c>
      <c r="M49" s="843" t="s">
        <v>1049</v>
      </c>
      <c r="N49" s="3439" t="str">
        <f>IF(AT37=TRUE,IF(AT39=TRUE,ROUNDDOWN(K41/20,1),""),"")</f>
        <v/>
      </c>
      <c r="O49" s="3439"/>
      <c r="P49" s="844" t="s">
        <v>183</v>
      </c>
      <c r="Q49" s="829" t="s">
        <v>216</v>
      </c>
      <c r="R49" s="841"/>
      <c r="S49" s="3438" t="str">
        <f>IF(AT38=TRUE,IF(AT39=TRUE,ROUNDDOWN(M41/20,1),""),"")</f>
        <v/>
      </c>
      <c r="T49" s="3438"/>
      <c r="U49" s="835" t="s">
        <v>183</v>
      </c>
      <c r="V49" s="843" t="s">
        <v>1049</v>
      </c>
      <c r="W49" s="3439" t="str">
        <f>IF(AT38=TRUE,IF(AT39=TRUE,ROUNDDOWN(K41/20,1),""),"")</f>
        <v/>
      </c>
      <c r="X49" s="3439"/>
      <c r="Y49" s="844" t="s">
        <v>183</v>
      </c>
      <c r="Z49" s="944" t="s">
        <v>216</v>
      </c>
      <c r="AA49" s="803"/>
      <c r="AB49" s="797"/>
      <c r="AC49" s="3203"/>
      <c r="AD49" s="3203"/>
      <c r="AE49" s="3203"/>
      <c r="AF49" s="3203"/>
      <c r="AG49" s="3203"/>
      <c r="AH49" s="3203"/>
      <c r="AI49" s="3203"/>
      <c r="AJ49" s="3203"/>
      <c r="AK49" s="3203"/>
      <c r="AL49" s="3203"/>
      <c r="AM49" s="3203"/>
      <c r="AN49" s="3203"/>
      <c r="AO49" s="3203"/>
      <c r="AP49" s="3203"/>
      <c r="AQ49" s="3204"/>
      <c r="AR49" s="947"/>
      <c r="AS49" s="947"/>
      <c r="AT49" s="947"/>
      <c r="AU49" s="796"/>
      <c r="AV49" s="3310">
        <v>5</v>
      </c>
      <c r="AW49" s="3311"/>
      <c r="AX49" s="3311"/>
      <c r="AY49" s="3312"/>
      <c r="AZ49" s="3353"/>
      <c r="BA49" s="3354"/>
      <c r="BB49" s="3354"/>
      <c r="BC49" s="1197" t="s">
        <v>634</v>
      </c>
      <c r="BD49" s="874"/>
      <c r="BE49" s="875"/>
      <c r="BF49" s="816"/>
      <c r="BG49" s="817"/>
      <c r="BH49" s="3310">
        <v>5</v>
      </c>
      <c r="BI49" s="3311"/>
      <c r="BJ49" s="3311"/>
      <c r="BK49" s="3312"/>
      <c r="BL49" s="3353"/>
      <c r="BM49" s="3354"/>
      <c r="BN49" s="3354"/>
      <c r="BO49" s="1197" t="s">
        <v>634</v>
      </c>
      <c r="BP49" s="874"/>
      <c r="BQ49" s="875"/>
    </row>
    <row r="50" spans="1:69" ht="14.1" customHeight="1" x14ac:dyDescent="0.15">
      <c r="A50" s="1193"/>
      <c r="B50" s="773"/>
      <c r="C50" s="3462"/>
      <c r="D50" s="3465"/>
      <c r="E50" s="3436"/>
      <c r="F50" s="3437"/>
      <c r="G50" s="3437"/>
      <c r="H50" s="846" t="s">
        <v>750</v>
      </c>
      <c r="I50" s="847"/>
      <c r="J50" s="3446" t="str">
        <f>IF(AT37=TRUE,IF(AT40=TRUE,ROUNDDOWN((I41+K41)/15,1),""),"")</f>
        <v/>
      </c>
      <c r="K50" s="3446"/>
      <c r="L50" s="848" t="s">
        <v>183</v>
      </c>
      <c r="M50" s="827" t="s">
        <v>1049</v>
      </c>
      <c r="N50" s="3447" t="str">
        <f>IF(AT37=TRUE,IF(AT40=TRUE,ROUNDDOWN(K41/15,1),""),"")</f>
        <v/>
      </c>
      <c r="O50" s="3447"/>
      <c r="P50" s="849" t="s">
        <v>183</v>
      </c>
      <c r="Q50" s="829" t="s">
        <v>216</v>
      </c>
      <c r="R50" s="847"/>
      <c r="S50" s="3438" t="str">
        <f>IF(AT38=TRUE,IF(AT40=TRUE,ROUNDDOWN(M41/15,1),""),"")</f>
        <v/>
      </c>
      <c r="T50" s="3438"/>
      <c r="U50" s="835" t="s">
        <v>183</v>
      </c>
      <c r="V50" s="843" t="s">
        <v>1049</v>
      </c>
      <c r="W50" s="3439" t="str">
        <f>IF(AT38=TRUE,IF(AT40=TRUE,ROUNDDOWN(K41/15,1),""),"")</f>
        <v/>
      </c>
      <c r="X50" s="3439"/>
      <c r="Y50" s="849" t="s">
        <v>183</v>
      </c>
      <c r="Z50" s="944" t="s">
        <v>216</v>
      </c>
      <c r="AA50" s="803"/>
      <c r="AB50" s="797"/>
      <c r="AC50" s="1313" t="s">
        <v>1173</v>
      </c>
      <c r="AD50" s="792"/>
      <c r="AE50" s="792"/>
      <c r="AF50" s="792"/>
      <c r="AG50" s="792"/>
      <c r="AH50" s="792"/>
      <c r="AI50" s="792"/>
      <c r="AJ50" s="792"/>
      <c r="AK50" s="792"/>
      <c r="AL50" s="792"/>
      <c r="AM50" s="792"/>
      <c r="AN50" s="792"/>
      <c r="AO50" s="792"/>
      <c r="AP50" s="792"/>
      <c r="AQ50" s="812"/>
      <c r="AR50" s="947"/>
      <c r="AS50" s="947"/>
      <c r="AT50" s="947"/>
      <c r="AU50" s="796"/>
      <c r="AV50" s="3310">
        <v>6</v>
      </c>
      <c r="AW50" s="3311"/>
      <c r="AX50" s="3311"/>
      <c r="AY50" s="3312"/>
      <c r="AZ50" s="3353"/>
      <c r="BA50" s="3354"/>
      <c r="BB50" s="3354"/>
      <c r="BC50" s="1197" t="s">
        <v>634</v>
      </c>
      <c r="BD50" s="1191"/>
      <c r="BE50" s="865"/>
      <c r="BF50" s="882"/>
      <c r="BG50" s="883"/>
      <c r="BH50" s="3310">
        <v>6</v>
      </c>
      <c r="BI50" s="3311"/>
      <c r="BJ50" s="3311"/>
      <c r="BK50" s="3312"/>
      <c r="BL50" s="3353"/>
      <c r="BM50" s="3354"/>
      <c r="BN50" s="3354"/>
      <c r="BO50" s="1197" t="s">
        <v>634</v>
      </c>
      <c r="BP50" s="1191"/>
      <c r="BQ50" s="865"/>
    </row>
    <row r="51" spans="1:69" ht="14.1" customHeight="1" x14ac:dyDescent="0.15">
      <c r="A51" s="1193"/>
      <c r="B51" s="773"/>
      <c r="C51" s="3462"/>
      <c r="D51" s="3465"/>
      <c r="E51" s="3430" t="s">
        <v>1174</v>
      </c>
      <c r="F51" s="3430"/>
      <c r="G51" s="3430"/>
      <c r="H51" s="3431"/>
      <c r="I51" s="762"/>
      <c r="J51" s="3432" t="str">
        <f>IF(AT37=TRUE,ROUNDDOWN((I42+K42)/30,1),"")</f>
        <v/>
      </c>
      <c r="K51" s="3432"/>
      <c r="L51" s="850" t="s">
        <v>183</v>
      </c>
      <c r="M51" s="843" t="s">
        <v>1049</v>
      </c>
      <c r="N51" s="3433" t="str">
        <f>IF(AT37=TRUE,ROUNDDOWN(K42/30,1),"")</f>
        <v/>
      </c>
      <c r="O51" s="3433"/>
      <c r="P51" s="851" t="s">
        <v>183</v>
      </c>
      <c r="Q51" s="852" t="s">
        <v>216</v>
      </c>
      <c r="R51" s="762"/>
      <c r="S51" s="3432" t="str">
        <f>IF(AT38=TRUE,ROUNDDOWN(M42/30,1),"")</f>
        <v/>
      </c>
      <c r="T51" s="3432"/>
      <c r="U51" s="853" t="s">
        <v>183</v>
      </c>
      <c r="V51" s="843" t="s">
        <v>1049</v>
      </c>
      <c r="W51" s="3433" t="str">
        <f>IF(AT38=TRUE,ROUNDDOWN(K42/30,1),"")</f>
        <v/>
      </c>
      <c r="X51" s="3433"/>
      <c r="Y51" s="851" t="s">
        <v>183</v>
      </c>
      <c r="Z51" s="948" t="s">
        <v>216</v>
      </c>
      <c r="AA51" s="803"/>
      <c r="AB51" s="1057" t="s">
        <v>16</v>
      </c>
      <c r="AC51" s="2569" t="s">
        <v>1565</v>
      </c>
      <c r="AD51" s="2569"/>
      <c r="AE51" s="2569"/>
      <c r="AF51" s="2569"/>
      <c r="AG51" s="2569"/>
      <c r="AH51" s="2569"/>
      <c r="AI51" s="2569"/>
      <c r="AJ51" s="2569"/>
      <c r="AK51" s="2569"/>
      <c r="AL51" s="2569"/>
      <c r="AM51" s="2569"/>
      <c r="AN51" s="2569"/>
      <c r="AO51" s="2569"/>
      <c r="AP51" s="2569"/>
      <c r="AQ51" s="3336"/>
      <c r="AR51" s="947"/>
      <c r="AS51" s="947"/>
      <c r="AT51" s="947"/>
      <c r="AU51" s="796"/>
      <c r="AV51" s="3310">
        <v>7</v>
      </c>
      <c r="AW51" s="3311"/>
      <c r="AX51" s="3311"/>
      <c r="AY51" s="3312"/>
      <c r="AZ51" s="3353"/>
      <c r="BA51" s="3354"/>
      <c r="BB51" s="3354"/>
      <c r="BC51" s="1197" t="s">
        <v>634</v>
      </c>
      <c r="BD51" s="874"/>
      <c r="BE51" s="875"/>
      <c r="BF51" s="816"/>
      <c r="BG51" s="817"/>
      <c r="BH51" s="3310">
        <v>7</v>
      </c>
      <c r="BI51" s="3311"/>
      <c r="BJ51" s="3311"/>
      <c r="BK51" s="3312"/>
      <c r="BL51" s="3353"/>
      <c r="BM51" s="3354"/>
      <c r="BN51" s="3354"/>
      <c r="BO51" s="1197" t="s">
        <v>634</v>
      </c>
      <c r="BP51" s="874"/>
      <c r="BQ51" s="875"/>
    </row>
    <row r="52" spans="1:69" ht="14.1" customHeight="1" x14ac:dyDescent="0.15">
      <c r="A52" s="1193"/>
      <c r="B52" s="773"/>
      <c r="C52" s="3462"/>
      <c r="D52" s="3466"/>
      <c r="E52" s="3440" t="s">
        <v>180</v>
      </c>
      <c r="F52" s="3441"/>
      <c r="G52" s="3441"/>
      <c r="H52" s="858" t="s">
        <v>749</v>
      </c>
      <c r="I52" s="859"/>
      <c r="J52" s="3444" t="str">
        <f>IF(AT39=TRUE,ROUND(SUM(J46,J47,J49,J51),0),"")</f>
        <v/>
      </c>
      <c r="K52" s="3444"/>
      <c r="L52" s="860" t="s">
        <v>183</v>
      </c>
      <c r="M52" s="861" t="s">
        <v>1316</v>
      </c>
      <c r="N52" s="3444" t="str">
        <f>IF(AT39=TRUE,ROUND(SUM(N46,N47,N49,N51),0),"")</f>
        <v/>
      </c>
      <c r="O52" s="3444"/>
      <c r="P52" s="862" t="s">
        <v>183</v>
      </c>
      <c r="Q52" s="863" t="s">
        <v>216</v>
      </c>
      <c r="R52" s="859"/>
      <c r="S52" s="3444" t="str">
        <f>IF(AT39=TRUE,ROUND(SUM(S46,S47,S48,S49,S51),0),"")</f>
        <v/>
      </c>
      <c r="T52" s="3444"/>
      <c r="U52" s="864" t="s">
        <v>183</v>
      </c>
      <c r="V52" s="861" t="s">
        <v>1316</v>
      </c>
      <c r="W52" s="3444" t="str">
        <f>IF(AT39=TRUE,ROUND(SUM(W46,W47,W49,W51),0),"")</f>
        <v/>
      </c>
      <c r="X52" s="3444"/>
      <c r="Y52" s="862" t="s">
        <v>183</v>
      </c>
      <c r="Z52" s="949" t="s">
        <v>216</v>
      </c>
      <c r="AA52" s="803"/>
      <c r="AB52" s="797"/>
      <c r="AC52" s="2569"/>
      <c r="AD52" s="2569"/>
      <c r="AE52" s="2569"/>
      <c r="AF52" s="2569"/>
      <c r="AG52" s="2569"/>
      <c r="AH52" s="2569"/>
      <c r="AI52" s="2569"/>
      <c r="AJ52" s="2569"/>
      <c r="AK52" s="2569"/>
      <c r="AL52" s="2569"/>
      <c r="AM52" s="2569"/>
      <c r="AN52" s="2569"/>
      <c r="AO52" s="2569"/>
      <c r="AP52" s="2569"/>
      <c r="AQ52" s="3336"/>
      <c r="AR52" s="947"/>
      <c r="AS52" s="947"/>
      <c r="AT52" s="947"/>
      <c r="AU52" s="796"/>
      <c r="AV52" s="3310">
        <v>8</v>
      </c>
      <c r="AW52" s="3311"/>
      <c r="AX52" s="3311"/>
      <c r="AY52" s="3312"/>
      <c r="AZ52" s="3353"/>
      <c r="BA52" s="3354"/>
      <c r="BB52" s="3354"/>
      <c r="BC52" s="1197" t="s">
        <v>634</v>
      </c>
      <c r="BD52" s="874"/>
      <c r="BE52" s="875"/>
      <c r="BF52" s="889"/>
      <c r="BG52" s="890"/>
      <c r="BH52" s="3310">
        <v>8</v>
      </c>
      <c r="BI52" s="3311"/>
      <c r="BJ52" s="3311"/>
      <c r="BK52" s="3312"/>
      <c r="BL52" s="3353"/>
      <c r="BM52" s="3354"/>
      <c r="BN52" s="3354"/>
      <c r="BO52" s="1197" t="s">
        <v>634</v>
      </c>
      <c r="BP52" s="874"/>
      <c r="BQ52" s="875"/>
    </row>
    <row r="53" spans="1:69" ht="14.1" customHeight="1" x14ac:dyDescent="0.15">
      <c r="A53" s="1193"/>
      <c r="B53" s="773"/>
      <c r="C53" s="3462"/>
      <c r="D53" s="3466"/>
      <c r="E53" s="3442"/>
      <c r="F53" s="3443"/>
      <c r="G53" s="3443"/>
      <c r="H53" s="866" t="s">
        <v>750</v>
      </c>
      <c r="I53" s="867"/>
      <c r="J53" s="3445" t="str">
        <f>IF(AT40=TRUE,ROUND(SUM(J46,J47,J50,J51),0),"")</f>
        <v/>
      </c>
      <c r="K53" s="3445"/>
      <c r="L53" s="868" t="s">
        <v>183</v>
      </c>
      <c r="M53" s="869" t="s">
        <v>1316</v>
      </c>
      <c r="N53" s="3445" t="str">
        <f>IF(AT40=TRUE,ROUND(SUM(N46,N47,N50,N51),0),"")</f>
        <v/>
      </c>
      <c r="O53" s="3445"/>
      <c r="P53" s="870" t="s">
        <v>183</v>
      </c>
      <c r="Q53" s="871" t="s">
        <v>216</v>
      </c>
      <c r="R53" s="867"/>
      <c r="S53" s="3445" t="str">
        <f>IF(AT40=TRUE,ROUND(SUM(S46,S47,S48,S50,S51),0),"")</f>
        <v/>
      </c>
      <c r="T53" s="3445"/>
      <c r="U53" s="872" t="s">
        <v>183</v>
      </c>
      <c r="V53" s="869" t="s">
        <v>1316</v>
      </c>
      <c r="W53" s="3445" t="str">
        <f>IF(AT40=TRUE,ROUND(SUM(W46,W47,W50,W51),0),"")</f>
        <v/>
      </c>
      <c r="X53" s="3445"/>
      <c r="Y53" s="870" t="s">
        <v>183</v>
      </c>
      <c r="Z53" s="950" t="s">
        <v>216</v>
      </c>
      <c r="AA53" s="803"/>
      <c r="AB53" s="797"/>
      <c r="AC53" s="854"/>
      <c r="AD53" s="1298"/>
      <c r="AE53" s="1298"/>
      <c r="AF53" s="1298"/>
      <c r="AG53" s="1298"/>
      <c r="AH53" s="1298"/>
      <c r="AI53" s="1298"/>
      <c r="AJ53" s="1298"/>
      <c r="AK53" s="1298"/>
      <c r="AL53" s="1298"/>
      <c r="AM53" s="1298"/>
      <c r="AN53" s="1298"/>
      <c r="AO53" s="1298"/>
      <c r="AP53" s="1298"/>
      <c r="AQ53" s="1194"/>
      <c r="AR53" s="947"/>
      <c r="AS53" s="947"/>
      <c r="AT53" s="947"/>
      <c r="AU53" s="796"/>
      <c r="AV53" s="3310">
        <v>9</v>
      </c>
      <c r="AW53" s="3311"/>
      <c r="AX53" s="3311"/>
      <c r="AY53" s="3312"/>
      <c r="AZ53" s="3353"/>
      <c r="BA53" s="3354"/>
      <c r="BB53" s="3354"/>
      <c r="BC53" s="1197" t="s">
        <v>634</v>
      </c>
      <c r="BD53" s="874"/>
      <c r="BE53" s="875"/>
      <c r="BF53" s="889"/>
      <c r="BG53" s="890"/>
      <c r="BH53" s="3310">
        <v>9</v>
      </c>
      <c r="BI53" s="3311"/>
      <c r="BJ53" s="3311"/>
      <c r="BK53" s="3312"/>
      <c r="BL53" s="3353"/>
      <c r="BM53" s="3354"/>
      <c r="BN53" s="3354"/>
      <c r="BO53" s="1197" t="s">
        <v>634</v>
      </c>
      <c r="BP53" s="874"/>
      <c r="BQ53" s="875"/>
    </row>
    <row r="54" spans="1:69" ht="14.1" customHeight="1" x14ac:dyDescent="0.15">
      <c r="A54" s="1193"/>
      <c r="B54" s="773"/>
      <c r="C54" s="3462"/>
      <c r="D54" s="3416" t="s">
        <v>1317</v>
      </c>
      <c r="E54" s="3404"/>
      <c r="F54" s="3404"/>
      <c r="G54" s="3404"/>
      <c r="H54" s="3405"/>
      <c r="I54" s="3424" t="s">
        <v>1175</v>
      </c>
      <c r="J54" s="3425"/>
      <c r="K54" s="3425"/>
      <c r="L54" s="3425"/>
      <c r="M54" s="3425"/>
      <c r="N54" s="3425"/>
      <c r="O54" s="3425"/>
      <c r="P54" s="3425"/>
      <c r="Q54" s="3425"/>
      <c r="R54" s="876"/>
      <c r="S54" s="3426"/>
      <c r="T54" s="3426"/>
      <c r="U54" s="877" t="s">
        <v>183</v>
      </c>
      <c r="V54" s="878" t="s">
        <v>1316</v>
      </c>
      <c r="W54" s="3427">
        <f>S54</f>
        <v>0</v>
      </c>
      <c r="X54" s="3427"/>
      <c r="Y54" s="1285" t="s">
        <v>14</v>
      </c>
      <c r="Z54" s="951" t="s">
        <v>216</v>
      </c>
      <c r="AA54" s="803"/>
      <c r="AB54" s="797" t="s">
        <v>197</v>
      </c>
      <c r="AC54" s="3331" t="s">
        <v>1176</v>
      </c>
      <c r="AD54" s="3331"/>
      <c r="AE54" s="3331"/>
      <c r="AF54" s="3331"/>
      <c r="AG54" s="3331"/>
      <c r="AH54" s="3331"/>
      <c r="AI54" s="3331"/>
      <c r="AJ54" s="3331"/>
      <c r="AK54" s="3331"/>
      <c r="AL54" s="3331"/>
      <c r="AM54" s="3331"/>
      <c r="AN54" s="3331"/>
      <c r="AO54" s="3331"/>
      <c r="AP54" s="3331"/>
      <c r="AQ54" s="3332"/>
      <c r="AR54" s="947"/>
      <c r="AS54" s="947"/>
      <c r="AT54" s="947"/>
      <c r="AU54" s="796"/>
      <c r="AV54" s="3310">
        <v>10</v>
      </c>
      <c r="AW54" s="3311"/>
      <c r="AX54" s="3311"/>
      <c r="AY54" s="3312"/>
      <c r="AZ54" s="3353"/>
      <c r="BA54" s="3354"/>
      <c r="BB54" s="3354"/>
      <c r="BC54" s="1197" t="s">
        <v>634</v>
      </c>
      <c r="BD54" s="874"/>
      <c r="BE54" s="875"/>
      <c r="BF54" s="891"/>
      <c r="BG54" s="892"/>
      <c r="BH54" s="3310">
        <v>10</v>
      </c>
      <c r="BI54" s="3311"/>
      <c r="BJ54" s="3311"/>
      <c r="BK54" s="3312"/>
      <c r="BL54" s="3353"/>
      <c r="BM54" s="3354"/>
      <c r="BN54" s="3354"/>
      <c r="BO54" s="1197" t="s">
        <v>634</v>
      </c>
      <c r="BP54" s="874"/>
      <c r="BQ54" s="875"/>
    </row>
    <row r="55" spans="1:69" ht="14.1" customHeight="1" x14ac:dyDescent="0.15">
      <c r="A55" s="1193"/>
      <c r="B55" s="773"/>
      <c r="C55" s="3462"/>
      <c r="D55" s="3417"/>
      <c r="E55" s="3270"/>
      <c r="F55" s="3270"/>
      <c r="G55" s="3270"/>
      <c r="H55" s="3407"/>
      <c r="I55" s="3379" t="s">
        <v>1708</v>
      </c>
      <c r="J55" s="3380"/>
      <c r="K55" s="3380"/>
      <c r="L55" s="3380"/>
      <c r="M55" s="3380"/>
      <c r="N55" s="3380"/>
      <c r="O55" s="3380"/>
      <c r="P55" s="3380"/>
      <c r="Q55" s="3380"/>
      <c r="R55" s="879"/>
      <c r="S55" s="3382"/>
      <c r="T55" s="3382"/>
      <c r="U55" s="3384" t="s">
        <v>183</v>
      </c>
      <c r="V55" s="3386" t="s">
        <v>1316</v>
      </c>
      <c r="W55" s="3388"/>
      <c r="X55" s="3388"/>
      <c r="Y55" s="3372" t="s">
        <v>14</v>
      </c>
      <c r="Z55" s="3414" t="s">
        <v>216</v>
      </c>
      <c r="AA55" s="803"/>
      <c r="AB55" s="797"/>
      <c r="AC55" s="790"/>
      <c r="AD55" s="1274"/>
      <c r="AE55" s="1274"/>
      <c r="AF55" s="1274"/>
      <c r="AG55" s="1274"/>
      <c r="AH55" s="1274"/>
      <c r="AI55" s="1274"/>
      <c r="AJ55" s="1274"/>
      <c r="AK55" s="1274"/>
      <c r="AL55" s="1274"/>
      <c r="AM55" s="1274"/>
      <c r="AN55" s="1274"/>
      <c r="AO55" s="1274"/>
      <c r="AP55" s="1274"/>
      <c r="AQ55" s="1275"/>
      <c r="AR55" s="947"/>
      <c r="AS55" s="947"/>
      <c r="AT55" s="947"/>
      <c r="AU55" s="796"/>
      <c r="AV55" s="3310">
        <v>11</v>
      </c>
      <c r="AW55" s="3311"/>
      <c r="AX55" s="3311"/>
      <c r="AY55" s="3312"/>
      <c r="AZ55" s="3353"/>
      <c r="BA55" s="3354"/>
      <c r="BB55" s="3354"/>
      <c r="BC55" s="1197" t="s">
        <v>634</v>
      </c>
      <c r="BD55" s="1191"/>
      <c r="BE55" s="865"/>
      <c r="BF55" s="891"/>
      <c r="BG55" s="892"/>
      <c r="BH55" s="3310">
        <v>11</v>
      </c>
      <c r="BI55" s="3311"/>
      <c r="BJ55" s="3311"/>
      <c r="BK55" s="3312"/>
      <c r="BL55" s="3353"/>
      <c r="BM55" s="3354"/>
      <c r="BN55" s="3354"/>
      <c r="BO55" s="1197" t="s">
        <v>634</v>
      </c>
      <c r="BP55" s="1191"/>
      <c r="BQ55" s="865"/>
    </row>
    <row r="56" spans="1:69" ht="14.1" customHeight="1" x14ac:dyDescent="0.15">
      <c r="A56" s="1193"/>
      <c r="B56" s="773"/>
      <c r="C56" s="3462"/>
      <c r="D56" s="3417"/>
      <c r="E56" s="3270"/>
      <c r="F56" s="3270"/>
      <c r="G56" s="3270"/>
      <c r="H56" s="3407"/>
      <c r="I56" s="3421"/>
      <c r="J56" s="3422"/>
      <c r="K56" s="3422"/>
      <c r="L56" s="3422"/>
      <c r="M56" s="3422"/>
      <c r="N56" s="3422"/>
      <c r="O56" s="3422"/>
      <c r="P56" s="3422"/>
      <c r="Q56" s="3422"/>
      <c r="R56" s="880"/>
      <c r="S56" s="3419"/>
      <c r="T56" s="3419"/>
      <c r="U56" s="3420"/>
      <c r="V56" s="3410"/>
      <c r="W56" s="3423"/>
      <c r="X56" s="3423"/>
      <c r="Y56" s="3413"/>
      <c r="Z56" s="3415"/>
      <c r="AA56" s="803"/>
      <c r="AB56" s="778" t="s">
        <v>197</v>
      </c>
      <c r="AC56" s="3203" t="s">
        <v>1566</v>
      </c>
      <c r="AD56" s="3203"/>
      <c r="AE56" s="3203"/>
      <c r="AF56" s="3203"/>
      <c r="AG56" s="3203"/>
      <c r="AH56" s="3203"/>
      <c r="AI56" s="3203"/>
      <c r="AJ56" s="3203"/>
      <c r="AK56" s="3203"/>
      <c r="AL56" s="3203"/>
      <c r="AM56" s="3203"/>
      <c r="AN56" s="3203"/>
      <c r="AO56" s="3203"/>
      <c r="AP56" s="3203"/>
      <c r="AQ56" s="3204"/>
      <c r="AR56" s="947"/>
      <c r="AS56" s="947"/>
      <c r="AT56" s="947"/>
      <c r="AU56" s="796"/>
      <c r="AV56" s="3310">
        <v>12</v>
      </c>
      <c r="AW56" s="3311"/>
      <c r="AX56" s="3311"/>
      <c r="AY56" s="3312"/>
      <c r="AZ56" s="3353"/>
      <c r="BA56" s="3354"/>
      <c r="BB56" s="3354"/>
      <c r="BC56" s="1197" t="s">
        <v>634</v>
      </c>
      <c r="BD56" s="874"/>
      <c r="BE56" s="875"/>
      <c r="BF56" s="891"/>
      <c r="BG56" s="892"/>
      <c r="BH56" s="3310">
        <v>12</v>
      </c>
      <c r="BI56" s="3311"/>
      <c r="BJ56" s="3311"/>
      <c r="BK56" s="3312"/>
      <c r="BL56" s="3353"/>
      <c r="BM56" s="3354"/>
      <c r="BN56" s="3354"/>
      <c r="BO56" s="1197" t="s">
        <v>634</v>
      </c>
      <c r="BP56" s="874"/>
      <c r="BQ56" s="875"/>
    </row>
    <row r="57" spans="1:69" ht="14.1" customHeight="1" x14ac:dyDescent="0.15">
      <c r="A57" s="1193"/>
      <c r="B57" s="773"/>
      <c r="C57" s="3462"/>
      <c r="D57" s="3417"/>
      <c r="E57" s="3270"/>
      <c r="F57" s="3270"/>
      <c r="G57" s="3270"/>
      <c r="H57" s="3407"/>
      <c r="I57" s="3381" t="s">
        <v>1178</v>
      </c>
      <c r="J57" s="3261"/>
      <c r="K57" s="3261"/>
      <c r="L57" s="3261"/>
      <c r="M57" s="3261"/>
      <c r="N57" s="3261"/>
      <c r="O57" s="3261"/>
      <c r="P57" s="3261"/>
      <c r="Q57" s="3261"/>
      <c r="R57" s="881"/>
      <c r="S57" s="3382"/>
      <c r="T57" s="3382"/>
      <c r="U57" s="3384" t="s">
        <v>183</v>
      </c>
      <c r="V57" s="3386" t="s">
        <v>1316</v>
      </c>
      <c r="W57" s="3411">
        <f>S57</f>
        <v>0</v>
      </c>
      <c r="X57" s="3411"/>
      <c r="Y57" s="3372" t="s">
        <v>14</v>
      </c>
      <c r="Z57" s="3414" t="s">
        <v>216</v>
      </c>
      <c r="AA57" s="803"/>
      <c r="AB57" s="778"/>
      <c r="AC57" s="3203"/>
      <c r="AD57" s="3203"/>
      <c r="AE57" s="3203"/>
      <c r="AF57" s="3203"/>
      <c r="AG57" s="3203"/>
      <c r="AH57" s="3203"/>
      <c r="AI57" s="3203"/>
      <c r="AJ57" s="3203"/>
      <c r="AK57" s="3203"/>
      <c r="AL57" s="3203"/>
      <c r="AM57" s="3203"/>
      <c r="AN57" s="3203"/>
      <c r="AO57" s="3203"/>
      <c r="AP57" s="3203"/>
      <c r="AQ57" s="3204"/>
      <c r="AR57" s="947"/>
      <c r="AS57" s="947"/>
      <c r="AT57" s="947"/>
      <c r="AU57" s="796"/>
      <c r="AV57" s="3310">
        <v>13</v>
      </c>
      <c r="AW57" s="3311"/>
      <c r="AX57" s="3311"/>
      <c r="AY57" s="3312"/>
      <c r="AZ57" s="3353"/>
      <c r="BA57" s="3354"/>
      <c r="BB57" s="3354"/>
      <c r="BC57" s="1197" t="s">
        <v>634</v>
      </c>
      <c r="BD57" s="874"/>
      <c r="BE57" s="875"/>
      <c r="BF57" s="891"/>
      <c r="BG57" s="892"/>
      <c r="BH57" s="3310">
        <v>13</v>
      </c>
      <c r="BI57" s="3311"/>
      <c r="BJ57" s="3311"/>
      <c r="BK57" s="3312"/>
      <c r="BL57" s="3353"/>
      <c r="BM57" s="3354"/>
      <c r="BN57" s="3354"/>
      <c r="BO57" s="1197" t="s">
        <v>634</v>
      </c>
      <c r="BP57" s="874"/>
      <c r="BQ57" s="875"/>
    </row>
    <row r="58" spans="1:69" ht="14.1" customHeight="1" x14ac:dyDescent="0.15">
      <c r="A58" s="1193"/>
      <c r="B58" s="773"/>
      <c r="C58" s="3463"/>
      <c r="D58" s="3235"/>
      <c r="E58" s="3236"/>
      <c r="F58" s="3236"/>
      <c r="G58" s="3236"/>
      <c r="H58" s="3418"/>
      <c r="I58" s="3381"/>
      <c r="J58" s="3261"/>
      <c r="K58" s="3261"/>
      <c r="L58" s="3261"/>
      <c r="M58" s="3261"/>
      <c r="N58" s="3261"/>
      <c r="O58" s="3261"/>
      <c r="P58" s="3261"/>
      <c r="Q58" s="3261"/>
      <c r="R58" s="880"/>
      <c r="S58" s="3419"/>
      <c r="T58" s="3419"/>
      <c r="U58" s="3420"/>
      <c r="V58" s="3410"/>
      <c r="W58" s="3412"/>
      <c r="X58" s="3412"/>
      <c r="Y58" s="3413"/>
      <c r="Z58" s="3415"/>
      <c r="AA58" s="803"/>
      <c r="AB58" s="778"/>
      <c r="AC58" s="34" t="s">
        <v>246</v>
      </c>
      <c r="AD58" s="3331" t="s">
        <v>1567</v>
      </c>
      <c r="AE58" s="3331"/>
      <c r="AF58" s="3331"/>
      <c r="AG58" s="3331"/>
      <c r="AH58" s="3331"/>
      <c r="AI58" s="3331"/>
      <c r="AJ58" s="3331"/>
      <c r="AK58" s="3331"/>
      <c r="AL58" s="3331"/>
      <c r="AM58" s="3331"/>
      <c r="AN58" s="3331"/>
      <c r="AO58" s="3331"/>
      <c r="AP58" s="3331"/>
      <c r="AQ58" s="3332"/>
      <c r="AR58" s="947"/>
      <c r="AS58" s="947"/>
      <c r="AT58" s="947"/>
      <c r="AU58" s="796"/>
      <c r="AV58" s="3310">
        <v>14</v>
      </c>
      <c r="AW58" s="3311"/>
      <c r="AX58" s="3311"/>
      <c r="AY58" s="3312"/>
      <c r="AZ58" s="3353"/>
      <c r="BA58" s="3354"/>
      <c r="BB58" s="3354"/>
      <c r="BC58" s="1197" t="s">
        <v>634</v>
      </c>
      <c r="BD58" s="874"/>
      <c r="BE58" s="875"/>
      <c r="BF58" s="891"/>
      <c r="BG58" s="892"/>
      <c r="BH58" s="3310">
        <v>14</v>
      </c>
      <c r="BI58" s="3311"/>
      <c r="BJ58" s="3311"/>
      <c r="BK58" s="3312"/>
      <c r="BL58" s="3353"/>
      <c r="BM58" s="3354"/>
      <c r="BN58" s="3354"/>
      <c r="BO58" s="1197" t="s">
        <v>634</v>
      </c>
      <c r="BP58" s="874"/>
      <c r="BQ58" s="875"/>
    </row>
    <row r="59" spans="1:69" ht="14.1" customHeight="1" x14ac:dyDescent="0.15">
      <c r="A59" s="1193"/>
      <c r="B59" s="773"/>
      <c r="C59" s="3403" t="s">
        <v>1637</v>
      </c>
      <c r="D59" s="3404"/>
      <c r="E59" s="3404"/>
      <c r="F59" s="3404"/>
      <c r="G59" s="3404"/>
      <c r="H59" s="3405"/>
      <c r="I59" s="884" t="s">
        <v>1180</v>
      </c>
      <c r="J59" s="885"/>
      <c r="K59" s="885"/>
      <c r="L59" s="885"/>
      <c r="M59" s="885"/>
      <c r="N59" s="885"/>
      <c r="O59" s="885"/>
      <c r="P59" s="885"/>
      <c r="Q59" s="885"/>
      <c r="R59" s="886"/>
      <c r="S59" s="3408"/>
      <c r="T59" s="3408"/>
      <c r="U59" s="1288" t="s">
        <v>183</v>
      </c>
      <c r="V59" s="887" t="s">
        <v>1316</v>
      </c>
      <c r="W59" s="3409"/>
      <c r="X59" s="3409"/>
      <c r="Y59" s="888" t="s">
        <v>14</v>
      </c>
      <c r="Z59" s="951" t="s">
        <v>216</v>
      </c>
      <c r="AA59" s="803"/>
      <c r="AB59" s="778"/>
      <c r="AC59" s="34" t="s">
        <v>246</v>
      </c>
      <c r="AD59" s="3401" t="s">
        <v>1318</v>
      </c>
      <c r="AE59" s="3401"/>
      <c r="AF59" s="3401"/>
      <c r="AG59" s="3401"/>
      <c r="AH59" s="3401"/>
      <c r="AI59" s="3401"/>
      <c r="AJ59" s="3401"/>
      <c r="AK59" s="3401"/>
      <c r="AL59" s="3401"/>
      <c r="AM59" s="3401"/>
      <c r="AN59" s="3401"/>
      <c r="AO59" s="3401"/>
      <c r="AP59" s="3401"/>
      <c r="AQ59" s="3402"/>
      <c r="AR59" s="3428"/>
      <c r="AS59" s="3428"/>
      <c r="AT59" s="3429"/>
      <c r="AU59" s="796"/>
      <c r="AV59" s="3310">
        <v>15</v>
      </c>
      <c r="AW59" s="3311"/>
      <c r="AX59" s="3311"/>
      <c r="AY59" s="3312"/>
      <c r="AZ59" s="3353"/>
      <c r="BA59" s="3354"/>
      <c r="BB59" s="3354"/>
      <c r="BC59" s="1197" t="s">
        <v>634</v>
      </c>
      <c r="BD59" s="874"/>
      <c r="BE59" s="875"/>
      <c r="BF59" s="891"/>
      <c r="BG59" s="892"/>
      <c r="BH59" s="3310">
        <v>15</v>
      </c>
      <c r="BI59" s="3311"/>
      <c r="BJ59" s="3311"/>
      <c r="BK59" s="3312"/>
      <c r="BL59" s="3353"/>
      <c r="BM59" s="3354"/>
      <c r="BN59" s="3354"/>
      <c r="BO59" s="1197" t="s">
        <v>634</v>
      </c>
      <c r="BP59" s="874"/>
      <c r="BQ59" s="875"/>
    </row>
    <row r="60" spans="1:69" ht="14.1" customHeight="1" thickBot="1" x14ac:dyDescent="0.2">
      <c r="A60" s="1193"/>
      <c r="B60" s="773"/>
      <c r="C60" s="3406"/>
      <c r="D60" s="3270"/>
      <c r="E60" s="3270"/>
      <c r="F60" s="3270"/>
      <c r="G60" s="3270"/>
      <c r="H60" s="3407"/>
      <c r="I60" s="3396" t="s">
        <v>1709</v>
      </c>
      <c r="J60" s="3397"/>
      <c r="K60" s="3397"/>
      <c r="L60" s="3397"/>
      <c r="M60" s="3397"/>
      <c r="N60" s="3397"/>
      <c r="O60" s="3397"/>
      <c r="P60" s="3397"/>
      <c r="Q60" s="952"/>
      <c r="R60" s="953"/>
      <c r="S60" s="3398"/>
      <c r="T60" s="3398"/>
      <c r="U60" s="881" t="s">
        <v>183</v>
      </c>
      <c r="V60" s="954" t="s">
        <v>1316</v>
      </c>
      <c r="W60" s="3399"/>
      <c r="X60" s="3399"/>
      <c r="Y60" s="1281" t="s">
        <v>14</v>
      </c>
      <c r="Z60" s="1286" t="s">
        <v>216</v>
      </c>
      <c r="AA60" s="803"/>
      <c r="AB60" s="778"/>
      <c r="AC60" s="34"/>
      <c r="AD60" s="3401"/>
      <c r="AE60" s="3401"/>
      <c r="AF60" s="3401"/>
      <c r="AG60" s="3401"/>
      <c r="AH60" s="3401"/>
      <c r="AI60" s="3401"/>
      <c r="AJ60" s="3401"/>
      <c r="AK60" s="3401"/>
      <c r="AL60" s="3401"/>
      <c r="AM60" s="3401"/>
      <c r="AN60" s="3401"/>
      <c r="AO60" s="3401"/>
      <c r="AP60" s="3401"/>
      <c r="AQ60" s="3402"/>
      <c r="AR60" s="947"/>
      <c r="AS60" s="947"/>
      <c r="AT60" s="947"/>
      <c r="AU60" s="796"/>
      <c r="AV60" s="3310">
        <v>16</v>
      </c>
      <c r="AW60" s="3311"/>
      <c r="AX60" s="3311"/>
      <c r="AY60" s="3312"/>
      <c r="AZ60" s="3353"/>
      <c r="BA60" s="3354"/>
      <c r="BB60" s="3354"/>
      <c r="BC60" s="1197" t="s">
        <v>634</v>
      </c>
      <c r="BD60" s="1191"/>
      <c r="BE60" s="865"/>
      <c r="BF60" s="889"/>
      <c r="BG60" s="890"/>
      <c r="BH60" s="3310">
        <v>16</v>
      </c>
      <c r="BI60" s="3311"/>
      <c r="BJ60" s="3311"/>
      <c r="BK60" s="3312"/>
      <c r="BL60" s="3353"/>
      <c r="BM60" s="3354"/>
      <c r="BN60" s="3354"/>
      <c r="BO60" s="1197" t="s">
        <v>634</v>
      </c>
      <c r="BP60" s="1191"/>
      <c r="BQ60" s="865"/>
    </row>
    <row r="61" spans="1:69" ht="14.1" customHeight="1" thickTop="1" x14ac:dyDescent="0.15">
      <c r="A61" s="1193"/>
      <c r="B61" s="773"/>
      <c r="C61" s="3390" t="s">
        <v>272</v>
      </c>
      <c r="D61" s="3234"/>
      <c r="E61" s="3234"/>
      <c r="F61" s="3234"/>
      <c r="G61" s="3234"/>
      <c r="H61" s="3391"/>
      <c r="I61" s="955" t="s">
        <v>1319</v>
      </c>
      <c r="J61" s="3395" t="str">
        <f>IF(AT37=TRUE,IF(AT39=TRUE,J52+SUM(S54:T60),""),"")</f>
        <v/>
      </c>
      <c r="K61" s="3395"/>
      <c r="L61" s="956" t="s">
        <v>183</v>
      </c>
      <c r="M61" s="956" t="s">
        <v>1049</v>
      </c>
      <c r="N61" s="3395" t="str">
        <f>IF(AT37=TRUE,IF(AT39=TRUE,N52+SUM(W54:X60),""),"")</f>
        <v/>
      </c>
      <c r="O61" s="3395"/>
      <c r="P61" s="957" t="s">
        <v>14</v>
      </c>
      <c r="Q61" s="958" t="s">
        <v>216</v>
      </c>
      <c r="R61" s="959" t="s">
        <v>1319</v>
      </c>
      <c r="S61" s="3395" t="str">
        <f>IF(AT38=TRUE,IF(AT39=TRUE,S52+SUM(S54:T60),""),"")</f>
        <v/>
      </c>
      <c r="T61" s="3395"/>
      <c r="U61" s="956" t="s">
        <v>183</v>
      </c>
      <c r="V61" s="956" t="s">
        <v>1049</v>
      </c>
      <c r="W61" s="3395" t="str">
        <f>IF(AT38=TRUE,IF(AT39=TRUE,W52+SUM(W54:X60),""),"")</f>
        <v/>
      </c>
      <c r="X61" s="3395"/>
      <c r="Y61" s="957" t="s">
        <v>14</v>
      </c>
      <c r="Z61" s="960" t="s">
        <v>216</v>
      </c>
      <c r="AA61" s="803"/>
      <c r="AB61" s="778" t="s">
        <v>197</v>
      </c>
      <c r="AC61" s="2569" t="s">
        <v>1568</v>
      </c>
      <c r="AD61" s="2569"/>
      <c r="AE61" s="2569"/>
      <c r="AF61" s="2569"/>
      <c r="AG61" s="2569"/>
      <c r="AH61" s="2569"/>
      <c r="AI61" s="2569"/>
      <c r="AJ61" s="2569"/>
      <c r="AK61" s="2569"/>
      <c r="AL61" s="2569"/>
      <c r="AM61" s="2569"/>
      <c r="AN61" s="2569"/>
      <c r="AO61" s="2569"/>
      <c r="AP61" s="2569"/>
      <c r="AQ61" s="3336"/>
      <c r="AR61" s="961"/>
      <c r="AS61" s="961"/>
      <c r="AT61" s="910"/>
      <c r="AU61" s="796"/>
      <c r="AV61" s="3310">
        <v>17</v>
      </c>
      <c r="AW61" s="3311"/>
      <c r="AX61" s="3311"/>
      <c r="AY61" s="3312"/>
      <c r="AZ61" s="3353"/>
      <c r="BA61" s="3354"/>
      <c r="BB61" s="3354"/>
      <c r="BC61" s="1197" t="s">
        <v>634</v>
      </c>
      <c r="BD61" s="874"/>
      <c r="BE61" s="875"/>
      <c r="BF61" s="889"/>
      <c r="BG61" s="890"/>
      <c r="BH61" s="3310">
        <v>17</v>
      </c>
      <c r="BI61" s="3311"/>
      <c r="BJ61" s="3311"/>
      <c r="BK61" s="3312"/>
      <c r="BL61" s="3353"/>
      <c r="BM61" s="3354"/>
      <c r="BN61" s="3354"/>
      <c r="BO61" s="1197" t="s">
        <v>634</v>
      </c>
      <c r="BP61" s="874"/>
      <c r="BQ61" s="875"/>
    </row>
    <row r="62" spans="1:69" ht="14.1" customHeight="1" thickBot="1" x14ac:dyDescent="0.2">
      <c r="A62" s="1193"/>
      <c r="B62" s="773"/>
      <c r="C62" s="3392"/>
      <c r="D62" s="3393"/>
      <c r="E62" s="3393"/>
      <c r="F62" s="3393"/>
      <c r="G62" s="3393"/>
      <c r="H62" s="3394"/>
      <c r="I62" s="893" t="s">
        <v>1320</v>
      </c>
      <c r="J62" s="3400" t="str">
        <f>IF(AT37=TRUE,IF(AT40=TRUE,J53+SUM(S54:T60),""),"")</f>
        <v/>
      </c>
      <c r="K62" s="3400"/>
      <c r="L62" s="894" t="s">
        <v>183</v>
      </c>
      <c r="M62" s="894" t="s">
        <v>1049</v>
      </c>
      <c r="N62" s="3400" t="str">
        <f>IF(AT37=TRUE,IF(AT40=TRUE,N53+SUM(W54:X60),""),"")</f>
        <v/>
      </c>
      <c r="O62" s="3400"/>
      <c r="P62" s="895" t="s">
        <v>183</v>
      </c>
      <c r="Q62" s="896" t="s">
        <v>216</v>
      </c>
      <c r="R62" s="897" t="s">
        <v>1320</v>
      </c>
      <c r="S62" s="3400" t="str">
        <f>IF(AT38=TRUE,IF(AT40=TRUE,S53+SUM(S54:T60),""),"")</f>
        <v/>
      </c>
      <c r="T62" s="3400"/>
      <c r="U62" s="894" t="s">
        <v>183</v>
      </c>
      <c r="V62" s="894" t="s">
        <v>1049</v>
      </c>
      <c r="W62" s="3400" t="str">
        <f>IF(AT38=TRUE,IF(AT40=TRUE,W53+SUM(W54:X60),""),"")</f>
        <v/>
      </c>
      <c r="X62" s="3400"/>
      <c r="Y62" s="895" t="s">
        <v>183</v>
      </c>
      <c r="Z62" s="898" t="s">
        <v>216</v>
      </c>
      <c r="AA62" s="803"/>
      <c r="AB62" s="778"/>
      <c r="AC62" s="2569"/>
      <c r="AD62" s="2569"/>
      <c r="AE62" s="2569"/>
      <c r="AF62" s="2569"/>
      <c r="AG62" s="2569"/>
      <c r="AH62" s="2569"/>
      <c r="AI62" s="2569"/>
      <c r="AJ62" s="2569"/>
      <c r="AK62" s="2569"/>
      <c r="AL62" s="2569"/>
      <c r="AM62" s="2569"/>
      <c r="AN62" s="2569"/>
      <c r="AO62" s="2569"/>
      <c r="AP62" s="2569"/>
      <c r="AQ62" s="3336"/>
      <c r="AR62" s="961"/>
      <c r="AS62" s="961"/>
      <c r="AT62" s="910"/>
      <c r="AU62" s="796"/>
      <c r="AV62" s="3310">
        <v>18</v>
      </c>
      <c r="AW62" s="3311"/>
      <c r="AX62" s="3311"/>
      <c r="AY62" s="3312"/>
      <c r="AZ62" s="3353"/>
      <c r="BA62" s="3354"/>
      <c r="BB62" s="3354"/>
      <c r="BC62" s="1197" t="s">
        <v>634</v>
      </c>
      <c r="BD62" s="874"/>
      <c r="BE62" s="875"/>
      <c r="BF62" s="889"/>
      <c r="BG62" s="890"/>
      <c r="BH62" s="3310">
        <v>18</v>
      </c>
      <c r="BI62" s="3311"/>
      <c r="BJ62" s="3311"/>
      <c r="BK62" s="3312"/>
      <c r="BL62" s="3353"/>
      <c r="BM62" s="3354"/>
      <c r="BN62" s="3354"/>
      <c r="BO62" s="1197" t="s">
        <v>634</v>
      </c>
      <c r="BP62" s="874"/>
      <c r="BQ62" s="875"/>
    </row>
    <row r="63" spans="1:69" ht="14.1" customHeight="1" x14ac:dyDescent="0.15">
      <c r="A63" s="1193"/>
      <c r="B63" s="773"/>
      <c r="C63" s="3376" t="s">
        <v>1321</v>
      </c>
      <c r="D63" s="3377"/>
      <c r="E63" s="3377"/>
      <c r="F63" s="3377"/>
      <c r="G63" s="3377"/>
      <c r="H63" s="3378"/>
      <c r="I63" s="3379" t="s">
        <v>1177</v>
      </c>
      <c r="J63" s="3380"/>
      <c r="K63" s="3380"/>
      <c r="L63" s="3380"/>
      <c r="M63" s="3380"/>
      <c r="N63" s="3380"/>
      <c r="O63" s="3380"/>
      <c r="P63" s="3380"/>
      <c r="Q63" s="3380"/>
      <c r="R63" s="879"/>
      <c r="S63" s="3382"/>
      <c r="T63" s="3382"/>
      <c r="U63" s="3384" t="s">
        <v>183</v>
      </c>
      <c r="V63" s="3386" t="s">
        <v>1316</v>
      </c>
      <c r="W63" s="3388"/>
      <c r="X63" s="3388"/>
      <c r="Y63" s="3372" t="s">
        <v>14</v>
      </c>
      <c r="Z63" s="3374" t="s">
        <v>216</v>
      </c>
      <c r="AA63" s="1290"/>
      <c r="AB63" s="1303" t="s">
        <v>1322</v>
      </c>
      <c r="AC63" s="3331" t="s">
        <v>1331</v>
      </c>
      <c r="AD63" s="3331"/>
      <c r="AE63" s="3331"/>
      <c r="AF63" s="3331"/>
      <c r="AG63" s="3331"/>
      <c r="AH63" s="3331"/>
      <c r="AI63" s="3331"/>
      <c r="AJ63" s="3331"/>
      <c r="AK63" s="3331"/>
      <c r="AL63" s="3331"/>
      <c r="AM63" s="3331"/>
      <c r="AN63" s="3331"/>
      <c r="AO63" s="3331"/>
      <c r="AP63" s="3331"/>
      <c r="AQ63" s="3332"/>
      <c r="AR63" s="775"/>
      <c r="AS63" s="775"/>
      <c r="AT63" s="910"/>
      <c r="AU63" s="911"/>
      <c r="AV63" s="3310">
        <v>19</v>
      </c>
      <c r="AW63" s="3311"/>
      <c r="AX63" s="3311"/>
      <c r="AY63" s="3312"/>
      <c r="AZ63" s="3353"/>
      <c r="BA63" s="3354"/>
      <c r="BB63" s="3354"/>
      <c r="BC63" s="1197" t="s">
        <v>634</v>
      </c>
      <c r="BD63" s="874"/>
      <c r="BE63" s="875"/>
      <c r="BF63" s="889"/>
      <c r="BG63" s="890"/>
      <c r="BH63" s="3310">
        <v>19</v>
      </c>
      <c r="BI63" s="3311"/>
      <c r="BJ63" s="3311"/>
      <c r="BK63" s="3312"/>
      <c r="BL63" s="3353"/>
      <c r="BM63" s="3354"/>
      <c r="BN63" s="3354"/>
      <c r="BO63" s="1197" t="s">
        <v>634</v>
      </c>
      <c r="BP63" s="874"/>
      <c r="BQ63" s="875"/>
    </row>
    <row r="64" spans="1:69" ht="14.1" customHeight="1" x14ac:dyDescent="0.15">
      <c r="A64" s="1193"/>
      <c r="B64" s="773"/>
      <c r="C64" s="3376"/>
      <c r="D64" s="3377"/>
      <c r="E64" s="3377"/>
      <c r="F64" s="3377"/>
      <c r="G64" s="3377"/>
      <c r="H64" s="3378"/>
      <c r="I64" s="3381"/>
      <c r="J64" s="3261"/>
      <c r="K64" s="3261"/>
      <c r="L64" s="3261"/>
      <c r="M64" s="3261"/>
      <c r="N64" s="3261"/>
      <c r="O64" s="3261"/>
      <c r="P64" s="3261"/>
      <c r="Q64" s="3261"/>
      <c r="R64" s="778"/>
      <c r="S64" s="3383"/>
      <c r="T64" s="3383"/>
      <c r="U64" s="3385"/>
      <c r="V64" s="3387"/>
      <c r="W64" s="3389"/>
      <c r="X64" s="3389"/>
      <c r="Y64" s="3373"/>
      <c r="Z64" s="3375"/>
      <c r="AA64" s="803"/>
      <c r="AB64" s="800"/>
      <c r="AC64" s="801"/>
      <c r="AD64" s="899"/>
      <c r="AE64" s="899"/>
      <c r="AF64" s="899"/>
      <c r="AG64" s="899"/>
      <c r="AH64" s="899"/>
      <c r="AI64" s="899"/>
      <c r="AJ64" s="899"/>
      <c r="AK64" s="899"/>
      <c r="AL64" s="899"/>
      <c r="AM64" s="899"/>
      <c r="AN64" s="899"/>
      <c r="AO64" s="899"/>
      <c r="AP64" s="899"/>
      <c r="AQ64" s="900"/>
      <c r="AR64" s="1192"/>
      <c r="AS64" s="1192"/>
      <c r="AT64" s="910"/>
      <c r="AU64" s="911"/>
      <c r="AV64" s="3310">
        <v>20</v>
      </c>
      <c r="AW64" s="3311"/>
      <c r="AX64" s="3311"/>
      <c r="AY64" s="3312"/>
      <c r="AZ64" s="3353"/>
      <c r="BA64" s="3354"/>
      <c r="BB64" s="3354"/>
      <c r="BC64" s="1197" t="s">
        <v>634</v>
      </c>
      <c r="BD64" s="874"/>
      <c r="BE64" s="875"/>
      <c r="BF64" s="913"/>
      <c r="BG64" s="914"/>
      <c r="BH64" s="3310">
        <v>20</v>
      </c>
      <c r="BI64" s="3311"/>
      <c r="BJ64" s="3311"/>
      <c r="BK64" s="3312"/>
      <c r="BL64" s="3353"/>
      <c r="BM64" s="3354"/>
      <c r="BN64" s="3354"/>
      <c r="BO64" s="1197" t="s">
        <v>634</v>
      </c>
      <c r="BP64" s="874"/>
      <c r="BQ64" s="875"/>
    </row>
    <row r="65" spans="1:69" ht="13.5" customHeight="1" x14ac:dyDescent="0.15">
      <c r="A65" s="1193"/>
      <c r="B65" s="773"/>
      <c r="C65" s="3365" t="s">
        <v>1179</v>
      </c>
      <c r="D65" s="3366"/>
      <c r="E65" s="3366"/>
      <c r="F65" s="3366"/>
      <c r="G65" s="3366"/>
      <c r="H65" s="3367"/>
      <c r="I65" s="3368" t="s">
        <v>1323</v>
      </c>
      <c r="J65" s="3369"/>
      <c r="K65" s="3369"/>
      <c r="L65" s="3369"/>
      <c r="M65" s="3369"/>
      <c r="N65" s="3369"/>
      <c r="O65" s="3369"/>
      <c r="P65" s="3369"/>
      <c r="Q65" s="3369"/>
      <c r="R65" s="901"/>
      <c r="S65" s="3370"/>
      <c r="T65" s="3370"/>
      <c r="U65" s="901" t="s">
        <v>183</v>
      </c>
      <c r="V65" s="1590" t="s">
        <v>1316</v>
      </c>
      <c r="W65" s="3371"/>
      <c r="X65" s="3371"/>
      <c r="Y65" s="1591" t="s">
        <v>14</v>
      </c>
      <c r="Z65" s="902" t="s">
        <v>216</v>
      </c>
      <c r="AA65" s="803"/>
      <c r="AB65" s="176" t="s">
        <v>246</v>
      </c>
      <c r="AC65" s="3333" t="s">
        <v>1563</v>
      </c>
      <c r="AD65" s="3333"/>
      <c r="AE65" s="3333"/>
      <c r="AF65" s="3333"/>
      <c r="AG65" s="3333"/>
      <c r="AH65" s="3333"/>
      <c r="AI65" s="3333"/>
      <c r="AJ65" s="3333"/>
      <c r="AK65" s="3333"/>
      <c r="AL65" s="3333"/>
      <c r="AM65" s="3333"/>
      <c r="AN65" s="3333"/>
      <c r="AO65" s="3333"/>
      <c r="AP65" s="3333"/>
      <c r="AQ65" s="3334"/>
      <c r="AR65" s="1192"/>
      <c r="AS65" s="1192"/>
      <c r="AT65" s="910"/>
      <c r="AU65" s="911"/>
      <c r="AV65" s="3310">
        <v>21</v>
      </c>
      <c r="AW65" s="3311"/>
      <c r="AX65" s="3311"/>
      <c r="AY65" s="3312"/>
      <c r="AZ65" s="3353"/>
      <c r="BA65" s="3354"/>
      <c r="BB65" s="3354"/>
      <c r="BC65" s="1197" t="s">
        <v>634</v>
      </c>
      <c r="BD65" s="1191"/>
      <c r="BE65" s="865"/>
      <c r="BF65" s="915"/>
      <c r="BG65" s="916"/>
      <c r="BH65" s="3310">
        <v>21</v>
      </c>
      <c r="BI65" s="3311"/>
      <c r="BJ65" s="3311"/>
      <c r="BK65" s="3312"/>
      <c r="BL65" s="3353"/>
      <c r="BM65" s="3354"/>
      <c r="BN65" s="3354"/>
      <c r="BO65" s="1197" t="s">
        <v>634</v>
      </c>
      <c r="BP65" s="1191"/>
      <c r="BQ65" s="865"/>
    </row>
    <row r="66" spans="1:69" ht="14.1" customHeight="1" x14ac:dyDescent="0.15">
      <c r="A66" s="1193"/>
      <c r="B66" s="773"/>
      <c r="C66" s="3357" t="s">
        <v>1324</v>
      </c>
      <c r="D66" s="3358"/>
      <c r="E66" s="3358"/>
      <c r="F66" s="3358"/>
      <c r="G66" s="3358"/>
      <c r="H66" s="3359"/>
      <c r="I66" s="1592" t="s">
        <v>1319</v>
      </c>
      <c r="J66" s="3363" t="str">
        <f>IF(AT37=TRUE,IF(AT39=TRUE,J52+SUM(S54:T60)+SUM(S63:T65),""),"")</f>
        <v/>
      </c>
      <c r="K66" s="3363"/>
      <c r="L66" s="1593" t="s">
        <v>183</v>
      </c>
      <c r="M66" s="1593" t="s">
        <v>1049</v>
      </c>
      <c r="N66" s="3363" t="str">
        <f>IF(AT37=TRUE,IF(AT39=TRUE,N52+SUM(W54:X60)+SUM(W63:X65),""),"")</f>
        <v/>
      </c>
      <c r="O66" s="3363"/>
      <c r="P66" s="888" t="s">
        <v>14</v>
      </c>
      <c r="Q66" s="1594" t="s">
        <v>216</v>
      </c>
      <c r="R66" s="1595" t="s">
        <v>1319</v>
      </c>
      <c r="S66" s="3363" t="str">
        <f>IF(AT38=TRUE,IF(AT39=TRUE,S52+SUM(S54:T60)+SUM(S63:T65),""),"")</f>
        <v/>
      </c>
      <c r="T66" s="3363"/>
      <c r="U66" s="1593" t="s">
        <v>183</v>
      </c>
      <c r="V66" s="1593" t="s">
        <v>1049</v>
      </c>
      <c r="W66" s="3363" t="str">
        <f>IF(AT38=TRUE,IF(AT39=TRUE,W52+SUM(W54:X60)+SUM(W63:X65),""),"")</f>
        <v/>
      </c>
      <c r="X66" s="3363"/>
      <c r="Y66" s="888" t="s">
        <v>14</v>
      </c>
      <c r="Z66" s="1594" t="s">
        <v>216</v>
      </c>
      <c r="AA66" s="1290"/>
      <c r="AB66" s="767"/>
      <c r="AC66" s="792"/>
      <c r="AD66" s="903"/>
      <c r="AE66" s="903"/>
      <c r="AF66" s="903"/>
      <c r="AG66" s="903"/>
      <c r="AH66" s="903"/>
      <c r="AI66" s="903"/>
      <c r="AJ66" s="903"/>
      <c r="AK66" s="903"/>
      <c r="AL66" s="903"/>
      <c r="AM66" s="903"/>
      <c r="AN66" s="903"/>
      <c r="AO66" s="903"/>
      <c r="AP66" s="903"/>
      <c r="AQ66" s="904"/>
      <c r="AR66" s="1192"/>
      <c r="AS66" s="1192"/>
      <c r="AT66" s="1195"/>
      <c r="AU66" s="911"/>
      <c r="AV66" s="3310">
        <v>22</v>
      </c>
      <c r="AW66" s="3311"/>
      <c r="AX66" s="3311"/>
      <c r="AY66" s="3312"/>
      <c r="AZ66" s="3353"/>
      <c r="BA66" s="3354"/>
      <c r="BB66" s="3354"/>
      <c r="BC66" s="1197" t="s">
        <v>634</v>
      </c>
      <c r="BD66" s="874"/>
      <c r="BE66" s="875"/>
      <c r="BF66" s="915"/>
      <c r="BG66" s="916"/>
      <c r="BH66" s="3310">
        <v>22</v>
      </c>
      <c r="BI66" s="3311"/>
      <c r="BJ66" s="3311"/>
      <c r="BK66" s="3312"/>
      <c r="BL66" s="3353"/>
      <c r="BM66" s="3354"/>
      <c r="BN66" s="3354"/>
      <c r="BO66" s="1197" t="s">
        <v>634</v>
      </c>
      <c r="BP66" s="874"/>
      <c r="BQ66" s="875"/>
    </row>
    <row r="67" spans="1:69" ht="14.1" customHeight="1" x14ac:dyDescent="0.15">
      <c r="A67" s="1193"/>
      <c r="B67" s="773"/>
      <c r="C67" s="3360"/>
      <c r="D67" s="3361"/>
      <c r="E67" s="3361"/>
      <c r="F67" s="3361"/>
      <c r="G67" s="3361"/>
      <c r="H67" s="3362"/>
      <c r="I67" s="1596" t="s">
        <v>1320</v>
      </c>
      <c r="J67" s="3364" t="str">
        <f>IF(AT37=TRUE,IF(AT40=TRUE,J53+SUM(S54:T60)+SUM(S63:T65),""),"")</f>
        <v/>
      </c>
      <c r="K67" s="3364"/>
      <c r="L67" s="1597" t="s">
        <v>183</v>
      </c>
      <c r="M67" s="1597" t="s">
        <v>1049</v>
      </c>
      <c r="N67" s="3364" t="str">
        <f>IF(AT37=TRUE,IF(AT40=TRUE,N53+SUM(W54:X60)+SUM(W63:X65),""),"")</f>
        <v/>
      </c>
      <c r="O67" s="3364"/>
      <c r="P67" s="1598" t="s">
        <v>183</v>
      </c>
      <c r="Q67" s="1599" t="s">
        <v>216</v>
      </c>
      <c r="R67" s="1600" t="s">
        <v>1320</v>
      </c>
      <c r="S67" s="3364" t="str">
        <f>IF(AT38=TRUE,IF(AT40=TRUE,S53+SUM(S54:T60)+SUM(S63:T65),""),"")</f>
        <v/>
      </c>
      <c r="T67" s="3364"/>
      <c r="U67" s="1597" t="s">
        <v>183</v>
      </c>
      <c r="V67" s="1597" t="s">
        <v>1049</v>
      </c>
      <c r="W67" s="3364" t="str">
        <f>IF(AT38=TRUE,IF(AT40=TRUE,W53+SUM(W54:X60)+SUM(W63:X65),""),"")</f>
        <v/>
      </c>
      <c r="X67" s="3364"/>
      <c r="Y67" s="1598" t="s">
        <v>183</v>
      </c>
      <c r="Z67" s="1599" t="s">
        <v>216</v>
      </c>
      <c r="AA67" s="1290"/>
      <c r="AB67" s="767"/>
      <c r="AC67" s="778"/>
      <c r="AD67" s="1278"/>
      <c r="AE67" s="899"/>
      <c r="AF67" s="899"/>
      <c r="AG67" s="899"/>
      <c r="AH67" s="899"/>
      <c r="AI67" s="899"/>
      <c r="AJ67" s="899"/>
      <c r="AK67" s="899"/>
      <c r="AL67" s="899"/>
      <c r="AM67" s="899"/>
      <c r="AN67" s="899"/>
      <c r="AO67" s="899"/>
      <c r="AP67" s="899"/>
      <c r="AQ67" s="900"/>
      <c r="AR67" s="1192"/>
      <c r="AS67" s="1192"/>
      <c r="AT67" s="910"/>
      <c r="AV67" s="3310">
        <v>23</v>
      </c>
      <c r="AW67" s="3311"/>
      <c r="AX67" s="3311"/>
      <c r="AY67" s="3312"/>
      <c r="AZ67" s="3353"/>
      <c r="BA67" s="3354"/>
      <c r="BB67" s="3354"/>
      <c r="BC67" s="1197" t="s">
        <v>634</v>
      </c>
      <c r="BD67" s="874"/>
      <c r="BE67" s="875"/>
      <c r="BF67" s="915"/>
      <c r="BG67" s="916"/>
      <c r="BH67" s="3310">
        <v>23</v>
      </c>
      <c r="BI67" s="3311"/>
      <c r="BJ67" s="3311"/>
      <c r="BK67" s="3312"/>
      <c r="BL67" s="3353"/>
      <c r="BM67" s="3354"/>
      <c r="BN67" s="3354"/>
      <c r="BO67" s="1197" t="s">
        <v>634</v>
      </c>
      <c r="BP67" s="874"/>
      <c r="BQ67" s="875"/>
    </row>
    <row r="68" spans="1:69" ht="14.1" customHeight="1" x14ac:dyDescent="0.15">
      <c r="A68" s="1193"/>
      <c r="B68" s="773"/>
      <c r="C68" s="1601"/>
      <c r="D68" s="1601"/>
      <c r="E68" s="1601"/>
      <c r="F68" s="1601"/>
      <c r="G68" s="1601"/>
      <c r="H68" s="1601"/>
      <c r="I68" s="1291"/>
      <c r="J68" s="1291"/>
      <c r="K68" s="1291"/>
      <c r="L68" s="1291"/>
      <c r="M68" s="1291"/>
      <c r="N68" s="1291"/>
      <c r="O68" s="1291"/>
      <c r="P68" s="1291"/>
      <c r="Q68" s="1291"/>
      <c r="R68" s="1291"/>
      <c r="S68" s="1283"/>
      <c r="T68" s="1283"/>
      <c r="U68" s="1291"/>
      <c r="V68" s="1602"/>
      <c r="W68" s="1603"/>
      <c r="X68" s="1603"/>
      <c r="Y68" s="1282"/>
      <c r="Z68" s="908"/>
      <c r="AA68" s="1290"/>
      <c r="AB68" s="965"/>
      <c r="AC68" s="792"/>
      <c r="AD68" s="899"/>
      <c r="AE68" s="899"/>
      <c r="AF68" s="899"/>
      <c r="AG68" s="899"/>
      <c r="AH68" s="899"/>
      <c r="AI68" s="899"/>
      <c r="AJ68" s="899"/>
      <c r="AK68" s="899"/>
      <c r="AL68" s="899"/>
      <c r="AM68" s="899"/>
      <c r="AN68" s="899"/>
      <c r="AO68" s="899"/>
      <c r="AP68" s="899"/>
      <c r="AQ68" s="900"/>
      <c r="AR68" s="1192"/>
      <c r="AS68" s="1192"/>
      <c r="AT68" s="910"/>
      <c r="AV68" s="3310">
        <v>24</v>
      </c>
      <c r="AW68" s="3311"/>
      <c r="AX68" s="3311"/>
      <c r="AY68" s="3312"/>
      <c r="AZ68" s="3353"/>
      <c r="BA68" s="3354"/>
      <c r="BB68" s="3354"/>
      <c r="BC68" s="1197" t="s">
        <v>634</v>
      </c>
      <c r="BD68" s="874"/>
      <c r="BE68" s="875"/>
      <c r="BF68" s="915"/>
      <c r="BG68" s="916"/>
      <c r="BH68" s="3310">
        <v>24</v>
      </c>
      <c r="BI68" s="3311"/>
      <c r="BJ68" s="3311"/>
      <c r="BK68" s="3312"/>
      <c r="BL68" s="3353"/>
      <c r="BM68" s="3354"/>
      <c r="BN68" s="3354"/>
      <c r="BO68" s="1197" t="s">
        <v>634</v>
      </c>
      <c r="BP68" s="874"/>
      <c r="BQ68" s="875"/>
    </row>
    <row r="69" spans="1:69" ht="14.1" customHeight="1" x14ac:dyDescent="0.15">
      <c r="A69" s="1193"/>
      <c r="B69" s="773"/>
      <c r="C69" s="778"/>
      <c r="D69" s="1289" t="s">
        <v>1325</v>
      </c>
      <c r="E69" s="1201"/>
      <c r="F69" s="1201"/>
      <c r="G69" s="1201"/>
      <c r="H69" s="1201"/>
      <c r="I69" s="1201"/>
      <c r="J69" s="1201"/>
      <c r="K69" s="1201"/>
      <c r="L69" s="1201"/>
      <c r="M69" s="1201"/>
      <c r="N69" s="1201"/>
      <c r="O69" s="1201"/>
      <c r="P69" s="1201"/>
      <c r="Q69" s="1201"/>
      <c r="R69" s="1201"/>
      <c r="S69" s="909"/>
      <c r="T69" s="909"/>
      <c r="U69" s="909"/>
      <c r="V69" s="909"/>
      <c r="W69" s="909"/>
      <c r="X69" s="909"/>
      <c r="Y69" s="909"/>
      <c r="Z69" s="778"/>
      <c r="AA69" s="1290"/>
      <c r="AB69" s="778"/>
      <c r="AC69" s="778"/>
      <c r="AD69" s="1391"/>
      <c r="AE69" s="1391"/>
      <c r="AF69" s="1391"/>
      <c r="AG69" s="1391"/>
      <c r="AH69" s="1391"/>
      <c r="AI69" s="1391"/>
      <c r="AJ69" s="1391"/>
      <c r="AK69" s="1391"/>
      <c r="AL69" s="1391"/>
      <c r="AM69" s="1391"/>
      <c r="AN69" s="1391"/>
      <c r="AO69" s="1391"/>
      <c r="AP69" s="1391"/>
      <c r="AQ69" s="1604"/>
      <c r="AR69" s="801"/>
      <c r="AS69" s="801"/>
      <c r="AT69" s="910"/>
      <c r="AV69" s="3310">
        <v>25</v>
      </c>
      <c r="AW69" s="3311"/>
      <c r="AX69" s="3311"/>
      <c r="AY69" s="3312"/>
      <c r="AZ69" s="3353"/>
      <c r="BA69" s="3354"/>
      <c r="BB69" s="3354"/>
      <c r="BC69" s="1197" t="s">
        <v>634</v>
      </c>
      <c r="BD69" s="874"/>
      <c r="BE69" s="875"/>
      <c r="BF69" s="915"/>
      <c r="BG69" s="916"/>
      <c r="BH69" s="3310">
        <v>25</v>
      </c>
      <c r="BI69" s="3311"/>
      <c r="BJ69" s="3311"/>
      <c r="BK69" s="3312"/>
      <c r="BL69" s="3353"/>
      <c r="BM69" s="3354"/>
      <c r="BN69" s="3354"/>
      <c r="BO69" s="1197" t="s">
        <v>634</v>
      </c>
      <c r="BP69" s="874"/>
      <c r="BQ69" s="875"/>
    </row>
    <row r="70" spans="1:69" ht="14.1" customHeight="1" x14ac:dyDescent="0.15">
      <c r="A70" s="1193"/>
      <c r="B70" s="773"/>
      <c r="C70" s="778"/>
      <c r="D70" s="778"/>
      <c r="E70" s="778"/>
      <c r="F70" s="778"/>
      <c r="G70" s="778"/>
      <c r="H70" s="778"/>
      <c r="I70" s="778"/>
      <c r="J70" s="778"/>
      <c r="K70" s="778"/>
      <c r="L70" s="778"/>
      <c r="M70" s="778"/>
      <c r="N70" s="778"/>
      <c r="O70" s="778"/>
      <c r="P70" s="778"/>
      <c r="Q70" s="778"/>
      <c r="R70" s="778"/>
      <c r="S70" s="1289"/>
      <c r="T70" s="799"/>
      <c r="U70" s="799"/>
      <c r="V70" s="765"/>
      <c r="W70" s="1293"/>
      <c r="X70" s="1293"/>
      <c r="Y70" s="1289"/>
      <c r="Z70" s="778"/>
      <c r="AA70" s="1290"/>
      <c r="AB70" s="300" t="s">
        <v>39</v>
      </c>
      <c r="AC70" s="3331" t="s">
        <v>1181</v>
      </c>
      <c r="AD70" s="3331"/>
      <c r="AE70" s="3331"/>
      <c r="AF70" s="3331"/>
      <c r="AG70" s="3331"/>
      <c r="AH70" s="3331"/>
      <c r="AI70" s="3331"/>
      <c r="AJ70" s="3331"/>
      <c r="AK70" s="3331"/>
      <c r="AL70" s="3331"/>
      <c r="AM70" s="3331"/>
      <c r="AN70" s="3331"/>
      <c r="AO70" s="3331"/>
      <c r="AP70" s="3331"/>
      <c r="AQ70" s="3332"/>
      <c r="AR70" s="801"/>
      <c r="AS70" s="801"/>
      <c r="AT70" s="910"/>
      <c r="AV70" s="3310">
        <v>26</v>
      </c>
      <c r="AW70" s="3311"/>
      <c r="AX70" s="3311"/>
      <c r="AY70" s="3312"/>
      <c r="AZ70" s="3353"/>
      <c r="BA70" s="3354"/>
      <c r="BB70" s="3354"/>
      <c r="BC70" s="1197" t="s">
        <v>634</v>
      </c>
      <c r="BD70" s="1191"/>
      <c r="BE70" s="865"/>
      <c r="BF70" s="915"/>
      <c r="BG70" s="916"/>
      <c r="BH70" s="3310">
        <v>26</v>
      </c>
      <c r="BI70" s="3311"/>
      <c r="BJ70" s="3311"/>
      <c r="BK70" s="3312"/>
      <c r="BL70" s="3353"/>
      <c r="BM70" s="3354"/>
      <c r="BN70" s="3354"/>
      <c r="BO70" s="1197" t="s">
        <v>634</v>
      </c>
      <c r="BP70" s="1191"/>
      <c r="BQ70" s="865"/>
    </row>
    <row r="71" spans="1:69" ht="14.1" customHeight="1" x14ac:dyDescent="0.15">
      <c r="A71" s="1193"/>
      <c r="B71" s="773"/>
      <c r="C71" s="778"/>
      <c r="D71" s="1289" t="s">
        <v>1182</v>
      </c>
      <c r="E71" s="778"/>
      <c r="F71" s="778"/>
      <c r="G71" s="778"/>
      <c r="H71" s="778"/>
      <c r="I71" s="778"/>
      <c r="J71" s="778"/>
      <c r="K71" s="778"/>
      <c r="L71" s="778"/>
      <c r="M71" s="778"/>
      <c r="N71" s="778"/>
      <c r="O71" s="778"/>
      <c r="P71" s="778"/>
      <c r="Q71" s="778"/>
      <c r="R71" s="778"/>
      <c r="S71" s="778"/>
      <c r="T71" s="1289"/>
      <c r="U71" s="1289"/>
      <c r="V71" s="1289"/>
      <c r="W71" s="778"/>
      <c r="X71" s="778"/>
      <c r="Y71" s="778"/>
      <c r="Z71" s="778"/>
      <c r="AA71" s="1290"/>
      <c r="AB71" s="300"/>
      <c r="AC71" s="3331"/>
      <c r="AD71" s="3331"/>
      <c r="AE71" s="3331"/>
      <c r="AF71" s="3331"/>
      <c r="AG71" s="3331"/>
      <c r="AH71" s="3331"/>
      <c r="AI71" s="3331"/>
      <c r="AJ71" s="3331"/>
      <c r="AK71" s="3331"/>
      <c r="AL71" s="3331"/>
      <c r="AM71" s="3331"/>
      <c r="AN71" s="3331"/>
      <c r="AO71" s="3331"/>
      <c r="AP71" s="3331"/>
      <c r="AQ71" s="3332"/>
      <c r="AR71" s="801"/>
      <c r="AS71" s="801"/>
      <c r="AT71" s="910"/>
      <c r="AV71" s="3310">
        <v>27</v>
      </c>
      <c r="AW71" s="3311"/>
      <c r="AX71" s="3311"/>
      <c r="AY71" s="3312"/>
      <c r="AZ71" s="3353"/>
      <c r="BA71" s="3354"/>
      <c r="BB71" s="3354"/>
      <c r="BC71" s="1197" t="s">
        <v>634</v>
      </c>
      <c r="BD71" s="874"/>
      <c r="BE71" s="875"/>
      <c r="BF71" s="915"/>
      <c r="BG71" s="916"/>
      <c r="BH71" s="3310">
        <v>27</v>
      </c>
      <c r="BI71" s="3311"/>
      <c r="BJ71" s="3311"/>
      <c r="BK71" s="3312"/>
      <c r="BL71" s="3353"/>
      <c r="BM71" s="3354"/>
      <c r="BN71" s="3354"/>
      <c r="BO71" s="1197" t="s">
        <v>634</v>
      </c>
      <c r="BP71" s="874"/>
      <c r="BQ71" s="875"/>
    </row>
    <row r="72" spans="1:69" ht="14.1" customHeight="1" x14ac:dyDescent="0.15">
      <c r="A72" s="1193"/>
      <c r="B72" s="773"/>
      <c r="C72" s="778"/>
      <c r="D72" s="778"/>
      <c r="E72" s="778"/>
      <c r="F72" s="778"/>
      <c r="G72" s="778"/>
      <c r="H72" s="778"/>
      <c r="I72" s="778"/>
      <c r="J72" s="778"/>
      <c r="K72" s="778"/>
      <c r="L72" s="778"/>
      <c r="M72" s="778"/>
      <c r="N72" s="778"/>
      <c r="O72" s="778"/>
      <c r="P72" s="778"/>
      <c r="Q72" s="778"/>
      <c r="R72" s="778"/>
      <c r="S72" s="1289"/>
      <c r="T72" s="799"/>
      <c r="U72" s="799"/>
      <c r="V72" s="765"/>
      <c r="W72" s="1293"/>
      <c r="X72" s="1293"/>
      <c r="Y72" s="1289"/>
      <c r="Z72" s="778"/>
      <c r="AA72" s="803"/>
      <c r="AB72" s="176"/>
      <c r="AC72" s="287"/>
      <c r="AD72" s="287"/>
      <c r="AE72" s="287"/>
      <c r="AF72" s="287"/>
      <c r="AG72" s="287"/>
      <c r="AH72" s="287"/>
      <c r="AI72" s="287"/>
      <c r="AJ72" s="287"/>
      <c r="AK72" s="287"/>
      <c r="AL72" s="287"/>
      <c r="AM72" s="287"/>
      <c r="AN72" s="287"/>
      <c r="AO72" s="287"/>
      <c r="AP72" s="287"/>
      <c r="AQ72" s="281"/>
      <c r="AR72" s="792"/>
      <c r="AS72" s="792"/>
      <c r="AT72" s="910"/>
      <c r="AV72" s="3310">
        <v>28</v>
      </c>
      <c r="AW72" s="3311"/>
      <c r="AX72" s="3311"/>
      <c r="AY72" s="3312"/>
      <c r="AZ72" s="3353"/>
      <c r="BA72" s="3354"/>
      <c r="BB72" s="3354"/>
      <c r="BC72" s="1197" t="s">
        <v>634</v>
      </c>
      <c r="BD72" s="874"/>
      <c r="BE72" s="875"/>
      <c r="BF72" s="915"/>
      <c r="BG72" s="916"/>
      <c r="BH72" s="3310">
        <v>28</v>
      </c>
      <c r="BI72" s="3311"/>
      <c r="BJ72" s="3311"/>
      <c r="BK72" s="3312"/>
      <c r="BL72" s="3353"/>
      <c r="BM72" s="3354"/>
      <c r="BN72" s="3354"/>
      <c r="BO72" s="1197" t="s">
        <v>634</v>
      </c>
      <c r="BP72" s="874"/>
      <c r="BQ72" s="875"/>
    </row>
    <row r="73" spans="1:69" ht="14.1" customHeight="1" thickBot="1" x14ac:dyDescent="0.2">
      <c r="A73" s="1193"/>
      <c r="B73" s="917"/>
      <c r="C73" s="918"/>
      <c r="D73" s="918"/>
      <c r="E73" s="918"/>
      <c r="F73" s="918"/>
      <c r="G73" s="918"/>
      <c r="H73" s="918"/>
      <c r="I73" s="918"/>
      <c r="J73" s="918"/>
      <c r="K73" s="918"/>
      <c r="L73" s="918"/>
      <c r="M73" s="918"/>
      <c r="N73" s="918"/>
      <c r="O73" s="918"/>
      <c r="P73" s="918"/>
      <c r="Q73" s="918"/>
      <c r="R73" s="918"/>
      <c r="S73" s="918"/>
      <c r="T73" s="918"/>
      <c r="U73" s="918"/>
      <c r="V73" s="918"/>
      <c r="W73" s="918"/>
      <c r="X73" s="918"/>
      <c r="Y73" s="918"/>
      <c r="Z73" s="918"/>
      <c r="AA73" s="918"/>
      <c r="AB73" s="919"/>
      <c r="AC73" s="920"/>
      <c r="AD73" s="920"/>
      <c r="AE73" s="920"/>
      <c r="AF73" s="920"/>
      <c r="AG73" s="920"/>
      <c r="AH73" s="920"/>
      <c r="AI73" s="920"/>
      <c r="AJ73" s="920"/>
      <c r="AK73" s="920"/>
      <c r="AL73" s="920"/>
      <c r="AM73" s="920"/>
      <c r="AN73" s="920"/>
      <c r="AO73" s="920"/>
      <c r="AP73" s="920"/>
      <c r="AQ73" s="921"/>
      <c r="AR73" s="792"/>
      <c r="AS73" s="792"/>
      <c r="AT73" s="910"/>
      <c r="AV73" s="3310">
        <v>29</v>
      </c>
      <c r="AW73" s="3311"/>
      <c r="AX73" s="3311"/>
      <c r="AY73" s="3312"/>
      <c r="AZ73" s="3353"/>
      <c r="BA73" s="3354"/>
      <c r="BB73" s="3354"/>
      <c r="BC73" s="1197" t="s">
        <v>634</v>
      </c>
      <c r="BD73" s="874"/>
      <c r="BE73" s="875"/>
      <c r="BF73" s="915"/>
      <c r="BG73" s="916"/>
      <c r="BH73" s="3310">
        <v>29</v>
      </c>
      <c r="BI73" s="3311"/>
      <c r="BJ73" s="3311"/>
      <c r="BK73" s="3312"/>
      <c r="BL73" s="3353"/>
      <c r="BM73" s="3354"/>
      <c r="BN73" s="3354"/>
      <c r="BO73" s="1197" t="s">
        <v>634</v>
      </c>
      <c r="BP73" s="874"/>
      <c r="BQ73" s="875"/>
    </row>
    <row r="74" spans="1:69" ht="14.1" customHeight="1" x14ac:dyDescent="0.15">
      <c r="A74" s="1193"/>
      <c r="B74" s="1193"/>
      <c r="C74" s="778"/>
      <c r="D74" s="778"/>
      <c r="E74" s="778"/>
      <c r="F74" s="778"/>
      <c r="G74" s="778"/>
      <c r="H74" s="778"/>
      <c r="I74" s="778"/>
      <c r="J74" s="778"/>
      <c r="K74" s="778"/>
      <c r="L74" s="778"/>
      <c r="M74" s="778"/>
      <c r="N74" s="778"/>
      <c r="O74" s="778"/>
      <c r="P74" s="778"/>
      <c r="Q74" s="778"/>
      <c r="R74" s="778"/>
      <c r="S74" s="778"/>
      <c r="T74" s="778"/>
      <c r="U74" s="778"/>
      <c r="V74" s="778"/>
      <c r="W74" s="778"/>
      <c r="X74" s="778"/>
      <c r="Y74" s="778"/>
      <c r="Z74" s="778"/>
      <c r="AA74" s="778"/>
      <c r="AB74" s="775"/>
      <c r="AC74" s="801"/>
      <c r="AD74" s="801"/>
      <c r="AE74" s="801"/>
      <c r="AF74" s="801"/>
      <c r="AG74" s="801"/>
      <c r="AH74" s="801"/>
      <c r="AI74" s="801"/>
      <c r="AJ74" s="801"/>
      <c r="AK74" s="801"/>
      <c r="AL74" s="801"/>
      <c r="AM74" s="801"/>
      <c r="AN74" s="801"/>
      <c r="AO74" s="801"/>
      <c r="AP74" s="801"/>
      <c r="AQ74" s="801"/>
      <c r="AT74" s="910"/>
      <c r="AV74" s="3310">
        <v>30</v>
      </c>
      <c r="AW74" s="3311"/>
      <c r="AX74" s="3311"/>
      <c r="AY74" s="3312"/>
      <c r="AZ74" s="3351"/>
      <c r="BA74" s="3352"/>
      <c r="BB74" s="3352"/>
      <c r="BC74" s="1197" t="s">
        <v>634</v>
      </c>
      <c r="BD74" s="874"/>
      <c r="BE74" s="875"/>
      <c r="BF74" s="915"/>
      <c r="BG74" s="916"/>
      <c r="BH74" s="3310">
        <v>30</v>
      </c>
      <c r="BI74" s="3311"/>
      <c r="BJ74" s="3311"/>
      <c r="BK74" s="3312"/>
      <c r="BL74" s="3351"/>
      <c r="BM74" s="3352"/>
      <c r="BN74" s="3352"/>
      <c r="BO74" s="1197" t="s">
        <v>634</v>
      </c>
      <c r="BP74" s="874"/>
      <c r="BQ74" s="875"/>
    </row>
    <row r="75" spans="1:69" ht="14.1" customHeight="1" x14ac:dyDescent="0.15">
      <c r="A75" s="1193"/>
      <c r="B75" s="1193"/>
      <c r="C75" s="778"/>
      <c r="D75" s="778"/>
      <c r="E75" s="778"/>
      <c r="F75" s="778"/>
      <c r="G75" s="778"/>
      <c r="H75" s="778"/>
      <c r="I75" s="778"/>
      <c r="J75" s="778"/>
      <c r="K75" s="778"/>
      <c r="L75" s="778"/>
      <c r="M75" s="778"/>
      <c r="N75" s="778"/>
      <c r="O75" s="778"/>
      <c r="W75" s="778"/>
      <c r="X75" s="778"/>
      <c r="Y75" s="778"/>
      <c r="Z75" s="778"/>
      <c r="AA75" s="778"/>
      <c r="AB75" s="775"/>
      <c r="AC75" s="801"/>
      <c r="AD75" s="801"/>
      <c r="AE75" s="801"/>
      <c r="AF75" s="801"/>
      <c r="AG75" s="801"/>
      <c r="AH75" s="801"/>
      <c r="AI75" s="801"/>
      <c r="AJ75" s="801"/>
      <c r="AK75" s="801"/>
      <c r="AL75" s="801"/>
      <c r="AM75" s="801"/>
      <c r="AN75" s="801"/>
      <c r="AO75" s="801"/>
      <c r="AP75" s="801"/>
      <c r="AQ75" s="801"/>
      <c r="AT75" s="796"/>
      <c r="AV75" s="3310">
        <v>31</v>
      </c>
      <c r="AW75" s="3311"/>
      <c r="AX75" s="3311"/>
      <c r="AY75" s="3312"/>
      <c r="AZ75" s="3351"/>
      <c r="BA75" s="3352"/>
      <c r="BB75" s="3352"/>
      <c r="BC75" s="1197" t="s">
        <v>634</v>
      </c>
      <c r="BD75" s="1191"/>
      <c r="BE75" s="865"/>
      <c r="BF75" s="915"/>
      <c r="BG75" s="916"/>
      <c r="BH75" s="3310">
        <v>31</v>
      </c>
      <c r="BI75" s="3311"/>
      <c r="BJ75" s="3311"/>
      <c r="BK75" s="3312"/>
      <c r="BL75" s="3351"/>
      <c r="BM75" s="3352"/>
      <c r="BN75" s="3352"/>
      <c r="BO75" s="1197" t="s">
        <v>634</v>
      </c>
      <c r="BP75" s="1191"/>
      <c r="BQ75" s="865"/>
    </row>
    <row r="76" spans="1:69" ht="14.1" customHeight="1" x14ac:dyDescent="0.15">
      <c r="A76" s="1193"/>
      <c r="B76" s="1193"/>
      <c r="C76" s="778"/>
      <c r="AA76" s="778"/>
      <c r="AB76" s="775"/>
      <c r="AC76" s="801"/>
      <c r="AD76" s="801"/>
      <c r="AE76" s="801"/>
      <c r="AF76" s="801"/>
      <c r="AG76" s="801"/>
      <c r="AH76" s="801"/>
      <c r="AI76" s="801"/>
      <c r="AJ76" s="801"/>
      <c r="AK76" s="801"/>
      <c r="AL76" s="801"/>
      <c r="AM76" s="801"/>
      <c r="AN76" s="801"/>
      <c r="AO76" s="801"/>
      <c r="AP76" s="801"/>
      <c r="AQ76" s="801"/>
      <c r="AT76" s="796"/>
      <c r="AV76" s="3310">
        <v>32</v>
      </c>
      <c r="AW76" s="3311"/>
      <c r="AX76" s="3311"/>
      <c r="AY76" s="3312"/>
      <c r="AZ76" s="3351"/>
      <c r="BA76" s="3352"/>
      <c r="BB76" s="3352"/>
      <c r="BC76" s="1197" t="s">
        <v>634</v>
      </c>
      <c r="BD76" s="874"/>
      <c r="BE76" s="875"/>
      <c r="BF76" s="915"/>
      <c r="BG76" s="916"/>
      <c r="BH76" s="3310">
        <v>32</v>
      </c>
      <c r="BI76" s="3311"/>
      <c r="BJ76" s="3311"/>
      <c r="BK76" s="3312"/>
      <c r="BL76" s="3351"/>
      <c r="BM76" s="3352"/>
      <c r="BN76" s="3352"/>
      <c r="BO76" s="1197" t="s">
        <v>634</v>
      </c>
      <c r="BP76" s="874"/>
      <c r="BQ76" s="875"/>
    </row>
    <row r="77" spans="1:69" ht="14.1" customHeight="1" x14ac:dyDescent="0.15">
      <c r="A77" s="1193"/>
      <c r="B77" s="1193"/>
      <c r="C77" s="778"/>
      <c r="AA77" s="778"/>
      <c r="AT77" s="922"/>
      <c r="AV77" s="3310">
        <v>33</v>
      </c>
      <c r="AW77" s="3311"/>
      <c r="AX77" s="3311"/>
      <c r="AY77" s="3312"/>
      <c r="AZ77" s="3351"/>
      <c r="BA77" s="3352"/>
      <c r="BB77" s="3352"/>
      <c r="BC77" s="1197" t="s">
        <v>634</v>
      </c>
      <c r="BD77" s="874"/>
      <c r="BE77" s="875"/>
      <c r="BF77" s="915"/>
      <c r="BG77" s="916"/>
      <c r="BH77" s="3310">
        <v>33</v>
      </c>
      <c r="BI77" s="3311"/>
      <c r="BJ77" s="3311"/>
      <c r="BK77" s="3312"/>
      <c r="BL77" s="3351"/>
      <c r="BM77" s="3352"/>
      <c r="BN77" s="3352"/>
      <c r="BO77" s="1197" t="s">
        <v>634</v>
      </c>
      <c r="BP77" s="874"/>
      <c r="BQ77" s="875"/>
    </row>
    <row r="78" spans="1:69" ht="14.1" customHeight="1" x14ac:dyDescent="0.15">
      <c r="B78" s="1193"/>
      <c r="C78" s="778"/>
      <c r="AA78" s="778"/>
      <c r="AT78" s="922"/>
      <c r="AV78" s="3310">
        <v>34</v>
      </c>
      <c r="AW78" s="3311"/>
      <c r="AX78" s="3311"/>
      <c r="AY78" s="3312"/>
      <c r="AZ78" s="3351"/>
      <c r="BA78" s="3352"/>
      <c r="BB78" s="3352"/>
      <c r="BC78" s="1197" t="s">
        <v>634</v>
      </c>
      <c r="BD78" s="874"/>
      <c r="BE78" s="875"/>
      <c r="BF78" s="915"/>
      <c r="BG78" s="916"/>
      <c r="BH78" s="3310">
        <v>34</v>
      </c>
      <c r="BI78" s="3311"/>
      <c r="BJ78" s="3311"/>
      <c r="BK78" s="3312"/>
      <c r="BL78" s="3351"/>
      <c r="BM78" s="3352"/>
      <c r="BN78" s="3352"/>
      <c r="BO78" s="1197" t="s">
        <v>634</v>
      </c>
      <c r="BP78" s="874"/>
      <c r="BQ78" s="875"/>
    </row>
    <row r="79" spans="1:69" ht="14.1" customHeight="1" x14ac:dyDescent="0.15">
      <c r="B79" s="1193"/>
      <c r="C79" s="778"/>
      <c r="AA79" s="778"/>
      <c r="AT79" s="922"/>
      <c r="AV79" s="3310">
        <v>35</v>
      </c>
      <c r="AW79" s="3311"/>
      <c r="AX79" s="3311"/>
      <c r="AY79" s="3312"/>
      <c r="AZ79" s="3351"/>
      <c r="BA79" s="3352"/>
      <c r="BB79" s="3352"/>
      <c r="BC79" s="1197" t="s">
        <v>634</v>
      </c>
      <c r="BD79" s="874"/>
      <c r="BE79" s="875"/>
      <c r="BF79" s="915"/>
      <c r="BG79" s="916"/>
      <c r="BH79" s="3310">
        <v>35</v>
      </c>
      <c r="BI79" s="3311"/>
      <c r="BJ79" s="3311"/>
      <c r="BK79" s="3312"/>
      <c r="BL79" s="3351"/>
      <c r="BM79" s="3352"/>
      <c r="BN79" s="3352"/>
      <c r="BO79" s="1197" t="s">
        <v>634</v>
      </c>
      <c r="BP79" s="874"/>
      <c r="BQ79" s="875"/>
    </row>
    <row r="80" spans="1:69" ht="14.1" customHeight="1" x14ac:dyDescent="0.15">
      <c r="B80" s="1193"/>
      <c r="C80" s="778"/>
      <c r="AA80" s="778"/>
      <c r="AT80" s="922"/>
      <c r="AV80" s="3310">
        <v>36</v>
      </c>
      <c r="AW80" s="3311"/>
      <c r="AX80" s="3311"/>
      <c r="AY80" s="3312"/>
      <c r="AZ80" s="3351"/>
      <c r="BA80" s="3352"/>
      <c r="BB80" s="3352"/>
      <c r="BC80" s="1197" t="s">
        <v>634</v>
      </c>
      <c r="BD80" s="1191"/>
      <c r="BE80" s="865"/>
      <c r="BF80" s="915"/>
      <c r="BG80" s="916"/>
      <c r="BH80" s="3310">
        <v>36</v>
      </c>
      <c r="BI80" s="3311"/>
      <c r="BJ80" s="3311"/>
      <c r="BK80" s="3312"/>
      <c r="BL80" s="3351"/>
      <c r="BM80" s="3352"/>
      <c r="BN80" s="3352"/>
      <c r="BO80" s="1197" t="s">
        <v>634</v>
      </c>
      <c r="BP80" s="1191"/>
      <c r="BQ80" s="865"/>
    </row>
    <row r="81" spans="1:69" ht="14.1" customHeight="1" x14ac:dyDescent="0.15">
      <c r="B81" s="1193"/>
      <c r="C81" s="778"/>
      <c r="AA81" s="1193"/>
      <c r="AV81" s="3310">
        <v>37</v>
      </c>
      <c r="AW81" s="3311"/>
      <c r="AX81" s="3311"/>
      <c r="AY81" s="3312"/>
      <c r="AZ81" s="3351"/>
      <c r="BA81" s="3352"/>
      <c r="BB81" s="3352"/>
      <c r="BC81" s="1197" t="s">
        <v>634</v>
      </c>
      <c r="BD81" s="874"/>
      <c r="BE81" s="875"/>
      <c r="BF81" s="915"/>
      <c r="BG81" s="916"/>
      <c r="BH81" s="3310">
        <v>37</v>
      </c>
      <c r="BI81" s="3311"/>
      <c r="BJ81" s="3311"/>
      <c r="BK81" s="3312"/>
      <c r="BL81" s="3351"/>
      <c r="BM81" s="3352"/>
      <c r="BN81" s="3352"/>
      <c r="BO81" s="1197" t="s">
        <v>634</v>
      </c>
      <c r="BP81" s="874"/>
      <c r="BQ81" s="875"/>
    </row>
    <row r="82" spans="1:69" ht="14.1" customHeight="1" x14ac:dyDescent="0.15">
      <c r="A82" s="1193"/>
      <c r="B82" s="778"/>
      <c r="C82" s="778"/>
      <c r="AA82" s="778"/>
      <c r="AV82" s="3310">
        <v>38</v>
      </c>
      <c r="AW82" s="3311"/>
      <c r="AX82" s="3311"/>
      <c r="AY82" s="3312"/>
      <c r="AZ82" s="3337"/>
      <c r="BA82" s="3338"/>
      <c r="BB82" s="3338"/>
      <c r="BC82" s="1197" t="s">
        <v>634</v>
      </c>
      <c r="BD82" s="874"/>
      <c r="BE82" s="875"/>
      <c r="BF82" s="913"/>
      <c r="BG82" s="914"/>
      <c r="BH82" s="3310">
        <v>38</v>
      </c>
      <c r="BI82" s="3311"/>
      <c r="BJ82" s="3311"/>
      <c r="BK82" s="3312"/>
      <c r="BL82" s="3351"/>
      <c r="BM82" s="3352"/>
      <c r="BN82" s="3352"/>
      <c r="BO82" s="1197" t="s">
        <v>634</v>
      </c>
      <c r="BP82" s="874"/>
      <c r="BQ82" s="875"/>
    </row>
    <row r="83" spans="1:69" ht="14.1" customHeight="1" x14ac:dyDescent="0.15">
      <c r="A83" s="1193"/>
      <c r="B83" s="778"/>
      <c r="C83" s="778"/>
      <c r="AA83" s="778"/>
      <c r="AV83" s="3310">
        <v>39</v>
      </c>
      <c r="AW83" s="3311"/>
      <c r="AX83" s="3311"/>
      <c r="AY83" s="3312"/>
      <c r="AZ83" s="3337"/>
      <c r="BA83" s="3338"/>
      <c r="BB83" s="3338"/>
      <c r="BC83" s="1197" t="s">
        <v>634</v>
      </c>
      <c r="BD83" s="874"/>
      <c r="BE83" s="875"/>
      <c r="BF83" s="913"/>
      <c r="BG83" s="914"/>
      <c r="BH83" s="3310">
        <v>39</v>
      </c>
      <c r="BI83" s="3311"/>
      <c r="BJ83" s="3311"/>
      <c r="BK83" s="3312"/>
      <c r="BL83" s="3351"/>
      <c r="BM83" s="3352"/>
      <c r="BN83" s="3352"/>
      <c r="BO83" s="1197" t="s">
        <v>634</v>
      </c>
      <c r="BP83" s="874"/>
      <c r="BQ83" s="875"/>
    </row>
    <row r="84" spans="1:69" ht="14.1" customHeight="1" x14ac:dyDescent="0.15">
      <c r="B84" s="778"/>
      <c r="C84" s="778"/>
      <c r="AA84" s="778"/>
      <c r="AV84" s="3310">
        <v>40</v>
      </c>
      <c r="AW84" s="3311"/>
      <c r="AX84" s="3311"/>
      <c r="AY84" s="3312"/>
      <c r="AZ84" s="3337"/>
      <c r="BA84" s="3338"/>
      <c r="BB84" s="3338"/>
      <c r="BC84" s="1197" t="s">
        <v>634</v>
      </c>
      <c r="BD84" s="874"/>
      <c r="BE84" s="875"/>
      <c r="BF84" s="915"/>
      <c r="BG84" s="916"/>
      <c r="BH84" s="3310">
        <v>40</v>
      </c>
      <c r="BI84" s="3311"/>
      <c r="BJ84" s="3311"/>
      <c r="BK84" s="3312"/>
      <c r="BL84" s="3351"/>
      <c r="BM84" s="3352"/>
      <c r="BN84" s="3352"/>
      <c r="BO84" s="1197" t="s">
        <v>634</v>
      </c>
      <c r="BP84" s="874"/>
      <c r="BQ84" s="875"/>
    </row>
    <row r="85" spans="1:69" ht="14.1" customHeight="1" x14ac:dyDescent="0.15">
      <c r="B85" s="778"/>
      <c r="C85" s="778"/>
      <c r="AA85" s="778"/>
      <c r="AV85" s="3310">
        <v>41</v>
      </c>
      <c r="AW85" s="3311"/>
      <c r="AX85" s="3311"/>
      <c r="AY85" s="3312"/>
      <c r="AZ85" s="3337"/>
      <c r="BA85" s="3338"/>
      <c r="BB85" s="3338"/>
      <c r="BC85" s="1197" t="s">
        <v>634</v>
      </c>
      <c r="BD85" s="1191"/>
      <c r="BE85" s="865"/>
      <c r="BF85" s="915"/>
      <c r="BG85" s="916"/>
      <c r="BH85" s="3310">
        <v>41</v>
      </c>
      <c r="BI85" s="3311"/>
      <c r="BJ85" s="3311"/>
      <c r="BK85" s="3312"/>
      <c r="BL85" s="3351"/>
      <c r="BM85" s="3352"/>
      <c r="BN85" s="3352"/>
      <c r="BO85" s="1197" t="s">
        <v>634</v>
      </c>
      <c r="BP85" s="1191"/>
      <c r="BQ85" s="865"/>
    </row>
    <row r="86" spans="1:69" ht="14.1" customHeight="1" x14ac:dyDescent="0.15">
      <c r="B86" s="1193"/>
      <c r="AA86" s="778"/>
      <c r="AV86" s="3310">
        <v>42</v>
      </c>
      <c r="AW86" s="3311"/>
      <c r="AX86" s="3311"/>
      <c r="AY86" s="3312"/>
      <c r="AZ86" s="3337"/>
      <c r="BA86" s="3338"/>
      <c r="BB86" s="3338"/>
      <c r="BC86" s="1197" t="s">
        <v>634</v>
      </c>
      <c r="BD86" s="874"/>
      <c r="BE86" s="875"/>
      <c r="BF86" s="915"/>
      <c r="BG86" s="916"/>
      <c r="BH86" s="3310">
        <v>42</v>
      </c>
      <c r="BI86" s="3311"/>
      <c r="BJ86" s="3311"/>
      <c r="BK86" s="3312"/>
      <c r="BL86" s="3351"/>
      <c r="BM86" s="3352"/>
      <c r="BN86" s="3352"/>
      <c r="BO86" s="1197" t="s">
        <v>634</v>
      </c>
      <c r="BP86" s="874"/>
      <c r="BQ86" s="875"/>
    </row>
    <row r="87" spans="1:69" ht="14.1" customHeight="1" x14ac:dyDescent="0.15">
      <c r="B87" s="1193"/>
      <c r="AA87" s="778"/>
      <c r="AV87" s="3310">
        <v>43</v>
      </c>
      <c r="AW87" s="3311"/>
      <c r="AX87" s="3311"/>
      <c r="AY87" s="3312"/>
      <c r="AZ87" s="3337"/>
      <c r="BA87" s="3338"/>
      <c r="BB87" s="3338"/>
      <c r="BC87" s="1197" t="s">
        <v>634</v>
      </c>
      <c r="BD87" s="874"/>
      <c r="BE87" s="875"/>
      <c r="BF87" s="915"/>
      <c r="BG87" s="916"/>
      <c r="BH87" s="3310">
        <v>43</v>
      </c>
      <c r="BI87" s="3311"/>
      <c r="BJ87" s="3311"/>
      <c r="BK87" s="3312"/>
      <c r="BL87" s="3351"/>
      <c r="BM87" s="3352"/>
      <c r="BN87" s="3352"/>
      <c r="BO87" s="1197" t="s">
        <v>634</v>
      </c>
      <c r="BP87" s="874"/>
      <c r="BQ87" s="875"/>
    </row>
    <row r="88" spans="1:69" ht="14.1" customHeight="1" x14ac:dyDescent="0.15">
      <c r="AV88" s="3310">
        <v>44</v>
      </c>
      <c r="AW88" s="3311"/>
      <c r="AX88" s="3311"/>
      <c r="AY88" s="3312"/>
      <c r="AZ88" s="3337"/>
      <c r="BA88" s="3338"/>
      <c r="BB88" s="3338"/>
      <c r="BC88" s="1197" t="s">
        <v>634</v>
      </c>
      <c r="BD88" s="874"/>
      <c r="BE88" s="875"/>
      <c r="BF88" s="915"/>
      <c r="BG88" s="916"/>
      <c r="BH88" s="3310">
        <v>44</v>
      </c>
      <c r="BI88" s="3311"/>
      <c r="BJ88" s="3311"/>
      <c r="BK88" s="3312"/>
      <c r="BL88" s="3351"/>
      <c r="BM88" s="3352"/>
      <c r="BN88" s="3352"/>
      <c r="BO88" s="1197" t="s">
        <v>634</v>
      </c>
      <c r="BP88" s="874"/>
      <c r="BQ88" s="875"/>
    </row>
    <row r="89" spans="1:69" ht="14.1" customHeight="1" x14ac:dyDescent="0.15">
      <c r="AV89" s="3310">
        <v>45</v>
      </c>
      <c r="AW89" s="3311"/>
      <c r="AX89" s="3311"/>
      <c r="AY89" s="3312"/>
      <c r="AZ89" s="3337"/>
      <c r="BA89" s="3338"/>
      <c r="BB89" s="3338"/>
      <c r="BC89" s="1197" t="s">
        <v>634</v>
      </c>
      <c r="BD89" s="874"/>
      <c r="BE89" s="875"/>
      <c r="BF89" s="915"/>
      <c r="BG89" s="916"/>
      <c r="BH89" s="3310">
        <v>45</v>
      </c>
      <c r="BI89" s="3311"/>
      <c r="BJ89" s="3311"/>
      <c r="BK89" s="3312"/>
      <c r="BL89" s="3351"/>
      <c r="BM89" s="3352"/>
      <c r="BN89" s="3352"/>
      <c r="BO89" s="1197" t="s">
        <v>634</v>
      </c>
      <c r="BP89" s="874"/>
      <c r="BQ89" s="875"/>
    </row>
    <row r="90" spans="1:69" ht="14.1" customHeight="1" x14ac:dyDescent="0.15">
      <c r="AV90" s="3310">
        <v>46</v>
      </c>
      <c r="AW90" s="3311"/>
      <c r="AX90" s="3311"/>
      <c r="AY90" s="3312"/>
      <c r="AZ90" s="3337"/>
      <c r="BA90" s="3338"/>
      <c r="BB90" s="3338"/>
      <c r="BC90" s="1197" t="s">
        <v>634</v>
      </c>
      <c r="BD90" s="1191"/>
      <c r="BE90" s="865"/>
      <c r="BF90" s="915"/>
      <c r="BG90" s="916"/>
      <c r="BH90" s="3310">
        <v>46</v>
      </c>
      <c r="BI90" s="3311"/>
      <c r="BJ90" s="3311"/>
      <c r="BK90" s="3312"/>
      <c r="BL90" s="3351"/>
      <c r="BM90" s="3352"/>
      <c r="BN90" s="3352"/>
      <c r="BO90" s="1197" t="s">
        <v>634</v>
      </c>
      <c r="BP90" s="1191"/>
      <c r="BQ90" s="865"/>
    </row>
    <row r="91" spans="1:69" ht="14.1" customHeight="1" x14ac:dyDescent="0.15">
      <c r="AV91" s="3310">
        <v>47</v>
      </c>
      <c r="AW91" s="3311"/>
      <c r="AX91" s="3311"/>
      <c r="AY91" s="3312"/>
      <c r="AZ91" s="3337"/>
      <c r="BA91" s="3338"/>
      <c r="BB91" s="3338"/>
      <c r="BC91" s="1197" t="s">
        <v>634</v>
      </c>
      <c r="BD91" s="874"/>
      <c r="BE91" s="875"/>
      <c r="BF91" s="915"/>
      <c r="BG91" s="916"/>
      <c r="BH91" s="3310">
        <v>47</v>
      </c>
      <c r="BI91" s="3311"/>
      <c r="BJ91" s="3311"/>
      <c r="BK91" s="3312"/>
      <c r="BL91" s="3351"/>
      <c r="BM91" s="3352"/>
      <c r="BN91" s="3352"/>
      <c r="BO91" s="1197" t="s">
        <v>634</v>
      </c>
      <c r="BP91" s="874"/>
      <c r="BQ91" s="875"/>
    </row>
    <row r="92" spans="1:69" ht="14.1" customHeight="1" x14ac:dyDescent="0.15">
      <c r="AV92" s="3310">
        <v>48</v>
      </c>
      <c r="AW92" s="3311"/>
      <c r="AX92" s="3311"/>
      <c r="AY92" s="3312"/>
      <c r="AZ92" s="3337"/>
      <c r="BA92" s="3338"/>
      <c r="BB92" s="3338"/>
      <c r="BC92" s="1197" t="s">
        <v>634</v>
      </c>
      <c r="BD92" s="874"/>
      <c r="BE92" s="875"/>
      <c r="BF92" s="915"/>
      <c r="BG92" s="916"/>
      <c r="BH92" s="3310">
        <v>48</v>
      </c>
      <c r="BI92" s="3311"/>
      <c r="BJ92" s="3311"/>
      <c r="BK92" s="3312"/>
      <c r="BL92" s="3351"/>
      <c r="BM92" s="3352"/>
      <c r="BN92" s="3352"/>
      <c r="BO92" s="1197" t="s">
        <v>634</v>
      </c>
      <c r="BP92" s="874"/>
      <c r="BQ92" s="875"/>
    </row>
    <row r="93" spans="1:69" ht="14.1" customHeight="1" x14ac:dyDescent="0.15">
      <c r="AV93" s="3310">
        <v>49</v>
      </c>
      <c r="AW93" s="3311"/>
      <c r="AX93" s="3311"/>
      <c r="AY93" s="3312"/>
      <c r="AZ93" s="3337"/>
      <c r="BA93" s="3338"/>
      <c r="BB93" s="3338"/>
      <c r="BC93" s="1197" t="s">
        <v>634</v>
      </c>
      <c r="BD93" s="874"/>
      <c r="BE93" s="875"/>
      <c r="BF93" s="915"/>
      <c r="BG93" s="916"/>
      <c r="BH93" s="3310">
        <v>49</v>
      </c>
      <c r="BI93" s="3311"/>
      <c r="BJ93" s="3311"/>
      <c r="BK93" s="3312"/>
      <c r="BL93" s="3351"/>
      <c r="BM93" s="3352"/>
      <c r="BN93" s="3352"/>
      <c r="BO93" s="1197" t="s">
        <v>634</v>
      </c>
      <c r="BP93" s="874"/>
      <c r="BQ93" s="875"/>
    </row>
    <row r="94" spans="1:69" ht="14.1" customHeight="1" x14ac:dyDescent="0.15">
      <c r="AV94" s="3310">
        <v>50</v>
      </c>
      <c r="AW94" s="3311"/>
      <c r="AX94" s="3311"/>
      <c r="AY94" s="3312"/>
      <c r="AZ94" s="3337"/>
      <c r="BA94" s="3338"/>
      <c r="BB94" s="3338"/>
      <c r="BC94" s="1197" t="s">
        <v>634</v>
      </c>
      <c r="BD94" s="874"/>
      <c r="BE94" s="875"/>
      <c r="BF94" s="915"/>
      <c r="BG94" s="916"/>
      <c r="BH94" s="3310">
        <v>50</v>
      </c>
      <c r="BI94" s="3311"/>
      <c r="BJ94" s="3311"/>
      <c r="BK94" s="3312"/>
      <c r="BL94" s="3351"/>
      <c r="BM94" s="3352"/>
      <c r="BN94" s="3352"/>
      <c r="BO94" s="1197" t="s">
        <v>634</v>
      </c>
      <c r="BP94" s="874"/>
      <c r="BQ94" s="875"/>
    </row>
    <row r="95" spans="1:69" ht="14.1" customHeight="1" x14ac:dyDescent="0.15">
      <c r="AV95" s="3310">
        <v>51</v>
      </c>
      <c r="AW95" s="3311"/>
      <c r="AX95" s="3311"/>
      <c r="AY95" s="3312"/>
      <c r="AZ95" s="3337"/>
      <c r="BA95" s="3338"/>
      <c r="BB95" s="3338"/>
      <c r="BC95" s="1197" t="s">
        <v>634</v>
      </c>
      <c r="BD95" s="1191"/>
      <c r="BE95" s="865"/>
      <c r="BF95" s="915"/>
      <c r="BG95" s="916"/>
      <c r="BH95" s="3310">
        <v>51</v>
      </c>
      <c r="BI95" s="3311"/>
      <c r="BJ95" s="3311"/>
      <c r="BK95" s="3312"/>
      <c r="BL95" s="3351"/>
      <c r="BM95" s="3352"/>
      <c r="BN95" s="3352"/>
      <c r="BO95" s="1197" t="s">
        <v>634</v>
      </c>
      <c r="BP95" s="1191"/>
      <c r="BQ95" s="865"/>
    </row>
    <row r="96" spans="1:69" ht="14.1" customHeight="1" x14ac:dyDescent="0.15">
      <c r="AV96" s="3310">
        <v>52</v>
      </c>
      <c r="AW96" s="3311"/>
      <c r="AX96" s="3311"/>
      <c r="AY96" s="3312"/>
      <c r="AZ96" s="3337"/>
      <c r="BA96" s="3338"/>
      <c r="BB96" s="3338"/>
      <c r="BC96" s="1197" t="s">
        <v>634</v>
      </c>
      <c r="BD96" s="874"/>
      <c r="BE96" s="875"/>
      <c r="BF96" s="915"/>
      <c r="BG96" s="916"/>
      <c r="BH96" s="3310">
        <v>52</v>
      </c>
      <c r="BI96" s="3311"/>
      <c r="BJ96" s="3311"/>
      <c r="BK96" s="3312"/>
      <c r="BL96" s="3351"/>
      <c r="BM96" s="3352"/>
      <c r="BN96" s="3352"/>
      <c r="BO96" s="1197" t="s">
        <v>634</v>
      </c>
      <c r="BP96" s="874"/>
      <c r="BQ96" s="875"/>
    </row>
    <row r="97" spans="48:69" ht="14.1" customHeight="1" x14ac:dyDescent="0.15">
      <c r="AV97" s="3310">
        <v>53</v>
      </c>
      <c r="AW97" s="3311"/>
      <c r="AX97" s="3311"/>
      <c r="AY97" s="3312"/>
      <c r="AZ97" s="3337"/>
      <c r="BA97" s="3338"/>
      <c r="BB97" s="3338"/>
      <c r="BC97" s="1197" t="s">
        <v>634</v>
      </c>
      <c r="BD97" s="874"/>
      <c r="BE97" s="875"/>
      <c r="BF97" s="915"/>
      <c r="BG97" s="916"/>
      <c r="BH97" s="3310">
        <v>53</v>
      </c>
      <c r="BI97" s="3311"/>
      <c r="BJ97" s="3311"/>
      <c r="BK97" s="3312"/>
      <c r="BL97" s="3351"/>
      <c r="BM97" s="3352"/>
      <c r="BN97" s="3352"/>
      <c r="BO97" s="1197" t="s">
        <v>634</v>
      </c>
      <c r="BP97" s="874"/>
      <c r="BQ97" s="875"/>
    </row>
    <row r="98" spans="48:69" ht="14.1" customHeight="1" x14ac:dyDescent="0.15">
      <c r="AV98" s="3310">
        <v>54</v>
      </c>
      <c r="AW98" s="3311"/>
      <c r="AX98" s="3311"/>
      <c r="AY98" s="3312"/>
      <c r="AZ98" s="3337"/>
      <c r="BA98" s="3338"/>
      <c r="BB98" s="3338"/>
      <c r="BC98" s="1197" t="s">
        <v>634</v>
      </c>
      <c r="BD98" s="874"/>
      <c r="BE98" s="875"/>
      <c r="BF98" s="915"/>
      <c r="BG98" s="916"/>
      <c r="BH98" s="3310">
        <v>54</v>
      </c>
      <c r="BI98" s="3311"/>
      <c r="BJ98" s="3311"/>
      <c r="BK98" s="3312"/>
      <c r="BL98" s="3351"/>
      <c r="BM98" s="3352"/>
      <c r="BN98" s="3352"/>
      <c r="BO98" s="1197" t="s">
        <v>634</v>
      </c>
      <c r="BP98" s="874"/>
      <c r="BQ98" s="875"/>
    </row>
    <row r="99" spans="48:69" ht="14.1" customHeight="1" x14ac:dyDescent="0.15">
      <c r="AV99" s="3310">
        <v>55</v>
      </c>
      <c r="AW99" s="3311"/>
      <c r="AX99" s="3311"/>
      <c r="AY99" s="3312"/>
      <c r="AZ99" s="3337"/>
      <c r="BA99" s="3338"/>
      <c r="BB99" s="3338"/>
      <c r="BC99" s="1197" t="s">
        <v>634</v>
      </c>
      <c r="BD99" s="874"/>
      <c r="BE99" s="875"/>
      <c r="BF99" s="915"/>
      <c r="BG99" s="916"/>
      <c r="BH99" s="3310">
        <v>55</v>
      </c>
      <c r="BI99" s="3311"/>
      <c r="BJ99" s="3311"/>
      <c r="BK99" s="3312"/>
      <c r="BL99" s="3351"/>
      <c r="BM99" s="3352"/>
      <c r="BN99" s="3352"/>
      <c r="BO99" s="1197" t="s">
        <v>634</v>
      </c>
      <c r="BP99" s="874"/>
      <c r="BQ99" s="875"/>
    </row>
    <row r="100" spans="48:69" ht="14.1" customHeight="1" x14ac:dyDescent="0.15">
      <c r="AV100" s="3310">
        <v>56</v>
      </c>
      <c r="AW100" s="3311"/>
      <c r="AX100" s="3311"/>
      <c r="AY100" s="3312"/>
      <c r="AZ100" s="3337"/>
      <c r="BA100" s="3338"/>
      <c r="BB100" s="3338"/>
      <c r="BC100" s="1197" t="s">
        <v>634</v>
      </c>
      <c r="BD100" s="1191"/>
      <c r="BE100" s="865"/>
      <c r="BF100" s="915"/>
      <c r="BG100" s="916"/>
      <c r="BH100" s="3310">
        <v>56</v>
      </c>
      <c r="BI100" s="3311"/>
      <c r="BJ100" s="3311"/>
      <c r="BK100" s="3312"/>
      <c r="BL100" s="3351"/>
      <c r="BM100" s="3352"/>
      <c r="BN100" s="3352"/>
      <c r="BO100" s="1197" t="s">
        <v>634</v>
      </c>
      <c r="BP100" s="1191"/>
      <c r="BQ100" s="865"/>
    </row>
    <row r="101" spans="48:69" ht="14.1" customHeight="1" x14ac:dyDescent="0.15">
      <c r="AV101" s="3310">
        <v>57</v>
      </c>
      <c r="AW101" s="3311"/>
      <c r="AX101" s="3311"/>
      <c r="AY101" s="3312"/>
      <c r="AZ101" s="3337"/>
      <c r="BA101" s="3338"/>
      <c r="BB101" s="3338"/>
      <c r="BC101" s="1197" t="s">
        <v>634</v>
      </c>
      <c r="BD101" s="874"/>
      <c r="BE101" s="875"/>
      <c r="BF101" s="915"/>
      <c r="BG101" s="916"/>
      <c r="BH101" s="3310">
        <v>57</v>
      </c>
      <c r="BI101" s="3311"/>
      <c r="BJ101" s="3311"/>
      <c r="BK101" s="3312"/>
      <c r="BL101" s="3351"/>
      <c r="BM101" s="3352"/>
      <c r="BN101" s="3352"/>
      <c r="BO101" s="1197" t="s">
        <v>634</v>
      </c>
      <c r="BP101" s="874"/>
      <c r="BQ101" s="875"/>
    </row>
    <row r="102" spans="48:69" ht="14.1" customHeight="1" x14ac:dyDescent="0.15">
      <c r="AV102" s="3310">
        <v>58</v>
      </c>
      <c r="AW102" s="3311"/>
      <c r="AX102" s="3311"/>
      <c r="AY102" s="3312"/>
      <c r="AZ102" s="3337"/>
      <c r="BA102" s="3338"/>
      <c r="BB102" s="3338"/>
      <c r="BC102" s="1197" t="s">
        <v>634</v>
      </c>
      <c r="BD102" s="874"/>
      <c r="BE102" s="875"/>
      <c r="BF102" s="915"/>
      <c r="BG102" s="916"/>
      <c r="BH102" s="3310">
        <v>58</v>
      </c>
      <c r="BI102" s="3311"/>
      <c r="BJ102" s="3311"/>
      <c r="BK102" s="3312"/>
      <c r="BL102" s="3351"/>
      <c r="BM102" s="3352"/>
      <c r="BN102" s="3352"/>
      <c r="BO102" s="1197" t="s">
        <v>634</v>
      </c>
      <c r="BP102" s="874"/>
      <c r="BQ102" s="875"/>
    </row>
    <row r="103" spans="48:69" ht="14.1" customHeight="1" x14ac:dyDescent="0.15">
      <c r="AV103" s="3310">
        <v>59</v>
      </c>
      <c r="AW103" s="3311"/>
      <c r="AX103" s="3311"/>
      <c r="AY103" s="3312"/>
      <c r="AZ103" s="3337"/>
      <c r="BA103" s="3338"/>
      <c r="BB103" s="3338"/>
      <c r="BC103" s="1197" t="s">
        <v>634</v>
      </c>
      <c r="BD103" s="874"/>
      <c r="BE103" s="875"/>
      <c r="BF103" s="915"/>
      <c r="BG103" s="916"/>
      <c r="BH103" s="3310">
        <v>59</v>
      </c>
      <c r="BI103" s="3311"/>
      <c r="BJ103" s="3311"/>
      <c r="BK103" s="3312"/>
      <c r="BL103" s="3351"/>
      <c r="BM103" s="3352"/>
      <c r="BN103" s="3352"/>
      <c r="BO103" s="1197" t="s">
        <v>634</v>
      </c>
      <c r="BP103" s="874"/>
      <c r="BQ103" s="875"/>
    </row>
    <row r="104" spans="48:69" ht="14.1" customHeight="1" x14ac:dyDescent="0.15">
      <c r="AV104" s="3310">
        <v>60</v>
      </c>
      <c r="AW104" s="3311"/>
      <c r="AX104" s="3311"/>
      <c r="AY104" s="3312"/>
      <c r="AZ104" s="3337"/>
      <c r="BA104" s="3338"/>
      <c r="BB104" s="3338"/>
      <c r="BC104" s="1197" t="s">
        <v>634</v>
      </c>
      <c r="BD104" s="874"/>
      <c r="BE104" s="875"/>
      <c r="BF104" s="915"/>
      <c r="BG104" s="916"/>
      <c r="BH104" s="3310">
        <v>60</v>
      </c>
      <c r="BI104" s="3311"/>
      <c r="BJ104" s="3311"/>
      <c r="BK104" s="3312"/>
      <c r="BL104" s="3351"/>
      <c r="BM104" s="3352"/>
      <c r="BN104" s="3352"/>
      <c r="BO104" s="1197" t="s">
        <v>634</v>
      </c>
      <c r="BP104" s="874"/>
      <c r="BQ104" s="875"/>
    </row>
    <row r="105" spans="48:69" ht="14.1" customHeight="1" x14ac:dyDescent="0.15"/>
    <row r="106" spans="48:69" ht="14.1" customHeight="1" x14ac:dyDescent="0.15"/>
    <row r="107" spans="48:69" ht="14.1" customHeight="1" x14ac:dyDescent="0.15"/>
    <row r="108" spans="48:69" ht="14.1" customHeight="1" x14ac:dyDescent="0.15"/>
    <row r="109" spans="48:69" ht="14.1" customHeight="1" x14ac:dyDescent="0.15"/>
    <row r="110" spans="48:69" ht="14.1" customHeight="1" x14ac:dyDescent="0.15"/>
    <row r="111" spans="48:69" ht="14.1" customHeight="1" x14ac:dyDescent="0.15"/>
    <row r="112" spans="48:69" ht="14.1" customHeight="1" x14ac:dyDescent="0.15"/>
    <row r="113" spans="5:69" ht="14.1" customHeight="1" x14ac:dyDescent="0.15"/>
    <row r="114" spans="5:69" ht="14.1" customHeight="1" x14ac:dyDescent="0.15"/>
    <row r="115" spans="5:69" ht="14.1" customHeight="1" x14ac:dyDescent="0.15"/>
    <row r="116" spans="5:69" ht="14.1" customHeight="1" x14ac:dyDescent="0.15"/>
    <row r="117" spans="5:69" ht="14.1" customHeight="1" x14ac:dyDescent="0.15"/>
    <row r="125" spans="5:69" ht="13.5" customHeight="1" x14ac:dyDescent="0.15">
      <c r="E125" s="3347">
        <v>11</v>
      </c>
      <c r="F125" s="3348"/>
      <c r="G125" s="3341">
        <v>19</v>
      </c>
      <c r="H125" s="3341"/>
      <c r="I125" s="3341">
        <v>20</v>
      </c>
      <c r="J125" s="3341"/>
      <c r="K125" s="3341">
        <v>23</v>
      </c>
      <c r="L125" s="3341"/>
      <c r="M125" s="3341">
        <v>22</v>
      </c>
      <c r="N125" s="3341"/>
      <c r="O125" s="3341">
        <v>14</v>
      </c>
      <c r="P125" s="3341"/>
      <c r="Q125" s="3339">
        <f>SUM(E125:P126)</f>
        <v>109</v>
      </c>
      <c r="R125" s="3340"/>
      <c r="AR125" s="775"/>
      <c r="AS125" s="775"/>
      <c r="AT125" s="775"/>
      <c r="AU125" s="775"/>
      <c r="AV125" s="775"/>
      <c r="AW125" s="775"/>
      <c r="AX125" s="775"/>
      <c r="AY125" s="775"/>
      <c r="AZ125" s="775"/>
      <c r="BA125" s="775"/>
      <c r="BB125" s="775"/>
      <c r="BC125" s="775"/>
    </row>
    <row r="126" spans="5:69" ht="14.25" customHeight="1" x14ac:dyDescent="0.15">
      <c r="E126" s="3349"/>
      <c r="F126" s="3350"/>
      <c r="G126" s="3342"/>
      <c r="H126" s="3342"/>
      <c r="I126" s="3342"/>
      <c r="J126" s="3342"/>
      <c r="K126" s="3342"/>
      <c r="L126" s="3342"/>
      <c r="M126" s="3342"/>
      <c r="N126" s="3342"/>
      <c r="O126" s="3342"/>
      <c r="P126" s="3342"/>
      <c r="AR126" s="775"/>
      <c r="AS126" s="775"/>
      <c r="AT126" s="923"/>
      <c r="AU126" s="923"/>
      <c r="AV126" s="923"/>
      <c r="AW126" s="923"/>
      <c r="AX126" s="923"/>
      <c r="AY126" s="924"/>
      <c r="AZ126" s="924"/>
      <c r="BA126" s="925"/>
      <c r="BB126" s="925"/>
      <c r="BC126" s="799"/>
      <c r="BD126" s="926"/>
      <c r="BE126" s="926"/>
      <c r="BF126" s="926"/>
      <c r="BG126" s="926"/>
      <c r="BQ126" s="1195"/>
    </row>
    <row r="127" spans="5:69" ht="13.5" customHeight="1" x14ac:dyDescent="0.15">
      <c r="K127" s="3341">
        <v>15</v>
      </c>
      <c r="L127" s="3341"/>
      <c r="M127" s="3341">
        <v>12</v>
      </c>
      <c r="N127" s="3341"/>
      <c r="O127" s="3341">
        <v>16</v>
      </c>
      <c r="P127" s="3341"/>
      <c r="Q127" s="3339">
        <f>SUM(E127:P128)</f>
        <v>43</v>
      </c>
      <c r="R127" s="3340"/>
      <c r="AR127" s="775"/>
      <c r="AS127" s="775"/>
      <c r="AT127" s="923"/>
      <c r="AU127" s="923"/>
      <c r="AV127" s="923"/>
      <c r="AW127" s="923"/>
      <c r="AX127" s="923"/>
      <c r="AY127" s="924"/>
      <c r="AZ127" s="924"/>
      <c r="BA127" s="925"/>
      <c r="BB127" s="925"/>
      <c r="BC127" s="799"/>
      <c r="BD127" s="926"/>
      <c r="BE127" s="926"/>
      <c r="BF127" s="926"/>
      <c r="BG127" s="926"/>
      <c r="BQ127" s="1195"/>
    </row>
    <row r="128" spans="5:69" ht="13.5" customHeight="1" thickBot="1" x14ac:dyDescent="0.2">
      <c r="K128" s="3342"/>
      <c r="L128" s="3342"/>
      <c r="M128" s="3342"/>
      <c r="N128" s="3342"/>
      <c r="O128" s="3342"/>
      <c r="P128" s="3342"/>
      <c r="AR128" s="775"/>
      <c r="AS128" s="775"/>
      <c r="AT128" s="923"/>
      <c r="AU128" s="923"/>
      <c r="AV128" s="923"/>
      <c r="AW128" s="923"/>
      <c r="AX128" s="923"/>
      <c r="AY128" s="924"/>
      <c r="AZ128" s="924"/>
      <c r="BA128" s="925"/>
      <c r="BB128" s="925"/>
      <c r="BC128" s="799"/>
      <c r="BD128" s="926"/>
      <c r="BE128" s="926"/>
      <c r="BF128" s="926"/>
      <c r="BG128" s="926"/>
      <c r="BQ128" s="1195"/>
    </row>
    <row r="129" spans="30:81" ht="13.5" customHeight="1" x14ac:dyDescent="0.15">
      <c r="AR129" s="1201"/>
      <c r="AS129" s="1201"/>
      <c r="AT129" s="923"/>
      <c r="AU129" s="923"/>
      <c r="AV129" s="923"/>
      <c r="AW129" s="923"/>
      <c r="AX129" s="923"/>
      <c r="AY129" s="924"/>
      <c r="AZ129" s="924"/>
      <c r="BA129" s="925"/>
      <c r="BB129" s="925"/>
      <c r="BC129" s="799"/>
      <c r="BD129" s="926"/>
      <c r="BE129" s="926"/>
      <c r="BF129" s="926"/>
      <c r="BG129" s="926"/>
      <c r="BQ129" s="1195"/>
      <c r="BZ129" s="3343" t="s">
        <v>180</v>
      </c>
      <c r="CA129" s="3344"/>
      <c r="CB129" s="3344"/>
      <c r="CC129" s="927" t="s">
        <v>749</v>
      </c>
    </row>
    <row r="130" spans="30:81" ht="12.75" thickBot="1" x14ac:dyDescent="0.2">
      <c r="AD130" s="1195"/>
      <c r="AE130" s="775"/>
      <c r="AF130" s="775"/>
      <c r="AG130" s="775"/>
      <c r="AH130" s="775"/>
      <c r="AI130" s="775"/>
      <c r="AJ130" s="775"/>
      <c r="AK130" s="775"/>
      <c r="AL130" s="775"/>
      <c r="AM130" s="775"/>
      <c r="AN130" s="775"/>
      <c r="AO130" s="775"/>
      <c r="AP130" s="775"/>
      <c r="AQ130" s="775"/>
      <c r="AR130" s="1201"/>
      <c r="AS130" s="1201"/>
      <c r="AT130" s="775"/>
      <c r="AU130" s="775"/>
      <c r="AV130" s="775"/>
      <c r="AW130" s="775"/>
      <c r="AX130" s="928"/>
      <c r="AY130" s="928"/>
      <c r="AZ130" s="928"/>
      <c r="BA130" s="929"/>
      <c r="BB130" s="929"/>
      <c r="BC130" s="799"/>
      <c r="BD130" s="926"/>
      <c r="BE130" s="926"/>
      <c r="BF130" s="926"/>
      <c r="BG130" s="926"/>
      <c r="BQ130" s="1195"/>
      <c r="BZ130" s="3345"/>
      <c r="CA130" s="3346"/>
      <c r="CB130" s="3346"/>
      <c r="CC130" s="930" t="s">
        <v>750</v>
      </c>
    </row>
    <row r="131" spans="30:81" ht="13.5" customHeight="1" x14ac:dyDescent="0.15">
      <c r="AD131" s="759"/>
      <c r="AM131" s="775"/>
      <c r="AN131" s="775"/>
      <c r="AO131" s="775"/>
      <c r="AP131" s="775"/>
      <c r="AQ131" s="775"/>
      <c r="AR131" s="1201"/>
      <c r="AS131" s="1201"/>
      <c r="AT131" s="775"/>
      <c r="AU131" s="775"/>
      <c r="AV131" s="775"/>
      <c r="AW131" s="775"/>
      <c r="AX131" s="928"/>
      <c r="AY131" s="928"/>
      <c r="AZ131" s="928"/>
      <c r="BA131" s="929"/>
      <c r="BB131" s="929"/>
      <c r="BC131" s="799"/>
      <c r="BD131" s="926"/>
      <c r="BE131" s="926"/>
      <c r="BF131" s="926"/>
      <c r="BG131" s="926"/>
      <c r="BQ131" s="1195"/>
    </row>
    <row r="132" spans="30:81" x14ac:dyDescent="0.15">
      <c r="AD132" s="759"/>
      <c r="AM132" s="775"/>
      <c r="AN132" s="775"/>
      <c r="AO132" s="775"/>
      <c r="AP132" s="775"/>
      <c r="AQ132" s="775"/>
      <c r="AR132" s="762"/>
      <c r="AS132" s="762"/>
      <c r="AT132" s="775"/>
      <c r="AU132" s="775"/>
      <c r="AV132" s="775"/>
      <c r="AW132" s="775"/>
      <c r="AX132" s="928"/>
      <c r="AY132" s="928"/>
      <c r="AZ132" s="928"/>
      <c r="BA132" s="929"/>
      <c r="BB132" s="929"/>
      <c r="BC132" s="799"/>
      <c r="BD132" s="926"/>
      <c r="BE132" s="926"/>
      <c r="BF132" s="926"/>
      <c r="BG132" s="926"/>
      <c r="BQ132" s="1195"/>
    </row>
    <row r="133" spans="30:81" ht="13.5" x14ac:dyDescent="0.15">
      <c r="AD133" s="759"/>
      <c r="AM133" s="775"/>
      <c r="AN133" s="775"/>
      <c r="AO133" s="775"/>
      <c r="AP133" s="775"/>
      <c r="AQ133" s="775"/>
      <c r="AR133" s="762"/>
      <c r="AS133" s="762"/>
      <c r="AT133" s="775"/>
      <c r="AU133" s="775"/>
      <c r="AV133" s="775"/>
      <c r="AW133" s="775"/>
      <c r="AX133" s="928"/>
      <c r="AY133" s="928"/>
      <c r="AZ133" s="928"/>
      <c r="BA133" s="929"/>
      <c r="BB133" s="929"/>
      <c r="BC133" s="799"/>
      <c r="BD133" s="926"/>
      <c r="BE133" s="926"/>
      <c r="BF133" s="926"/>
      <c r="BG133" s="926"/>
      <c r="BQ133" s="931"/>
    </row>
    <row r="134" spans="30:81" ht="13.5" x14ac:dyDescent="0.15">
      <c r="AD134" s="759"/>
      <c r="AM134" s="1201"/>
      <c r="AN134" s="1201"/>
      <c r="AO134" s="1201"/>
      <c r="AP134" s="1201"/>
      <c r="AQ134" s="1201"/>
      <c r="AR134" s="762"/>
      <c r="AS134" s="762"/>
      <c r="AT134" s="775"/>
      <c r="AU134" s="775"/>
      <c r="AV134" s="775"/>
      <c r="AW134" s="775"/>
      <c r="AX134" s="1193"/>
      <c r="AY134" s="762"/>
      <c r="AZ134" s="762"/>
      <c r="BA134" s="906"/>
      <c r="BB134" s="906"/>
      <c r="BC134" s="799"/>
      <c r="BD134" s="926"/>
      <c r="BE134" s="926"/>
      <c r="BF134" s="926"/>
      <c r="BG134" s="926"/>
      <c r="BQ134" s="931"/>
    </row>
    <row r="135" spans="30:81" x14ac:dyDescent="0.15">
      <c r="AD135" s="759"/>
      <c r="AM135" s="1201"/>
      <c r="AN135" s="1201"/>
      <c r="AO135" s="1201"/>
      <c r="AP135" s="1201"/>
      <c r="AQ135" s="1201"/>
      <c r="AR135" s="762"/>
      <c r="AS135" s="762"/>
      <c r="AT135" s="775"/>
      <c r="AU135" s="775"/>
      <c r="AV135" s="775"/>
      <c r="AW135" s="775"/>
      <c r="AX135" s="762"/>
      <c r="AY135" s="762"/>
      <c r="AZ135" s="762"/>
      <c r="BA135" s="906"/>
      <c r="BB135" s="906"/>
      <c r="BC135" s="799"/>
      <c r="BD135" s="926"/>
      <c r="BE135" s="926"/>
      <c r="BF135" s="926"/>
      <c r="BG135" s="926"/>
    </row>
    <row r="136" spans="30:81" x14ac:dyDescent="0.15">
      <c r="AD136" s="759"/>
      <c r="AM136" s="1201"/>
      <c r="AN136" s="1201"/>
      <c r="AO136" s="1201"/>
      <c r="AP136" s="1201"/>
      <c r="AQ136" s="1201"/>
      <c r="BA136" s="926"/>
      <c r="BB136" s="926"/>
      <c r="BC136" s="926"/>
      <c r="BD136" s="926"/>
      <c r="BE136" s="926"/>
      <c r="BF136" s="926"/>
      <c r="BG136" s="926"/>
    </row>
    <row r="137" spans="30:81" x14ac:dyDescent="0.15">
      <c r="AD137" s="759"/>
      <c r="AM137" s="762"/>
      <c r="AN137" s="762"/>
      <c r="AO137" s="762"/>
      <c r="AP137" s="762"/>
      <c r="AQ137" s="762"/>
      <c r="BA137" s="3335"/>
      <c r="BB137" s="3335"/>
      <c r="BC137" s="3335"/>
      <c r="BD137" s="926"/>
      <c r="BE137" s="926"/>
      <c r="BF137" s="926"/>
      <c r="BG137" s="926"/>
    </row>
    <row r="138" spans="30:81" ht="13.5" customHeight="1" x14ac:dyDescent="0.15">
      <c r="AD138" s="759"/>
      <c r="AM138" s="762"/>
      <c r="AN138" s="762"/>
      <c r="AO138" s="762"/>
      <c r="AP138" s="762"/>
      <c r="AQ138" s="762"/>
    </row>
    <row r="139" spans="30:81" x14ac:dyDescent="0.15">
      <c r="AD139" s="759"/>
      <c r="AM139" s="762"/>
      <c r="AN139" s="762"/>
      <c r="AO139" s="762"/>
      <c r="AP139" s="762"/>
      <c r="AQ139" s="762"/>
      <c r="BF139" s="775"/>
      <c r="BG139" s="775"/>
      <c r="BH139" s="1201"/>
      <c r="BI139" s="1201"/>
      <c r="BJ139" s="1201"/>
      <c r="BK139" s="1201"/>
      <c r="BL139" s="1201"/>
      <c r="BM139" s="932"/>
      <c r="BN139" s="932"/>
      <c r="BO139" s="932"/>
      <c r="BP139" s="932"/>
      <c r="BQ139" s="933"/>
      <c r="BR139" s="933"/>
    </row>
    <row r="140" spans="30:81" x14ac:dyDescent="0.15">
      <c r="AD140" s="759"/>
      <c r="AM140" s="762"/>
      <c r="AN140" s="762"/>
      <c r="AO140" s="762"/>
      <c r="AP140" s="762"/>
      <c r="AQ140" s="762"/>
      <c r="BF140" s="775"/>
      <c r="BG140" s="775"/>
      <c r="BH140" s="1201"/>
      <c r="BI140" s="1201"/>
      <c r="BJ140" s="1201"/>
      <c r="BK140" s="1201"/>
      <c r="BL140" s="1201"/>
      <c r="BM140" s="932"/>
      <c r="BN140" s="932"/>
      <c r="BO140" s="932"/>
      <c r="BP140" s="932"/>
      <c r="BQ140" s="933"/>
      <c r="BR140" s="933"/>
    </row>
    <row r="141" spans="30:81" x14ac:dyDescent="0.15">
      <c r="AD141" s="759"/>
      <c r="BF141" s="775"/>
      <c r="BG141" s="775"/>
      <c r="BH141" s="1201"/>
      <c r="BI141" s="1201"/>
      <c r="BJ141" s="1201"/>
      <c r="BK141" s="1201"/>
      <c r="BL141" s="1201"/>
      <c r="BM141" s="934"/>
      <c r="BN141" s="934"/>
      <c r="BO141" s="934"/>
      <c r="BP141" s="934"/>
      <c r="BQ141" s="933"/>
      <c r="BR141" s="933"/>
    </row>
    <row r="142" spans="30:81" ht="13.5" customHeight="1" x14ac:dyDescent="0.15">
      <c r="AD142" s="759"/>
      <c r="BF142" s="775"/>
      <c r="BG142" s="775"/>
      <c r="BH142" s="775"/>
      <c r="BI142" s="775"/>
      <c r="BJ142" s="775"/>
      <c r="BK142" s="775"/>
      <c r="BL142" s="775"/>
      <c r="BM142" s="775"/>
      <c r="BN142" s="775"/>
      <c r="BO142" s="775"/>
      <c r="BP142" s="775"/>
      <c r="BQ142" s="775"/>
      <c r="BR142" s="775"/>
    </row>
    <row r="143" spans="30:81" ht="13.5" customHeight="1" x14ac:dyDescent="0.15">
      <c r="AD143" s="759"/>
      <c r="BF143" s="775"/>
      <c r="BG143" s="775"/>
      <c r="BH143" s="775"/>
      <c r="BI143" s="775"/>
      <c r="BJ143" s="775"/>
      <c r="BK143" s="775"/>
      <c r="BL143" s="775"/>
      <c r="BM143" s="775"/>
      <c r="BN143" s="775"/>
      <c r="BO143" s="775"/>
      <c r="BP143" s="775"/>
      <c r="BQ143" s="775"/>
      <c r="BR143" s="775"/>
    </row>
    <row r="144" spans="30:81" x14ac:dyDescent="0.15">
      <c r="AD144" s="759"/>
      <c r="BF144" s="775"/>
      <c r="BG144" s="775"/>
      <c r="BH144" s="775"/>
      <c r="BI144" s="775"/>
      <c r="BJ144" s="775"/>
      <c r="BK144" s="775"/>
      <c r="BL144" s="775"/>
      <c r="BM144" s="775"/>
      <c r="BN144" s="775"/>
      <c r="BO144" s="775"/>
      <c r="BP144" s="775"/>
      <c r="BQ144" s="775"/>
      <c r="BR144" s="775"/>
    </row>
    <row r="145" spans="30:70" x14ac:dyDescent="0.15">
      <c r="AD145" s="759"/>
      <c r="BF145" s="775"/>
      <c r="BG145" s="775"/>
      <c r="BH145" s="1201"/>
      <c r="BI145" s="1201"/>
      <c r="BJ145" s="1201"/>
      <c r="BK145" s="1201"/>
      <c r="BL145" s="1201"/>
      <c r="BM145" s="934"/>
      <c r="BN145" s="934"/>
      <c r="BO145" s="934"/>
      <c r="BP145" s="934"/>
      <c r="BQ145" s="933"/>
      <c r="BR145" s="933"/>
    </row>
    <row r="146" spans="30:70" x14ac:dyDescent="0.15">
      <c r="AD146" s="759"/>
      <c r="BF146" s="775"/>
      <c r="BG146" s="775"/>
      <c r="BH146" s="775"/>
      <c r="BI146" s="775"/>
      <c r="BJ146" s="775"/>
      <c r="BK146" s="775"/>
      <c r="BL146" s="775"/>
      <c r="BM146" s="775"/>
      <c r="BN146" s="775"/>
      <c r="BO146" s="775"/>
      <c r="BP146" s="775"/>
      <c r="BQ146" s="775"/>
      <c r="BR146" s="775"/>
    </row>
    <row r="147" spans="30:70" x14ac:dyDescent="0.15">
      <c r="AD147" s="759"/>
      <c r="BF147" s="775"/>
      <c r="BG147" s="775"/>
      <c r="BH147" s="1201"/>
      <c r="BI147" s="1201"/>
      <c r="BJ147" s="1201"/>
      <c r="BK147" s="1201"/>
      <c r="BL147" s="1201"/>
      <c r="BM147" s="934"/>
      <c r="BN147" s="934"/>
      <c r="BO147" s="934"/>
      <c r="BP147" s="934"/>
      <c r="BQ147" s="933"/>
      <c r="BR147" s="933"/>
    </row>
    <row r="148" spans="30:70" x14ac:dyDescent="0.15">
      <c r="AD148" s="759"/>
      <c r="BF148" s="775"/>
      <c r="BG148" s="775"/>
      <c r="BH148" s="1201"/>
      <c r="BI148" s="1201"/>
      <c r="BJ148" s="1201"/>
      <c r="BK148" s="1201"/>
      <c r="BL148" s="1201"/>
      <c r="BM148" s="932"/>
      <c r="BN148" s="932"/>
      <c r="BO148" s="932"/>
      <c r="BP148" s="932"/>
      <c r="BQ148" s="933"/>
      <c r="BR148" s="933"/>
    </row>
    <row r="149" spans="30:70" x14ac:dyDescent="0.15">
      <c r="AD149" s="759"/>
      <c r="BF149" s="775"/>
      <c r="BG149" s="775"/>
      <c r="BH149" s="775"/>
      <c r="BI149" s="775"/>
      <c r="BJ149" s="775"/>
      <c r="BK149" s="775"/>
      <c r="BL149" s="775"/>
      <c r="BM149" s="775"/>
      <c r="BN149" s="775"/>
      <c r="BO149" s="775"/>
      <c r="BP149" s="775"/>
      <c r="BQ149" s="775"/>
      <c r="BR149" s="775"/>
    </row>
  </sheetData>
  <mergeCells count="562">
    <mergeCell ref="BA137:BC137"/>
    <mergeCell ref="Q125:R125"/>
    <mergeCell ref="K127:L128"/>
    <mergeCell ref="M127:N128"/>
    <mergeCell ref="O127:P128"/>
    <mergeCell ref="Q127:R127"/>
    <mergeCell ref="BZ129:CB130"/>
    <mergeCell ref="AV104:AY104"/>
    <mergeCell ref="AZ104:BB104"/>
    <mergeCell ref="BH104:BK104"/>
    <mergeCell ref="BL104:BN104"/>
    <mergeCell ref="E125:F126"/>
    <mergeCell ref="G125:H126"/>
    <mergeCell ref="I125:J126"/>
    <mergeCell ref="K125:L126"/>
    <mergeCell ref="M125:N126"/>
    <mergeCell ref="O125:P126"/>
    <mergeCell ref="AV102:AY102"/>
    <mergeCell ref="AZ102:BB102"/>
    <mergeCell ref="BH102:BK102"/>
    <mergeCell ref="BL102:BN102"/>
    <mergeCell ref="AV103:AY103"/>
    <mergeCell ref="AZ103:BB103"/>
    <mergeCell ref="BH103:BK103"/>
    <mergeCell ref="BL103:BN103"/>
    <mergeCell ref="AV100:AY100"/>
    <mergeCell ref="AZ100:BB100"/>
    <mergeCell ref="BH100:BK100"/>
    <mergeCell ref="BL100:BN100"/>
    <mergeCell ref="AV101:AY101"/>
    <mergeCell ref="AZ101:BB101"/>
    <mergeCell ref="BH101:BK101"/>
    <mergeCell ref="BL101:BN101"/>
    <mergeCell ref="AV98:AY98"/>
    <mergeCell ref="AZ98:BB98"/>
    <mergeCell ref="BH98:BK98"/>
    <mergeCell ref="BL98:BN98"/>
    <mergeCell ref="AV99:AY99"/>
    <mergeCell ref="AZ99:BB99"/>
    <mergeCell ref="BH99:BK99"/>
    <mergeCell ref="BL99:BN99"/>
    <mergeCell ref="AV96:AY96"/>
    <mergeCell ref="AZ96:BB96"/>
    <mergeCell ref="BH96:BK96"/>
    <mergeCell ref="BL96:BN96"/>
    <mergeCell ref="AV97:AY97"/>
    <mergeCell ref="AZ97:BB97"/>
    <mergeCell ref="BH97:BK97"/>
    <mergeCell ref="BL97:BN97"/>
    <mergeCell ref="AV94:AY94"/>
    <mergeCell ref="AZ94:BB94"/>
    <mergeCell ref="BH94:BK94"/>
    <mergeCell ref="BL94:BN94"/>
    <mergeCell ref="AV95:AY95"/>
    <mergeCell ref="AZ95:BB95"/>
    <mergeCell ref="BH95:BK95"/>
    <mergeCell ref="BL95:BN95"/>
    <mergeCell ref="AV92:AY92"/>
    <mergeCell ref="AZ92:BB92"/>
    <mergeCell ref="BH92:BK92"/>
    <mergeCell ref="BL92:BN92"/>
    <mergeCell ref="AV93:AY93"/>
    <mergeCell ref="AZ93:BB93"/>
    <mergeCell ref="BH93:BK93"/>
    <mergeCell ref="BL93:BN93"/>
    <mergeCell ref="AV90:AY90"/>
    <mergeCell ref="AZ90:BB90"/>
    <mergeCell ref="BH90:BK90"/>
    <mergeCell ref="BL90:BN90"/>
    <mergeCell ref="AV91:AY91"/>
    <mergeCell ref="AZ91:BB91"/>
    <mergeCell ref="BH91:BK91"/>
    <mergeCell ref="BL91:BN91"/>
    <mergeCell ref="AV88:AY88"/>
    <mergeCell ref="AZ88:BB88"/>
    <mergeCell ref="BH88:BK88"/>
    <mergeCell ref="BL88:BN88"/>
    <mergeCell ref="AV89:AY89"/>
    <mergeCell ref="AZ89:BB89"/>
    <mergeCell ref="BH89:BK89"/>
    <mergeCell ref="BL89:BN89"/>
    <mergeCell ref="AV86:AY86"/>
    <mergeCell ref="AZ86:BB86"/>
    <mergeCell ref="BH86:BK86"/>
    <mergeCell ref="BL86:BN86"/>
    <mergeCell ref="AV87:AY87"/>
    <mergeCell ref="AZ87:BB87"/>
    <mergeCell ref="BH87:BK87"/>
    <mergeCell ref="BL87:BN87"/>
    <mergeCell ref="AV84:AY84"/>
    <mergeCell ref="AZ84:BB84"/>
    <mergeCell ref="BH84:BK84"/>
    <mergeCell ref="BL84:BN84"/>
    <mergeCell ref="AV85:AY85"/>
    <mergeCell ref="AZ85:BB85"/>
    <mergeCell ref="BH85:BK85"/>
    <mergeCell ref="BL85:BN85"/>
    <mergeCell ref="AV82:AY82"/>
    <mergeCell ref="AZ82:BB82"/>
    <mergeCell ref="BH82:BK82"/>
    <mergeCell ref="BL82:BN82"/>
    <mergeCell ref="AV83:AY83"/>
    <mergeCell ref="AZ83:BB83"/>
    <mergeCell ref="BH83:BK83"/>
    <mergeCell ref="BL83:BN83"/>
    <mergeCell ref="AV80:AY80"/>
    <mergeCell ref="AZ80:BB80"/>
    <mergeCell ref="BH80:BK80"/>
    <mergeCell ref="BL80:BN80"/>
    <mergeCell ref="AV81:AY81"/>
    <mergeCell ref="AZ81:BB81"/>
    <mergeCell ref="BH81:BK81"/>
    <mergeCell ref="BL81:BN81"/>
    <mergeCell ref="AV78:AY78"/>
    <mergeCell ref="AZ78:BB78"/>
    <mergeCell ref="BH78:BK78"/>
    <mergeCell ref="BL78:BN78"/>
    <mergeCell ref="AV79:AY79"/>
    <mergeCell ref="AZ79:BB79"/>
    <mergeCell ref="BH79:BK79"/>
    <mergeCell ref="BL79:BN79"/>
    <mergeCell ref="AV76:AY76"/>
    <mergeCell ref="AZ76:BB76"/>
    <mergeCell ref="BH76:BK76"/>
    <mergeCell ref="BL76:BN76"/>
    <mergeCell ref="AV77:AY77"/>
    <mergeCell ref="AZ77:BB77"/>
    <mergeCell ref="BH77:BK77"/>
    <mergeCell ref="BL77:BN77"/>
    <mergeCell ref="AV74:AY74"/>
    <mergeCell ref="AZ74:BB74"/>
    <mergeCell ref="BH74:BK74"/>
    <mergeCell ref="BL74:BN74"/>
    <mergeCell ref="AV75:AY75"/>
    <mergeCell ref="AZ75:BB75"/>
    <mergeCell ref="BH75:BK75"/>
    <mergeCell ref="BL75:BN75"/>
    <mergeCell ref="AV72:AY72"/>
    <mergeCell ref="AZ72:BB72"/>
    <mergeCell ref="BH72:BK72"/>
    <mergeCell ref="BL72:BN72"/>
    <mergeCell ref="AV73:AY73"/>
    <mergeCell ref="AZ73:BB73"/>
    <mergeCell ref="BH73:BK73"/>
    <mergeCell ref="BL73:BN73"/>
    <mergeCell ref="AV69:AY69"/>
    <mergeCell ref="AZ69:BB69"/>
    <mergeCell ref="BH69:BK69"/>
    <mergeCell ref="BL69:BN69"/>
    <mergeCell ref="BH66:BK66"/>
    <mergeCell ref="BL66:BN66"/>
    <mergeCell ref="AC70:AQ71"/>
    <mergeCell ref="AV70:AY70"/>
    <mergeCell ref="AZ70:BB70"/>
    <mergeCell ref="BH70:BK70"/>
    <mergeCell ref="BL70:BN70"/>
    <mergeCell ref="AV71:AY71"/>
    <mergeCell ref="AZ71:BB71"/>
    <mergeCell ref="BH71:BK71"/>
    <mergeCell ref="BL71:BN71"/>
    <mergeCell ref="BH67:BK67"/>
    <mergeCell ref="BL67:BN67"/>
    <mergeCell ref="AV67:AY67"/>
    <mergeCell ref="AZ67:BB67"/>
    <mergeCell ref="AZ65:BB65"/>
    <mergeCell ref="BH65:BK65"/>
    <mergeCell ref="BL65:BN65"/>
    <mergeCell ref="AV68:AY68"/>
    <mergeCell ref="AZ68:BB68"/>
    <mergeCell ref="BH68:BK68"/>
    <mergeCell ref="BL68:BN68"/>
    <mergeCell ref="C66:H67"/>
    <mergeCell ref="J66:K66"/>
    <mergeCell ref="N66:O66"/>
    <mergeCell ref="S66:T66"/>
    <mergeCell ref="W66:X66"/>
    <mergeCell ref="AV66:AY66"/>
    <mergeCell ref="AZ66:BB66"/>
    <mergeCell ref="C65:H65"/>
    <mergeCell ref="I65:Q65"/>
    <mergeCell ref="S65:T65"/>
    <mergeCell ref="W65:X65"/>
    <mergeCell ref="AC65:AQ65"/>
    <mergeCell ref="AV65:AY65"/>
    <mergeCell ref="J67:K67"/>
    <mergeCell ref="N67:O67"/>
    <mergeCell ref="S67:T67"/>
    <mergeCell ref="W67:X67"/>
    <mergeCell ref="AC63:AQ63"/>
    <mergeCell ref="AV63:AY63"/>
    <mergeCell ref="AZ63:BB63"/>
    <mergeCell ref="BH63:BK63"/>
    <mergeCell ref="BL63:BN63"/>
    <mergeCell ref="AV64:AY64"/>
    <mergeCell ref="AZ64:BB64"/>
    <mergeCell ref="BH64:BK64"/>
    <mergeCell ref="BL64:BN64"/>
    <mergeCell ref="C63:H64"/>
    <mergeCell ref="I63:Q64"/>
    <mergeCell ref="S63:T64"/>
    <mergeCell ref="U63:U64"/>
    <mergeCell ref="V63:V64"/>
    <mergeCell ref="W63:X64"/>
    <mergeCell ref="Y63:Y64"/>
    <mergeCell ref="Z63:Z64"/>
    <mergeCell ref="C61:H62"/>
    <mergeCell ref="AV61:AY61"/>
    <mergeCell ref="AZ61:BB61"/>
    <mergeCell ref="BH61:BK61"/>
    <mergeCell ref="BL61:BN61"/>
    <mergeCell ref="J62:K62"/>
    <mergeCell ref="N62:O62"/>
    <mergeCell ref="S62:T62"/>
    <mergeCell ref="W62:X62"/>
    <mergeCell ref="AV62:AY62"/>
    <mergeCell ref="AZ62:BB62"/>
    <mergeCell ref="J61:K61"/>
    <mergeCell ref="N61:O61"/>
    <mergeCell ref="S61:T61"/>
    <mergeCell ref="W61:X61"/>
    <mergeCell ref="AC61:AQ62"/>
    <mergeCell ref="BH62:BK62"/>
    <mergeCell ref="BL62:BN62"/>
    <mergeCell ref="AZ59:BB59"/>
    <mergeCell ref="BH59:BK59"/>
    <mergeCell ref="BL59:BN59"/>
    <mergeCell ref="I60:P60"/>
    <mergeCell ref="S60:T60"/>
    <mergeCell ref="W60:X60"/>
    <mergeCell ref="AV60:AY60"/>
    <mergeCell ref="AZ60:BB60"/>
    <mergeCell ref="BH60:BK60"/>
    <mergeCell ref="BL60:BN60"/>
    <mergeCell ref="W57:X58"/>
    <mergeCell ref="Y57:Y58"/>
    <mergeCell ref="C59:H60"/>
    <mergeCell ref="S59:T59"/>
    <mergeCell ref="W59:X59"/>
    <mergeCell ref="AD59:AQ60"/>
    <mergeCell ref="AR59:AT59"/>
    <mergeCell ref="AV59:AY59"/>
    <mergeCell ref="Z57:Z58"/>
    <mergeCell ref="AV57:AY57"/>
    <mergeCell ref="AD58:AQ58"/>
    <mergeCell ref="AV58:AY58"/>
    <mergeCell ref="C46:C58"/>
    <mergeCell ref="D46:D53"/>
    <mergeCell ref="D54:H58"/>
    <mergeCell ref="I57:Q58"/>
    <mergeCell ref="S57:T58"/>
    <mergeCell ref="U57:U58"/>
    <mergeCell ref="V57:V58"/>
    <mergeCell ref="J53:K53"/>
    <mergeCell ref="N53:O53"/>
    <mergeCell ref="S53:T53"/>
    <mergeCell ref="W53:X53"/>
    <mergeCell ref="AV53:AY53"/>
    <mergeCell ref="BL54:BN54"/>
    <mergeCell ref="I55:Q56"/>
    <mergeCell ref="S55:T56"/>
    <mergeCell ref="U55:U56"/>
    <mergeCell ref="V55:V56"/>
    <mergeCell ref="W55:X56"/>
    <mergeCell ref="Y55:Y56"/>
    <mergeCell ref="Z55:Z56"/>
    <mergeCell ref="AV55:AY55"/>
    <mergeCell ref="AZ55:BB55"/>
    <mergeCell ref="BH55:BK55"/>
    <mergeCell ref="AC54:AQ54"/>
    <mergeCell ref="AV54:AY54"/>
    <mergeCell ref="AZ54:BB54"/>
    <mergeCell ref="BH54:BK54"/>
    <mergeCell ref="I54:Q54"/>
    <mergeCell ref="S54:T54"/>
    <mergeCell ref="W54:X54"/>
    <mergeCell ref="AZ58:BB58"/>
    <mergeCell ref="BH58:BK58"/>
    <mergeCell ref="BL55:BN55"/>
    <mergeCell ref="AC56:AQ57"/>
    <mergeCell ref="AV56:AY56"/>
    <mergeCell ref="AZ56:BB56"/>
    <mergeCell ref="BH56:BK56"/>
    <mergeCell ref="BL56:BN56"/>
    <mergeCell ref="BH57:BK57"/>
    <mergeCell ref="BL57:BN57"/>
    <mergeCell ref="BL58:BN58"/>
    <mergeCell ref="AZ57:BB57"/>
    <mergeCell ref="AZ53:BB53"/>
    <mergeCell ref="BL51:BN51"/>
    <mergeCell ref="E52:G53"/>
    <mergeCell ref="J52:K52"/>
    <mergeCell ref="N52:O52"/>
    <mergeCell ref="S52:T52"/>
    <mergeCell ref="W52:X52"/>
    <mergeCell ref="AV52:AY52"/>
    <mergeCell ref="AZ52:BB52"/>
    <mergeCell ref="BH52:BK52"/>
    <mergeCell ref="BL52:BN52"/>
    <mergeCell ref="BH53:BK53"/>
    <mergeCell ref="BL53:BN53"/>
    <mergeCell ref="E51:H51"/>
    <mergeCell ref="J51:K51"/>
    <mergeCell ref="N51:O51"/>
    <mergeCell ref="S51:T51"/>
    <mergeCell ref="W51:X51"/>
    <mergeCell ref="AC51:AQ52"/>
    <mergeCell ref="AV51:AY51"/>
    <mergeCell ref="AZ51:BB51"/>
    <mergeCell ref="BH51:BK51"/>
    <mergeCell ref="AC48:AQ49"/>
    <mergeCell ref="AV48:AY48"/>
    <mergeCell ref="AZ48:BB48"/>
    <mergeCell ref="BH48:BK48"/>
    <mergeCell ref="BL48:BN48"/>
    <mergeCell ref="E49:G50"/>
    <mergeCell ref="J49:K49"/>
    <mergeCell ref="N49:O49"/>
    <mergeCell ref="S49:T49"/>
    <mergeCell ref="W49:X49"/>
    <mergeCell ref="AV49:AY49"/>
    <mergeCell ref="AZ49:BB49"/>
    <mergeCell ref="BH49:BK49"/>
    <mergeCell ref="BL49:BN49"/>
    <mergeCell ref="J50:K50"/>
    <mergeCell ref="N50:O50"/>
    <mergeCell ref="S50:T50"/>
    <mergeCell ref="W50:X50"/>
    <mergeCell ref="AV50:AY50"/>
    <mergeCell ref="AZ50:BB50"/>
    <mergeCell ref="BH50:BK50"/>
    <mergeCell ref="BL50:BN50"/>
    <mergeCell ref="AV46:AY46"/>
    <mergeCell ref="AZ46:BB46"/>
    <mergeCell ref="BH46:BK46"/>
    <mergeCell ref="BL46:BN46"/>
    <mergeCell ref="E47:H47"/>
    <mergeCell ref="J47:K47"/>
    <mergeCell ref="N47:O47"/>
    <mergeCell ref="S47:T47"/>
    <mergeCell ref="W47:X47"/>
    <mergeCell ref="AR47:AU47"/>
    <mergeCell ref="AV47:AY47"/>
    <mergeCell ref="AZ47:BB47"/>
    <mergeCell ref="BH47:BK47"/>
    <mergeCell ref="BL47:BN47"/>
    <mergeCell ref="E46:H46"/>
    <mergeCell ref="J46:K46"/>
    <mergeCell ref="N46:O46"/>
    <mergeCell ref="S46:T46"/>
    <mergeCell ref="W46:X46"/>
    <mergeCell ref="C45:D45"/>
    <mergeCell ref="E45:H45"/>
    <mergeCell ref="I45:Q45"/>
    <mergeCell ref="R45:Y45"/>
    <mergeCell ref="E48:H48"/>
    <mergeCell ref="J48:K48"/>
    <mergeCell ref="N48:O48"/>
    <mergeCell ref="S48:T48"/>
    <mergeCell ref="W48:X48"/>
    <mergeCell ref="BH43:BK43"/>
    <mergeCell ref="BL43:BQ43"/>
    <mergeCell ref="AR44:AU44"/>
    <mergeCell ref="AV44:AY44"/>
    <mergeCell ref="AZ44:BB44"/>
    <mergeCell ref="BH44:BK44"/>
    <mergeCell ref="BL44:BN44"/>
    <mergeCell ref="BH41:BQ42"/>
    <mergeCell ref="AZ45:BB45"/>
    <mergeCell ref="BH45:BK45"/>
    <mergeCell ref="BL45:BN45"/>
    <mergeCell ref="AR45:AU45"/>
    <mergeCell ref="AV45:AY45"/>
    <mergeCell ref="M40:N40"/>
    <mergeCell ref="AT40:AU40"/>
    <mergeCell ref="E39:H39"/>
    <mergeCell ref="I39:J39"/>
    <mergeCell ref="K39:L39"/>
    <mergeCell ref="M39:N39"/>
    <mergeCell ref="AT39:AU39"/>
    <mergeCell ref="AV39:AY40"/>
    <mergeCell ref="E43:H43"/>
    <mergeCell ref="I43:J43"/>
    <mergeCell ref="K43:L43"/>
    <mergeCell ref="M43:N43"/>
    <mergeCell ref="AV43:AY43"/>
    <mergeCell ref="E41:H41"/>
    <mergeCell ref="I41:J41"/>
    <mergeCell ref="K41:L41"/>
    <mergeCell ref="M41:N41"/>
    <mergeCell ref="AV41:BE42"/>
    <mergeCell ref="E42:H42"/>
    <mergeCell ref="I42:J42"/>
    <mergeCell ref="K42:L42"/>
    <mergeCell ref="M42:N42"/>
    <mergeCell ref="AZ43:BE43"/>
    <mergeCell ref="AC42:AQ45"/>
    <mergeCell ref="BC37:BE38"/>
    <mergeCell ref="BH37:BK38"/>
    <mergeCell ref="BL37:BN38"/>
    <mergeCell ref="BO37:BQ38"/>
    <mergeCell ref="E38:H38"/>
    <mergeCell ref="I38:J38"/>
    <mergeCell ref="K38:L38"/>
    <mergeCell ref="M38:N38"/>
    <mergeCell ref="AC38:AQ39"/>
    <mergeCell ref="AT38:AU38"/>
    <mergeCell ref="I37:J37"/>
    <mergeCell ref="K37:L37"/>
    <mergeCell ref="M37:N37"/>
    <mergeCell ref="AT37:AU37"/>
    <mergeCell ref="AV37:AY38"/>
    <mergeCell ref="AZ37:BB38"/>
    <mergeCell ref="AZ39:BB40"/>
    <mergeCell ref="BC39:BE40"/>
    <mergeCell ref="BH39:BK40"/>
    <mergeCell ref="BL39:BN40"/>
    <mergeCell ref="BO39:BQ40"/>
    <mergeCell ref="E40:H40"/>
    <mergeCell ref="I40:J40"/>
    <mergeCell ref="K40:L40"/>
    <mergeCell ref="AV35:AY36"/>
    <mergeCell ref="AZ35:BB36"/>
    <mergeCell ref="BC35:BE36"/>
    <mergeCell ref="BH35:BK36"/>
    <mergeCell ref="BL35:BN36"/>
    <mergeCell ref="BO35:BQ36"/>
    <mergeCell ref="Z29:AA29"/>
    <mergeCell ref="D32:Z32"/>
    <mergeCell ref="AV32:BE34"/>
    <mergeCell ref="BH32:BQ34"/>
    <mergeCell ref="S33:U33"/>
    <mergeCell ref="V33:Z33"/>
    <mergeCell ref="AC27:AQ30"/>
    <mergeCell ref="E28:P28"/>
    <mergeCell ref="Q28:R28"/>
    <mergeCell ref="T28:W28"/>
    <mergeCell ref="X28:Y28"/>
    <mergeCell ref="Z28:AA28"/>
    <mergeCell ref="E29:P29"/>
    <mergeCell ref="Q29:R29"/>
    <mergeCell ref="T29:W29"/>
    <mergeCell ref="X29:Y29"/>
    <mergeCell ref="AL18:AM19"/>
    <mergeCell ref="AN18:AO19"/>
    <mergeCell ref="E20:AQ22"/>
    <mergeCell ref="E23:AQ24"/>
    <mergeCell ref="AB26:AM26"/>
    <mergeCell ref="E27:P27"/>
    <mergeCell ref="Q27:R27"/>
    <mergeCell ref="T27:W27"/>
    <mergeCell ref="X27:Y27"/>
    <mergeCell ref="Z27:AA27"/>
    <mergeCell ref="Z18:AA19"/>
    <mergeCell ref="AB18:AC19"/>
    <mergeCell ref="AD18:AE19"/>
    <mergeCell ref="AF18:AG19"/>
    <mergeCell ref="AH18:AI19"/>
    <mergeCell ref="AJ18:AK19"/>
    <mergeCell ref="AV17:BY18"/>
    <mergeCell ref="C18:E19"/>
    <mergeCell ref="F18:H19"/>
    <mergeCell ref="I18:J19"/>
    <mergeCell ref="K18:L19"/>
    <mergeCell ref="M18:O19"/>
    <mergeCell ref="P18:Q19"/>
    <mergeCell ref="R18:S19"/>
    <mergeCell ref="T18:V19"/>
    <mergeCell ref="W18:Y19"/>
    <mergeCell ref="AL16:AM17"/>
    <mergeCell ref="D17:E17"/>
    <mergeCell ref="G17:H17"/>
    <mergeCell ref="I17:J17"/>
    <mergeCell ref="K17:L17"/>
    <mergeCell ref="N17:O17"/>
    <mergeCell ref="P17:Q17"/>
    <mergeCell ref="R17:S17"/>
    <mergeCell ref="U17:V17"/>
    <mergeCell ref="X17:Y17"/>
    <mergeCell ref="AH15:AI17"/>
    <mergeCell ref="AJ15:AM15"/>
    <mergeCell ref="D16:E16"/>
    <mergeCell ref="G16:H16"/>
    <mergeCell ref="X16:Y16"/>
    <mergeCell ref="AB16:AC17"/>
    <mergeCell ref="AD16:AE17"/>
    <mergeCell ref="AJ16:AK17"/>
    <mergeCell ref="P15:S16"/>
    <mergeCell ref="U15:V15"/>
    <mergeCell ref="X15:Y15"/>
    <mergeCell ref="Z15:AA17"/>
    <mergeCell ref="AB15:AE15"/>
    <mergeCell ref="AF15:AG17"/>
    <mergeCell ref="C14:E14"/>
    <mergeCell ref="F14:H14"/>
    <mergeCell ref="I14:L16"/>
    <mergeCell ref="D15:E15"/>
    <mergeCell ref="G15:H15"/>
    <mergeCell ref="N15:O15"/>
    <mergeCell ref="AL11:AM12"/>
    <mergeCell ref="AN11:AO12"/>
    <mergeCell ref="AP11:AP12"/>
    <mergeCell ref="C13:L13"/>
    <mergeCell ref="M13:S14"/>
    <mergeCell ref="T13:V14"/>
    <mergeCell ref="W13:Y14"/>
    <mergeCell ref="Z13:AG14"/>
    <mergeCell ref="AH13:AM14"/>
    <mergeCell ref="AN13:AO17"/>
    <mergeCell ref="X11:Z12"/>
    <mergeCell ref="AA11:AB12"/>
    <mergeCell ref="AC11:AD12"/>
    <mergeCell ref="AE11:AF12"/>
    <mergeCell ref="AG11:AH12"/>
    <mergeCell ref="AI11:AK12"/>
    <mergeCell ref="N16:O16"/>
    <mergeCell ref="U16:V16"/>
    <mergeCell ref="AL10:AM10"/>
    <mergeCell ref="AN10:AO10"/>
    <mergeCell ref="C11:D12"/>
    <mergeCell ref="E11:G12"/>
    <mergeCell ref="H11:I12"/>
    <mergeCell ref="J11:L12"/>
    <mergeCell ref="M11:O12"/>
    <mergeCell ref="P11:R12"/>
    <mergeCell ref="S11:T12"/>
    <mergeCell ref="U11:W12"/>
    <mergeCell ref="C6:D10"/>
    <mergeCell ref="E6:AO6"/>
    <mergeCell ref="U9:W9"/>
    <mergeCell ref="X9:Z9"/>
    <mergeCell ref="AC9:AD9"/>
    <mergeCell ref="AE9:AF9"/>
    <mergeCell ref="AG9:AH9"/>
    <mergeCell ref="AJ9:AK9"/>
    <mergeCell ref="AC10:AD10"/>
    <mergeCell ref="AE10:AF10"/>
    <mergeCell ref="AG10:AH10"/>
    <mergeCell ref="AJ10:AK10"/>
    <mergeCell ref="BA6:BY6"/>
    <mergeCell ref="E7:O7"/>
    <mergeCell ref="P7:Z7"/>
    <mergeCell ref="AA7:AH7"/>
    <mergeCell ref="AI7:AO7"/>
    <mergeCell ref="E8:I8"/>
    <mergeCell ref="J8:O8"/>
    <mergeCell ref="P8:T8"/>
    <mergeCell ref="B1:AM1"/>
    <mergeCell ref="B3:AA3"/>
    <mergeCell ref="AB3:AM3"/>
    <mergeCell ref="BA4:BY4"/>
    <mergeCell ref="C5:AM5"/>
    <mergeCell ref="AV5:AZ5"/>
    <mergeCell ref="BA5:BY5"/>
    <mergeCell ref="U8:Z8"/>
    <mergeCell ref="AA8:AD8"/>
    <mergeCell ref="AE8:AH8"/>
    <mergeCell ref="AJ8:AK8"/>
    <mergeCell ref="AL8:AO9"/>
    <mergeCell ref="H9:I9"/>
    <mergeCell ref="J9:L9"/>
    <mergeCell ref="M9:O9"/>
    <mergeCell ref="S9:T9"/>
  </mergeCells>
  <phoneticPr fontId="3"/>
  <printOptions horizontalCentered="1"/>
  <pageMargins left="0" right="0" top="0.39370078740157483" bottom="0.19685039370078741" header="0.19685039370078741" footer="0.51181102362204722"/>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41" r:id="rId4" name="Check Box 1">
              <controlPr defaultSize="0" autoFill="0" autoLine="0" autoPict="0">
                <anchor moveWithCells="1">
                  <from>
                    <xdr:col>19</xdr:col>
                    <xdr:colOff>9525</xdr:colOff>
                    <xdr:row>68</xdr:row>
                    <xdr:rowOff>152400</xdr:rowOff>
                  </from>
                  <to>
                    <xdr:col>22</xdr:col>
                    <xdr:colOff>104775</xdr:colOff>
                    <xdr:row>70</xdr:row>
                    <xdr:rowOff>19050</xdr:rowOff>
                  </to>
                </anchor>
              </controlPr>
            </control>
          </mc:Choice>
        </mc:AlternateContent>
        <mc:AlternateContent xmlns:mc="http://schemas.openxmlformats.org/markup-compatibility/2006">
          <mc:Choice Requires="x14">
            <control shapeId="1034242" r:id="rId5" name="Check Box 2">
              <controlPr defaultSize="0" autoFill="0" autoLine="0" autoPict="0">
                <anchor moveWithCells="1">
                  <from>
                    <xdr:col>22</xdr:col>
                    <xdr:colOff>180975</xdr:colOff>
                    <xdr:row>68</xdr:row>
                    <xdr:rowOff>152400</xdr:rowOff>
                  </from>
                  <to>
                    <xdr:col>25</xdr:col>
                    <xdr:colOff>133350</xdr:colOff>
                    <xdr:row>70</xdr:row>
                    <xdr:rowOff>9525</xdr:rowOff>
                  </to>
                </anchor>
              </controlPr>
            </control>
          </mc:Choice>
        </mc:AlternateContent>
        <mc:AlternateContent xmlns:mc="http://schemas.openxmlformats.org/markup-compatibility/2006">
          <mc:Choice Requires="x14">
            <control shapeId="1034243" r:id="rId6" name="Check Box 3">
              <controlPr defaultSize="0" autoFill="0" autoLine="0" autoPict="0">
                <anchor moveWithCells="1">
                  <from>
                    <xdr:col>19</xdr:col>
                    <xdr:colOff>19050</xdr:colOff>
                    <xdr:row>71</xdr:row>
                    <xdr:rowOff>76200</xdr:rowOff>
                  </from>
                  <to>
                    <xdr:col>22</xdr:col>
                    <xdr:colOff>114300</xdr:colOff>
                    <xdr:row>72</xdr:row>
                    <xdr:rowOff>76200</xdr:rowOff>
                  </to>
                </anchor>
              </controlPr>
            </control>
          </mc:Choice>
        </mc:AlternateContent>
        <mc:AlternateContent xmlns:mc="http://schemas.openxmlformats.org/markup-compatibility/2006">
          <mc:Choice Requires="x14">
            <control shapeId="1034244" r:id="rId7" name="Check Box 4">
              <controlPr defaultSize="0" autoFill="0" autoLine="0" autoPict="0">
                <anchor moveWithCells="1">
                  <from>
                    <xdr:col>22</xdr:col>
                    <xdr:colOff>190500</xdr:colOff>
                    <xdr:row>71</xdr:row>
                    <xdr:rowOff>76200</xdr:rowOff>
                  </from>
                  <to>
                    <xdr:col>25</xdr:col>
                    <xdr:colOff>142875</xdr:colOff>
                    <xdr:row>72</xdr:row>
                    <xdr:rowOff>66675</xdr:rowOff>
                  </to>
                </anchor>
              </controlPr>
            </control>
          </mc:Choice>
        </mc:AlternateContent>
        <mc:AlternateContent xmlns:mc="http://schemas.openxmlformats.org/markup-compatibility/2006">
          <mc:Choice Requires="x14">
            <control shapeId="1034245" r:id="rId8" name="Check Box 5">
              <controlPr defaultSize="0" autoFill="0" autoLine="0" autoPict="0">
                <anchor moveWithCells="1">
                  <from>
                    <xdr:col>20</xdr:col>
                    <xdr:colOff>0</xdr:colOff>
                    <xdr:row>25</xdr:row>
                    <xdr:rowOff>0</xdr:rowOff>
                  </from>
                  <to>
                    <xdr:col>23</xdr:col>
                    <xdr:colOff>19050</xdr:colOff>
                    <xdr:row>26</xdr:row>
                    <xdr:rowOff>38100</xdr:rowOff>
                  </to>
                </anchor>
              </controlPr>
            </control>
          </mc:Choice>
        </mc:AlternateContent>
        <mc:AlternateContent xmlns:mc="http://schemas.openxmlformats.org/markup-compatibility/2006">
          <mc:Choice Requires="x14">
            <control shapeId="1034246" r:id="rId9" name="Check Box 6">
              <controlPr defaultSize="0" autoFill="0" autoLine="0" autoPict="0">
                <anchor moveWithCells="1">
                  <from>
                    <xdr:col>23</xdr:col>
                    <xdr:colOff>9525</xdr:colOff>
                    <xdr:row>25</xdr:row>
                    <xdr:rowOff>0</xdr:rowOff>
                  </from>
                  <to>
                    <xdr:col>26</xdr:col>
                    <xdr:colOff>9525</xdr:colOff>
                    <xdr:row>26</xdr:row>
                    <xdr:rowOff>28575</xdr:rowOff>
                  </to>
                </anchor>
              </controlPr>
            </control>
          </mc:Choice>
        </mc:AlternateContent>
        <mc:AlternateContent xmlns:mc="http://schemas.openxmlformats.org/markup-compatibility/2006">
          <mc:Choice Requires="x14">
            <control shapeId="1034247" r:id="rId10" name="Check Box 7">
              <controlPr defaultSize="0" autoFill="0" autoLine="0" autoPict="0" altText="">
                <anchor moveWithCells="1">
                  <from>
                    <xdr:col>16</xdr:col>
                    <xdr:colOff>114300</xdr:colOff>
                    <xdr:row>37</xdr:row>
                    <xdr:rowOff>0</xdr:rowOff>
                  </from>
                  <to>
                    <xdr:col>18</xdr:col>
                    <xdr:colOff>19050</xdr:colOff>
                    <xdr:row>38</xdr:row>
                    <xdr:rowOff>0</xdr:rowOff>
                  </to>
                </anchor>
              </controlPr>
            </control>
          </mc:Choice>
        </mc:AlternateContent>
        <mc:AlternateContent xmlns:mc="http://schemas.openxmlformats.org/markup-compatibility/2006">
          <mc:Choice Requires="x14">
            <control shapeId="1034248" r:id="rId11" name="Check Box 8">
              <controlPr defaultSize="0" autoFill="0" autoLine="0" autoPict="0" altText="">
                <anchor moveWithCells="1">
                  <from>
                    <xdr:col>16</xdr:col>
                    <xdr:colOff>114300</xdr:colOff>
                    <xdr:row>38</xdr:row>
                    <xdr:rowOff>0</xdr:rowOff>
                  </from>
                  <to>
                    <xdr:col>18</xdr:col>
                    <xdr:colOff>19050</xdr:colOff>
                    <xdr:row>39</xdr:row>
                    <xdr:rowOff>0</xdr:rowOff>
                  </to>
                </anchor>
              </controlPr>
            </control>
          </mc:Choice>
        </mc:AlternateContent>
        <mc:AlternateContent xmlns:mc="http://schemas.openxmlformats.org/markup-compatibility/2006">
          <mc:Choice Requires="x14">
            <control shapeId="1034249" r:id="rId12" name="Check Box 9">
              <controlPr defaultSize="0" autoFill="0" autoLine="0" autoPict="0" altText="">
                <anchor moveWithCells="1">
                  <from>
                    <xdr:col>16</xdr:col>
                    <xdr:colOff>114300</xdr:colOff>
                    <xdr:row>41</xdr:row>
                    <xdr:rowOff>0</xdr:rowOff>
                  </from>
                  <to>
                    <xdr:col>18</xdr:col>
                    <xdr:colOff>19050</xdr:colOff>
                    <xdr:row>42</xdr:row>
                    <xdr:rowOff>0</xdr:rowOff>
                  </to>
                </anchor>
              </controlPr>
            </control>
          </mc:Choice>
        </mc:AlternateContent>
        <mc:AlternateContent xmlns:mc="http://schemas.openxmlformats.org/markup-compatibility/2006">
          <mc:Choice Requires="x14">
            <control shapeId="1034250" r:id="rId13" name="Check Box 10">
              <controlPr defaultSize="0" autoFill="0" autoLine="0" autoPict="0" altText="">
                <anchor moveWithCells="1">
                  <from>
                    <xdr:col>16</xdr:col>
                    <xdr:colOff>114300</xdr:colOff>
                    <xdr:row>42</xdr:row>
                    <xdr:rowOff>0</xdr:rowOff>
                  </from>
                  <to>
                    <xdr:col>18</xdr:col>
                    <xdr:colOff>19050</xdr:colOff>
                    <xdr:row>43</xdr:row>
                    <xdr:rowOff>0</xdr:rowOff>
                  </to>
                </anchor>
              </controlPr>
            </control>
          </mc:Choice>
        </mc:AlternateContent>
        <mc:AlternateContent xmlns:mc="http://schemas.openxmlformats.org/markup-compatibility/2006">
          <mc:Choice Requires="x14">
            <control shapeId="1034251" r:id="rId14" name="Check Box 11">
              <controlPr defaultSize="0" autoFill="0" autoLine="0" autoPict="0" altText="">
                <anchor moveWithCells="1">
                  <from>
                    <xdr:col>19</xdr:col>
                    <xdr:colOff>0</xdr:colOff>
                    <xdr:row>14</xdr:row>
                    <xdr:rowOff>0</xdr:rowOff>
                  </from>
                  <to>
                    <xdr:col>20</xdr:col>
                    <xdr:colOff>142875</xdr:colOff>
                    <xdr:row>15</xdr:row>
                    <xdr:rowOff>38100</xdr:rowOff>
                  </to>
                </anchor>
              </controlPr>
            </control>
          </mc:Choice>
        </mc:AlternateContent>
        <mc:AlternateContent xmlns:mc="http://schemas.openxmlformats.org/markup-compatibility/2006">
          <mc:Choice Requires="x14">
            <control shapeId="1034252" r:id="rId15" name="Check Box 12">
              <controlPr defaultSize="0" autoFill="0" autoLine="0" autoPict="0" altText="">
                <anchor moveWithCells="1">
                  <from>
                    <xdr:col>19</xdr:col>
                    <xdr:colOff>0</xdr:colOff>
                    <xdr:row>14</xdr:row>
                    <xdr:rowOff>161925</xdr:rowOff>
                  </from>
                  <to>
                    <xdr:col>20</xdr:col>
                    <xdr:colOff>142875</xdr:colOff>
                    <xdr:row>16</xdr:row>
                    <xdr:rowOff>28575</xdr:rowOff>
                  </to>
                </anchor>
              </controlPr>
            </control>
          </mc:Choice>
        </mc:AlternateContent>
        <mc:AlternateContent xmlns:mc="http://schemas.openxmlformats.org/markup-compatibility/2006">
          <mc:Choice Requires="x14">
            <control shapeId="1034253" r:id="rId16" name="Check Box 13">
              <controlPr defaultSize="0" autoFill="0" autoLine="0" autoPict="0" altText="">
                <anchor moveWithCells="1">
                  <from>
                    <xdr:col>19</xdr:col>
                    <xdr:colOff>0</xdr:colOff>
                    <xdr:row>15</xdr:row>
                    <xdr:rowOff>142875</xdr:rowOff>
                  </from>
                  <to>
                    <xdr:col>20</xdr:col>
                    <xdr:colOff>142875</xdr:colOff>
                    <xdr:row>17</xdr:row>
                    <xdr:rowOff>9525</xdr:rowOff>
                  </to>
                </anchor>
              </controlPr>
            </control>
          </mc:Choice>
        </mc:AlternateContent>
        <mc:AlternateContent xmlns:mc="http://schemas.openxmlformats.org/markup-compatibility/2006">
          <mc:Choice Requires="x14">
            <control shapeId="1034254" r:id="rId17" name="Check Box 14">
              <controlPr defaultSize="0" autoFill="0" autoLine="0" autoPict="0" altText="">
                <anchor moveWithCells="1">
                  <from>
                    <xdr:col>1</xdr:col>
                    <xdr:colOff>76200</xdr:colOff>
                    <xdr:row>14</xdr:row>
                    <xdr:rowOff>19050</xdr:rowOff>
                  </from>
                  <to>
                    <xdr:col>3</xdr:col>
                    <xdr:colOff>57150</xdr:colOff>
                    <xdr:row>15</xdr:row>
                    <xdr:rowOff>19050</xdr:rowOff>
                  </to>
                </anchor>
              </controlPr>
            </control>
          </mc:Choice>
        </mc:AlternateContent>
        <mc:AlternateContent xmlns:mc="http://schemas.openxmlformats.org/markup-compatibility/2006">
          <mc:Choice Requires="x14">
            <control shapeId="1034255" r:id="rId18" name="Check Box 15">
              <controlPr defaultSize="0" autoFill="0" autoLine="0" autoPict="0" altText="">
                <anchor moveWithCells="1">
                  <from>
                    <xdr:col>1</xdr:col>
                    <xdr:colOff>76200</xdr:colOff>
                    <xdr:row>14</xdr:row>
                    <xdr:rowOff>152400</xdr:rowOff>
                  </from>
                  <to>
                    <xdr:col>3</xdr:col>
                    <xdr:colOff>57150</xdr:colOff>
                    <xdr:row>15</xdr:row>
                    <xdr:rowOff>161925</xdr:rowOff>
                  </to>
                </anchor>
              </controlPr>
            </control>
          </mc:Choice>
        </mc:AlternateContent>
        <mc:AlternateContent xmlns:mc="http://schemas.openxmlformats.org/markup-compatibility/2006">
          <mc:Choice Requires="x14">
            <control shapeId="1034256" r:id="rId19" name="Check Box 16">
              <controlPr defaultSize="0" autoFill="0" autoLine="0" autoPict="0" altText="">
                <anchor moveWithCells="1">
                  <from>
                    <xdr:col>1</xdr:col>
                    <xdr:colOff>76200</xdr:colOff>
                    <xdr:row>15</xdr:row>
                    <xdr:rowOff>114300</xdr:rowOff>
                  </from>
                  <to>
                    <xdr:col>3</xdr:col>
                    <xdr:colOff>57150</xdr:colOff>
                    <xdr:row>16</xdr:row>
                    <xdr:rowOff>114300</xdr:rowOff>
                  </to>
                </anchor>
              </controlPr>
            </control>
          </mc:Choice>
        </mc:AlternateContent>
        <mc:AlternateContent xmlns:mc="http://schemas.openxmlformats.org/markup-compatibility/2006">
          <mc:Choice Requires="x14">
            <control shapeId="1034257" r:id="rId20" name="Check Box 17">
              <controlPr defaultSize="0" autoFill="0" autoLine="0" autoPict="0" altText="">
                <anchor moveWithCells="1">
                  <from>
                    <xdr:col>22</xdr:col>
                    <xdr:colOff>0</xdr:colOff>
                    <xdr:row>14</xdr:row>
                    <xdr:rowOff>0</xdr:rowOff>
                  </from>
                  <to>
                    <xdr:col>23</xdr:col>
                    <xdr:colOff>142875</xdr:colOff>
                    <xdr:row>15</xdr:row>
                    <xdr:rowOff>38100</xdr:rowOff>
                  </to>
                </anchor>
              </controlPr>
            </control>
          </mc:Choice>
        </mc:AlternateContent>
        <mc:AlternateContent xmlns:mc="http://schemas.openxmlformats.org/markup-compatibility/2006">
          <mc:Choice Requires="x14">
            <control shapeId="1034258" r:id="rId21" name="Check Box 18">
              <controlPr defaultSize="0" autoFill="0" autoLine="0" autoPict="0" altText="">
                <anchor moveWithCells="1">
                  <from>
                    <xdr:col>22</xdr:col>
                    <xdr:colOff>0</xdr:colOff>
                    <xdr:row>14</xdr:row>
                    <xdr:rowOff>161925</xdr:rowOff>
                  </from>
                  <to>
                    <xdr:col>23</xdr:col>
                    <xdr:colOff>142875</xdr:colOff>
                    <xdr:row>16</xdr:row>
                    <xdr:rowOff>28575</xdr:rowOff>
                  </to>
                </anchor>
              </controlPr>
            </control>
          </mc:Choice>
        </mc:AlternateContent>
        <mc:AlternateContent xmlns:mc="http://schemas.openxmlformats.org/markup-compatibility/2006">
          <mc:Choice Requires="x14">
            <control shapeId="1034259" r:id="rId22" name="Check Box 19">
              <controlPr defaultSize="0" autoFill="0" autoLine="0" autoPict="0" altText="">
                <anchor moveWithCells="1">
                  <from>
                    <xdr:col>22</xdr:col>
                    <xdr:colOff>0</xdr:colOff>
                    <xdr:row>15</xdr:row>
                    <xdr:rowOff>142875</xdr:rowOff>
                  </from>
                  <to>
                    <xdr:col>23</xdr:col>
                    <xdr:colOff>142875</xdr:colOff>
                    <xdr:row>17</xdr:row>
                    <xdr:rowOff>9525</xdr:rowOff>
                  </to>
                </anchor>
              </controlPr>
            </control>
          </mc:Choice>
        </mc:AlternateContent>
        <mc:AlternateContent xmlns:mc="http://schemas.openxmlformats.org/markup-compatibility/2006">
          <mc:Choice Requires="x14">
            <control shapeId="1034260" r:id="rId23" name="Check Box 20">
              <controlPr defaultSize="0" autoFill="0" autoLine="0" autoPict="0" altText="">
                <anchor moveWithCells="1">
                  <from>
                    <xdr:col>5</xdr:col>
                    <xdr:colOff>19050</xdr:colOff>
                    <xdr:row>14</xdr:row>
                    <xdr:rowOff>19050</xdr:rowOff>
                  </from>
                  <to>
                    <xdr:col>6</xdr:col>
                    <xdr:colOff>114300</xdr:colOff>
                    <xdr:row>15</xdr:row>
                    <xdr:rowOff>19050</xdr:rowOff>
                  </to>
                </anchor>
              </controlPr>
            </control>
          </mc:Choice>
        </mc:AlternateContent>
        <mc:AlternateContent xmlns:mc="http://schemas.openxmlformats.org/markup-compatibility/2006">
          <mc:Choice Requires="x14">
            <control shapeId="1034261" r:id="rId24" name="Check Box 21">
              <controlPr defaultSize="0" autoFill="0" autoLine="0" autoPict="0" altText="">
                <anchor moveWithCells="1">
                  <from>
                    <xdr:col>5</xdr:col>
                    <xdr:colOff>19050</xdr:colOff>
                    <xdr:row>14</xdr:row>
                    <xdr:rowOff>152400</xdr:rowOff>
                  </from>
                  <to>
                    <xdr:col>6</xdr:col>
                    <xdr:colOff>114300</xdr:colOff>
                    <xdr:row>15</xdr:row>
                    <xdr:rowOff>161925</xdr:rowOff>
                  </to>
                </anchor>
              </controlPr>
            </control>
          </mc:Choice>
        </mc:AlternateContent>
        <mc:AlternateContent xmlns:mc="http://schemas.openxmlformats.org/markup-compatibility/2006">
          <mc:Choice Requires="x14">
            <control shapeId="1034262" r:id="rId25" name="Check Box 22">
              <controlPr defaultSize="0" autoFill="0" autoLine="0" autoPict="0" altText="">
                <anchor moveWithCells="1">
                  <from>
                    <xdr:col>5</xdr:col>
                    <xdr:colOff>19050</xdr:colOff>
                    <xdr:row>15</xdr:row>
                    <xdr:rowOff>114300</xdr:rowOff>
                  </from>
                  <to>
                    <xdr:col>6</xdr:col>
                    <xdr:colOff>114300</xdr:colOff>
                    <xdr:row>16</xdr:row>
                    <xdr:rowOff>114300</xdr:rowOff>
                  </to>
                </anchor>
              </controlPr>
            </control>
          </mc:Choice>
        </mc:AlternateContent>
        <mc:AlternateContent xmlns:mc="http://schemas.openxmlformats.org/markup-compatibility/2006">
          <mc:Choice Requires="x14">
            <control shapeId="1034263" r:id="rId26" name="Check Box 23">
              <controlPr defaultSize="0" autoFill="0" autoLine="0" autoPict="0" altText="">
                <anchor moveWithCells="1">
                  <from>
                    <xdr:col>1</xdr:col>
                    <xdr:colOff>76200</xdr:colOff>
                    <xdr:row>14</xdr:row>
                    <xdr:rowOff>19050</xdr:rowOff>
                  </from>
                  <to>
                    <xdr:col>3</xdr:col>
                    <xdr:colOff>57150</xdr:colOff>
                    <xdr:row>15</xdr:row>
                    <xdr:rowOff>19050</xdr:rowOff>
                  </to>
                </anchor>
              </controlPr>
            </control>
          </mc:Choice>
        </mc:AlternateContent>
        <mc:AlternateContent xmlns:mc="http://schemas.openxmlformats.org/markup-compatibility/2006">
          <mc:Choice Requires="x14">
            <control shapeId="1034264" r:id="rId27" name="Check Box 24">
              <controlPr defaultSize="0" autoFill="0" autoLine="0" autoPict="0" altText="">
                <anchor moveWithCells="1">
                  <from>
                    <xdr:col>1</xdr:col>
                    <xdr:colOff>76200</xdr:colOff>
                    <xdr:row>14</xdr:row>
                    <xdr:rowOff>152400</xdr:rowOff>
                  </from>
                  <to>
                    <xdr:col>3</xdr:col>
                    <xdr:colOff>57150</xdr:colOff>
                    <xdr:row>15</xdr:row>
                    <xdr:rowOff>161925</xdr:rowOff>
                  </to>
                </anchor>
              </controlPr>
            </control>
          </mc:Choice>
        </mc:AlternateContent>
        <mc:AlternateContent xmlns:mc="http://schemas.openxmlformats.org/markup-compatibility/2006">
          <mc:Choice Requires="x14">
            <control shapeId="1034265" r:id="rId28" name="Check Box 25">
              <controlPr defaultSize="0" autoFill="0" autoLine="0" autoPict="0" altText="">
                <anchor moveWithCells="1">
                  <from>
                    <xdr:col>1</xdr:col>
                    <xdr:colOff>76200</xdr:colOff>
                    <xdr:row>15</xdr:row>
                    <xdr:rowOff>114300</xdr:rowOff>
                  </from>
                  <to>
                    <xdr:col>3</xdr:col>
                    <xdr:colOff>57150</xdr:colOff>
                    <xdr:row>16</xdr:row>
                    <xdr:rowOff>114300</xdr:rowOff>
                  </to>
                </anchor>
              </controlPr>
            </control>
          </mc:Choice>
        </mc:AlternateContent>
        <mc:AlternateContent xmlns:mc="http://schemas.openxmlformats.org/markup-compatibility/2006">
          <mc:Choice Requires="x14">
            <control shapeId="1034266" r:id="rId29" name="Check Box 26">
              <controlPr defaultSize="0" autoFill="0" autoLine="0" autoPict="0" altText="">
                <anchor moveWithCells="1">
                  <from>
                    <xdr:col>22</xdr:col>
                    <xdr:colOff>0</xdr:colOff>
                    <xdr:row>14</xdr:row>
                    <xdr:rowOff>0</xdr:rowOff>
                  </from>
                  <to>
                    <xdr:col>23</xdr:col>
                    <xdr:colOff>142875</xdr:colOff>
                    <xdr:row>15</xdr:row>
                    <xdr:rowOff>38100</xdr:rowOff>
                  </to>
                </anchor>
              </controlPr>
            </control>
          </mc:Choice>
        </mc:AlternateContent>
        <mc:AlternateContent xmlns:mc="http://schemas.openxmlformats.org/markup-compatibility/2006">
          <mc:Choice Requires="x14">
            <control shapeId="1034267" r:id="rId30" name="Check Box 27">
              <controlPr defaultSize="0" autoFill="0" autoLine="0" autoPict="0" altText="">
                <anchor moveWithCells="1">
                  <from>
                    <xdr:col>22</xdr:col>
                    <xdr:colOff>0</xdr:colOff>
                    <xdr:row>14</xdr:row>
                    <xdr:rowOff>161925</xdr:rowOff>
                  </from>
                  <to>
                    <xdr:col>23</xdr:col>
                    <xdr:colOff>142875</xdr:colOff>
                    <xdr:row>16</xdr:row>
                    <xdr:rowOff>28575</xdr:rowOff>
                  </to>
                </anchor>
              </controlPr>
            </control>
          </mc:Choice>
        </mc:AlternateContent>
        <mc:AlternateContent xmlns:mc="http://schemas.openxmlformats.org/markup-compatibility/2006">
          <mc:Choice Requires="x14">
            <control shapeId="1034268" r:id="rId31" name="Check Box 28">
              <controlPr defaultSize="0" autoFill="0" autoLine="0" autoPict="0" altText="">
                <anchor moveWithCells="1">
                  <from>
                    <xdr:col>22</xdr:col>
                    <xdr:colOff>0</xdr:colOff>
                    <xdr:row>15</xdr:row>
                    <xdr:rowOff>142875</xdr:rowOff>
                  </from>
                  <to>
                    <xdr:col>23</xdr:col>
                    <xdr:colOff>142875</xdr:colOff>
                    <xdr:row>17</xdr:row>
                    <xdr:rowOff>9525</xdr:rowOff>
                  </to>
                </anchor>
              </controlPr>
            </control>
          </mc:Choice>
        </mc:AlternateContent>
        <mc:AlternateContent xmlns:mc="http://schemas.openxmlformats.org/markup-compatibility/2006">
          <mc:Choice Requires="x14">
            <control shapeId="1034269" r:id="rId32" name="Check Box 29">
              <controlPr defaultSize="0" autoFill="0" autoLine="0" autoPict="0" altText="">
                <anchor moveWithCells="1">
                  <from>
                    <xdr:col>5</xdr:col>
                    <xdr:colOff>19050</xdr:colOff>
                    <xdr:row>14</xdr:row>
                    <xdr:rowOff>19050</xdr:rowOff>
                  </from>
                  <to>
                    <xdr:col>6</xdr:col>
                    <xdr:colOff>114300</xdr:colOff>
                    <xdr:row>15</xdr:row>
                    <xdr:rowOff>19050</xdr:rowOff>
                  </to>
                </anchor>
              </controlPr>
            </control>
          </mc:Choice>
        </mc:AlternateContent>
        <mc:AlternateContent xmlns:mc="http://schemas.openxmlformats.org/markup-compatibility/2006">
          <mc:Choice Requires="x14">
            <control shapeId="1034270" r:id="rId33" name="Check Box 30">
              <controlPr defaultSize="0" autoFill="0" autoLine="0" autoPict="0" altText="">
                <anchor moveWithCells="1">
                  <from>
                    <xdr:col>5</xdr:col>
                    <xdr:colOff>19050</xdr:colOff>
                    <xdr:row>14</xdr:row>
                    <xdr:rowOff>152400</xdr:rowOff>
                  </from>
                  <to>
                    <xdr:col>6</xdr:col>
                    <xdr:colOff>114300</xdr:colOff>
                    <xdr:row>15</xdr:row>
                    <xdr:rowOff>161925</xdr:rowOff>
                  </to>
                </anchor>
              </controlPr>
            </control>
          </mc:Choice>
        </mc:AlternateContent>
        <mc:AlternateContent xmlns:mc="http://schemas.openxmlformats.org/markup-compatibility/2006">
          <mc:Choice Requires="x14">
            <control shapeId="1034271" r:id="rId34" name="Check Box 31">
              <controlPr defaultSize="0" autoFill="0" autoLine="0" autoPict="0" altText="">
                <anchor moveWithCells="1">
                  <from>
                    <xdr:col>5</xdr:col>
                    <xdr:colOff>19050</xdr:colOff>
                    <xdr:row>15</xdr:row>
                    <xdr:rowOff>114300</xdr:rowOff>
                  </from>
                  <to>
                    <xdr:col>6</xdr:col>
                    <xdr:colOff>114300</xdr:colOff>
                    <xdr:row>16</xdr:row>
                    <xdr:rowOff>114300</xdr:rowOff>
                  </to>
                </anchor>
              </controlPr>
            </control>
          </mc:Choice>
        </mc:AlternateContent>
        <mc:AlternateContent xmlns:mc="http://schemas.openxmlformats.org/markup-compatibility/2006">
          <mc:Choice Requires="x14">
            <control shapeId="1034272" r:id="rId35" name="Check Box 32">
              <controlPr defaultSize="0" autoFill="0" autoLine="0" autoPict="0" altText="">
                <anchor moveWithCells="1">
                  <from>
                    <xdr:col>12</xdr:col>
                    <xdr:colOff>9525</xdr:colOff>
                    <xdr:row>14</xdr:row>
                    <xdr:rowOff>0</xdr:rowOff>
                  </from>
                  <to>
                    <xdr:col>13</xdr:col>
                    <xdr:colOff>152400</xdr:colOff>
                    <xdr:row>15</xdr:row>
                    <xdr:rowOff>38100</xdr:rowOff>
                  </to>
                </anchor>
              </controlPr>
            </control>
          </mc:Choice>
        </mc:AlternateContent>
        <mc:AlternateContent xmlns:mc="http://schemas.openxmlformats.org/markup-compatibility/2006">
          <mc:Choice Requires="x14">
            <control shapeId="1034273" r:id="rId36" name="Check Box 33">
              <controlPr defaultSize="0" autoFill="0" autoLine="0" autoPict="0" altText="">
                <anchor moveWithCells="1">
                  <from>
                    <xdr:col>12</xdr:col>
                    <xdr:colOff>9525</xdr:colOff>
                    <xdr:row>14</xdr:row>
                    <xdr:rowOff>161925</xdr:rowOff>
                  </from>
                  <to>
                    <xdr:col>13</xdr:col>
                    <xdr:colOff>152400</xdr:colOff>
                    <xdr:row>16</xdr:row>
                    <xdr:rowOff>28575</xdr:rowOff>
                  </to>
                </anchor>
              </controlPr>
            </control>
          </mc:Choice>
        </mc:AlternateContent>
        <mc:AlternateContent xmlns:mc="http://schemas.openxmlformats.org/markup-compatibility/2006">
          <mc:Choice Requires="x14">
            <control shapeId="1034274" r:id="rId37" name="Check Box 34">
              <controlPr defaultSize="0" autoFill="0" autoLine="0" autoPict="0" altText="">
                <anchor moveWithCells="1">
                  <from>
                    <xdr:col>12</xdr:col>
                    <xdr:colOff>9525</xdr:colOff>
                    <xdr:row>15</xdr:row>
                    <xdr:rowOff>142875</xdr:rowOff>
                  </from>
                  <to>
                    <xdr:col>13</xdr:col>
                    <xdr:colOff>152400</xdr:colOff>
                    <xdr:row>17</xdr:row>
                    <xdr:rowOff>9525</xdr:rowOff>
                  </to>
                </anchor>
              </controlPr>
            </control>
          </mc:Choice>
        </mc:AlternateContent>
        <mc:AlternateContent xmlns:mc="http://schemas.openxmlformats.org/markup-compatibility/2006">
          <mc:Choice Requires="x14">
            <control shapeId="1034275" r:id="rId38" name="Check Box 35">
              <controlPr defaultSize="0" autoFill="0" autoLine="0" autoPict="0" altText="">
                <anchor moveWithCells="1">
                  <from>
                    <xdr:col>33</xdr:col>
                    <xdr:colOff>171450</xdr:colOff>
                    <xdr:row>6</xdr:row>
                    <xdr:rowOff>142875</xdr:rowOff>
                  </from>
                  <to>
                    <xdr:col>35</xdr:col>
                    <xdr:colOff>85725</xdr:colOff>
                    <xdr:row>8</xdr:row>
                    <xdr:rowOff>19050</xdr:rowOff>
                  </to>
                </anchor>
              </controlPr>
            </control>
          </mc:Choice>
        </mc:AlternateContent>
        <mc:AlternateContent xmlns:mc="http://schemas.openxmlformats.org/markup-compatibility/2006">
          <mc:Choice Requires="x14">
            <control shapeId="1034276" r:id="rId39" name="Check Box 36">
              <controlPr defaultSize="0" autoFill="0" autoLine="0" autoPict="0" altText="">
                <anchor moveWithCells="1">
                  <from>
                    <xdr:col>33</xdr:col>
                    <xdr:colOff>171450</xdr:colOff>
                    <xdr:row>7</xdr:row>
                    <xdr:rowOff>142875</xdr:rowOff>
                  </from>
                  <to>
                    <xdr:col>35</xdr:col>
                    <xdr:colOff>85725</xdr:colOff>
                    <xdr:row>9</xdr:row>
                    <xdr:rowOff>9525</xdr:rowOff>
                  </to>
                </anchor>
              </controlPr>
            </control>
          </mc:Choice>
        </mc:AlternateContent>
        <mc:AlternateContent xmlns:mc="http://schemas.openxmlformats.org/markup-compatibility/2006">
          <mc:Choice Requires="x14">
            <control shapeId="1034277" r:id="rId40" name="Check Box 37">
              <controlPr defaultSize="0" autoFill="0" autoLine="0" autoPict="0" altText="">
                <anchor moveWithCells="1">
                  <from>
                    <xdr:col>33</xdr:col>
                    <xdr:colOff>171450</xdr:colOff>
                    <xdr:row>8</xdr:row>
                    <xdr:rowOff>123825</xdr:rowOff>
                  </from>
                  <to>
                    <xdr:col>35</xdr:col>
                    <xdr:colOff>85725</xdr:colOff>
                    <xdr:row>10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R80"/>
  <sheetViews>
    <sheetView view="pageBreakPreview" zoomScale="85" zoomScaleNormal="100" zoomScaleSheetLayoutView="85" workbookViewId="0">
      <selection activeCell="B3" sqref="B3:AS3"/>
    </sheetView>
  </sheetViews>
  <sheetFormatPr defaultColWidth="8" defaultRowHeight="12" x14ac:dyDescent="0.15"/>
  <cols>
    <col min="1" max="1" width="1.375" style="759" customWidth="1"/>
    <col min="2" max="30" width="2" style="759" customWidth="1"/>
    <col min="31" max="31" width="4.375" style="759" customWidth="1"/>
    <col min="32" max="35" width="2.75" style="759" customWidth="1"/>
    <col min="36" max="36" width="2.75" style="980" customWidth="1"/>
    <col min="37" max="38" width="2" style="759" customWidth="1"/>
    <col min="39" max="39" width="2" style="980" customWidth="1"/>
    <col min="40" max="40" width="2" style="759" customWidth="1"/>
    <col min="41" max="41" width="2" style="981" customWidth="1"/>
    <col min="42" max="42" width="2" style="982" customWidth="1"/>
    <col min="43" max="44" width="2" style="759" customWidth="1"/>
    <col min="45" max="45" width="10.875" style="759" customWidth="1"/>
    <col min="46" max="46" width="5.375" style="759" customWidth="1"/>
    <col min="47" max="61" width="2.375" style="759" customWidth="1"/>
    <col min="62" max="71" width="2.625" style="759" customWidth="1"/>
    <col min="72" max="90" width="2.375" style="759" customWidth="1"/>
    <col min="91" max="121" width="2.5" style="759" customWidth="1"/>
    <col min="122" max="16384" width="8" style="759"/>
  </cols>
  <sheetData>
    <row r="1" spans="2:79" ht="14.1" customHeight="1" thickBot="1" x14ac:dyDescent="0.2">
      <c r="B1" s="3625" t="s">
        <v>1332</v>
      </c>
      <c r="C1" s="3625"/>
      <c r="D1" s="3625"/>
      <c r="E1" s="3625"/>
      <c r="F1" s="3625"/>
      <c r="G1" s="3625"/>
      <c r="H1" s="3625"/>
      <c r="I1" s="3625"/>
      <c r="J1" s="3625"/>
      <c r="K1" s="3625"/>
      <c r="L1" s="3625"/>
      <c r="M1" s="3625"/>
      <c r="N1" s="3625"/>
      <c r="O1" s="3625"/>
      <c r="P1" s="3625"/>
      <c r="Q1" s="3625"/>
      <c r="R1" s="3625"/>
      <c r="S1" s="3625"/>
      <c r="T1" s="3625"/>
      <c r="U1" s="3625"/>
      <c r="V1" s="3625"/>
      <c r="W1" s="3625"/>
      <c r="X1" s="3625"/>
      <c r="Y1" s="3625"/>
      <c r="Z1" s="3625"/>
      <c r="AA1" s="3625"/>
      <c r="AB1" s="3625"/>
      <c r="AC1" s="3625"/>
      <c r="AD1" s="3625"/>
      <c r="AE1" s="3625"/>
      <c r="AF1" s="3625"/>
      <c r="AG1" s="3625"/>
      <c r="AH1" s="3625"/>
      <c r="AI1" s="3625"/>
      <c r="AJ1" s="3625"/>
      <c r="AK1" s="3625"/>
      <c r="AL1" s="3625"/>
      <c r="AM1" s="3625"/>
      <c r="AN1" s="3625"/>
      <c r="AO1" s="3625"/>
      <c r="AP1" s="3625"/>
      <c r="AQ1" s="3625"/>
      <c r="AR1" s="3625"/>
      <c r="AS1" s="3625"/>
      <c r="AT1" s="2029"/>
      <c r="BN1" s="3649" t="s">
        <v>2100</v>
      </c>
      <c r="BO1" s="3649"/>
      <c r="BP1" s="3649"/>
      <c r="BQ1" s="3649"/>
      <c r="BR1" s="3649"/>
    </row>
    <row r="2" spans="2:79" ht="14.1" customHeight="1" thickBot="1" x14ac:dyDescent="0.2">
      <c r="B2" s="759" t="s">
        <v>1333</v>
      </c>
      <c r="Q2" s="968"/>
      <c r="R2" s="968"/>
      <c r="S2" s="968"/>
      <c r="T2" s="968"/>
      <c r="U2" s="968"/>
      <c r="V2" s="968"/>
      <c r="W2" s="968"/>
      <c r="X2" s="968"/>
      <c r="Y2" s="968"/>
      <c r="Z2" s="968"/>
      <c r="AA2" s="968"/>
      <c r="AB2" s="968"/>
      <c r="AC2" s="968"/>
      <c r="AD2" s="968"/>
      <c r="AE2" s="968"/>
      <c r="AF2" s="968"/>
      <c r="AG2" s="969"/>
      <c r="AH2" s="969"/>
      <c r="AI2" s="969"/>
      <c r="AJ2" s="969"/>
      <c r="AK2" s="969"/>
      <c r="AL2" s="969"/>
      <c r="AM2" s="969"/>
      <c r="AN2" s="969"/>
      <c r="AO2" s="969"/>
      <c r="AP2" s="969"/>
      <c r="AQ2" s="969"/>
      <c r="AR2" s="969"/>
      <c r="AS2" s="970" t="s">
        <v>1334</v>
      </c>
      <c r="AT2" s="970"/>
      <c r="AV2" s="3650" t="s">
        <v>1335</v>
      </c>
      <c r="AW2" s="3651"/>
      <c r="AX2" s="3651"/>
      <c r="AY2" s="3651"/>
      <c r="AZ2" s="3651"/>
      <c r="BA2" s="3651"/>
      <c r="BB2" s="3651"/>
      <c r="BC2" s="3651"/>
      <c r="BD2" s="3651"/>
      <c r="BE2" s="3651"/>
      <c r="BF2" s="3651"/>
      <c r="BG2" s="3651"/>
      <c r="BH2" s="3651"/>
      <c r="BI2" s="3651"/>
      <c r="BJ2" s="3651"/>
      <c r="BK2" s="3651"/>
      <c r="BL2" s="3651"/>
      <c r="BM2" s="3652"/>
    </row>
    <row r="3" spans="2:79" ht="14.1" customHeight="1" x14ac:dyDescent="0.15">
      <c r="B3" s="3626" t="s">
        <v>277</v>
      </c>
      <c r="C3" s="3627"/>
      <c r="D3" s="3627"/>
      <c r="E3" s="3627"/>
      <c r="F3" s="3627"/>
      <c r="G3" s="3627"/>
      <c r="H3" s="3627"/>
      <c r="I3" s="3627"/>
      <c r="J3" s="3627"/>
      <c r="K3" s="3627"/>
      <c r="L3" s="3627"/>
      <c r="M3" s="3627"/>
      <c r="N3" s="3627"/>
      <c r="O3" s="3627"/>
      <c r="P3" s="3627"/>
      <c r="Q3" s="3627"/>
      <c r="R3" s="3627"/>
      <c r="S3" s="3627"/>
      <c r="T3" s="3627"/>
      <c r="U3" s="3627"/>
      <c r="V3" s="3627"/>
      <c r="W3" s="3627"/>
      <c r="X3" s="3627"/>
      <c r="Y3" s="3627"/>
      <c r="Z3" s="3627"/>
      <c r="AA3" s="3627"/>
      <c r="AB3" s="3627"/>
      <c r="AC3" s="3627"/>
      <c r="AD3" s="3627"/>
      <c r="AE3" s="3627"/>
      <c r="AF3" s="3627"/>
      <c r="AG3" s="3627"/>
      <c r="AH3" s="3627"/>
      <c r="AI3" s="3629" t="s">
        <v>187</v>
      </c>
      <c r="AJ3" s="3627"/>
      <c r="AK3" s="3627"/>
      <c r="AL3" s="3627"/>
      <c r="AM3" s="3627"/>
      <c r="AN3" s="3627"/>
      <c r="AO3" s="3627"/>
      <c r="AP3" s="3627"/>
      <c r="AQ3" s="3627"/>
      <c r="AR3" s="3627"/>
      <c r="AS3" s="3659"/>
      <c r="AT3" s="2073"/>
      <c r="AV3" s="3653"/>
      <c r="AW3" s="3654"/>
      <c r="AX3" s="3654"/>
      <c r="AY3" s="3654"/>
      <c r="AZ3" s="3654"/>
      <c r="BA3" s="3654"/>
      <c r="BB3" s="3654"/>
      <c r="BC3" s="3654"/>
      <c r="BD3" s="3654"/>
      <c r="BE3" s="3654"/>
      <c r="BF3" s="3654"/>
      <c r="BG3" s="3654"/>
      <c r="BH3" s="3654"/>
      <c r="BI3" s="3654"/>
      <c r="BJ3" s="3654"/>
      <c r="BK3" s="3654"/>
      <c r="BL3" s="3654"/>
      <c r="BM3" s="3655"/>
      <c r="BN3" s="813"/>
    </row>
    <row r="4" spans="2:79" ht="13.5" customHeight="1" x14ac:dyDescent="0.15">
      <c r="B4" s="773"/>
      <c r="C4" s="3660" t="s">
        <v>1336</v>
      </c>
      <c r="D4" s="3660"/>
      <c r="E4" s="3660"/>
      <c r="F4" s="3660"/>
      <c r="G4" s="3660"/>
      <c r="H4" s="3660"/>
      <c r="I4" s="3660"/>
      <c r="J4" s="3660"/>
      <c r="K4" s="3660"/>
      <c r="L4" s="3660"/>
      <c r="M4" s="3660"/>
      <c r="N4" s="3660"/>
      <c r="O4" s="3660"/>
      <c r="P4" s="3660"/>
      <c r="Q4" s="3660"/>
      <c r="R4" s="3660"/>
      <c r="S4" s="3660"/>
      <c r="T4" s="3660"/>
      <c r="U4" s="3660"/>
      <c r="V4" s="3660"/>
      <c r="W4" s="3660"/>
      <c r="X4" s="3660"/>
      <c r="Y4" s="3660"/>
      <c r="Z4" s="3660"/>
      <c r="AA4" s="3660"/>
      <c r="AB4" s="3660"/>
      <c r="AC4" s="3660"/>
      <c r="AD4" s="3660"/>
      <c r="AE4" s="3660"/>
      <c r="AF4" s="3660"/>
      <c r="AG4" s="3660"/>
      <c r="AH4" s="3661"/>
      <c r="AI4" s="2074"/>
      <c r="AJ4" s="2075"/>
      <c r="AK4" s="2075"/>
      <c r="AL4" s="2075"/>
      <c r="AM4" s="2075"/>
      <c r="AN4" s="2075"/>
      <c r="AO4" s="2075"/>
      <c r="AP4" s="2075"/>
      <c r="AQ4" s="2075"/>
      <c r="AR4" s="2075"/>
      <c r="AS4" s="2076"/>
      <c r="AT4" s="2077"/>
      <c r="AV4" s="3653"/>
      <c r="AW4" s="3654"/>
      <c r="AX4" s="3654"/>
      <c r="AY4" s="3654"/>
      <c r="AZ4" s="3654"/>
      <c r="BA4" s="3654"/>
      <c r="BB4" s="3654"/>
      <c r="BC4" s="3654"/>
      <c r="BD4" s="3654"/>
      <c r="BE4" s="3654"/>
      <c r="BF4" s="3654"/>
      <c r="BG4" s="3654"/>
      <c r="BH4" s="3654"/>
      <c r="BI4" s="3654"/>
      <c r="BJ4" s="3654"/>
      <c r="BK4" s="3654"/>
      <c r="BL4" s="3654"/>
      <c r="BM4" s="3655"/>
      <c r="BN4" s="813"/>
    </row>
    <row r="5" spans="2:79" ht="13.5" customHeight="1" thickBot="1" x14ac:dyDescent="0.2">
      <c r="B5" s="773"/>
      <c r="C5" s="2030"/>
      <c r="D5" s="3662" t="s">
        <v>1337</v>
      </c>
      <c r="E5" s="3663"/>
      <c r="F5" s="3663"/>
      <c r="G5" s="3663"/>
      <c r="H5" s="3663"/>
      <c r="I5" s="3663"/>
      <c r="J5" s="3663"/>
      <c r="K5" s="3663"/>
      <c r="L5" s="3663"/>
      <c r="M5" s="3663"/>
      <c r="N5" s="3663"/>
      <c r="O5" s="3663"/>
      <c r="P5" s="3663"/>
      <c r="Q5" s="3663"/>
      <c r="R5" s="3663"/>
      <c r="S5" s="3663"/>
      <c r="T5" s="2030"/>
      <c r="U5" s="2030"/>
      <c r="V5" s="2030"/>
      <c r="W5" s="2030"/>
      <c r="X5" s="2030"/>
      <c r="Y5" s="2030"/>
      <c r="Z5" s="2030"/>
      <c r="AA5" s="2030"/>
      <c r="AB5" s="2030"/>
      <c r="AC5" s="2030"/>
      <c r="AD5" s="2030"/>
      <c r="AE5" s="2030"/>
      <c r="AF5" s="2030"/>
      <c r="AG5" s="2030"/>
      <c r="AH5" s="2030"/>
      <c r="AI5" s="3664" t="s">
        <v>1338</v>
      </c>
      <c r="AJ5" s="3665"/>
      <c r="AK5" s="3665"/>
      <c r="AL5" s="3665"/>
      <c r="AM5" s="3665"/>
      <c r="AN5" s="3665"/>
      <c r="AO5" s="3665"/>
      <c r="AP5" s="3665"/>
      <c r="AQ5" s="3665"/>
      <c r="AR5" s="3665"/>
      <c r="AS5" s="3666"/>
      <c r="AT5" s="2078"/>
      <c r="AV5" s="3656"/>
      <c r="AW5" s="3657"/>
      <c r="AX5" s="3657"/>
      <c r="AY5" s="3657"/>
      <c r="AZ5" s="3657"/>
      <c r="BA5" s="3657"/>
      <c r="BB5" s="3657"/>
      <c r="BC5" s="3657"/>
      <c r="BD5" s="3657"/>
      <c r="BE5" s="3657"/>
      <c r="BF5" s="3657"/>
      <c r="BG5" s="3657"/>
      <c r="BH5" s="3657"/>
      <c r="BI5" s="3657"/>
      <c r="BJ5" s="3657"/>
      <c r="BK5" s="3657"/>
      <c r="BL5" s="3657"/>
      <c r="BM5" s="3658"/>
      <c r="BN5" s="813"/>
      <c r="BT5" s="799"/>
      <c r="BU5" s="799"/>
      <c r="BV5" s="799"/>
      <c r="BW5" s="799"/>
      <c r="BX5" s="799"/>
      <c r="BY5" s="971"/>
      <c r="BZ5" s="971"/>
      <c r="CA5" s="971"/>
    </row>
    <row r="6" spans="2:79" ht="13.5" customHeight="1" x14ac:dyDescent="0.15">
      <c r="B6" s="773"/>
      <c r="C6" s="2030" t="s">
        <v>1339</v>
      </c>
      <c r="D6" s="2030"/>
      <c r="E6" s="2030"/>
      <c r="F6" s="2030"/>
      <c r="G6" s="2030"/>
      <c r="H6" s="2030"/>
      <c r="I6" s="2030"/>
      <c r="J6" s="2030"/>
      <c r="K6" s="2030"/>
      <c r="L6" s="2030"/>
      <c r="M6" s="2030"/>
      <c r="N6" s="2030"/>
      <c r="O6" s="2030"/>
      <c r="P6" s="2030"/>
      <c r="Q6" s="2030"/>
      <c r="R6" s="2079"/>
      <c r="S6" s="2030"/>
      <c r="T6" s="2030"/>
      <c r="U6" s="799"/>
      <c r="V6" s="799"/>
      <c r="W6" s="778"/>
      <c r="X6" s="778"/>
      <c r="Y6" s="778"/>
      <c r="Z6" s="778"/>
      <c r="AA6" s="778"/>
      <c r="AB6" s="778"/>
      <c r="AC6" s="778"/>
      <c r="AD6" s="778"/>
      <c r="AE6" s="792"/>
      <c r="AF6" s="792"/>
      <c r="AG6" s="792"/>
      <c r="AH6" s="792"/>
      <c r="AI6" s="3664"/>
      <c r="AJ6" s="3665"/>
      <c r="AK6" s="3665"/>
      <c r="AL6" s="3665"/>
      <c r="AM6" s="3665"/>
      <c r="AN6" s="3665"/>
      <c r="AO6" s="3665"/>
      <c r="AP6" s="3665"/>
      <c r="AQ6" s="3665"/>
      <c r="AR6" s="3665"/>
      <c r="AS6" s="3666"/>
      <c r="AT6" s="2078"/>
      <c r="AV6" s="813"/>
      <c r="AW6" s="813"/>
      <c r="AX6" s="813"/>
      <c r="AY6" s="813"/>
      <c r="AZ6" s="813"/>
      <c r="BA6" s="813"/>
      <c r="BB6" s="813"/>
      <c r="BC6" s="813"/>
      <c r="BD6" s="813"/>
      <c r="BE6" s="813"/>
      <c r="BF6" s="813"/>
      <c r="BG6" s="813"/>
      <c r="BH6" s="813"/>
      <c r="BI6" s="813"/>
      <c r="BJ6" s="813"/>
      <c r="BK6" s="813"/>
      <c r="BL6" s="813"/>
      <c r="BM6" s="813"/>
      <c r="BN6" s="813"/>
      <c r="BT6" s="799"/>
      <c r="BU6" s="799"/>
      <c r="BV6" s="799"/>
      <c r="BW6" s="799"/>
      <c r="BX6" s="799"/>
      <c r="BY6" s="971"/>
      <c r="BZ6" s="971"/>
      <c r="CA6" s="971"/>
    </row>
    <row r="7" spans="2:79" ht="13.5" customHeight="1" x14ac:dyDescent="0.15">
      <c r="B7" s="773"/>
      <c r="C7" s="3328" t="s">
        <v>278</v>
      </c>
      <c r="D7" s="3329"/>
      <c r="E7" s="3329"/>
      <c r="F7" s="3329"/>
      <c r="G7" s="3329"/>
      <c r="H7" s="3329"/>
      <c r="I7" s="3329"/>
      <c r="J7" s="3329"/>
      <c r="K7" s="3329"/>
      <c r="L7" s="3329"/>
      <c r="M7" s="3330"/>
      <c r="N7" s="3667" t="s">
        <v>279</v>
      </c>
      <c r="O7" s="3668"/>
      <c r="P7" s="3668"/>
      <c r="Q7" s="3668"/>
      <c r="R7" s="3668"/>
      <c r="S7" s="3668"/>
      <c r="T7" s="3668"/>
      <c r="U7" s="3669"/>
      <c r="V7" s="3670" t="s">
        <v>48</v>
      </c>
      <c r="W7" s="3329"/>
      <c r="X7" s="3329"/>
      <c r="Y7" s="3329"/>
      <c r="Z7" s="3329"/>
      <c r="AA7" s="3329"/>
      <c r="AB7" s="3329"/>
      <c r="AC7" s="3329"/>
      <c r="AD7" s="3329"/>
      <c r="AE7" s="3329"/>
      <c r="AF7" s="3329"/>
      <c r="AG7" s="3329"/>
      <c r="AH7" s="3329"/>
      <c r="AI7" s="3330"/>
      <c r="AJ7" s="3329" t="s">
        <v>280</v>
      </c>
      <c r="AK7" s="3329"/>
      <c r="AL7" s="3329"/>
      <c r="AM7" s="3329"/>
      <c r="AN7" s="3329"/>
      <c r="AO7" s="3329"/>
      <c r="AP7" s="3329"/>
      <c r="AQ7" s="3330"/>
      <c r="AS7" s="798"/>
      <c r="AT7" s="791"/>
      <c r="AV7" s="796" t="s">
        <v>1340</v>
      </c>
      <c r="AW7" s="796"/>
      <c r="AX7" s="796"/>
      <c r="AY7" s="796"/>
      <c r="AZ7" s="796"/>
      <c r="BA7" s="796"/>
      <c r="BB7" s="796"/>
      <c r="BC7" s="796"/>
      <c r="BD7" s="796"/>
      <c r="BE7" s="796"/>
      <c r="BF7" s="796"/>
      <c r="BG7" s="796"/>
      <c r="BT7" s="971"/>
      <c r="BU7" s="971"/>
      <c r="BV7" s="971"/>
      <c r="BW7" s="799"/>
      <c r="BX7" s="799"/>
      <c r="BY7" s="971"/>
      <c r="BZ7" s="971"/>
      <c r="CA7" s="971"/>
    </row>
    <row r="8" spans="2:79" ht="13.5" customHeight="1" x14ac:dyDescent="0.15">
      <c r="B8" s="773"/>
      <c r="C8" s="2031"/>
      <c r="D8" s="2032"/>
      <c r="E8" s="3671" t="s">
        <v>1341</v>
      </c>
      <c r="F8" s="3671"/>
      <c r="G8" s="3671"/>
      <c r="H8" s="3671"/>
      <c r="I8" s="3671"/>
      <c r="J8" s="3671"/>
      <c r="K8" s="3671"/>
      <c r="L8" s="3671"/>
      <c r="M8" s="3672"/>
      <c r="N8" s="3673" t="s">
        <v>1342</v>
      </c>
      <c r="O8" s="3674"/>
      <c r="P8" s="3674"/>
      <c r="Q8" s="3674"/>
      <c r="R8" s="3674"/>
      <c r="S8" s="3674"/>
      <c r="T8" s="3674"/>
      <c r="U8" s="3675"/>
      <c r="V8" s="2080"/>
      <c r="W8" s="2035"/>
      <c r="X8" s="3671" t="s">
        <v>281</v>
      </c>
      <c r="Y8" s="3671"/>
      <c r="Z8" s="3671"/>
      <c r="AA8" s="3671"/>
      <c r="AB8" s="3671"/>
      <c r="AC8" s="3671"/>
      <c r="AD8" s="3671"/>
      <c r="AE8" s="3671"/>
      <c r="AF8" s="3671"/>
      <c r="AG8" s="3671"/>
      <c r="AH8" s="3671"/>
      <c r="AI8" s="3672"/>
      <c r="AJ8" s="3676" t="s">
        <v>1343</v>
      </c>
      <c r="AK8" s="3633"/>
      <c r="AL8" s="3633"/>
      <c r="AM8" s="3633"/>
      <c r="AN8" s="3633"/>
      <c r="AO8" s="3633"/>
      <c r="AP8" s="3633"/>
      <c r="AQ8" s="3634"/>
      <c r="AS8" s="798"/>
      <c r="AT8" s="791"/>
      <c r="AV8" s="796"/>
      <c r="AW8" s="796" t="s">
        <v>296</v>
      </c>
      <c r="AX8" s="796"/>
      <c r="AY8" s="796"/>
      <c r="AZ8" s="796"/>
      <c r="BA8" s="796"/>
      <c r="BB8" s="796"/>
      <c r="BC8" s="796"/>
      <c r="BD8" s="796"/>
      <c r="BE8" s="796"/>
      <c r="BF8" s="796"/>
      <c r="BG8" s="796"/>
      <c r="BT8" s="971"/>
      <c r="BU8" s="971"/>
      <c r="BV8" s="971"/>
      <c r="BW8" s="799"/>
      <c r="BX8" s="799"/>
      <c r="BY8" s="971"/>
      <c r="BZ8" s="971"/>
      <c r="CA8" s="971"/>
    </row>
    <row r="9" spans="2:79" ht="13.5" customHeight="1" x14ac:dyDescent="0.15">
      <c r="B9" s="773"/>
      <c r="C9" s="2031"/>
      <c r="D9" s="2032"/>
      <c r="E9" s="3671" t="s">
        <v>1344</v>
      </c>
      <c r="F9" s="3671"/>
      <c r="G9" s="3671"/>
      <c r="H9" s="3671"/>
      <c r="I9" s="3671"/>
      <c r="J9" s="3671"/>
      <c r="K9" s="3671"/>
      <c r="L9" s="3671"/>
      <c r="M9" s="3672"/>
      <c r="N9" s="3673"/>
      <c r="O9" s="3674"/>
      <c r="P9" s="3674"/>
      <c r="Q9" s="3674"/>
      <c r="R9" s="3674"/>
      <c r="S9" s="3674"/>
      <c r="T9" s="3674"/>
      <c r="U9" s="3675"/>
      <c r="V9" s="2081"/>
      <c r="W9" s="2032"/>
      <c r="X9" s="3329" t="s">
        <v>282</v>
      </c>
      <c r="Y9" s="3329"/>
      <c r="Z9" s="3329"/>
      <c r="AA9" s="3329"/>
      <c r="AB9" s="3329"/>
      <c r="AC9" s="3329"/>
      <c r="AD9" s="3329"/>
      <c r="AE9" s="3677"/>
      <c r="AF9" s="3677"/>
      <c r="AG9" s="3677"/>
      <c r="AH9" s="3677"/>
      <c r="AI9" s="2033" t="s">
        <v>216</v>
      </c>
      <c r="AJ9" s="3676"/>
      <c r="AK9" s="3633"/>
      <c r="AL9" s="3633"/>
      <c r="AM9" s="3633"/>
      <c r="AN9" s="3633"/>
      <c r="AO9" s="3633"/>
      <c r="AP9" s="3633"/>
      <c r="AQ9" s="3634"/>
      <c r="AS9" s="798"/>
      <c r="AT9" s="791"/>
      <c r="AV9" s="796" t="s">
        <v>637</v>
      </c>
      <c r="AW9" s="796"/>
      <c r="AX9" s="796"/>
      <c r="AY9" s="796"/>
      <c r="AZ9" s="796"/>
      <c r="BA9" s="796"/>
      <c r="BB9" s="796"/>
      <c r="BC9" s="796"/>
      <c r="BD9" s="796"/>
      <c r="BE9" s="796"/>
      <c r="BF9" s="796"/>
      <c r="BG9" s="796"/>
      <c r="BI9" s="796" t="s">
        <v>638</v>
      </c>
      <c r="BJ9" s="796"/>
      <c r="BK9" s="796"/>
      <c r="BL9" s="796"/>
      <c r="BM9" s="796"/>
      <c r="BT9" s="971"/>
      <c r="BU9" s="971"/>
      <c r="BV9" s="971"/>
      <c r="BW9" s="799"/>
      <c r="BX9" s="799"/>
      <c r="BY9" s="971"/>
      <c r="BZ9" s="971"/>
      <c r="CA9" s="971"/>
    </row>
    <row r="10" spans="2:79" ht="13.5" customHeight="1" x14ac:dyDescent="0.15">
      <c r="B10" s="773"/>
      <c r="C10" s="2031"/>
      <c r="D10" s="2032"/>
      <c r="E10" s="3633" t="s">
        <v>2101</v>
      </c>
      <c r="F10" s="3633"/>
      <c r="G10" s="3633"/>
      <c r="H10" s="3633"/>
      <c r="I10" s="3633"/>
      <c r="J10" s="3633"/>
      <c r="K10" s="3633"/>
      <c r="L10" s="3633"/>
      <c r="M10" s="3634"/>
      <c r="N10" s="3673" t="s">
        <v>1345</v>
      </c>
      <c r="O10" s="3674"/>
      <c r="P10" s="3674"/>
      <c r="Q10" s="3674"/>
      <c r="R10" s="3674"/>
      <c r="S10" s="3674"/>
      <c r="T10" s="3674"/>
      <c r="U10" s="3675"/>
      <c r="V10" s="2081"/>
      <c r="W10" s="2032"/>
      <c r="X10" s="3671" t="s">
        <v>283</v>
      </c>
      <c r="Y10" s="3671"/>
      <c r="Z10" s="3671"/>
      <c r="AA10" s="3671"/>
      <c r="AB10" s="3671"/>
      <c r="AC10" s="3671"/>
      <c r="AD10" s="3671"/>
      <c r="AE10" s="3671"/>
      <c r="AF10" s="3671"/>
      <c r="AG10" s="3671"/>
      <c r="AH10" s="3671"/>
      <c r="AI10" s="3672"/>
      <c r="AJ10" s="3676"/>
      <c r="AK10" s="3633"/>
      <c r="AL10" s="3633"/>
      <c r="AM10" s="3633"/>
      <c r="AN10" s="3633"/>
      <c r="AO10" s="3633"/>
      <c r="AP10" s="3633"/>
      <c r="AQ10" s="3634"/>
      <c r="AS10" s="798"/>
      <c r="AT10" s="791"/>
      <c r="AV10" s="796"/>
      <c r="AW10" s="796" t="s">
        <v>297</v>
      </c>
      <c r="AX10" s="796"/>
      <c r="AY10" s="796"/>
      <c r="AZ10" s="796"/>
      <c r="BA10" s="796"/>
      <c r="BB10" s="796"/>
      <c r="BC10" s="796"/>
      <c r="BD10" s="796"/>
      <c r="BE10" s="796"/>
      <c r="BF10" s="796"/>
      <c r="BG10" s="796"/>
      <c r="BI10" s="796"/>
      <c r="BJ10" s="796" t="s">
        <v>639</v>
      </c>
      <c r="BK10" s="796"/>
      <c r="BL10" s="796"/>
      <c r="BM10" s="796"/>
      <c r="BT10" s="971"/>
      <c r="BU10" s="971"/>
      <c r="BV10" s="971"/>
      <c r="BW10" s="799"/>
      <c r="BX10" s="799"/>
      <c r="BY10" s="971"/>
      <c r="BZ10" s="971"/>
      <c r="CA10" s="971"/>
    </row>
    <row r="11" spans="2:79" ht="13.5" customHeight="1" x14ac:dyDescent="0.15">
      <c r="B11" s="773"/>
      <c r="C11" s="2031"/>
      <c r="D11" s="2032"/>
      <c r="E11" s="3671"/>
      <c r="F11" s="3671"/>
      <c r="G11" s="3671"/>
      <c r="H11" s="3671"/>
      <c r="I11" s="3671"/>
      <c r="J11" s="3671"/>
      <c r="K11" s="3671"/>
      <c r="L11" s="3671"/>
      <c r="M11" s="3672"/>
      <c r="N11" s="3673"/>
      <c r="O11" s="3674"/>
      <c r="P11" s="3674"/>
      <c r="Q11" s="3674"/>
      <c r="R11" s="3674"/>
      <c r="S11" s="3674"/>
      <c r="T11" s="3674"/>
      <c r="U11" s="3675"/>
      <c r="V11" s="2081"/>
      <c r="W11" s="2032"/>
      <c r="X11" s="3671" t="s">
        <v>2102</v>
      </c>
      <c r="Y11" s="3671"/>
      <c r="Z11" s="3671"/>
      <c r="AA11" s="3671"/>
      <c r="AB11" s="3671"/>
      <c r="AC11" s="3671"/>
      <c r="AE11" s="3677"/>
      <c r="AF11" s="3677"/>
      <c r="AG11" s="3677"/>
      <c r="AH11" s="3677"/>
      <c r="AI11" s="2033" t="s">
        <v>216</v>
      </c>
      <c r="AJ11" s="3676"/>
      <c r="AK11" s="3633"/>
      <c r="AL11" s="3633"/>
      <c r="AM11" s="3633"/>
      <c r="AN11" s="3633"/>
      <c r="AO11" s="3633"/>
      <c r="AP11" s="3633"/>
      <c r="AQ11" s="3634"/>
      <c r="AS11" s="798"/>
      <c r="AT11" s="791"/>
      <c r="AV11" s="796"/>
      <c r="AW11" s="3678" t="s">
        <v>298</v>
      </c>
      <c r="AX11" s="3678"/>
      <c r="AY11" s="3678"/>
      <c r="AZ11" s="3678"/>
      <c r="BA11" s="3678"/>
      <c r="BB11" s="3678"/>
      <c r="BC11" s="3678"/>
      <c r="BD11" s="3678"/>
      <c r="BE11" s="3678"/>
      <c r="BF11" s="3678"/>
      <c r="BG11" s="796"/>
      <c r="BI11" s="796"/>
      <c r="BJ11" s="3678" t="s">
        <v>640</v>
      </c>
      <c r="BK11" s="3678"/>
      <c r="BL11" s="3678"/>
      <c r="BM11" s="3678"/>
      <c r="BN11" s="3678"/>
      <c r="BO11" s="3678"/>
      <c r="BP11" s="3678"/>
      <c r="BQ11" s="3678"/>
      <c r="BR11" s="3678"/>
      <c r="BS11" s="3678"/>
      <c r="BT11" s="971"/>
      <c r="BU11" s="971"/>
      <c r="BV11" s="971"/>
      <c r="BW11" s="799"/>
      <c r="BX11" s="799"/>
      <c r="BY11" s="971"/>
      <c r="BZ11" s="971"/>
      <c r="CA11" s="971"/>
    </row>
    <row r="12" spans="2:79" ht="13.5" customHeight="1" x14ac:dyDescent="0.15">
      <c r="B12" s="773"/>
      <c r="C12" s="2031"/>
      <c r="D12" s="2032"/>
      <c r="E12" s="3633"/>
      <c r="F12" s="3633"/>
      <c r="G12" s="3633"/>
      <c r="H12" s="3633"/>
      <c r="I12" s="3633"/>
      <c r="J12" s="3633"/>
      <c r="K12" s="3633"/>
      <c r="L12" s="3633"/>
      <c r="M12" s="3634"/>
      <c r="N12" s="3673"/>
      <c r="O12" s="3674"/>
      <c r="P12" s="3674"/>
      <c r="Q12" s="3674"/>
      <c r="R12" s="3674"/>
      <c r="S12" s="3674"/>
      <c r="T12" s="3674"/>
      <c r="U12" s="3675"/>
      <c r="V12" s="2081"/>
      <c r="W12" s="2032"/>
      <c r="X12" s="3671" t="s">
        <v>284</v>
      </c>
      <c r="Y12" s="3671"/>
      <c r="Z12" s="3671"/>
      <c r="AA12" s="3671"/>
      <c r="AB12" s="3671"/>
      <c r="AC12" s="3671"/>
      <c r="AD12" s="3671"/>
      <c r="AE12" s="3671"/>
      <c r="AF12" s="3671"/>
      <c r="AG12" s="3671"/>
      <c r="AH12" s="3671"/>
      <c r="AI12" s="3672"/>
      <c r="AJ12" s="3676" t="s">
        <v>1347</v>
      </c>
      <c r="AK12" s="3633"/>
      <c r="AL12" s="3633"/>
      <c r="AM12" s="3633"/>
      <c r="AN12" s="3633"/>
      <c r="AO12" s="3633"/>
      <c r="AP12" s="3633"/>
      <c r="AQ12" s="3679"/>
      <c r="AS12" s="798"/>
      <c r="AT12" s="791"/>
      <c r="AW12" s="3678"/>
      <c r="AX12" s="3678"/>
      <c r="AY12" s="3678"/>
      <c r="AZ12" s="3678"/>
      <c r="BA12" s="3678"/>
      <c r="BB12" s="3678"/>
      <c r="BC12" s="3678"/>
      <c r="BD12" s="3678"/>
      <c r="BE12" s="3678"/>
      <c r="BF12" s="3678"/>
      <c r="BJ12" s="3678"/>
      <c r="BK12" s="3678"/>
      <c r="BL12" s="3678"/>
      <c r="BM12" s="3678"/>
      <c r="BN12" s="3678"/>
      <c r="BO12" s="3678"/>
      <c r="BP12" s="3678"/>
      <c r="BQ12" s="3678"/>
      <c r="BR12" s="3678"/>
      <c r="BS12" s="3678"/>
      <c r="BT12" s="971"/>
      <c r="BU12" s="971"/>
      <c r="BV12" s="971"/>
      <c r="BW12" s="799"/>
      <c r="BX12" s="799"/>
      <c r="BY12" s="971"/>
      <c r="BZ12" s="971"/>
      <c r="CA12" s="971"/>
    </row>
    <row r="13" spans="2:79" ht="13.5" customHeight="1" x14ac:dyDescent="0.15">
      <c r="B13" s="773"/>
      <c r="C13" s="2082"/>
      <c r="D13" s="2083"/>
      <c r="E13" s="3633"/>
      <c r="F13" s="3633"/>
      <c r="G13" s="3633"/>
      <c r="H13" s="3633"/>
      <c r="I13" s="3633"/>
      <c r="J13" s="3633"/>
      <c r="K13" s="3633"/>
      <c r="L13" s="3633"/>
      <c r="M13" s="3634"/>
      <c r="N13" s="3680"/>
      <c r="O13" s="3681"/>
      <c r="P13" s="3681"/>
      <c r="Q13" s="3681"/>
      <c r="R13" s="3681"/>
      <c r="S13" s="3681"/>
      <c r="T13" s="3681"/>
      <c r="U13" s="3682"/>
      <c r="V13" s="2081"/>
      <c r="W13" s="2032"/>
      <c r="X13" s="3633"/>
      <c r="Y13" s="3633"/>
      <c r="Z13" s="3633"/>
      <c r="AA13" s="3633"/>
      <c r="AB13" s="3633"/>
      <c r="AC13" s="3633"/>
      <c r="AD13" s="3633"/>
      <c r="AE13" s="3633"/>
      <c r="AF13" s="3633"/>
      <c r="AG13" s="3633"/>
      <c r="AH13" s="3633"/>
      <c r="AI13" s="3634"/>
      <c r="AJ13" s="3676"/>
      <c r="AK13" s="3633"/>
      <c r="AL13" s="3633"/>
      <c r="AM13" s="3633"/>
      <c r="AN13" s="3633"/>
      <c r="AO13" s="3633"/>
      <c r="AP13" s="3633"/>
      <c r="AQ13" s="3634"/>
      <c r="AS13" s="798"/>
      <c r="AT13" s="791"/>
      <c r="AV13" s="796" t="s">
        <v>636</v>
      </c>
      <c r="AW13" s="936"/>
      <c r="AX13" s="936"/>
      <c r="AY13" s="936"/>
      <c r="AZ13" s="936"/>
      <c r="BA13" s="972"/>
      <c r="BB13" s="972"/>
      <c r="BC13" s="936"/>
      <c r="BD13" s="936"/>
      <c r="BE13" s="936"/>
      <c r="BF13" s="936"/>
      <c r="BG13" s="936"/>
      <c r="BH13" s="936"/>
      <c r="BI13" s="936"/>
      <c r="BJ13" s="936"/>
      <c r="BK13" s="936"/>
      <c r="BL13" s="936"/>
      <c r="BM13" s="936"/>
      <c r="BN13" s="936"/>
      <c r="BO13" s="938"/>
      <c r="BP13" s="796"/>
      <c r="BQ13" s="796"/>
      <c r="BR13" s="796"/>
      <c r="BS13" s="796"/>
      <c r="BT13" s="971"/>
      <c r="BU13" s="971"/>
      <c r="BV13" s="971"/>
      <c r="BW13" s="799"/>
      <c r="BX13" s="799"/>
      <c r="BY13" s="971"/>
      <c r="BZ13" s="971"/>
      <c r="CA13" s="971"/>
    </row>
    <row r="14" spans="2:79" ht="13.5" customHeight="1" x14ac:dyDescent="0.15">
      <c r="B14" s="773"/>
      <c r="C14" s="795"/>
      <c r="D14" s="2030"/>
      <c r="E14" s="2030"/>
      <c r="F14" s="2030"/>
      <c r="G14" s="2030"/>
      <c r="H14" s="2030"/>
      <c r="I14" s="2030"/>
      <c r="J14" s="2030"/>
      <c r="K14" s="2030"/>
      <c r="L14" s="2030"/>
      <c r="M14" s="2030"/>
      <c r="N14" s="2030"/>
      <c r="O14" s="2030"/>
      <c r="P14" s="2030"/>
      <c r="Q14" s="2030"/>
      <c r="R14" s="2030"/>
      <c r="S14" s="2030"/>
      <c r="T14" s="2030"/>
      <c r="U14" s="2030"/>
      <c r="V14" s="2030"/>
      <c r="W14" s="2030"/>
      <c r="X14" s="2030"/>
      <c r="Y14" s="2030"/>
      <c r="Z14" s="2030"/>
      <c r="AA14" s="2084"/>
      <c r="AB14" s="2084"/>
      <c r="AC14" s="2084"/>
      <c r="AD14" s="2084"/>
      <c r="AE14" s="795"/>
      <c r="AF14" s="795"/>
      <c r="AG14" s="795"/>
      <c r="AH14" s="2085"/>
      <c r="AI14" s="2086"/>
      <c r="AJ14" s="2034"/>
      <c r="AK14" s="795"/>
      <c r="AL14" s="795"/>
      <c r="AM14" s="2034"/>
      <c r="AN14" s="795"/>
      <c r="AO14" s="2087"/>
      <c r="AP14" s="2088"/>
      <c r="AQ14" s="769"/>
      <c r="AR14" s="778"/>
      <c r="AS14" s="798"/>
      <c r="AT14" s="791"/>
      <c r="BT14" s="971"/>
      <c r="BU14" s="971"/>
      <c r="BV14" s="971"/>
      <c r="BW14" s="799"/>
      <c r="BX14" s="799"/>
      <c r="BY14" s="971"/>
      <c r="BZ14" s="971"/>
      <c r="CA14" s="971"/>
    </row>
    <row r="15" spans="2:79" ht="13.5" customHeight="1" x14ac:dyDescent="0.15">
      <c r="B15" s="773"/>
      <c r="C15" s="3555" t="s">
        <v>2103</v>
      </c>
      <c r="D15" s="3555"/>
      <c r="E15" s="3555"/>
      <c r="F15" s="3555"/>
      <c r="G15" s="3555"/>
      <c r="H15" s="3555"/>
      <c r="I15" s="3555"/>
      <c r="J15" s="3555"/>
      <c r="K15" s="3555"/>
      <c r="L15" s="3555"/>
      <c r="M15" s="3555"/>
      <c r="N15" s="3555"/>
      <c r="O15" s="3555"/>
      <c r="P15" s="3555"/>
      <c r="Q15" s="3555"/>
      <c r="R15" s="3555"/>
      <c r="S15" s="3555"/>
      <c r="T15" s="3555"/>
      <c r="U15" s="3555"/>
      <c r="V15" s="3555"/>
      <c r="W15" s="3555"/>
      <c r="X15" s="3555"/>
      <c r="Y15" s="3555"/>
      <c r="Z15" s="3555"/>
      <c r="AA15" s="3555"/>
      <c r="AB15" s="3555"/>
      <c r="AC15" s="3555"/>
      <c r="AD15" s="3555"/>
      <c r="AE15" s="3555"/>
      <c r="AF15" s="3555"/>
      <c r="AG15" s="3555"/>
      <c r="AH15" s="3555"/>
      <c r="AI15" s="3555"/>
      <c r="AJ15" s="3555"/>
      <c r="AK15" s="3555"/>
      <c r="AL15" s="3555"/>
      <c r="AM15" s="3555"/>
      <c r="AN15" s="3555"/>
      <c r="AO15" s="3555"/>
      <c r="AP15" s="3555"/>
      <c r="AQ15" s="3555"/>
      <c r="AR15" s="3555"/>
      <c r="AS15" s="3687"/>
      <c r="AT15" s="773"/>
      <c r="BG15" s="759" t="s">
        <v>633</v>
      </c>
      <c r="BR15" s="796"/>
      <c r="BS15" s="796"/>
      <c r="BT15" s="971"/>
      <c r="BU15" s="971"/>
      <c r="BV15" s="971"/>
      <c r="BW15" s="799"/>
      <c r="BX15" s="799"/>
      <c r="BY15" s="971"/>
      <c r="BZ15" s="971"/>
      <c r="CA15" s="971"/>
    </row>
    <row r="16" spans="2:79" ht="13.5" customHeight="1" x14ac:dyDescent="0.15">
      <c r="B16" s="773"/>
      <c r="C16" s="795" t="s">
        <v>1348</v>
      </c>
      <c r="E16" s="2089"/>
      <c r="F16" s="795"/>
      <c r="G16" s="795"/>
      <c r="H16" s="2089"/>
      <c r="I16" s="2089"/>
      <c r="J16" s="2089"/>
      <c r="K16" s="2089"/>
      <c r="L16" s="2089"/>
      <c r="M16" s="2089"/>
      <c r="N16" s="2034"/>
      <c r="O16" s="2034"/>
      <c r="P16" s="2034"/>
      <c r="Q16" s="2034"/>
      <c r="R16" s="2034"/>
      <c r="S16" s="2034"/>
      <c r="T16" s="2034"/>
      <c r="U16" s="2034"/>
      <c r="V16" s="2090"/>
      <c r="W16" s="2030"/>
      <c r="X16" s="2030"/>
      <c r="Y16" s="2030"/>
      <c r="Z16" s="2030"/>
      <c r="AA16" s="2030"/>
      <c r="AB16" s="2030"/>
      <c r="AC16" s="2030"/>
      <c r="AG16" s="2277" t="s">
        <v>1782</v>
      </c>
      <c r="AH16" s="2091"/>
      <c r="AI16" s="2092"/>
      <c r="AJ16" s="759"/>
      <c r="AM16" s="759"/>
      <c r="AO16" s="2087"/>
      <c r="AP16" s="2088"/>
      <c r="AQ16" s="769"/>
      <c r="AR16" s="778"/>
      <c r="AS16" s="798"/>
      <c r="AT16" s="791"/>
      <c r="AV16" s="796" t="s">
        <v>293</v>
      </c>
      <c r="AW16" s="796"/>
      <c r="AX16" s="796"/>
      <c r="AY16" s="796"/>
      <c r="AZ16" s="796"/>
      <c r="BA16" s="796"/>
      <c r="BB16" s="973"/>
      <c r="BC16" s="796"/>
      <c r="BD16" s="796"/>
      <c r="BE16" s="796"/>
      <c r="BF16" s="816"/>
      <c r="BG16" s="815"/>
      <c r="BH16" s="759" t="s">
        <v>293</v>
      </c>
      <c r="BR16" s="796"/>
      <c r="BS16" s="796"/>
      <c r="BT16" s="971"/>
      <c r="BU16" s="971"/>
      <c r="BV16" s="971"/>
      <c r="BW16" s="799"/>
      <c r="BX16" s="799"/>
      <c r="BY16" s="971"/>
      <c r="BZ16" s="971"/>
      <c r="CA16" s="971"/>
    </row>
    <row r="17" spans="2:79" s="796" customFormat="1" ht="13.5" customHeight="1" x14ac:dyDescent="0.15">
      <c r="B17" s="2093"/>
      <c r="C17" s="3297" t="s">
        <v>49</v>
      </c>
      <c r="D17" s="3301"/>
      <c r="E17" s="3298"/>
      <c r="F17" s="3694" t="s">
        <v>285</v>
      </c>
      <c r="G17" s="3695"/>
      <c r="H17" s="3696"/>
      <c r="I17" s="3328" t="s">
        <v>50</v>
      </c>
      <c r="J17" s="3329"/>
      <c r="K17" s="3329"/>
      <c r="L17" s="3329"/>
      <c r="M17" s="3329"/>
      <c r="N17" s="3329"/>
      <c r="O17" s="3329"/>
      <c r="P17" s="3329"/>
      <c r="Q17" s="3329"/>
      <c r="R17" s="3329"/>
      <c r="S17" s="3329"/>
      <c r="T17" s="3329"/>
      <c r="U17" s="3329"/>
      <c r="V17" s="3329"/>
      <c r="W17" s="3329"/>
      <c r="X17" s="3330"/>
      <c r="Y17" s="3703" t="s">
        <v>2104</v>
      </c>
      <c r="Z17" s="3704"/>
      <c r="AA17" s="3705"/>
      <c r="AB17" s="3328" t="s">
        <v>1349</v>
      </c>
      <c r="AC17" s="3329"/>
      <c r="AD17" s="3329"/>
      <c r="AE17" s="3329"/>
      <c r="AF17" s="3329"/>
      <c r="AG17" s="3330"/>
      <c r="AH17" s="3712" t="s">
        <v>1350</v>
      </c>
      <c r="AI17" s="3713"/>
      <c r="AJ17" s="3713"/>
      <c r="AK17" s="3713"/>
      <c r="AL17" s="3713"/>
      <c r="AM17" s="3713"/>
      <c r="AN17" s="3713"/>
      <c r="AO17" s="3713"/>
      <c r="AP17" s="3713"/>
      <c r="AQ17" s="3713"/>
      <c r="AR17" s="3714"/>
      <c r="AS17" s="912"/>
      <c r="AT17" s="839"/>
      <c r="AV17" s="3539" t="s">
        <v>294</v>
      </c>
      <c r="AW17" s="3540"/>
      <c r="AX17" s="3540"/>
      <c r="AY17" s="3541"/>
      <c r="AZ17" s="3545">
        <v>40</v>
      </c>
      <c r="BA17" s="3546"/>
      <c r="BB17" s="3546"/>
      <c r="BC17" s="3549" t="s">
        <v>1351</v>
      </c>
      <c r="BD17" s="3549"/>
      <c r="BE17" s="3550"/>
      <c r="BF17" s="816"/>
      <c r="BG17" s="815"/>
      <c r="BH17" s="3539" t="s">
        <v>294</v>
      </c>
      <c r="BI17" s="3540"/>
      <c r="BJ17" s="3540"/>
      <c r="BK17" s="3541"/>
      <c r="BL17" s="3683">
        <v>40</v>
      </c>
      <c r="BM17" s="3684"/>
      <c r="BN17" s="3684"/>
      <c r="BO17" s="3549" t="s">
        <v>1351</v>
      </c>
      <c r="BP17" s="3549"/>
      <c r="BQ17" s="3550"/>
      <c r="BT17" s="971"/>
      <c r="BU17" s="971"/>
      <c r="BV17" s="971"/>
      <c r="BW17" s="799"/>
      <c r="BX17" s="799"/>
      <c r="BY17" s="971"/>
      <c r="BZ17" s="971"/>
      <c r="CA17" s="971"/>
    </row>
    <row r="18" spans="2:79" s="796" customFormat="1" ht="13.5" customHeight="1" x14ac:dyDescent="0.15">
      <c r="B18" s="2093"/>
      <c r="C18" s="3688"/>
      <c r="D18" s="3689"/>
      <c r="E18" s="3690"/>
      <c r="F18" s="3697"/>
      <c r="G18" s="3698"/>
      <c r="H18" s="3699"/>
      <c r="I18" s="3624" t="s">
        <v>286</v>
      </c>
      <c r="J18" s="3721"/>
      <c r="K18" s="3726" t="s">
        <v>287</v>
      </c>
      <c r="L18" s="3721"/>
      <c r="M18" s="3726" t="s">
        <v>288</v>
      </c>
      <c r="N18" s="3721"/>
      <c r="O18" s="3747" t="s">
        <v>1352</v>
      </c>
      <c r="P18" s="3748"/>
      <c r="Q18" s="3726" t="s">
        <v>289</v>
      </c>
      <c r="R18" s="3721"/>
      <c r="S18" s="3726" t="s">
        <v>290</v>
      </c>
      <c r="T18" s="3721"/>
      <c r="U18" s="3726" t="s">
        <v>291</v>
      </c>
      <c r="V18" s="3721"/>
      <c r="W18" s="3753" t="s">
        <v>185</v>
      </c>
      <c r="X18" s="3754"/>
      <c r="Y18" s="3706"/>
      <c r="Z18" s="3707"/>
      <c r="AA18" s="3708"/>
      <c r="AB18" s="3759" t="s">
        <v>185</v>
      </c>
      <c r="AC18" s="3760"/>
      <c r="AD18" s="3761"/>
      <c r="AE18" s="2094" t="s">
        <v>747</v>
      </c>
      <c r="AF18" s="3746" t="s">
        <v>748</v>
      </c>
      <c r="AG18" s="3298"/>
      <c r="AH18" s="3715"/>
      <c r="AI18" s="3716"/>
      <c r="AJ18" s="3716"/>
      <c r="AK18" s="3716"/>
      <c r="AL18" s="3716"/>
      <c r="AM18" s="3716"/>
      <c r="AN18" s="3716"/>
      <c r="AO18" s="3716"/>
      <c r="AP18" s="3716"/>
      <c r="AQ18" s="3716"/>
      <c r="AR18" s="3717"/>
      <c r="AS18" s="912"/>
      <c r="AT18" s="839"/>
      <c r="AV18" s="3542"/>
      <c r="AW18" s="3543"/>
      <c r="AX18" s="3543"/>
      <c r="AY18" s="3544"/>
      <c r="AZ18" s="3547"/>
      <c r="BA18" s="3548"/>
      <c r="BB18" s="3548"/>
      <c r="BC18" s="3551"/>
      <c r="BD18" s="3551"/>
      <c r="BE18" s="3552"/>
      <c r="BF18" s="816"/>
      <c r="BG18" s="815"/>
      <c r="BH18" s="3542"/>
      <c r="BI18" s="3543"/>
      <c r="BJ18" s="3543"/>
      <c r="BK18" s="3544"/>
      <c r="BL18" s="3685"/>
      <c r="BM18" s="3686"/>
      <c r="BN18" s="3686"/>
      <c r="BO18" s="3551"/>
      <c r="BP18" s="3551"/>
      <c r="BQ18" s="3552"/>
      <c r="BT18" s="971"/>
      <c r="BU18" s="971"/>
      <c r="BV18" s="971"/>
      <c r="BW18" s="799"/>
      <c r="BX18" s="799"/>
      <c r="BY18" s="971"/>
      <c r="BZ18" s="971"/>
      <c r="CA18" s="971"/>
    </row>
    <row r="19" spans="2:79" s="796" customFormat="1" ht="13.5" customHeight="1" x14ac:dyDescent="0.15">
      <c r="B19" s="2093"/>
      <c r="C19" s="3688"/>
      <c r="D19" s="3689"/>
      <c r="E19" s="3690"/>
      <c r="F19" s="3697"/>
      <c r="G19" s="3698"/>
      <c r="H19" s="3699"/>
      <c r="I19" s="3722"/>
      <c r="J19" s="3723"/>
      <c r="K19" s="3727"/>
      <c r="L19" s="3723"/>
      <c r="M19" s="3727"/>
      <c r="N19" s="3723"/>
      <c r="O19" s="3749"/>
      <c r="P19" s="3750"/>
      <c r="Q19" s="3727"/>
      <c r="R19" s="3723"/>
      <c r="S19" s="3727"/>
      <c r="T19" s="3723"/>
      <c r="U19" s="3727"/>
      <c r="V19" s="3723"/>
      <c r="W19" s="3755"/>
      <c r="X19" s="3756"/>
      <c r="Y19" s="3706"/>
      <c r="Z19" s="3707"/>
      <c r="AA19" s="3708"/>
      <c r="AB19" s="3762"/>
      <c r="AC19" s="3763"/>
      <c r="AD19" s="3764"/>
      <c r="AE19" s="2095" t="s">
        <v>749</v>
      </c>
      <c r="AF19" s="3727" t="s">
        <v>750</v>
      </c>
      <c r="AG19" s="3639"/>
      <c r="AH19" s="3715"/>
      <c r="AI19" s="3716"/>
      <c r="AJ19" s="3716"/>
      <c r="AK19" s="3716"/>
      <c r="AL19" s="3716"/>
      <c r="AM19" s="3716"/>
      <c r="AN19" s="3716"/>
      <c r="AO19" s="3716"/>
      <c r="AP19" s="3716"/>
      <c r="AQ19" s="3716"/>
      <c r="AR19" s="3717"/>
      <c r="AS19" s="912"/>
      <c r="AT19" s="839"/>
      <c r="AV19" s="3563" t="s">
        <v>2105</v>
      </c>
      <c r="AW19" s="3564"/>
      <c r="AX19" s="3564"/>
      <c r="AY19" s="3565"/>
      <c r="AZ19" s="3557">
        <f>AZ26</f>
        <v>88</v>
      </c>
      <c r="BA19" s="3570"/>
      <c r="BB19" s="3570"/>
      <c r="BC19" s="3549" t="s">
        <v>1351</v>
      </c>
      <c r="BD19" s="3549"/>
      <c r="BE19" s="3550"/>
      <c r="BF19" s="816"/>
      <c r="BG19" s="815"/>
      <c r="BH19" s="3563" t="s">
        <v>2105</v>
      </c>
      <c r="BI19" s="3564"/>
      <c r="BJ19" s="3564"/>
      <c r="BK19" s="3565"/>
      <c r="BL19" s="3729">
        <f>BL26</f>
        <v>114</v>
      </c>
      <c r="BM19" s="3730"/>
      <c r="BN19" s="3730"/>
      <c r="BO19" s="3549" t="s">
        <v>1351</v>
      </c>
      <c r="BP19" s="3549"/>
      <c r="BQ19" s="3550"/>
      <c r="BT19" s="971"/>
      <c r="BU19" s="971"/>
      <c r="BV19" s="971"/>
      <c r="BW19" s="799"/>
      <c r="BX19" s="799"/>
      <c r="BY19" s="971"/>
      <c r="BZ19" s="971"/>
      <c r="CA19" s="971"/>
    </row>
    <row r="20" spans="2:79" s="796" customFormat="1" ht="13.5" customHeight="1" thickBot="1" x14ac:dyDescent="0.2">
      <c r="B20" s="773"/>
      <c r="C20" s="3691"/>
      <c r="D20" s="3692"/>
      <c r="E20" s="3693"/>
      <c r="F20" s="3700"/>
      <c r="G20" s="3701"/>
      <c r="H20" s="3702"/>
      <c r="I20" s="3724"/>
      <c r="J20" s="3725"/>
      <c r="K20" s="3728"/>
      <c r="L20" s="3725"/>
      <c r="M20" s="3728"/>
      <c r="N20" s="3725"/>
      <c r="O20" s="3751"/>
      <c r="P20" s="3752"/>
      <c r="Q20" s="3728"/>
      <c r="R20" s="3725"/>
      <c r="S20" s="3728"/>
      <c r="T20" s="3725"/>
      <c r="U20" s="3728"/>
      <c r="V20" s="3725"/>
      <c r="W20" s="3757"/>
      <c r="X20" s="3758"/>
      <c r="Y20" s="3709"/>
      <c r="Z20" s="3710"/>
      <c r="AA20" s="3711"/>
      <c r="AB20" s="3765"/>
      <c r="AC20" s="3766"/>
      <c r="AD20" s="3767"/>
      <c r="AE20" s="2096"/>
      <c r="AF20" s="3776" t="s">
        <v>292</v>
      </c>
      <c r="AG20" s="3621"/>
      <c r="AH20" s="3718"/>
      <c r="AI20" s="3719"/>
      <c r="AJ20" s="3719"/>
      <c r="AK20" s="3719"/>
      <c r="AL20" s="3719"/>
      <c r="AM20" s="3719"/>
      <c r="AN20" s="3719"/>
      <c r="AO20" s="3719"/>
      <c r="AP20" s="3719"/>
      <c r="AQ20" s="3719"/>
      <c r="AR20" s="3720"/>
      <c r="AS20" s="912"/>
      <c r="AT20" s="839"/>
      <c r="AV20" s="3566"/>
      <c r="AW20" s="3567"/>
      <c r="AX20" s="3567"/>
      <c r="AY20" s="3568"/>
      <c r="AZ20" s="3734"/>
      <c r="BA20" s="3735"/>
      <c r="BB20" s="3735"/>
      <c r="BC20" s="3490"/>
      <c r="BD20" s="3490"/>
      <c r="BE20" s="3736"/>
      <c r="BF20" s="816"/>
      <c r="BG20" s="815"/>
      <c r="BH20" s="3566"/>
      <c r="BI20" s="3737"/>
      <c r="BJ20" s="3737"/>
      <c r="BK20" s="3568"/>
      <c r="BL20" s="3731"/>
      <c r="BM20" s="3732"/>
      <c r="BN20" s="3732"/>
      <c r="BO20" s="3733"/>
      <c r="BP20" s="3733"/>
      <c r="BQ20" s="3562"/>
      <c r="BT20" s="971"/>
      <c r="BU20" s="971"/>
      <c r="BV20" s="971"/>
      <c r="BW20" s="799"/>
      <c r="BX20" s="799"/>
      <c r="BY20" s="971"/>
      <c r="BZ20" s="971"/>
      <c r="CA20" s="971"/>
    </row>
    <row r="21" spans="2:79" s="796" customFormat="1" ht="13.5" customHeight="1" x14ac:dyDescent="0.15">
      <c r="B21" s="2093"/>
      <c r="C21" s="3738" t="s">
        <v>1353</v>
      </c>
      <c r="D21" s="3739"/>
      <c r="E21" s="2097"/>
      <c r="F21" s="3740" t="s">
        <v>222</v>
      </c>
      <c r="G21" s="3741"/>
      <c r="H21" s="3742"/>
      <c r="I21" s="3743">
        <v>0</v>
      </c>
      <c r="J21" s="3744"/>
      <c r="K21" s="3745">
        <v>0</v>
      </c>
      <c r="L21" s="3744"/>
      <c r="M21" s="3745">
        <v>0</v>
      </c>
      <c r="N21" s="3744"/>
      <c r="O21" s="3745">
        <v>0</v>
      </c>
      <c r="P21" s="3744"/>
      <c r="Q21" s="3745">
        <v>0</v>
      </c>
      <c r="R21" s="3744"/>
      <c r="S21" s="3745">
        <v>2</v>
      </c>
      <c r="T21" s="3744"/>
      <c r="U21" s="3745">
        <v>0</v>
      </c>
      <c r="V21" s="3744"/>
      <c r="W21" s="3768">
        <f>SUM(Q21:V21)</f>
        <v>2</v>
      </c>
      <c r="X21" s="3769"/>
      <c r="Y21" s="3770" t="s">
        <v>183</v>
      </c>
      <c r="Z21" s="3771"/>
      <c r="AA21" s="3772"/>
      <c r="AB21" s="3770" t="s">
        <v>183</v>
      </c>
      <c r="AC21" s="3771"/>
      <c r="AD21" s="3773"/>
      <c r="AE21" s="2098" t="s">
        <v>183</v>
      </c>
      <c r="AF21" s="3774" t="s">
        <v>752</v>
      </c>
      <c r="AG21" s="3775"/>
      <c r="AH21" s="2099" t="s">
        <v>749</v>
      </c>
      <c r="AI21" s="3777" t="s">
        <v>1354</v>
      </c>
      <c r="AJ21" s="3777"/>
      <c r="AK21" s="3777"/>
      <c r="AL21" s="3777"/>
      <c r="AM21" s="3777"/>
      <c r="AN21" s="3777"/>
      <c r="AO21" s="3777"/>
      <c r="AP21" s="3777"/>
      <c r="AQ21" s="3777"/>
      <c r="AR21" s="3778"/>
      <c r="AS21" s="912"/>
      <c r="AT21" s="839"/>
      <c r="AV21" s="3512" t="s">
        <v>292</v>
      </c>
      <c r="AW21" s="3513"/>
      <c r="AX21" s="3513"/>
      <c r="AY21" s="3514"/>
      <c r="AZ21" s="3535">
        <f>IF(ISERROR(AZ19/AZ17),"",(AZ19/AZ17))</f>
        <v>2.2000000000000002</v>
      </c>
      <c r="BA21" s="3536"/>
      <c r="BB21" s="3536"/>
      <c r="BC21" s="3488" t="s">
        <v>183</v>
      </c>
      <c r="BD21" s="3488"/>
      <c r="BE21" s="3489"/>
      <c r="BF21" s="816"/>
      <c r="BG21" s="815"/>
      <c r="BH21" s="3512" t="s">
        <v>292</v>
      </c>
      <c r="BI21" s="3513"/>
      <c r="BJ21" s="3513"/>
      <c r="BK21" s="3514"/>
      <c r="BL21" s="3518">
        <f>IF(ISERROR(BL19/BL17),"",(BL19/BL17))</f>
        <v>2.85</v>
      </c>
      <c r="BM21" s="3519"/>
      <c r="BN21" s="3519"/>
      <c r="BO21" s="3488" t="s">
        <v>183</v>
      </c>
      <c r="BP21" s="3488"/>
      <c r="BQ21" s="3489"/>
      <c r="BT21" s="971"/>
      <c r="BU21" s="971"/>
      <c r="BV21" s="971"/>
      <c r="BW21" s="799"/>
      <c r="BX21" s="799"/>
      <c r="BY21" s="971"/>
      <c r="BZ21" s="971"/>
      <c r="CA21" s="971"/>
    </row>
    <row r="22" spans="2:79" s="796" customFormat="1" ht="13.5" customHeight="1" thickBot="1" x14ac:dyDescent="0.2">
      <c r="B22" s="773"/>
      <c r="C22" s="3838" t="s">
        <v>1355</v>
      </c>
      <c r="D22" s="3839"/>
      <c r="E22" s="3840"/>
      <c r="F22" s="3844">
        <v>90.6</v>
      </c>
      <c r="G22" s="3845"/>
      <c r="H22" s="3846"/>
      <c r="I22" s="3850"/>
      <c r="J22" s="3851"/>
      <c r="K22" s="3854"/>
      <c r="L22" s="3851"/>
      <c r="M22" s="3854"/>
      <c r="N22" s="3851"/>
      <c r="O22" s="3854"/>
      <c r="P22" s="3851"/>
      <c r="Q22" s="3854"/>
      <c r="R22" s="3851"/>
      <c r="S22" s="3854">
        <v>28</v>
      </c>
      <c r="T22" s="3851"/>
      <c r="U22" s="3854"/>
      <c r="V22" s="3851"/>
      <c r="W22" s="3834">
        <f>SUM(I22:V23)</f>
        <v>28</v>
      </c>
      <c r="X22" s="3835"/>
      <c r="Y22" s="3781">
        <f>IF(W22=0,"",ROUNDDOWN(I22/3,1)+ROUNDDOWN((K22+M22)/6,1)+ROUNDDOWN(O22/15,1)+ROUNDDOWN((S22+U22)/30,1))</f>
        <v>0.9</v>
      </c>
      <c r="Z22" s="3782"/>
      <c r="AA22" s="3783"/>
      <c r="AB22" s="3787">
        <f>IF(AE22+AF23=0,"",AE22+AF23)</f>
        <v>1.9</v>
      </c>
      <c r="AC22" s="3788"/>
      <c r="AD22" s="3789"/>
      <c r="AE22" s="3793">
        <v>1</v>
      </c>
      <c r="AF22" s="3795">
        <v>2</v>
      </c>
      <c r="AG22" s="3796"/>
      <c r="AH22" s="2100" t="s">
        <v>750</v>
      </c>
      <c r="AI22" s="3797" t="s">
        <v>2106</v>
      </c>
      <c r="AJ22" s="3797"/>
      <c r="AK22" s="3797"/>
      <c r="AL22" s="3797"/>
      <c r="AM22" s="3797"/>
      <c r="AN22" s="3797"/>
      <c r="AO22" s="3797"/>
      <c r="AP22" s="3797"/>
      <c r="AQ22" s="3797"/>
      <c r="AR22" s="3798"/>
      <c r="AS22" s="912"/>
      <c r="AT22" s="839"/>
      <c r="AV22" s="3515"/>
      <c r="AW22" s="3516"/>
      <c r="AX22" s="3516"/>
      <c r="AY22" s="3517"/>
      <c r="AZ22" s="3537"/>
      <c r="BA22" s="3538"/>
      <c r="BB22" s="3538"/>
      <c r="BC22" s="3490"/>
      <c r="BD22" s="3490"/>
      <c r="BE22" s="3491"/>
      <c r="BF22" s="816"/>
      <c r="BG22" s="815"/>
      <c r="BH22" s="3515"/>
      <c r="BI22" s="3516"/>
      <c r="BJ22" s="3516"/>
      <c r="BK22" s="3517"/>
      <c r="BL22" s="3520"/>
      <c r="BM22" s="3521"/>
      <c r="BN22" s="3521"/>
      <c r="BO22" s="3490"/>
      <c r="BP22" s="3490"/>
      <c r="BQ22" s="3491"/>
      <c r="BT22" s="971"/>
      <c r="BU22" s="971"/>
      <c r="BV22" s="971"/>
      <c r="BW22" s="799"/>
      <c r="BX22" s="799"/>
      <c r="BY22" s="971"/>
      <c r="BZ22" s="971"/>
      <c r="CA22" s="971"/>
    </row>
    <row r="23" spans="2:79" s="796" customFormat="1" ht="13.5" customHeight="1" thickBot="1" x14ac:dyDescent="0.2">
      <c r="B23" s="773"/>
      <c r="C23" s="3841"/>
      <c r="D23" s="3842"/>
      <c r="E23" s="3843"/>
      <c r="F23" s="3847"/>
      <c r="G23" s="3848"/>
      <c r="H23" s="3849"/>
      <c r="I23" s="3852"/>
      <c r="J23" s="3853"/>
      <c r="K23" s="3855"/>
      <c r="L23" s="3853"/>
      <c r="M23" s="3855"/>
      <c r="N23" s="3853"/>
      <c r="O23" s="3855"/>
      <c r="P23" s="3853"/>
      <c r="Q23" s="3855"/>
      <c r="R23" s="3853"/>
      <c r="S23" s="3855"/>
      <c r="T23" s="3853"/>
      <c r="U23" s="3855"/>
      <c r="V23" s="3853"/>
      <c r="W23" s="3836"/>
      <c r="X23" s="3837"/>
      <c r="Y23" s="3784"/>
      <c r="Z23" s="3785"/>
      <c r="AA23" s="3786"/>
      <c r="AB23" s="3790"/>
      <c r="AC23" s="3791"/>
      <c r="AD23" s="3792"/>
      <c r="AE23" s="3794"/>
      <c r="AF23" s="3799">
        <v>0.9</v>
      </c>
      <c r="AG23" s="3800"/>
      <c r="AH23" s="2101"/>
      <c r="AI23" s="3801"/>
      <c r="AJ23" s="3801"/>
      <c r="AK23" s="3801"/>
      <c r="AL23" s="3801"/>
      <c r="AM23" s="3801"/>
      <c r="AN23" s="3801"/>
      <c r="AO23" s="3801"/>
      <c r="AP23" s="3801"/>
      <c r="AQ23" s="3801"/>
      <c r="AR23" s="3802"/>
      <c r="AS23" s="912"/>
      <c r="AT23" s="839"/>
      <c r="AV23" s="3504" t="s">
        <v>2107</v>
      </c>
      <c r="AW23" s="3504"/>
      <c r="AX23" s="3504"/>
      <c r="AY23" s="3504"/>
      <c r="AZ23" s="3504"/>
      <c r="BA23" s="3504"/>
      <c r="BB23" s="3504"/>
      <c r="BC23" s="3504"/>
      <c r="BD23" s="3504"/>
      <c r="BE23" s="3504"/>
      <c r="BF23" s="816"/>
      <c r="BG23" s="2102"/>
      <c r="BH23" s="3779" t="s">
        <v>2108</v>
      </c>
      <c r="BI23" s="3779"/>
      <c r="BJ23" s="3779"/>
      <c r="BK23" s="3779"/>
      <c r="BL23" s="3779"/>
      <c r="BM23" s="3779"/>
      <c r="BN23" s="3779"/>
      <c r="BO23" s="3779"/>
      <c r="BP23" s="3779"/>
      <c r="BQ23" s="3779"/>
      <c r="BT23" s="971"/>
      <c r="BU23" s="971"/>
      <c r="BV23" s="971"/>
      <c r="BW23" s="799"/>
      <c r="BX23" s="799"/>
      <c r="BY23" s="971"/>
      <c r="BZ23" s="971"/>
      <c r="CA23" s="971"/>
    </row>
    <row r="24" spans="2:79" s="796" customFormat="1" ht="13.5" customHeight="1" thickTop="1" x14ac:dyDescent="0.15">
      <c r="B24" s="2093"/>
      <c r="C24" s="3865" t="s">
        <v>1356</v>
      </c>
      <c r="D24" s="3866"/>
      <c r="E24" s="3867"/>
      <c r="F24" s="3871">
        <v>50</v>
      </c>
      <c r="G24" s="3872"/>
      <c r="H24" s="3873"/>
      <c r="I24" s="3880">
        <v>0</v>
      </c>
      <c r="J24" s="3862"/>
      <c r="K24" s="3861">
        <v>0</v>
      </c>
      <c r="L24" s="3862"/>
      <c r="M24" s="3861">
        <v>0</v>
      </c>
      <c r="N24" s="3862"/>
      <c r="O24" s="3861">
        <v>0</v>
      </c>
      <c r="P24" s="3862"/>
      <c r="Q24" s="3861">
        <v>0</v>
      </c>
      <c r="R24" s="3862"/>
      <c r="S24" s="3861">
        <v>0</v>
      </c>
      <c r="T24" s="3862"/>
      <c r="U24" s="3861">
        <v>0</v>
      </c>
      <c r="V24" s="3862"/>
      <c r="W24" s="3863">
        <f>SUM(I24:V24)</f>
        <v>0</v>
      </c>
      <c r="X24" s="3864"/>
      <c r="Y24" s="3806">
        <f>IF(W25=0,"",ROUNDDOWN(I25/3,1)+ROUNDDOWN((K25+M25)/6,1)+ROUNDDOWN(O25/6,1)+ROUNDDOWN(Q25/15,1)+ROUNDDOWN((S25+U25)/30,1))</f>
        <v>4.5999999999999996</v>
      </c>
      <c r="Z24" s="3807"/>
      <c r="AA24" s="3808"/>
      <c r="AB24" s="3812">
        <f>IF(AE24+AF26=0,"",AE24+AF26)</f>
        <v>4.5</v>
      </c>
      <c r="AC24" s="3813"/>
      <c r="AD24" s="3814"/>
      <c r="AE24" s="3821">
        <v>2</v>
      </c>
      <c r="AF24" s="3824">
        <v>3</v>
      </c>
      <c r="AG24" s="3825"/>
      <c r="AH24" s="2103" t="s">
        <v>749</v>
      </c>
      <c r="AI24" s="3803" t="s">
        <v>1357</v>
      </c>
      <c r="AJ24" s="3803"/>
      <c r="AK24" s="3803"/>
      <c r="AL24" s="3803"/>
      <c r="AM24" s="3804"/>
      <c r="AN24" s="3803"/>
      <c r="AO24" s="3803"/>
      <c r="AP24" s="3803"/>
      <c r="AQ24" s="3803"/>
      <c r="AR24" s="3805"/>
      <c r="AS24" s="912"/>
      <c r="AT24" s="839"/>
      <c r="AV24" s="3505"/>
      <c r="AW24" s="3505"/>
      <c r="AX24" s="3505"/>
      <c r="AY24" s="3505"/>
      <c r="AZ24" s="3505"/>
      <c r="BA24" s="3505"/>
      <c r="BB24" s="3505"/>
      <c r="BC24" s="3505"/>
      <c r="BD24" s="3505"/>
      <c r="BE24" s="3505"/>
      <c r="BF24" s="816"/>
      <c r="BG24" s="2102"/>
      <c r="BH24" s="3780"/>
      <c r="BI24" s="3780"/>
      <c r="BJ24" s="3780"/>
      <c r="BK24" s="3780"/>
      <c r="BL24" s="3780"/>
      <c r="BM24" s="3780"/>
      <c r="BN24" s="3780"/>
      <c r="BO24" s="3780"/>
      <c r="BP24" s="3780"/>
      <c r="BQ24" s="3780"/>
      <c r="BT24" s="971"/>
      <c r="BU24" s="971"/>
      <c r="BV24" s="971"/>
      <c r="BW24" s="799"/>
      <c r="BX24" s="799"/>
      <c r="BY24" s="971"/>
      <c r="BZ24" s="971"/>
      <c r="CA24" s="971"/>
    </row>
    <row r="25" spans="2:79" s="796" customFormat="1" ht="13.5" customHeight="1" thickBot="1" x14ac:dyDescent="0.2">
      <c r="B25" s="773"/>
      <c r="C25" s="3838"/>
      <c r="D25" s="3839"/>
      <c r="E25" s="3840"/>
      <c r="F25" s="3874"/>
      <c r="G25" s="3875"/>
      <c r="H25" s="3876"/>
      <c r="I25" s="3850">
        <v>14</v>
      </c>
      <c r="J25" s="3851"/>
      <c r="K25" s="3854"/>
      <c r="L25" s="3851"/>
      <c r="M25" s="3854"/>
      <c r="N25" s="3851"/>
      <c r="O25" s="3854"/>
      <c r="P25" s="3851"/>
      <c r="Q25" s="3854"/>
      <c r="R25" s="3851"/>
      <c r="S25" s="3854"/>
      <c r="T25" s="3851"/>
      <c r="U25" s="3854"/>
      <c r="V25" s="3851"/>
      <c r="W25" s="3348">
        <f>SUM(I25:V26)</f>
        <v>14</v>
      </c>
      <c r="X25" s="3859"/>
      <c r="Y25" s="3809"/>
      <c r="Z25" s="3810"/>
      <c r="AA25" s="3811"/>
      <c r="AB25" s="3815"/>
      <c r="AC25" s="3816"/>
      <c r="AD25" s="3817"/>
      <c r="AE25" s="3822"/>
      <c r="AF25" s="3826"/>
      <c r="AG25" s="3827"/>
      <c r="AH25" s="2100" t="s">
        <v>750</v>
      </c>
      <c r="AI25" s="3893" t="s">
        <v>2109</v>
      </c>
      <c r="AJ25" s="3893"/>
      <c r="AK25" s="3893"/>
      <c r="AL25" s="3893"/>
      <c r="AM25" s="3893"/>
      <c r="AN25" s="3893"/>
      <c r="AO25" s="3893"/>
      <c r="AP25" s="3893"/>
      <c r="AQ25" s="3893"/>
      <c r="AR25" s="3894"/>
      <c r="AS25" s="912"/>
      <c r="AT25" s="839"/>
      <c r="AV25" s="3828"/>
      <c r="AW25" s="3829"/>
      <c r="AX25" s="3829"/>
      <c r="AY25" s="3830"/>
      <c r="AZ25" s="3831" t="s">
        <v>1358</v>
      </c>
      <c r="BA25" s="3832"/>
      <c r="BB25" s="3832"/>
      <c r="BC25" s="3832"/>
      <c r="BD25" s="3832"/>
      <c r="BE25" s="3833"/>
      <c r="BF25" s="816"/>
      <c r="BG25" s="815"/>
      <c r="BH25" s="3310"/>
      <c r="BI25" s="3311"/>
      <c r="BJ25" s="3311"/>
      <c r="BK25" s="3312"/>
      <c r="BL25" s="3497" t="s">
        <v>729</v>
      </c>
      <c r="BM25" s="3498"/>
      <c r="BN25" s="3498"/>
      <c r="BO25" s="3498"/>
      <c r="BP25" s="3498"/>
      <c r="BQ25" s="3499"/>
      <c r="BT25" s="971"/>
      <c r="BU25" s="971"/>
      <c r="BV25" s="971"/>
      <c r="BW25" s="799"/>
      <c r="BX25" s="799"/>
      <c r="BY25" s="971"/>
      <c r="BZ25" s="971"/>
      <c r="CA25" s="971"/>
    </row>
    <row r="26" spans="2:79" s="796" customFormat="1" ht="13.5" customHeight="1" thickBot="1" x14ac:dyDescent="0.2">
      <c r="B26" s="773"/>
      <c r="C26" s="3868"/>
      <c r="D26" s="3869"/>
      <c r="E26" s="3870"/>
      <c r="F26" s="3877"/>
      <c r="G26" s="3878"/>
      <c r="H26" s="3879"/>
      <c r="I26" s="3856"/>
      <c r="J26" s="3857"/>
      <c r="K26" s="3858"/>
      <c r="L26" s="3857"/>
      <c r="M26" s="3858"/>
      <c r="N26" s="3857"/>
      <c r="O26" s="3858"/>
      <c r="P26" s="3857"/>
      <c r="Q26" s="3858"/>
      <c r="R26" s="3857"/>
      <c r="S26" s="3858"/>
      <c r="T26" s="3857"/>
      <c r="U26" s="3858"/>
      <c r="V26" s="3857"/>
      <c r="W26" s="3350"/>
      <c r="X26" s="3860"/>
      <c r="Y26" s="3809"/>
      <c r="Z26" s="3810"/>
      <c r="AA26" s="3811"/>
      <c r="AB26" s="3818"/>
      <c r="AC26" s="3819"/>
      <c r="AD26" s="3820"/>
      <c r="AE26" s="3823"/>
      <c r="AF26" s="3881">
        <v>2.5</v>
      </c>
      <c r="AG26" s="3882"/>
      <c r="AH26" s="2104"/>
      <c r="AI26" s="3883"/>
      <c r="AJ26" s="3883"/>
      <c r="AK26" s="3883"/>
      <c r="AL26" s="3883"/>
      <c r="AM26" s="3883"/>
      <c r="AN26" s="3883"/>
      <c r="AO26" s="3883"/>
      <c r="AP26" s="3883"/>
      <c r="AQ26" s="3883"/>
      <c r="AR26" s="3884"/>
      <c r="AS26" s="912"/>
      <c r="AT26" s="839"/>
      <c r="AV26" s="3459">
        <f>COUNTA(AZ27:BB32)</f>
        <v>3</v>
      </c>
      <c r="AW26" s="3460"/>
      <c r="AX26" s="3460"/>
      <c r="AY26" s="3460"/>
      <c r="AZ26" s="3885">
        <f>SUM(AZ27:BB41)</f>
        <v>88</v>
      </c>
      <c r="BA26" s="3885"/>
      <c r="BB26" s="3886"/>
      <c r="BC26" s="855" t="s">
        <v>634</v>
      </c>
      <c r="BD26" s="856"/>
      <c r="BE26" s="857"/>
      <c r="BF26" s="816"/>
      <c r="BG26" s="815"/>
      <c r="BH26" s="3459">
        <f>COUNTA(BL27:BN41)</f>
        <v>4</v>
      </c>
      <c r="BI26" s="3460"/>
      <c r="BJ26" s="3460"/>
      <c r="BK26" s="3460"/>
      <c r="BL26" s="3887">
        <f>SUM(BL27:BN41)</f>
        <v>114</v>
      </c>
      <c r="BM26" s="3887"/>
      <c r="BN26" s="3888"/>
      <c r="BO26" s="855" t="s">
        <v>634</v>
      </c>
      <c r="BP26" s="2105"/>
      <c r="BQ26" s="2106"/>
      <c r="BT26" s="971"/>
      <c r="BU26" s="971"/>
      <c r="BV26" s="971"/>
      <c r="BW26" s="799"/>
      <c r="BX26" s="799"/>
      <c r="BY26" s="971"/>
      <c r="BZ26" s="971"/>
      <c r="CA26" s="971"/>
    </row>
    <row r="27" spans="2:79" s="796" customFormat="1" ht="13.5" customHeight="1" x14ac:dyDescent="0.15">
      <c r="B27" s="2093"/>
      <c r="C27" s="3738" t="s">
        <v>753</v>
      </c>
      <c r="D27" s="3739"/>
      <c r="E27" s="3905"/>
      <c r="F27" s="3906">
        <v>60</v>
      </c>
      <c r="G27" s="3907"/>
      <c r="H27" s="3908"/>
      <c r="I27" s="3743">
        <v>0</v>
      </c>
      <c r="J27" s="3744"/>
      <c r="K27" s="3745">
        <v>0</v>
      </c>
      <c r="L27" s="3744"/>
      <c r="M27" s="3745">
        <v>0</v>
      </c>
      <c r="N27" s="3744"/>
      <c r="O27" s="3745">
        <v>0</v>
      </c>
      <c r="P27" s="3744"/>
      <c r="Q27" s="3745">
        <v>0</v>
      </c>
      <c r="R27" s="3744"/>
      <c r="S27" s="3745">
        <v>0</v>
      </c>
      <c r="T27" s="3744"/>
      <c r="U27" s="3745">
        <v>0</v>
      </c>
      <c r="V27" s="3895"/>
      <c r="W27" s="3768">
        <f>SUM(I27:V27)</f>
        <v>0</v>
      </c>
      <c r="X27" s="3769"/>
      <c r="Y27" s="3896">
        <f>IF(W28=0,"",ROUNDDOWN(I28/3,1)+ROUNDDOWN((K28+M28)/6,1)+ROUNDDOWN(O28/6,1)+ROUNDDOWN(Q28/15,1)+ROUNDDOWN((S28+U28)/30,1))</f>
        <v>3</v>
      </c>
      <c r="Z27" s="3897"/>
      <c r="AA27" s="3898"/>
      <c r="AB27" s="3902">
        <f>IF(AE27+AF29=0,"",AE27+AF29)</f>
        <v>3.2</v>
      </c>
      <c r="AC27" s="3903"/>
      <c r="AD27" s="3904"/>
      <c r="AE27" s="3913">
        <v>1</v>
      </c>
      <c r="AF27" s="3916">
        <v>3</v>
      </c>
      <c r="AG27" s="3917"/>
      <c r="AH27" s="2099" t="s">
        <v>749</v>
      </c>
      <c r="AI27" s="3918" t="s">
        <v>1359</v>
      </c>
      <c r="AJ27" s="3918"/>
      <c r="AK27" s="3918"/>
      <c r="AL27" s="3918"/>
      <c r="AM27" s="3918"/>
      <c r="AN27" s="3918"/>
      <c r="AO27" s="3918"/>
      <c r="AP27" s="3918"/>
      <c r="AQ27" s="3918"/>
      <c r="AR27" s="3919"/>
      <c r="AS27" s="912"/>
      <c r="AT27" s="839"/>
      <c r="AV27" s="3310">
        <v>1</v>
      </c>
      <c r="AW27" s="3311"/>
      <c r="AX27" s="3311"/>
      <c r="AY27" s="3312"/>
      <c r="AZ27" s="3889">
        <v>35</v>
      </c>
      <c r="BA27" s="3890"/>
      <c r="BB27" s="3890"/>
      <c r="BC27" s="2027" t="s">
        <v>634</v>
      </c>
      <c r="BD27" s="2028"/>
      <c r="BE27" s="865"/>
      <c r="BF27" s="816"/>
      <c r="BG27" s="815"/>
      <c r="BH27" s="3310">
        <v>1</v>
      </c>
      <c r="BI27" s="3311"/>
      <c r="BJ27" s="3311"/>
      <c r="BK27" s="3312"/>
      <c r="BL27" s="3891">
        <v>40</v>
      </c>
      <c r="BM27" s="3892"/>
      <c r="BN27" s="3892"/>
      <c r="BO27" s="2027" t="s">
        <v>634</v>
      </c>
      <c r="BP27" s="2028"/>
      <c r="BQ27" s="2107"/>
      <c r="BT27" s="971"/>
      <c r="BU27" s="971"/>
      <c r="BV27" s="971"/>
      <c r="BW27" s="799"/>
      <c r="BX27" s="799"/>
      <c r="BY27" s="971"/>
      <c r="BZ27" s="971"/>
      <c r="CA27" s="971"/>
    </row>
    <row r="28" spans="2:79" s="796" customFormat="1" ht="13.5" customHeight="1" x14ac:dyDescent="0.15">
      <c r="B28" s="773"/>
      <c r="C28" s="3838"/>
      <c r="D28" s="3839"/>
      <c r="E28" s="3840"/>
      <c r="F28" s="3874"/>
      <c r="G28" s="3875"/>
      <c r="H28" s="3876"/>
      <c r="I28" s="3909"/>
      <c r="J28" s="3910"/>
      <c r="K28" s="3910">
        <v>18</v>
      </c>
      <c r="L28" s="3910"/>
      <c r="M28" s="3910"/>
      <c r="N28" s="3910"/>
      <c r="O28" s="3910"/>
      <c r="P28" s="3910"/>
      <c r="Q28" s="3910"/>
      <c r="R28" s="3910"/>
      <c r="S28" s="3910"/>
      <c r="T28" s="3910"/>
      <c r="U28" s="3910"/>
      <c r="V28" s="3854"/>
      <c r="W28" s="3348">
        <f>SUM(I28:V29)</f>
        <v>18</v>
      </c>
      <c r="X28" s="3859"/>
      <c r="Y28" s="3809"/>
      <c r="Z28" s="3810"/>
      <c r="AA28" s="3811"/>
      <c r="AB28" s="3815"/>
      <c r="AC28" s="3816"/>
      <c r="AD28" s="3817"/>
      <c r="AE28" s="3914"/>
      <c r="AF28" s="3826"/>
      <c r="AG28" s="3827"/>
      <c r="AH28" s="2100" t="s">
        <v>750</v>
      </c>
      <c r="AI28" s="3893" t="s">
        <v>2110</v>
      </c>
      <c r="AJ28" s="3893"/>
      <c r="AK28" s="3893"/>
      <c r="AL28" s="3893"/>
      <c r="AM28" s="3893"/>
      <c r="AN28" s="3893"/>
      <c r="AO28" s="3893"/>
      <c r="AP28" s="3893"/>
      <c r="AQ28" s="3893"/>
      <c r="AR28" s="3894"/>
      <c r="AS28" s="912"/>
      <c r="AT28" s="839"/>
      <c r="AV28" s="3310">
        <v>2</v>
      </c>
      <c r="AW28" s="3311"/>
      <c r="AX28" s="3311"/>
      <c r="AY28" s="3312"/>
      <c r="AZ28" s="3889">
        <v>35</v>
      </c>
      <c r="BA28" s="3890"/>
      <c r="BB28" s="3890"/>
      <c r="BC28" s="2027" t="s">
        <v>634</v>
      </c>
      <c r="BD28" s="874"/>
      <c r="BE28" s="875"/>
      <c r="BF28" s="816"/>
      <c r="BG28" s="815"/>
      <c r="BH28" s="3310">
        <v>2</v>
      </c>
      <c r="BI28" s="3311"/>
      <c r="BJ28" s="3311"/>
      <c r="BK28" s="3312"/>
      <c r="BL28" s="3891">
        <v>34</v>
      </c>
      <c r="BM28" s="3892"/>
      <c r="BN28" s="3892"/>
      <c r="BO28" s="2027" t="s">
        <v>634</v>
      </c>
      <c r="BP28" s="2108"/>
      <c r="BQ28" s="2109"/>
      <c r="BT28" s="971"/>
      <c r="BU28" s="971"/>
      <c r="BV28" s="971"/>
      <c r="BW28" s="799"/>
      <c r="BX28" s="799"/>
      <c r="BY28" s="971"/>
      <c r="BZ28" s="971"/>
      <c r="CA28" s="971"/>
    </row>
    <row r="29" spans="2:79" s="796" customFormat="1" ht="13.5" customHeight="1" x14ac:dyDescent="0.15">
      <c r="B29" s="773"/>
      <c r="C29" s="3868"/>
      <c r="D29" s="3869"/>
      <c r="E29" s="3870"/>
      <c r="F29" s="3877"/>
      <c r="G29" s="3878"/>
      <c r="H29" s="3879"/>
      <c r="I29" s="3911"/>
      <c r="J29" s="3912"/>
      <c r="K29" s="3912"/>
      <c r="L29" s="3912"/>
      <c r="M29" s="3912"/>
      <c r="N29" s="3912"/>
      <c r="O29" s="3912"/>
      <c r="P29" s="3912"/>
      <c r="Q29" s="3912"/>
      <c r="R29" s="3912"/>
      <c r="S29" s="3912"/>
      <c r="T29" s="3912"/>
      <c r="U29" s="3912"/>
      <c r="V29" s="3858"/>
      <c r="W29" s="3350"/>
      <c r="X29" s="3860"/>
      <c r="Y29" s="3899"/>
      <c r="Z29" s="3900"/>
      <c r="AA29" s="3901"/>
      <c r="AB29" s="3818"/>
      <c r="AC29" s="3819"/>
      <c r="AD29" s="3820"/>
      <c r="AE29" s="3915"/>
      <c r="AF29" s="3881">
        <v>2.2000000000000002</v>
      </c>
      <c r="AG29" s="3882"/>
      <c r="AH29" s="2104"/>
      <c r="AI29" s="3883"/>
      <c r="AJ29" s="3883"/>
      <c r="AK29" s="3883"/>
      <c r="AL29" s="3883"/>
      <c r="AM29" s="3883"/>
      <c r="AN29" s="3883"/>
      <c r="AO29" s="3883"/>
      <c r="AP29" s="3883"/>
      <c r="AQ29" s="3883"/>
      <c r="AR29" s="3884"/>
      <c r="AS29" s="912"/>
      <c r="AT29" s="839"/>
      <c r="AV29" s="3310">
        <v>3</v>
      </c>
      <c r="AW29" s="3311"/>
      <c r="AX29" s="3311"/>
      <c r="AY29" s="3312"/>
      <c r="AZ29" s="3889">
        <v>18</v>
      </c>
      <c r="BA29" s="3890"/>
      <c r="BB29" s="3890"/>
      <c r="BC29" s="2027" t="s">
        <v>634</v>
      </c>
      <c r="BD29" s="874"/>
      <c r="BE29" s="875"/>
      <c r="BF29" s="816"/>
      <c r="BG29" s="815"/>
      <c r="BH29" s="3310">
        <v>3</v>
      </c>
      <c r="BI29" s="3311"/>
      <c r="BJ29" s="3311"/>
      <c r="BK29" s="3312"/>
      <c r="BL29" s="3891">
        <v>20</v>
      </c>
      <c r="BM29" s="3892"/>
      <c r="BN29" s="3892"/>
      <c r="BO29" s="2027" t="s">
        <v>634</v>
      </c>
      <c r="BP29" s="2108"/>
      <c r="BQ29" s="2109"/>
      <c r="BT29" s="971"/>
      <c r="BU29" s="971"/>
      <c r="BV29" s="971"/>
      <c r="BW29" s="799"/>
      <c r="BX29" s="799"/>
      <c r="BY29" s="971"/>
      <c r="BZ29" s="971"/>
      <c r="CA29" s="971"/>
    </row>
    <row r="30" spans="2:79" s="796" customFormat="1" ht="13.5" customHeight="1" x14ac:dyDescent="0.15">
      <c r="B30" s="2093"/>
      <c r="C30" s="3738" t="s">
        <v>1360</v>
      </c>
      <c r="D30" s="3739"/>
      <c r="E30" s="3905"/>
      <c r="F30" s="3906">
        <v>48</v>
      </c>
      <c r="G30" s="3907"/>
      <c r="H30" s="3908"/>
      <c r="I30" s="3743">
        <v>0</v>
      </c>
      <c r="J30" s="3744"/>
      <c r="K30" s="3745">
        <v>0</v>
      </c>
      <c r="L30" s="3744"/>
      <c r="M30" s="3745">
        <v>0</v>
      </c>
      <c r="N30" s="3744"/>
      <c r="O30" s="3745">
        <v>0</v>
      </c>
      <c r="P30" s="3744"/>
      <c r="Q30" s="3745">
        <v>0</v>
      </c>
      <c r="R30" s="3744"/>
      <c r="S30" s="3745">
        <v>0</v>
      </c>
      <c r="T30" s="3744"/>
      <c r="U30" s="3745">
        <v>0</v>
      </c>
      <c r="V30" s="3895"/>
      <c r="W30" s="3768">
        <f>SUM(I30:V30)</f>
        <v>0</v>
      </c>
      <c r="X30" s="3769"/>
      <c r="Y30" s="3896">
        <f>IF(W31=0,"",ROUNDDOWN(I31/3,1)+ROUNDDOWN((K31+M31)/6,1)+ROUNDDOWN(O31/6,1)+ROUNDDOWN(Q31/15,1)+ROUNDDOWN((S31+U31)/30,1))</f>
        <v>3.6</v>
      </c>
      <c r="Z30" s="3897"/>
      <c r="AA30" s="3898"/>
      <c r="AB30" s="3902">
        <f>IF(AE30+AF32=0,"",AE30+AF32)</f>
        <v>3.8</v>
      </c>
      <c r="AC30" s="3903"/>
      <c r="AD30" s="3904"/>
      <c r="AE30" s="3920">
        <v>2</v>
      </c>
      <c r="AF30" s="3916">
        <v>2</v>
      </c>
      <c r="AG30" s="3917"/>
      <c r="AH30" s="2099" t="s">
        <v>749</v>
      </c>
      <c r="AI30" s="3918" t="s">
        <v>1361</v>
      </c>
      <c r="AJ30" s="3918"/>
      <c r="AK30" s="3918"/>
      <c r="AL30" s="3918"/>
      <c r="AM30" s="3918"/>
      <c r="AN30" s="3918"/>
      <c r="AO30" s="3918"/>
      <c r="AP30" s="3918"/>
      <c r="AQ30" s="3918"/>
      <c r="AR30" s="3919"/>
      <c r="AS30" s="912"/>
      <c r="AT30" s="839"/>
      <c r="AV30" s="3310">
        <v>4</v>
      </c>
      <c r="AW30" s="3311"/>
      <c r="AX30" s="3311"/>
      <c r="AY30" s="3312"/>
      <c r="AZ30" s="3889"/>
      <c r="BA30" s="3890"/>
      <c r="BB30" s="3890"/>
      <c r="BC30" s="2027" t="s">
        <v>634</v>
      </c>
      <c r="BD30" s="874"/>
      <c r="BE30" s="875"/>
      <c r="BF30" s="816"/>
      <c r="BG30" s="815"/>
      <c r="BH30" s="3310">
        <v>4</v>
      </c>
      <c r="BI30" s="3311"/>
      <c r="BJ30" s="3311"/>
      <c r="BK30" s="3312"/>
      <c r="BL30" s="3891">
        <v>20</v>
      </c>
      <c r="BM30" s="3892"/>
      <c r="BN30" s="3892"/>
      <c r="BO30" s="2027" t="s">
        <v>634</v>
      </c>
      <c r="BP30" s="2108"/>
      <c r="BQ30" s="2109"/>
      <c r="BT30" s="971"/>
      <c r="BU30" s="971"/>
      <c r="BV30" s="971"/>
      <c r="BW30" s="799"/>
      <c r="BX30" s="799"/>
      <c r="BY30" s="971"/>
      <c r="BZ30" s="971"/>
      <c r="CA30" s="971"/>
    </row>
    <row r="31" spans="2:79" s="796" customFormat="1" ht="13.5" customHeight="1" x14ac:dyDescent="0.15">
      <c r="B31" s="773"/>
      <c r="C31" s="3838"/>
      <c r="D31" s="3839"/>
      <c r="E31" s="3840"/>
      <c r="F31" s="3874"/>
      <c r="G31" s="3875"/>
      <c r="H31" s="3876"/>
      <c r="I31" s="3909"/>
      <c r="J31" s="3910"/>
      <c r="K31" s="3910"/>
      <c r="L31" s="3910"/>
      <c r="M31" s="3910">
        <v>18</v>
      </c>
      <c r="N31" s="3910"/>
      <c r="O31" s="3910">
        <v>4</v>
      </c>
      <c r="P31" s="3910"/>
      <c r="Q31" s="3910"/>
      <c r="R31" s="3910"/>
      <c r="S31" s="3910"/>
      <c r="T31" s="3910"/>
      <c r="U31" s="3910"/>
      <c r="V31" s="3854"/>
      <c r="W31" s="3348">
        <f>SUM(I31:V32)</f>
        <v>22</v>
      </c>
      <c r="X31" s="3859"/>
      <c r="Y31" s="3809"/>
      <c r="Z31" s="3810"/>
      <c r="AA31" s="3811"/>
      <c r="AB31" s="3815"/>
      <c r="AC31" s="3816"/>
      <c r="AD31" s="3817"/>
      <c r="AE31" s="3822"/>
      <c r="AF31" s="3826"/>
      <c r="AG31" s="3827"/>
      <c r="AH31" s="2100" t="s">
        <v>750</v>
      </c>
      <c r="AI31" s="3893" t="s">
        <v>2111</v>
      </c>
      <c r="AJ31" s="3893"/>
      <c r="AK31" s="3893"/>
      <c r="AL31" s="3893"/>
      <c r="AM31" s="3893"/>
      <c r="AN31" s="3893"/>
      <c r="AO31" s="3893"/>
      <c r="AP31" s="3893"/>
      <c r="AQ31" s="3893"/>
      <c r="AR31" s="3894"/>
      <c r="AS31" s="912"/>
      <c r="AT31" s="839"/>
      <c r="AV31" s="3310">
        <v>5</v>
      </c>
      <c r="AW31" s="3311"/>
      <c r="AX31" s="3311"/>
      <c r="AY31" s="3312"/>
      <c r="AZ31" s="3889"/>
      <c r="BA31" s="3890"/>
      <c r="BB31" s="3890"/>
      <c r="BC31" s="2027" t="s">
        <v>634</v>
      </c>
      <c r="BD31" s="874"/>
      <c r="BE31" s="875"/>
      <c r="BF31" s="816"/>
      <c r="BG31" s="815"/>
      <c r="BH31" s="3310">
        <v>5</v>
      </c>
      <c r="BI31" s="3311"/>
      <c r="BJ31" s="3311"/>
      <c r="BK31" s="3312"/>
      <c r="BL31" s="3891"/>
      <c r="BM31" s="3892"/>
      <c r="BN31" s="3892"/>
      <c r="BO31" s="2027" t="s">
        <v>634</v>
      </c>
      <c r="BP31" s="2108"/>
      <c r="BQ31" s="2109"/>
      <c r="BT31" s="971"/>
      <c r="BU31" s="971"/>
      <c r="BV31" s="971"/>
      <c r="BW31" s="799"/>
      <c r="BX31" s="799"/>
      <c r="BY31" s="971"/>
      <c r="BZ31" s="971"/>
      <c r="CA31" s="971"/>
    </row>
    <row r="32" spans="2:79" s="796" customFormat="1" ht="13.5" customHeight="1" x14ac:dyDescent="0.15">
      <c r="B32" s="773"/>
      <c r="C32" s="3868"/>
      <c r="D32" s="3869"/>
      <c r="E32" s="3870"/>
      <c r="F32" s="3877"/>
      <c r="G32" s="3878"/>
      <c r="H32" s="3879"/>
      <c r="I32" s="3911"/>
      <c r="J32" s="3912"/>
      <c r="K32" s="3912"/>
      <c r="L32" s="3912"/>
      <c r="M32" s="3912"/>
      <c r="N32" s="3912"/>
      <c r="O32" s="3912"/>
      <c r="P32" s="3912"/>
      <c r="Q32" s="3912"/>
      <c r="R32" s="3912"/>
      <c r="S32" s="3912"/>
      <c r="T32" s="3912"/>
      <c r="U32" s="3912"/>
      <c r="V32" s="3858"/>
      <c r="W32" s="3350"/>
      <c r="X32" s="3860"/>
      <c r="Y32" s="3899"/>
      <c r="Z32" s="3900"/>
      <c r="AA32" s="3901"/>
      <c r="AB32" s="3818"/>
      <c r="AC32" s="3819"/>
      <c r="AD32" s="3820"/>
      <c r="AE32" s="3823"/>
      <c r="AF32" s="3881">
        <v>1.8</v>
      </c>
      <c r="AG32" s="3882"/>
      <c r="AH32" s="2104"/>
      <c r="AI32" s="3883"/>
      <c r="AJ32" s="3883"/>
      <c r="AK32" s="3883"/>
      <c r="AL32" s="3883"/>
      <c r="AM32" s="3883"/>
      <c r="AN32" s="3883"/>
      <c r="AO32" s="3883"/>
      <c r="AP32" s="3883"/>
      <c r="AQ32" s="3883"/>
      <c r="AR32" s="3884"/>
      <c r="AS32" s="912"/>
      <c r="AT32" s="839"/>
      <c r="AV32" s="3310">
        <v>6</v>
      </c>
      <c r="AW32" s="3311"/>
      <c r="AX32" s="3311"/>
      <c r="AY32" s="3312"/>
      <c r="AZ32" s="3889"/>
      <c r="BA32" s="3890"/>
      <c r="BB32" s="3890"/>
      <c r="BC32" s="2027" t="s">
        <v>634</v>
      </c>
      <c r="BD32" s="2028"/>
      <c r="BE32" s="865"/>
      <c r="BF32" s="882"/>
      <c r="BG32" s="883"/>
      <c r="BH32" s="3310">
        <v>6</v>
      </c>
      <c r="BI32" s="3311"/>
      <c r="BJ32" s="3311"/>
      <c r="BK32" s="3312"/>
      <c r="BL32" s="3891"/>
      <c r="BM32" s="3892"/>
      <c r="BN32" s="3892"/>
      <c r="BO32" s="2027" t="s">
        <v>634</v>
      </c>
      <c r="BP32" s="2028"/>
      <c r="BQ32" s="2107"/>
      <c r="BT32" s="971"/>
      <c r="BU32" s="971"/>
      <c r="BV32" s="971"/>
      <c r="BX32" s="775"/>
      <c r="BY32" s="775"/>
      <c r="BZ32" s="775"/>
      <c r="CA32" s="775"/>
    </row>
    <row r="33" spans="2:95" s="796" customFormat="1" ht="13.5" customHeight="1" x14ac:dyDescent="0.15">
      <c r="B33" s="2093"/>
      <c r="C33" s="3738" t="s">
        <v>1362</v>
      </c>
      <c r="D33" s="3739"/>
      <c r="E33" s="3905"/>
      <c r="F33" s="3906">
        <v>40</v>
      </c>
      <c r="G33" s="3907"/>
      <c r="H33" s="3908"/>
      <c r="I33" s="3743">
        <v>0</v>
      </c>
      <c r="J33" s="3744"/>
      <c r="K33" s="3745">
        <v>0</v>
      </c>
      <c r="L33" s="3744"/>
      <c r="M33" s="3745">
        <v>0</v>
      </c>
      <c r="N33" s="3744"/>
      <c r="O33" s="3745">
        <v>0</v>
      </c>
      <c r="P33" s="3744"/>
      <c r="Q33" s="3745">
        <v>1</v>
      </c>
      <c r="R33" s="3744"/>
      <c r="S33" s="3745">
        <v>0</v>
      </c>
      <c r="T33" s="3744"/>
      <c r="U33" s="3745">
        <v>0</v>
      </c>
      <c r="V33" s="3744"/>
      <c r="W33" s="3768">
        <f>SUM(I33:V33)</f>
        <v>1</v>
      </c>
      <c r="X33" s="3769"/>
      <c r="Y33" s="3896">
        <f>IF(W34=0,"",ROUNDDOWN(I34/3,1)+ROUNDDOWN((K34+M34)/6,1)+ROUNDDOWN(O34/6,1)+ROUNDDOWN(Q34/15,1)+ROUNDDOWN((S34+U34)/30,1))</f>
        <v>1</v>
      </c>
      <c r="Z33" s="3897"/>
      <c r="AA33" s="3898"/>
      <c r="AB33" s="3902">
        <f>IF(AE33+AF35=0,"",AE33+AF35)</f>
        <v>2.5</v>
      </c>
      <c r="AC33" s="3903"/>
      <c r="AD33" s="3904"/>
      <c r="AE33" s="3920">
        <v>1</v>
      </c>
      <c r="AF33" s="3916">
        <v>2</v>
      </c>
      <c r="AG33" s="3917"/>
      <c r="AH33" s="2099" t="s">
        <v>749</v>
      </c>
      <c r="AI33" s="3918" t="s">
        <v>1363</v>
      </c>
      <c r="AJ33" s="3918"/>
      <c r="AK33" s="3918"/>
      <c r="AL33" s="3918"/>
      <c r="AM33" s="3918"/>
      <c r="AN33" s="3918"/>
      <c r="AO33" s="3918"/>
      <c r="AP33" s="3918"/>
      <c r="AQ33" s="3918"/>
      <c r="AR33" s="3919"/>
      <c r="AS33" s="912"/>
      <c r="AT33" s="839"/>
      <c r="AV33" s="3310">
        <v>7</v>
      </c>
      <c r="AW33" s="3311"/>
      <c r="AX33" s="3311"/>
      <c r="AY33" s="3312"/>
      <c r="AZ33" s="3889"/>
      <c r="BA33" s="3890"/>
      <c r="BB33" s="3890"/>
      <c r="BC33" s="2027" t="s">
        <v>634</v>
      </c>
      <c r="BD33" s="874"/>
      <c r="BE33" s="875"/>
      <c r="BF33" s="816"/>
      <c r="BG33" s="815"/>
      <c r="BH33" s="3310">
        <v>7</v>
      </c>
      <c r="BI33" s="3311"/>
      <c r="BJ33" s="3311"/>
      <c r="BK33" s="3312"/>
      <c r="BL33" s="3891"/>
      <c r="BM33" s="3892"/>
      <c r="BN33" s="3892"/>
      <c r="BO33" s="2027" t="s">
        <v>634</v>
      </c>
      <c r="BP33" s="2108"/>
      <c r="BQ33" s="2109"/>
      <c r="BT33" s="971"/>
      <c r="BU33" s="971"/>
      <c r="BV33" s="971"/>
      <c r="BX33" s="775"/>
      <c r="BY33" s="775"/>
      <c r="BZ33" s="775"/>
      <c r="CA33" s="775"/>
    </row>
    <row r="34" spans="2:95" s="796" customFormat="1" ht="13.5" customHeight="1" x14ac:dyDescent="0.15">
      <c r="B34" s="773"/>
      <c r="C34" s="3838"/>
      <c r="D34" s="3839"/>
      <c r="E34" s="3840"/>
      <c r="F34" s="3874"/>
      <c r="G34" s="3875"/>
      <c r="H34" s="3876"/>
      <c r="I34" s="3850"/>
      <c r="J34" s="3851"/>
      <c r="K34" s="3854"/>
      <c r="L34" s="3851"/>
      <c r="M34" s="3854"/>
      <c r="N34" s="3851"/>
      <c r="O34" s="3854"/>
      <c r="P34" s="3851"/>
      <c r="Q34" s="3854">
        <v>15</v>
      </c>
      <c r="R34" s="3851"/>
      <c r="S34" s="3854"/>
      <c r="T34" s="3851"/>
      <c r="U34" s="3854"/>
      <c r="V34" s="3851"/>
      <c r="W34" s="3348">
        <f>SUM(I34:V35)</f>
        <v>15</v>
      </c>
      <c r="X34" s="3859"/>
      <c r="Y34" s="3809"/>
      <c r="Z34" s="3810"/>
      <c r="AA34" s="3811"/>
      <c r="AB34" s="3815"/>
      <c r="AC34" s="3816"/>
      <c r="AD34" s="3817"/>
      <c r="AE34" s="3822"/>
      <c r="AF34" s="3826"/>
      <c r="AG34" s="3827"/>
      <c r="AH34" s="2100" t="s">
        <v>750</v>
      </c>
      <c r="AI34" s="3893" t="s">
        <v>2112</v>
      </c>
      <c r="AJ34" s="3893"/>
      <c r="AK34" s="3893"/>
      <c r="AL34" s="3893"/>
      <c r="AM34" s="3893"/>
      <c r="AN34" s="3893"/>
      <c r="AO34" s="3893"/>
      <c r="AP34" s="3893"/>
      <c r="AQ34" s="3893"/>
      <c r="AR34" s="3894"/>
      <c r="AS34" s="912"/>
      <c r="AT34" s="839"/>
      <c r="AV34" s="3310">
        <v>8</v>
      </c>
      <c r="AW34" s="3311"/>
      <c r="AX34" s="3311"/>
      <c r="AY34" s="3312"/>
      <c r="AZ34" s="3889"/>
      <c r="BA34" s="3890"/>
      <c r="BB34" s="3890"/>
      <c r="BC34" s="2027" t="s">
        <v>634</v>
      </c>
      <c r="BD34" s="874"/>
      <c r="BE34" s="875"/>
      <c r="BF34" s="889"/>
      <c r="BG34" s="890"/>
      <c r="BH34" s="3310">
        <v>8</v>
      </c>
      <c r="BI34" s="3311"/>
      <c r="BJ34" s="3311"/>
      <c r="BK34" s="3312"/>
      <c r="BL34" s="3891"/>
      <c r="BM34" s="3892"/>
      <c r="BN34" s="3892"/>
      <c r="BO34" s="2027" t="s">
        <v>634</v>
      </c>
      <c r="BP34" s="2108"/>
      <c r="BQ34" s="2109"/>
    </row>
    <row r="35" spans="2:95" s="796" customFormat="1" ht="13.5" customHeight="1" x14ac:dyDescent="0.15">
      <c r="B35" s="773"/>
      <c r="C35" s="3868"/>
      <c r="D35" s="3869"/>
      <c r="E35" s="3870"/>
      <c r="F35" s="3877"/>
      <c r="G35" s="3878"/>
      <c r="H35" s="3879"/>
      <c r="I35" s="3856"/>
      <c r="J35" s="3857"/>
      <c r="K35" s="3858"/>
      <c r="L35" s="3857"/>
      <c r="M35" s="3858"/>
      <c r="N35" s="3857"/>
      <c r="O35" s="3858"/>
      <c r="P35" s="3857"/>
      <c r="Q35" s="3858"/>
      <c r="R35" s="3857"/>
      <c r="S35" s="3858"/>
      <c r="T35" s="3857"/>
      <c r="U35" s="3858"/>
      <c r="V35" s="3857"/>
      <c r="W35" s="3350"/>
      <c r="X35" s="3860"/>
      <c r="Y35" s="3899"/>
      <c r="Z35" s="3900"/>
      <c r="AA35" s="3901"/>
      <c r="AB35" s="3818"/>
      <c r="AC35" s="3819"/>
      <c r="AD35" s="3820"/>
      <c r="AE35" s="3823"/>
      <c r="AF35" s="3881">
        <v>1.5</v>
      </c>
      <c r="AG35" s="3882"/>
      <c r="AH35" s="2104"/>
      <c r="AI35" s="3883"/>
      <c r="AJ35" s="3883"/>
      <c r="AK35" s="3883"/>
      <c r="AL35" s="3883"/>
      <c r="AM35" s="3883"/>
      <c r="AN35" s="3883"/>
      <c r="AO35" s="3883"/>
      <c r="AP35" s="3883"/>
      <c r="AQ35" s="3883"/>
      <c r="AR35" s="3884"/>
      <c r="AS35" s="912"/>
      <c r="AT35" s="839"/>
      <c r="AV35" s="3310">
        <v>9</v>
      </c>
      <c r="AW35" s="3311"/>
      <c r="AX35" s="3311"/>
      <c r="AY35" s="3312"/>
      <c r="AZ35" s="3889"/>
      <c r="BA35" s="3890"/>
      <c r="BB35" s="3890"/>
      <c r="BC35" s="2027" t="s">
        <v>634</v>
      </c>
      <c r="BD35" s="874"/>
      <c r="BE35" s="875"/>
      <c r="BF35" s="889"/>
      <c r="BG35" s="890"/>
      <c r="BH35" s="3310">
        <v>9</v>
      </c>
      <c r="BI35" s="3311"/>
      <c r="BJ35" s="3311"/>
      <c r="BK35" s="3312"/>
      <c r="BL35" s="3891"/>
      <c r="BM35" s="3892"/>
      <c r="BN35" s="3892"/>
      <c r="BO35" s="2027" t="s">
        <v>634</v>
      </c>
      <c r="BP35" s="2108"/>
      <c r="BQ35" s="2109"/>
    </row>
    <row r="36" spans="2:95" s="796" customFormat="1" ht="13.5" customHeight="1" x14ac:dyDescent="0.15">
      <c r="B36" s="2093"/>
      <c r="C36" s="3738" t="s">
        <v>1364</v>
      </c>
      <c r="D36" s="3739"/>
      <c r="E36" s="3905"/>
      <c r="F36" s="3906">
        <v>38</v>
      </c>
      <c r="G36" s="3907"/>
      <c r="H36" s="3908"/>
      <c r="I36" s="3743">
        <v>0</v>
      </c>
      <c r="J36" s="3744"/>
      <c r="K36" s="3745">
        <v>0</v>
      </c>
      <c r="L36" s="3744"/>
      <c r="M36" s="3745">
        <v>0</v>
      </c>
      <c r="N36" s="3744"/>
      <c r="O36" s="3745">
        <v>0</v>
      </c>
      <c r="P36" s="3744"/>
      <c r="Q36" s="3745">
        <v>0</v>
      </c>
      <c r="R36" s="3744"/>
      <c r="S36" s="3745">
        <v>0</v>
      </c>
      <c r="T36" s="3744"/>
      <c r="U36" s="3745">
        <v>0</v>
      </c>
      <c r="V36" s="3744"/>
      <c r="W36" s="3768">
        <f>SUM(I36:V36)</f>
        <v>0</v>
      </c>
      <c r="X36" s="3769"/>
      <c r="Y36" s="3896">
        <f>IF(W37=0,"",ROUNDDOWN(I37/3,1)+ROUNDDOWN((K37+M37)/6,1)+ROUNDDOWN(O37/6,1)+ROUNDDOWN(Q37/15,1)+ROUNDDOWN((S37+U37)/30,1))</f>
        <v>1.2</v>
      </c>
      <c r="Z36" s="3897"/>
      <c r="AA36" s="3898"/>
      <c r="AB36" s="3902">
        <f>IF(AE36+AF38=0,"",AE36+AF38)</f>
        <v>1.4</v>
      </c>
      <c r="AC36" s="3903"/>
      <c r="AD36" s="3904"/>
      <c r="AE36" s="3913">
        <v>1</v>
      </c>
      <c r="AF36" s="3916">
        <v>1</v>
      </c>
      <c r="AG36" s="3917"/>
      <c r="AH36" s="2099" t="s">
        <v>749</v>
      </c>
      <c r="AI36" s="3918" t="s">
        <v>1365</v>
      </c>
      <c r="AJ36" s="3918"/>
      <c r="AK36" s="3918"/>
      <c r="AL36" s="3918"/>
      <c r="AM36" s="3918"/>
      <c r="AN36" s="3918"/>
      <c r="AO36" s="3918"/>
      <c r="AP36" s="3918"/>
      <c r="AQ36" s="3918"/>
      <c r="AR36" s="3919"/>
      <c r="AS36" s="912"/>
      <c r="AT36" s="839"/>
      <c r="AV36" s="3310">
        <v>10</v>
      </c>
      <c r="AW36" s="3311"/>
      <c r="AX36" s="3311"/>
      <c r="AY36" s="3312"/>
      <c r="AZ36" s="3889"/>
      <c r="BA36" s="3890"/>
      <c r="BB36" s="3890"/>
      <c r="BC36" s="2027" t="s">
        <v>634</v>
      </c>
      <c r="BD36" s="874"/>
      <c r="BE36" s="875"/>
      <c r="BF36" s="891"/>
      <c r="BG36" s="892"/>
      <c r="BH36" s="3310">
        <v>10</v>
      </c>
      <c r="BI36" s="3311"/>
      <c r="BJ36" s="3311"/>
      <c r="BK36" s="3312"/>
      <c r="BL36" s="3891"/>
      <c r="BM36" s="3892"/>
      <c r="BN36" s="3892"/>
      <c r="BO36" s="2027" t="s">
        <v>634</v>
      </c>
      <c r="BP36" s="2108"/>
      <c r="BQ36" s="2109"/>
    </row>
    <row r="37" spans="2:95" s="796" customFormat="1" ht="13.5" customHeight="1" x14ac:dyDescent="0.15">
      <c r="B37" s="773"/>
      <c r="C37" s="3838"/>
      <c r="D37" s="3839"/>
      <c r="E37" s="3840"/>
      <c r="F37" s="3874"/>
      <c r="G37" s="3875"/>
      <c r="H37" s="3876"/>
      <c r="I37" s="3850"/>
      <c r="J37" s="3851"/>
      <c r="K37" s="3854"/>
      <c r="L37" s="3851"/>
      <c r="M37" s="3854"/>
      <c r="N37" s="3851"/>
      <c r="O37" s="3854"/>
      <c r="P37" s="3851"/>
      <c r="Q37" s="3854">
        <v>18</v>
      </c>
      <c r="R37" s="3851"/>
      <c r="S37" s="3854"/>
      <c r="T37" s="3851"/>
      <c r="U37" s="3854"/>
      <c r="V37" s="3851"/>
      <c r="W37" s="3348">
        <f>SUM(I37:V38)</f>
        <v>18</v>
      </c>
      <c r="X37" s="3859"/>
      <c r="Y37" s="3809"/>
      <c r="Z37" s="3810"/>
      <c r="AA37" s="3811"/>
      <c r="AB37" s="3815"/>
      <c r="AC37" s="3816"/>
      <c r="AD37" s="3817"/>
      <c r="AE37" s="3914"/>
      <c r="AF37" s="3925"/>
      <c r="AG37" s="3827"/>
      <c r="AH37" s="2110" t="s">
        <v>750</v>
      </c>
      <c r="AI37" s="3923" t="s">
        <v>2113</v>
      </c>
      <c r="AJ37" s="3923"/>
      <c r="AK37" s="3923"/>
      <c r="AL37" s="3923"/>
      <c r="AM37" s="3923"/>
      <c r="AN37" s="3923"/>
      <c r="AO37" s="3923"/>
      <c r="AP37" s="3923"/>
      <c r="AQ37" s="3923"/>
      <c r="AR37" s="3924"/>
      <c r="AS37" s="912"/>
      <c r="AT37" s="839"/>
      <c r="AV37" s="3310">
        <v>11</v>
      </c>
      <c r="AW37" s="3311"/>
      <c r="AX37" s="3311"/>
      <c r="AY37" s="3312"/>
      <c r="AZ37" s="3889"/>
      <c r="BA37" s="3890"/>
      <c r="BB37" s="3890"/>
      <c r="BC37" s="2027" t="s">
        <v>634</v>
      </c>
      <c r="BD37" s="2028"/>
      <c r="BE37" s="865"/>
      <c r="BF37" s="891"/>
      <c r="BG37" s="892"/>
      <c r="BH37" s="3310">
        <v>11</v>
      </c>
      <c r="BI37" s="3311"/>
      <c r="BJ37" s="3311"/>
      <c r="BK37" s="3312"/>
      <c r="BL37" s="3891"/>
      <c r="BM37" s="3892"/>
      <c r="BN37" s="3892"/>
      <c r="BO37" s="2027" t="s">
        <v>634</v>
      </c>
      <c r="BP37" s="2028"/>
      <c r="BQ37" s="2107"/>
    </row>
    <row r="38" spans="2:95" s="796" customFormat="1" ht="13.5" customHeight="1" x14ac:dyDescent="0.15">
      <c r="B38" s="773"/>
      <c r="C38" s="3868"/>
      <c r="D38" s="3869"/>
      <c r="E38" s="3870"/>
      <c r="F38" s="3877"/>
      <c r="G38" s="3878"/>
      <c r="H38" s="3879"/>
      <c r="I38" s="3856"/>
      <c r="J38" s="3857"/>
      <c r="K38" s="3858"/>
      <c r="L38" s="3857"/>
      <c r="M38" s="3858"/>
      <c r="N38" s="3857"/>
      <c r="O38" s="3858"/>
      <c r="P38" s="3857"/>
      <c r="Q38" s="3858"/>
      <c r="R38" s="3857"/>
      <c r="S38" s="3858"/>
      <c r="T38" s="3857"/>
      <c r="U38" s="3858"/>
      <c r="V38" s="3857"/>
      <c r="W38" s="3350"/>
      <c r="X38" s="3860"/>
      <c r="Y38" s="3899"/>
      <c r="Z38" s="3900"/>
      <c r="AA38" s="3901"/>
      <c r="AB38" s="3818"/>
      <c r="AC38" s="3819"/>
      <c r="AD38" s="3820"/>
      <c r="AE38" s="3915"/>
      <c r="AF38" s="3881">
        <v>0.4</v>
      </c>
      <c r="AG38" s="3882"/>
      <c r="AH38" s="2111"/>
      <c r="AI38" s="3921"/>
      <c r="AJ38" s="3921"/>
      <c r="AK38" s="3921"/>
      <c r="AL38" s="3921"/>
      <c r="AM38" s="3921"/>
      <c r="AN38" s="3921"/>
      <c r="AO38" s="3921"/>
      <c r="AP38" s="3921"/>
      <c r="AQ38" s="3921"/>
      <c r="AR38" s="3922"/>
      <c r="AS38" s="912"/>
      <c r="AT38" s="839"/>
      <c r="AV38" s="3310">
        <v>12</v>
      </c>
      <c r="AW38" s="3311"/>
      <c r="AX38" s="3311"/>
      <c r="AY38" s="3312"/>
      <c r="AZ38" s="3889"/>
      <c r="BA38" s="3890"/>
      <c r="BB38" s="3890"/>
      <c r="BC38" s="2027" t="s">
        <v>634</v>
      </c>
      <c r="BD38" s="874"/>
      <c r="BE38" s="875"/>
      <c r="BF38" s="891"/>
      <c r="BG38" s="892"/>
      <c r="BH38" s="3310">
        <v>12</v>
      </c>
      <c r="BI38" s="3311"/>
      <c r="BJ38" s="3311"/>
      <c r="BK38" s="3312"/>
      <c r="BL38" s="3891"/>
      <c r="BM38" s="3892"/>
      <c r="BN38" s="3892"/>
      <c r="BO38" s="2027" t="s">
        <v>634</v>
      </c>
      <c r="BP38" s="2108"/>
      <c r="BQ38" s="2109"/>
    </row>
    <row r="39" spans="2:95" s="796" customFormat="1" ht="13.5" customHeight="1" x14ac:dyDescent="0.15">
      <c r="B39" s="2093"/>
      <c r="C39" s="3738" t="s">
        <v>1366</v>
      </c>
      <c r="D39" s="3739"/>
      <c r="E39" s="3905"/>
      <c r="F39" s="3906">
        <v>42</v>
      </c>
      <c r="G39" s="3907"/>
      <c r="H39" s="3908"/>
      <c r="I39" s="3743">
        <v>0</v>
      </c>
      <c r="J39" s="3744"/>
      <c r="K39" s="3745">
        <v>0</v>
      </c>
      <c r="L39" s="3744"/>
      <c r="M39" s="3745">
        <v>0</v>
      </c>
      <c r="N39" s="3744"/>
      <c r="O39" s="3745">
        <v>0</v>
      </c>
      <c r="P39" s="3744"/>
      <c r="Q39" s="3745">
        <v>0</v>
      </c>
      <c r="R39" s="3744"/>
      <c r="S39" s="3745">
        <v>0</v>
      </c>
      <c r="T39" s="3744"/>
      <c r="U39" s="3745">
        <v>0</v>
      </c>
      <c r="V39" s="3744"/>
      <c r="W39" s="3768">
        <f>SUM(I39:V39)</f>
        <v>0</v>
      </c>
      <c r="X39" s="3769"/>
      <c r="Y39" s="3896">
        <f>IF(W40=0,"",ROUNDDOWN(I40/3,1)+ROUNDDOWN((K40+M40)/6,1)+ROUNDDOWN(O40/6,1)+ROUNDDOWN(Q40/15,1)+ROUNDDOWN((S40+U40)/30,1))</f>
        <v>0.7</v>
      </c>
      <c r="Z39" s="3897"/>
      <c r="AA39" s="3898"/>
      <c r="AB39" s="3902">
        <f>IF(AE39+AF41=0,"",AE39+AF41)</f>
        <v>1</v>
      </c>
      <c r="AC39" s="3903"/>
      <c r="AD39" s="3904"/>
      <c r="AE39" s="3920">
        <v>1</v>
      </c>
      <c r="AF39" s="3926"/>
      <c r="AG39" s="2534"/>
      <c r="AH39" s="2099" t="s">
        <v>749</v>
      </c>
      <c r="AI39" s="3918" t="s">
        <v>1367</v>
      </c>
      <c r="AJ39" s="3918"/>
      <c r="AK39" s="3918"/>
      <c r="AL39" s="3918"/>
      <c r="AM39" s="3918"/>
      <c r="AN39" s="3918"/>
      <c r="AO39" s="3918"/>
      <c r="AP39" s="3918"/>
      <c r="AQ39" s="3918"/>
      <c r="AR39" s="3919"/>
      <c r="AS39" s="912"/>
      <c r="AT39" s="839"/>
      <c r="AV39" s="3310">
        <v>13</v>
      </c>
      <c r="AW39" s="3311"/>
      <c r="AX39" s="3311"/>
      <c r="AY39" s="3312"/>
      <c r="AZ39" s="3889"/>
      <c r="BA39" s="3890"/>
      <c r="BB39" s="3890"/>
      <c r="BC39" s="2027" t="s">
        <v>634</v>
      </c>
      <c r="BD39" s="874"/>
      <c r="BE39" s="875"/>
      <c r="BF39" s="891"/>
      <c r="BG39" s="892"/>
      <c r="BH39" s="3310">
        <v>13</v>
      </c>
      <c r="BI39" s="3311"/>
      <c r="BJ39" s="3311"/>
      <c r="BK39" s="3312"/>
      <c r="BL39" s="3891"/>
      <c r="BM39" s="3892"/>
      <c r="BN39" s="3892"/>
      <c r="BO39" s="2027" t="s">
        <v>634</v>
      </c>
      <c r="BP39" s="2108"/>
      <c r="BQ39" s="2109"/>
    </row>
    <row r="40" spans="2:95" s="796" customFormat="1" ht="13.5" customHeight="1" x14ac:dyDescent="0.15">
      <c r="B40" s="773"/>
      <c r="C40" s="3838"/>
      <c r="D40" s="3839"/>
      <c r="E40" s="3840"/>
      <c r="F40" s="3874"/>
      <c r="G40" s="3875"/>
      <c r="H40" s="3876"/>
      <c r="I40" s="3850"/>
      <c r="J40" s="3851"/>
      <c r="K40" s="3854"/>
      <c r="L40" s="3851"/>
      <c r="M40" s="3854"/>
      <c r="N40" s="3851"/>
      <c r="O40" s="3854"/>
      <c r="P40" s="3851"/>
      <c r="Q40" s="3854"/>
      <c r="R40" s="3851"/>
      <c r="S40" s="3854">
        <v>21</v>
      </c>
      <c r="T40" s="3851"/>
      <c r="U40" s="3854"/>
      <c r="V40" s="3851"/>
      <c r="W40" s="3348">
        <f>SUM(I40:V41)</f>
        <v>21</v>
      </c>
      <c r="X40" s="3859"/>
      <c r="Y40" s="3809"/>
      <c r="Z40" s="3810"/>
      <c r="AA40" s="3811"/>
      <c r="AB40" s="3815"/>
      <c r="AC40" s="3816"/>
      <c r="AD40" s="3817"/>
      <c r="AE40" s="3822"/>
      <c r="AF40" s="3927"/>
      <c r="AG40" s="3928"/>
      <c r="AH40" s="2100" t="s">
        <v>750</v>
      </c>
      <c r="AI40" s="3893"/>
      <c r="AJ40" s="3893"/>
      <c r="AK40" s="3893"/>
      <c r="AL40" s="3893"/>
      <c r="AM40" s="3893"/>
      <c r="AN40" s="3893"/>
      <c r="AO40" s="3893"/>
      <c r="AP40" s="3893"/>
      <c r="AQ40" s="3893"/>
      <c r="AR40" s="3894"/>
      <c r="AS40" s="912"/>
      <c r="AT40" s="839"/>
      <c r="AV40" s="3310">
        <v>14</v>
      </c>
      <c r="AW40" s="3311"/>
      <c r="AX40" s="3311"/>
      <c r="AY40" s="3312"/>
      <c r="AZ40" s="3889"/>
      <c r="BA40" s="3890"/>
      <c r="BB40" s="3890"/>
      <c r="BC40" s="2027" t="s">
        <v>634</v>
      </c>
      <c r="BD40" s="874"/>
      <c r="BE40" s="875"/>
      <c r="BF40" s="891"/>
      <c r="BG40" s="892"/>
      <c r="BH40" s="3310">
        <v>14</v>
      </c>
      <c r="BI40" s="3311"/>
      <c r="BJ40" s="3311"/>
      <c r="BK40" s="3312"/>
      <c r="BL40" s="3891"/>
      <c r="BM40" s="3892"/>
      <c r="BN40" s="3892"/>
      <c r="BO40" s="2027" t="s">
        <v>634</v>
      </c>
      <c r="BP40" s="2108"/>
      <c r="BQ40" s="2109"/>
    </row>
    <row r="41" spans="2:95" s="796" customFormat="1" ht="13.5" customHeight="1" x14ac:dyDescent="0.15">
      <c r="B41" s="773"/>
      <c r="C41" s="3868"/>
      <c r="D41" s="3869"/>
      <c r="E41" s="3870"/>
      <c r="F41" s="3877"/>
      <c r="G41" s="3878"/>
      <c r="H41" s="3879"/>
      <c r="I41" s="3856"/>
      <c r="J41" s="3857"/>
      <c r="K41" s="3858"/>
      <c r="L41" s="3857"/>
      <c r="M41" s="3858"/>
      <c r="N41" s="3857"/>
      <c r="O41" s="3858"/>
      <c r="P41" s="3857"/>
      <c r="Q41" s="3858"/>
      <c r="R41" s="3857"/>
      <c r="S41" s="3858"/>
      <c r="T41" s="3857"/>
      <c r="U41" s="3858"/>
      <c r="V41" s="3857"/>
      <c r="W41" s="3350"/>
      <c r="X41" s="3860"/>
      <c r="Y41" s="3899"/>
      <c r="Z41" s="3900"/>
      <c r="AA41" s="3901"/>
      <c r="AB41" s="3818"/>
      <c r="AC41" s="3819"/>
      <c r="AD41" s="3820"/>
      <c r="AE41" s="3823"/>
      <c r="AF41" s="3881">
        <v>0</v>
      </c>
      <c r="AG41" s="3882"/>
      <c r="AH41" s="2104"/>
      <c r="AI41" s="3883"/>
      <c r="AJ41" s="3883"/>
      <c r="AK41" s="3883"/>
      <c r="AL41" s="3883"/>
      <c r="AM41" s="3883"/>
      <c r="AN41" s="3883"/>
      <c r="AO41" s="3883"/>
      <c r="AP41" s="3883"/>
      <c r="AQ41" s="3883"/>
      <c r="AR41" s="3884"/>
      <c r="AS41" s="912"/>
      <c r="AT41" s="839"/>
      <c r="AV41" s="3310">
        <v>15</v>
      </c>
      <c r="AW41" s="3311"/>
      <c r="AX41" s="3311"/>
      <c r="AY41" s="3312"/>
      <c r="AZ41" s="3889"/>
      <c r="BA41" s="3890"/>
      <c r="BB41" s="3890"/>
      <c r="BC41" s="2027" t="s">
        <v>634</v>
      </c>
      <c r="BD41" s="874"/>
      <c r="BE41" s="875"/>
      <c r="BF41" s="891"/>
      <c r="BG41" s="892"/>
      <c r="BH41" s="3310">
        <v>15</v>
      </c>
      <c r="BI41" s="3311"/>
      <c r="BJ41" s="3311"/>
      <c r="BK41" s="3312"/>
      <c r="BL41" s="3891"/>
      <c r="BM41" s="3892"/>
      <c r="BN41" s="3892"/>
      <c r="BO41" s="2027" t="s">
        <v>634</v>
      </c>
      <c r="BP41" s="2108"/>
      <c r="BQ41" s="2109"/>
    </row>
    <row r="42" spans="2:95" s="796" customFormat="1" ht="13.5" customHeight="1" x14ac:dyDescent="0.15">
      <c r="B42" s="2093"/>
      <c r="C42" s="3738" t="s">
        <v>1368</v>
      </c>
      <c r="D42" s="3739"/>
      <c r="E42" s="3905"/>
      <c r="F42" s="3906">
        <v>42</v>
      </c>
      <c r="G42" s="3907"/>
      <c r="H42" s="3908"/>
      <c r="I42" s="3743">
        <v>0</v>
      </c>
      <c r="J42" s="3744"/>
      <c r="K42" s="3745">
        <v>0</v>
      </c>
      <c r="L42" s="3744"/>
      <c r="M42" s="3745">
        <v>0</v>
      </c>
      <c r="N42" s="3744"/>
      <c r="O42" s="3745">
        <v>0</v>
      </c>
      <c r="P42" s="3744"/>
      <c r="Q42" s="3745">
        <v>0</v>
      </c>
      <c r="R42" s="3744"/>
      <c r="S42" s="3745">
        <v>1</v>
      </c>
      <c r="T42" s="3744"/>
      <c r="U42" s="3745">
        <v>0</v>
      </c>
      <c r="V42" s="3895"/>
      <c r="W42" s="3768">
        <f>SUM(I42:V42)</f>
        <v>1</v>
      </c>
      <c r="X42" s="3769"/>
      <c r="Y42" s="3896">
        <f>IF(W43=0,"",ROUNDDOWN(I43/3,1)+ROUNDDOWN((K43+M43)/6,1)+ROUNDDOWN(O43/6,1)+ROUNDDOWN(Q43/15,1)+ROUNDDOWN((S43+U43)/30,1))</f>
        <v>0.7</v>
      </c>
      <c r="Z42" s="3897"/>
      <c r="AA42" s="3898"/>
      <c r="AB42" s="3902">
        <f>IF(AE42+AF44=0,"",AE42+AF44)</f>
        <v>2</v>
      </c>
      <c r="AC42" s="3903"/>
      <c r="AD42" s="3904"/>
      <c r="AE42" s="3920">
        <v>2</v>
      </c>
      <c r="AF42" s="3916"/>
      <c r="AG42" s="3917"/>
      <c r="AH42" s="2099" t="s">
        <v>749</v>
      </c>
      <c r="AI42" s="3918" t="s">
        <v>1369</v>
      </c>
      <c r="AJ42" s="3918"/>
      <c r="AK42" s="3918"/>
      <c r="AL42" s="3918"/>
      <c r="AM42" s="3918"/>
      <c r="AN42" s="3918"/>
      <c r="AO42" s="3918"/>
      <c r="AP42" s="3918"/>
      <c r="AQ42" s="3918"/>
      <c r="AR42" s="3919"/>
      <c r="AS42" s="912"/>
      <c r="AT42" s="839"/>
    </row>
    <row r="43" spans="2:95" s="796" customFormat="1" ht="13.5" customHeight="1" x14ac:dyDescent="0.15">
      <c r="B43" s="773"/>
      <c r="C43" s="3838"/>
      <c r="D43" s="3839"/>
      <c r="E43" s="3840"/>
      <c r="F43" s="3874"/>
      <c r="G43" s="3875"/>
      <c r="H43" s="3876"/>
      <c r="I43" s="3909"/>
      <c r="J43" s="3910"/>
      <c r="K43" s="3910"/>
      <c r="L43" s="3910"/>
      <c r="M43" s="3910"/>
      <c r="N43" s="3910"/>
      <c r="O43" s="3910"/>
      <c r="P43" s="3910"/>
      <c r="Q43" s="3910"/>
      <c r="R43" s="3910"/>
      <c r="S43" s="3910">
        <v>21</v>
      </c>
      <c r="T43" s="3910"/>
      <c r="U43" s="3910"/>
      <c r="V43" s="3854"/>
      <c r="W43" s="3348">
        <f>SUM(I43:V44)</f>
        <v>21</v>
      </c>
      <c r="X43" s="3859"/>
      <c r="Y43" s="3809"/>
      <c r="Z43" s="3810"/>
      <c r="AA43" s="3811"/>
      <c r="AB43" s="3815"/>
      <c r="AC43" s="3816"/>
      <c r="AD43" s="3817"/>
      <c r="AE43" s="3822"/>
      <c r="AF43" s="3826"/>
      <c r="AG43" s="3827"/>
      <c r="AH43" s="2100" t="s">
        <v>750</v>
      </c>
      <c r="AI43" s="3893"/>
      <c r="AJ43" s="3893"/>
      <c r="AK43" s="3893"/>
      <c r="AL43" s="3893"/>
      <c r="AM43" s="3893"/>
      <c r="AN43" s="3893"/>
      <c r="AO43" s="3893"/>
      <c r="AP43" s="3893"/>
      <c r="AQ43" s="3893"/>
      <c r="AR43" s="3894"/>
      <c r="AS43" s="912"/>
      <c r="AT43" s="839"/>
      <c r="AV43" s="759" t="s">
        <v>300</v>
      </c>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CG43" s="974"/>
    </row>
    <row r="44" spans="2:95" s="796" customFormat="1" ht="13.5" customHeight="1" x14ac:dyDescent="0.15">
      <c r="B44" s="773"/>
      <c r="C44" s="3868"/>
      <c r="D44" s="3869"/>
      <c r="E44" s="3870"/>
      <c r="F44" s="3877"/>
      <c r="G44" s="3878"/>
      <c r="H44" s="3879"/>
      <c r="I44" s="3911"/>
      <c r="J44" s="3912"/>
      <c r="K44" s="3912"/>
      <c r="L44" s="3912"/>
      <c r="M44" s="3912"/>
      <c r="N44" s="3912"/>
      <c r="O44" s="3912"/>
      <c r="P44" s="3912"/>
      <c r="Q44" s="3912"/>
      <c r="R44" s="3912"/>
      <c r="S44" s="3912"/>
      <c r="T44" s="3912"/>
      <c r="U44" s="3912"/>
      <c r="V44" s="3858"/>
      <c r="W44" s="3350"/>
      <c r="X44" s="3860"/>
      <c r="Y44" s="3899"/>
      <c r="Z44" s="3900"/>
      <c r="AA44" s="3901"/>
      <c r="AB44" s="3818"/>
      <c r="AC44" s="3819"/>
      <c r="AD44" s="3820"/>
      <c r="AE44" s="3823"/>
      <c r="AF44" s="3881">
        <v>0</v>
      </c>
      <c r="AG44" s="3882"/>
      <c r="AH44" s="2104"/>
      <c r="AI44" s="3883"/>
      <c r="AJ44" s="3883"/>
      <c r="AK44" s="3883"/>
      <c r="AL44" s="3883"/>
      <c r="AM44" s="3883"/>
      <c r="AN44" s="3883"/>
      <c r="AO44" s="3883"/>
      <c r="AP44" s="3883"/>
      <c r="AQ44" s="3883"/>
      <c r="AR44" s="3884"/>
      <c r="AS44" s="912"/>
      <c r="AT44" s="839"/>
      <c r="AV44" s="3929" t="s">
        <v>2114</v>
      </c>
      <c r="AW44" s="3930"/>
      <c r="AX44" s="3930"/>
      <c r="AY44" s="3930"/>
      <c r="AZ44" s="3930"/>
      <c r="BA44" s="3930"/>
      <c r="BB44" s="3930"/>
      <c r="BC44" s="3930"/>
      <c r="BD44" s="3930"/>
      <c r="BE44" s="3930"/>
      <c r="BF44" s="3930"/>
      <c r="BG44" s="3930"/>
      <c r="BH44" s="3930"/>
      <c r="BI44" s="3930"/>
      <c r="BJ44" s="3930"/>
      <c r="BK44" s="3930"/>
      <c r="BL44" s="3930"/>
      <c r="BM44" s="3930"/>
      <c r="BN44" s="3930"/>
      <c r="BO44" s="3930"/>
      <c r="BP44" s="3930"/>
      <c r="BQ44" s="3930"/>
      <c r="BR44" s="3930"/>
      <c r="BS44" s="3930"/>
      <c r="BT44" s="3930"/>
      <c r="BU44" s="3930"/>
      <c r="BV44" s="3930"/>
      <c r="BW44" s="3930"/>
      <c r="BX44" s="3930"/>
      <c r="BY44" s="3930"/>
      <c r="BZ44" s="3930"/>
      <c r="CA44" s="3930"/>
      <c r="CB44" s="3930"/>
      <c r="CC44" s="805"/>
      <c r="CD44" s="805"/>
      <c r="CE44" s="805"/>
      <c r="CF44" s="805"/>
      <c r="CG44" s="805"/>
      <c r="CH44" s="805"/>
      <c r="CI44" s="805"/>
      <c r="CJ44" s="805"/>
      <c r="CK44" s="805"/>
      <c r="CL44" s="805"/>
      <c r="CM44" s="805"/>
      <c r="CN44" s="806"/>
      <c r="CO44" s="759"/>
      <c r="CP44" s="759"/>
      <c r="CQ44" s="759"/>
    </row>
    <row r="45" spans="2:95" s="796" customFormat="1" ht="13.5" customHeight="1" x14ac:dyDescent="0.15">
      <c r="B45" s="2093"/>
      <c r="C45" s="3738" t="s">
        <v>1370</v>
      </c>
      <c r="D45" s="3739"/>
      <c r="E45" s="3905"/>
      <c r="F45" s="3906">
        <v>40</v>
      </c>
      <c r="G45" s="3907"/>
      <c r="H45" s="3908"/>
      <c r="I45" s="3743">
        <v>0</v>
      </c>
      <c r="J45" s="3744"/>
      <c r="K45" s="3745">
        <v>0</v>
      </c>
      <c r="L45" s="3744"/>
      <c r="M45" s="3745">
        <v>0</v>
      </c>
      <c r="N45" s="3744"/>
      <c r="O45" s="3745">
        <v>0</v>
      </c>
      <c r="P45" s="3744"/>
      <c r="Q45" s="3745">
        <v>0</v>
      </c>
      <c r="R45" s="3744"/>
      <c r="S45" s="3745">
        <v>0</v>
      </c>
      <c r="T45" s="3744"/>
      <c r="U45" s="3745">
        <v>0</v>
      </c>
      <c r="V45" s="3895"/>
      <c r="W45" s="3768">
        <f>SUM(I45:V45)</f>
        <v>0</v>
      </c>
      <c r="X45" s="3769"/>
      <c r="Y45" s="3896">
        <f>IF(W46=0,"",ROUNDDOWN(I46/3,1)+ROUNDDOWN((K46+M46)/6,1)+ROUNDDOWN(O46/6,1)+ROUNDDOWN(Q46/15,1)+ROUNDDOWN((S46+U46)/30,1))</f>
        <v>0.6</v>
      </c>
      <c r="Z45" s="3897"/>
      <c r="AA45" s="3898"/>
      <c r="AB45" s="3902">
        <f>IF(AE45+AF47=0,"",AE45+AF47)</f>
        <v>1</v>
      </c>
      <c r="AC45" s="3903"/>
      <c r="AD45" s="3904"/>
      <c r="AE45" s="3920">
        <v>1</v>
      </c>
      <c r="AF45" s="3916"/>
      <c r="AG45" s="3917"/>
      <c r="AH45" s="2099" t="s">
        <v>749</v>
      </c>
      <c r="AI45" s="3918" t="s">
        <v>1371</v>
      </c>
      <c r="AJ45" s="3918"/>
      <c r="AK45" s="3918"/>
      <c r="AL45" s="3918"/>
      <c r="AM45" s="3918"/>
      <c r="AN45" s="3918"/>
      <c r="AO45" s="3918"/>
      <c r="AP45" s="3918"/>
      <c r="AQ45" s="3918"/>
      <c r="AR45" s="3919"/>
      <c r="AS45" s="912"/>
      <c r="AT45" s="839"/>
      <c r="AV45" s="807"/>
      <c r="AW45" s="3931" t="s">
        <v>43</v>
      </c>
      <c r="AX45" s="3932" t="s">
        <v>2115</v>
      </c>
      <c r="AY45" s="3932"/>
      <c r="AZ45" s="3932"/>
      <c r="BA45" s="3932"/>
      <c r="BB45" s="3932"/>
      <c r="BC45" s="3932"/>
      <c r="BD45" s="3932"/>
      <c r="BE45" s="3932"/>
      <c r="BF45" s="3932"/>
      <c r="BG45" s="3932"/>
      <c r="BH45" s="3932"/>
      <c r="BI45" s="3932"/>
      <c r="BJ45" s="3932"/>
      <c r="BK45" s="3932"/>
      <c r="BL45" s="3932"/>
      <c r="BM45" s="3932"/>
      <c r="BN45" s="3932"/>
      <c r="BO45" s="3932"/>
      <c r="BP45" s="3932"/>
      <c r="BQ45" s="3932"/>
      <c r="BR45" s="3932"/>
      <c r="BS45" s="3932"/>
      <c r="BT45" s="3932"/>
      <c r="BU45" s="3932"/>
      <c r="BV45" s="3932"/>
      <c r="BW45" s="3932"/>
      <c r="BX45" s="3932"/>
      <c r="BY45" s="3932"/>
      <c r="BZ45" s="3932"/>
      <c r="CA45" s="3932"/>
      <c r="CB45" s="3932"/>
      <c r="CC45" s="3932"/>
      <c r="CD45" s="3932"/>
      <c r="CE45" s="3932"/>
      <c r="CF45" s="3932"/>
      <c r="CG45" s="3932"/>
      <c r="CH45" s="3932"/>
      <c r="CI45" s="3932"/>
      <c r="CJ45" s="3932"/>
      <c r="CK45" s="3932"/>
      <c r="CL45" s="3932"/>
      <c r="CM45" s="3932"/>
      <c r="CN45" s="3933"/>
      <c r="CO45" s="903"/>
      <c r="CP45" s="759"/>
      <c r="CQ45" s="759"/>
    </row>
    <row r="46" spans="2:95" s="796" customFormat="1" ht="13.5" customHeight="1" x14ac:dyDescent="0.15">
      <c r="B46" s="773"/>
      <c r="C46" s="3838"/>
      <c r="D46" s="3839"/>
      <c r="E46" s="3840"/>
      <c r="F46" s="3874"/>
      <c r="G46" s="3875"/>
      <c r="H46" s="3876"/>
      <c r="I46" s="3909"/>
      <c r="J46" s="3910"/>
      <c r="K46" s="3910"/>
      <c r="L46" s="3910"/>
      <c r="M46" s="3910"/>
      <c r="N46" s="3910"/>
      <c r="O46" s="3910"/>
      <c r="P46" s="3910"/>
      <c r="Q46" s="3910"/>
      <c r="R46" s="3910"/>
      <c r="S46" s="3910"/>
      <c r="T46" s="3910"/>
      <c r="U46" s="3910">
        <v>18</v>
      </c>
      <c r="V46" s="3854"/>
      <c r="W46" s="3348">
        <f>SUM(I46:V47)</f>
        <v>18</v>
      </c>
      <c r="X46" s="3859"/>
      <c r="Y46" s="3809"/>
      <c r="Z46" s="3810"/>
      <c r="AA46" s="3811"/>
      <c r="AB46" s="3815"/>
      <c r="AC46" s="3816"/>
      <c r="AD46" s="3817"/>
      <c r="AE46" s="3822"/>
      <c r="AF46" s="3826"/>
      <c r="AG46" s="3827"/>
      <c r="AH46" s="2100" t="s">
        <v>750</v>
      </c>
      <c r="AI46" s="3893"/>
      <c r="AJ46" s="3893"/>
      <c r="AK46" s="3893"/>
      <c r="AL46" s="3893"/>
      <c r="AM46" s="3893"/>
      <c r="AN46" s="3893"/>
      <c r="AO46" s="3893"/>
      <c r="AP46" s="3893"/>
      <c r="AQ46" s="3893"/>
      <c r="AR46" s="3894"/>
      <c r="AS46" s="912"/>
      <c r="AT46" s="839"/>
      <c r="AV46" s="2113"/>
      <c r="AW46" s="3931"/>
      <c r="AX46" s="3932"/>
      <c r="AY46" s="3932"/>
      <c r="AZ46" s="3932"/>
      <c r="BA46" s="3932"/>
      <c r="BB46" s="3932"/>
      <c r="BC46" s="3932"/>
      <c r="BD46" s="3932"/>
      <c r="BE46" s="3932"/>
      <c r="BF46" s="3932"/>
      <c r="BG46" s="3932"/>
      <c r="BH46" s="3932"/>
      <c r="BI46" s="3932"/>
      <c r="BJ46" s="3932"/>
      <c r="BK46" s="3932"/>
      <c r="BL46" s="3932"/>
      <c r="BM46" s="3932"/>
      <c r="BN46" s="3932"/>
      <c r="BO46" s="3932"/>
      <c r="BP46" s="3932"/>
      <c r="BQ46" s="3932"/>
      <c r="BR46" s="3932"/>
      <c r="BS46" s="3932"/>
      <c r="BT46" s="3932"/>
      <c r="BU46" s="3932"/>
      <c r="BV46" s="3932"/>
      <c r="BW46" s="3932"/>
      <c r="BX46" s="3932"/>
      <c r="BY46" s="3932"/>
      <c r="BZ46" s="3932"/>
      <c r="CA46" s="3932"/>
      <c r="CB46" s="3932"/>
      <c r="CC46" s="3932"/>
      <c r="CD46" s="3932"/>
      <c r="CE46" s="3932"/>
      <c r="CF46" s="3932"/>
      <c r="CG46" s="3932"/>
      <c r="CH46" s="3932"/>
      <c r="CI46" s="3932"/>
      <c r="CJ46" s="3932"/>
      <c r="CK46" s="3932"/>
      <c r="CL46" s="3932"/>
      <c r="CM46" s="3932"/>
      <c r="CN46" s="3933"/>
      <c r="CO46" s="903"/>
      <c r="CP46" s="759"/>
      <c r="CQ46" s="759"/>
    </row>
    <row r="47" spans="2:95" s="796" customFormat="1" ht="13.5" customHeight="1" x14ac:dyDescent="0.15">
      <c r="B47" s="773"/>
      <c r="C47" s="3868"/>
      <c r="D47" s="3869"/>
      <c r="E47" s="3870"/>
      <c r="F47" s="3877"/>
      <c r="G47" s="3878"/>
      <c r="H47" s="3879"/>
      <c r="I47" s="3911"/>
      <c r="J47" s="3912"/>
      <c r="K47" s="3912"/>
      <c r="L47" s="3912"/>
      <c r="M47" s="3912"/>
      <c r="N47" s="3912"/>
      <c r="O47" s="3912"/>
      <c r="P47" s="3912"/>
      <c r="Q47" s="3912"/>
      <c r="R47" s="3912"/>
      <c r="S47" s="3912"/>
      <c r="T47" s="3912"/>
      <c r="U47" s="3912"/>
      <c r="V47" s="3858"/>
      <c r="W47" s="3350"/>
      <c r="X47" s="3860"/>
      <c r="Y47" s="3899"/>
      <c r="Z47" s="3900"/>
      <c r="AA47" s="3901"/>
      <c r="AB47" s="3818"/>
      <c r="AC47" s="3819"/>
      <c r="AD47" s="3820"/>
      <c r="AE47" s="3823"/>
      <c r="AF47" s="3881">
        <v>0</v>
      </c>
      <c r="AG47" s="3882"/>
      <c r="AH47" s="2104"/>
      <c r="AI47" s="3883"/>
      <c r="AJ47" s="3883"/>
      <c r="AK47" s="3883"/>
      <c r="AL47" s="3883"/>
      <c r="AM47" s="3883"/>
      <c r="AN47" s="3883"/>
      <c r="AO47" s="3883"/>
      <c r="AP47" s="3883"/>
      <c r="AQ47" s="3883"/>
      <c r="AR47" s="3884"/>
      <c r="AS47" s="912"/>
      <c r="AT47" s="839"/>
      <c r="AV47" s="2113"/>
      <c r="AW47" s="778"/>
      <c r="AX47" s="3932"/>
      <c r="AY47" s="3932"/>
      <c r="AZ47" s="3932"/>
      <c r="BA47" s="3932"/>
      <c r="BB47" s="3932"/>
      <c r="BC47" s="3932"/>
      <c r="BD47" s="3932"/>
      <c r="BE47" s="3932"/>
      <c r="BF47" s="3932"/>
      <c r="BG47" s="3932"/>
      <c r="BH47" s="3932"/>
      <c r="BI47" s="3932"/>
      <c r="BJ47" s="3932"/>
      <c r="BK47" s="3932"/>
      <c r="BL47" s="3932"/>
      <c r="BM47" s="3932"/>
      <c r="BN47" s="3932"/>
      <c r="BO47" s="3932"/>
      <c r="BP47" s="3932"/>
      <c r="BQ47" s="3932"/>
      <c r="BR47" s="3932"/>
      <c r="BS47" s="3932"/>
      <c r="BT47" s="3932"/>
      <c r="BU47" s="3932"/>
      <c r="BV47" s="3932"/>
      <c r="BW47" s="3932"/>
      <c r="BX47" s="3932"/>
      <c r="BY47" s="3932"/>
      <c r="BZ47" s="3932"/>
      <c r="CA47" s="3932"/>
      <c r="CB47" s="3932"/>
      <c r="CC47" s="3932"/>
      <c r="CD47" s="3932"/>
      <c r="CE47" s="3932"/>
      <c r="CF47" s="3932"/>
      <c r="CG47" s="3932"/>
      <c r="CH47" s="3932"/>
      <c r="CI47" s="3932"/>
      <c r="CJ47" s="3932"/>
      <c r="CK47" s="3932"/>
      <c r="CL47" s="3932"/>
      <c r="CM47" s="3932"/>
      <c r="CN47" s="3933"/>
      <c r="CO47" s="903"/>
      <c r="CP47" s="759"/>
      <c r="CQ47" s="759"/>
    </row>
    <row r="48" spans="2:95" s="796" customFormat="1" ht="13.5" customHeight="1" x14ac:dyDescent="0.15">
      <c r="B48" s="773"/>
      <c r="C48" s="3738" t="s">
        <v>1372</v>
      </c>
      <c r="D48" s="3739"/>
      <c r="E48" s="3905"/>
      <c r="F48" s="3906">
        <v>40</v>
      </c>
      <c r="G48" s="3907"/>
      <c r="H48" s="3908"/>
      <c r="I48" s="3743">
        <v>0</v>
      </c>
      <c r="J48" s="3744"/>
      <c r="K48" s="3745">
        <v>0</v>
      </c>
      <c r="L48" s="3744"/>
      <c r="M48" s="3745">
        <v>0</v>
      </c>
      <c r="N48" s="3744"/>
      <c r="O48" s="3745">
        <v>0</v>
      </c>
      <c r="P48" s="3744"/>
      <c r="Q48" s="3745">
        <v>0</v>
      </c>
      <c r="R48" s="3744"/>
      <c r="S48" s="3745">
        <v>0</v>
      </c>
      <c r="T48" s="3744"/>
      <c r="U48" s="3745">
        <v>0</v>
      </c>
      <c r="V48" s="3895"/>
      <c r="W48" s="3768">
        <f>SUM(I48:V48)</f>
        <v>0</v>
      </c>
      <c r="X48" s="3769"/>
      <c r="Y48" s="3896">
        <f>IF(W49=0,"",ROUNDDOWN(I49/3,1)+ROUNDDOWN((K49+M49)/6,1)+ROUNDDOWN(O49/6,1)+ROUNDDOWN(Q49/15,1)+ROUNDDOWN((S49+U49)/30,1))</f>
        <v>0.5</v>
      </c>
      <c r="Z48" s="3897"/>
      <c r="AA48" s="3898"/>
      <c r="AB48" s="3902">
        <f>IF(AE48+AF50=0,"",AE48+AF50)</f>
        <v>1</v>
      </c>
      <c r="AC48" s="3903"/>
      <c r="AD48" s="3904"/>
      <c r="AE48" s="3920">
        <v>1</v>
      </c>
      <c r="AF48" s="3916"/>
      <c r="AG48" s="3917"/>
      <c r="AH48" s="2099" t="s">
        <v>749</v>
      </c>
      <c r="AI48" s="3918" t="s">
        <v>1373</v>
      </c>
      <c r="AJ48" s="3918"/>
      <c r="AK48" s="3918"/>
      <c r="AL48" s="3918"/>
      <c r="AM48" s="3918"/>
      <c r="AN48" s="3918"/>
      <c r="AO48" s="3918"/>
      <c r="AP48" s="3918"/>
      <c r="AQ48" s="3918"/>
      <c r="AR48" s="3919"/>
      <c r="AS48" s="912"/>
      <c r="AT48" s="839"/>
      <c r="AV48" s="2113"/>
      <c r="AW48" s="778"/>
      <c r="AX48" s="3932"/>
      <c r="AY48" s="3932"/>
      <c r="AZ48" s="3932"/>
      <c r="BA48" s="3932"/>
      <c r="BB48" s="3932"/>
      <c r="BC48" s="3932"/>
      <c r="BD48" s="3932"/>
      <c r="BE48" s="3932"/>
      <c r="BF48" s="3932"/>
      <c r="BG48" s="3932"/>
      <c r="BH48" s="3932"/>
      <c r="BI48" s="3932"/>
      <c r="BJ48" s="3932"/>
      <c r="BK48" s="3932"/>
      <c r="BL48" s="3932"/>
      <c r="BM48" s="3932"/>
      <c r="BN48" s="3932"/>
      <c r="BO48" s="3932"/>
      <c r="BP48" s="3932"/>
      <c r="BQ48" s="3932"/>
      <c r="BR48" s="3932"/>
      <c r="BS48" s="3932"/>
      <c r="BT48" s="3932"/>
      <c r="BU48" s="3932"/>
      <c r="BV48" s="3932"/>
      <c r="BW48" s="3932"/>
      <c r="BX48" s="3932"/>
      <c r="BY48" s="3932"/>
      <c r="BZ48" s="3932"/>
      <c r="CA48" s="3932"/>
      <c r="CB48" s="3932"/>
      <c r="CC48" s="3932"/>
      <c r="CD48" s="3932"/>
      <c r="CE48" s="3932"/>
      <c r="CF48" s="3932"/>
      <c r="CG48" s="3932"/>
      <c r="CH48" s="3932"/>
      <c r="CI48" s="3932"/>
      <c r="CJ48" s="3932"/>
      <c r="CK48" s="3932"/>
      <c r="CL48" s="3932"/>
      <c r="CM48" s="3932"/>
      <c r="CN48" s="3933"/>
      <c r="CO48" s="903"/>
      <c r="CP48" s="759"/>
      <c r="CQ48" s="759"/>
    </row>
    <row r="49" spans="2:96" s="796" customFormat="1" ht="13.5" customHeight="1" x14ac:dyDescent="0.15">
      <c r="B49" s="773"/>
      <c r="C49" s="3838"/>
      <c r="D49" s="3839"/>
      <c r="E49" s="3840"/>
      <c r="F49" s="3874"/>
      <c r="G49" s="3875"/>
      <c r="H49" s="3876"/>
      <c r="I49" s="3909"/>
      <c r="J49" s="3910"/>
      <c r="K49" s="3910"/>
      <c r="L49" s="3910"/>
      <c r="M49" s="3910"/>
      <c r="N49" s="3910"/>
      <c r="O49" s="3910"/>
      <c r="P49" s="3910"/>
      <c r="Q49" s="3910"/>
      <c r="R49" s="3910"/>
      <c r="S49" s="3910"/>
      <c r="T49" s="3910"/>
      <c r="U49" s="3910">
        <v>15</v>
      </c>
      <c r="V49" s="3854"/>
      <c r="W49" s="3348">
        <f>SUM(I49:V50)</f>
        <v>15</v>
      </c>
      <c r="X49" s="3859"/>
      <c r="Y49" s="3809"/>
      <c r="Z49" s="3810"/>
      <c r="AA49" s="3811"/>
      <c r="AB49" s="3815"/>
      <c r="AC49" s="3816"/>
      <c r="AD49" s="3817"/>
      <c r="AE49" s="3822"/>
      <c r="AF49" s="3826"/>
      <c r="AG49" s="3827"/>
      <c r="AH49" s="2100" t="s">
        <v>750</v>
      </c>
      <c r="AI49" s="3893"/>
      <c r="AJ49" s="3893"/>
      <c r="AK49" s="3893"/>
      <c r="AL49" s="3893"/>
      <c r="AM49" s="3893"/>
      <c r="AN49" s="3893"/>
      <c r="AO49" s="3893"/>
      <c r="AP49" s="3893"/>
      <c r="AQ49" s="3893"/>
      <c r="AR49" s="3894"/>
      <c r="AS49" s="912"/>
      <c r="AT49" s="839"/>
      <c r="AV49" s="807"/>
      <c r="AW49" s="778"/>
      <c r="AX49" s="3932"/>
      <c r="AY49" s="3932"/>
      <c r="AZ49" s="3932"/>
      <c r="BA49" s="3932"/>
      <c r="BB49" s="3932"/>
      <c r="BC49" s="3932"/>
      <c r="BD49" s="3932"/>
      <c r="BE49" s="3932"/>
      <c r="BF49" s="3932"/>
      <c r="BG49" s="3932"/>
      <c r="BH49" s="3932"/>
      <c r="BI49" s="3932"/>
      <c r="BJ49" s="3932"/>
      <c r="BK49" s="3932"/>
      <c r="BL49" s="3932"/>
      <c r="BM49" s="3932"/>
      <c r="BN49" s="3932"/>
      <c r="BO49" s="3932"/>
      <c r="BP49" s="3932"/>
      <c r="BQ49" s="3932"/>
      <c r="BR49" s="3932"/>
      <c r="BS49" s="3932"/>
      <c r="BT49" s="3932"/>
      <c r="BU49" s="3932"/>
      <c r="BV49" s="3932"/>
      <c r="BW49" s="3932"/>
      <c r="BX49" s="3932"/>
      <c r="BY49" s="3932"/>
      <c r="BZ49" s="3932"/>
      <c r="CA49" s="3932"/>
      <c r="CB49" s="3932"/>
      <c r="CC49" s="3932"/>
      <c r="CD49" s="3932"/>
      <c r="CE49" s="3932"/>
      <c r="CF49" s="3932"/>
      <c r="CG49" s="3932"/>
      <c r="CH49" s="3932"/>
      <c r="CI49" s="3932"/>
      <c r="CJ49" s="3932"/>
      <c r="CK49" s="3932"/>
      <c r="CL49" s="3932"/>
      <c r="CM49" s="3932"/>
      <c r="CN49" s="3933"/>
      <c r="CO49" s="903"/>
      <c r="CP49" s="759"/>
      <c r="CQ49" s="759"/>
    </row>
    <row r="50" spans="2:96" s="796" customFormat="1" ht="13.5" customHeight="1" thickBot="1" x14ac:dyDescent="0.2">
      <c r="B50" s="773"/>
      <c r="C50" s="3841"/>
      <c r="D50" s="3842"/>
      <c r="E50" s="3843"/>
      <c r="F50" s="3877"/>
      <c r="G50" s="3878"/>
      <c r="H50" s="3879"/>
      <c r="I50" s="3911"/>
      <c r="J50" s="3912"/>
      <c r="K50" s="3912"/>
      <c r="L50" s="3912"/>
      <c r="M50" s="3912"/>
      <c r="N50" s="3912"/>
      <c r="O50" s="3912"/>
      <c r="P50" s="3912"/>
      <c r="Q50" s="3912"/>
      <c r="R50" s="3912"/>
      <c r="S50" s="3912"/>
      <c r="T50" s="3912"/>
      <c r="U50" s="3912"/>
      <c r="V50" s="3858"/>
      <c r="W50" s="3350"/>
      <c r="X50" s="3860"/>
      <c r="Y50" s="3899"/>
      <c r="Z50" s="3900"/>
      <c r="AA50" s="3901"/>
      <c r="AB50" s="3818"/>
      <c r="AC50" s="3819"/>
      <c r="AD50" s="3820"/>
      <c r="AE50" s="3823"/>
      <c r="AF50" s="3881">
        <v>0</v>
      </c>
      <c r="AG50" s="3882"/>
      <c r="AH50" s="2101"/>
      <c r="AI50" s="3946"/>
      <c r="AJ50" s="3946"/>
      <c r="AK50" s="3946"/>
      <c r="AL50" s="3946"/>
      <c r="AM50" s="3946"/>
      <c r="AN50" s="3946"/>
      <c r="AO50" s="3946"/>
      <c r="AP50" s="3946"/>
      <c r="AQ50" s="3946"/>
      <c r="AR50" s="3947"/>
      <c r="AS50" s="912"/>
      <c r="AT50" s="839"/>
      <c r="AV50" s="807"/>
      <c r="AW50" s="899"/>
      <c r="AX50" s="3932"/>
      <c r="AY50" s="3932"/>
      <c r="AZ50" s="3932"/>
      <c r="BA50" s="3932"/>
      <c r="BB50" s="3932"/>
      <c r="BC50" s="3932"/>
      <c r="BD50" s="3932"/>
      <c r="BE50" s="3932"/>
      <c r="BF50" s="3932"/>
      <c r="BG50" s="3932"/>
      <c r="BH50" s="3932"/>
      <c r="BI50" s="3932"/>
      <c r="BJ50" s="3932"/>
      <c r="BK50" s="3932"/>
      <c r="BL50" s="3932"/>
      <c r="BM50" s="3932"/>
      <c r="BN50" s="3932"/>
      <c r="BO50" s="3932"/>
      <c r="BP50" s="3932"/>
      <c r="BQ50" s="3932"/>
      <c r="BR50" s="3932"/>
      <c r="BS50" s="3932"/>
      <c r="BT50" s="3932"/>
      <c r="BU50" s="3932"/>
      <c r="BV50" s="3932"/>
      <c r="BW50" s="3932"/>
      <c r="BX50" s="3932"/>
      <c r="BY50" s="3932"/>
      <c r="BZ50" s="3932"/>
      <c r="CA50" s="3932"/>
      <c r="CB50" s="3932"/>
      <c r="CC50" s="3932"/>
      <c r="CD50" s="3932"/>
      <c r="CE50" s="3932"/>
      <c r="CF50" s="3932"/>
      <c r="CG50" s="3932"/>
      <c r="CH50" s="3932"/>
      <c r="CI50" s="3932"/>
      <c r="CJ50" s="3932"/>
      <c r="CK50" s="3932"/>
      <c r="CL50" s="3932"/>
      <c r="CM50" s="3932"/>
      <c r="CN50" s="3933"/>
      <c r="CO50" s="903"/>
      <c r="CP50" s="759"/>
      <c r="CQ50" s="759"/>
    </row>
    <row r="51" spans="2:96" s="796" customFormat="1" ht="13.5" customHeight="1" thickTop="1" x14ac:dyDescent="0.15">
      <c r="B51" s="2093"/>
      <c r="C51" s="3948" t="s">
        <v>185</v>
      </c>
      <c r="D51" s="3949"/>
      <c r="E51" s="3950"/>
      <c r="F51" s="3957">
        <f>IF(SUM(F24:H50)=0,"",SUM(F24:H50))</f>
        <v>400</v>
      </c>
      <c r="G51" s="3958"/>
      <c r="H51" s="3959"/>
      <c r="I51" s="3966">
        <f>SUM(I24,I27,I30,I33,I36,I39,I42,I45,I48)</f>
        <v>0</v>
      </c>
      <c r="J51" s="3967"/>
      <c r="K51" s="3863">
        <f>SUM(K24,K27,K30,K33,K36,K39,K42,K45,K48)</f>
        <v>0</v>
      </c>
      <c r="L51" s="3968"/>
      <c r="M51" s="3863">
        <f>SUM(M24,M27,M30,M33,M36,M39,M42,M45,M48)</f>
        <v>0</v>
      </c>
      <c r="N51" s="3968"/>
      <c r="O51" s="3863">
        <f>SUM(O24,O27,O30,O33,O36,O39,O42,O45,O48)</f>
        <v>0</v>
      </c>
      <c r="P51" s="3968"/>
      <c r="Q51" s="3863">
        <f>SUM(Q24,Q27,Q30,Q33,Q36,Q39,Q42,Q45,Q48)</f>
        <v>1</v>
      </c>
      <c r="R51" s="3968"/>
      <c r="S51" s="3863">
        <f>SUM(S24,S27,S30,S33,S36,S39,S42,S45,S48)</f>
        <v>1</v>
      </c>
      <c r="T51" s="3968"/>
      <c r="U51" s="3863">
        <f>SUM(U24,U27,U30,U33,U36,U39,U42,U45,U48)</f>
        <v>0</v>
      </c>
      <c r="V51" s="3968"/>
      <c r="W51" s="3863">
        <f>SUM(I51:V51)</f>
        <v>2</v>
      </c>
      <c r="X51" s="3864"/>
      <c r="Y51" s="3988">
        <f>ROUND(SUM(Y24:AA50),0)</f>
        <v>16</v>
      </c>
      <c r="Z51" s="3989"/>
      <c r="AA51" s="3990"/>
      <c r="AB51" s="3934">
        <f>IF(AE51+AF53=0,"",ROUND(AE51+AF53,0))</f>
        <v>20</v>
      </c>
      <c r="AC51" s="3935"/>
      <c r="AD51" s="3936"/>
      <c r="AE51" s="3943">
        <f>SUM(AE24:AE50)</f>
        <v>12</v>
      </c>
      <c r="AF51" s="3984">
        <f>SUM(AF24,AF27,AF30,AF33,AF39,AF42,AF36,AF45,AF48)</f>
        <v>11</v>
      </c>
      <c r="AG51" s="3825"/>
      <c r="AH51" s="2114"/>
      <c r="AI51" s="3803"/>
      <c r="AJ51" s="3803"/>
      <c r="AK51" s="3803"/>
      <c r="AL51" s="3803"/>
      <c r="AM51" s="3803"/>
      <c r="AN51" s="3803"/>
      <c r="AO51" s="3803"/>
      <c r="AP51" s="3803"/>
      <c r="AQ51" s="3803"/>
      <c r="AR51" s="3805"/>
      <c r="AS51" s="912"/>
      <c r="AT51" s="839"/>
      <c r="AV51" s="2115"/>
      <c r="AW51" s="899"/>
      <c r="AX51" s="3932"/>
      <c r="AY51" s="3932"/>
      <c r="AZ51" s="3932"/>
      <c r="BA51" s="3932"/>
      <c r="BB51" s="3932"/>
      <c r="BC51" s="3932"/>
      <c r="BD51" s="3932"/>
      <c r="BE51" s="3932"/>
      <c r="BF51" s="3932"/>
      <c r="BG51" s="3932"/>
      <c r="BH51" s="3932"/>
      <c r="BI51" s="3932"/>
      <c r="BJ51" s="3932"/>
      <c r="BK51" s="3932"/>
      <c r="BL51" s="3932"/>
      <c r="BM51" s="3932"/>
      <c r="BN51" s="3932"/>
      <c r="BO51" s="3932"/>
      <c r="BP51" s="3932"/>
      <c r="BQ51" s="3932"/>
      <c r="BR51" s="3932"/>
      <c r="BS51" s="3932"/>
      <c r="BT51" s="3932"/>
      <c r="BU51" s="3932"/>
      <c r="BV51" s="3932"/>
      <c r="BW51" s="3932"/>
      <c r="BX51" s="3932"/>
      <c r="BY51" s="3932"/>
      <c r="BZ51" s="3932"/>
      <c r="CA51" s="3932"/>
      <c r="CB51" s="3932"/>
      <c r="CC51" s="3932"/>
      <c r="CD51" s="3932"/>
      <c r="CE51" s="3932"/>
      <c r="CF51" s="3932"/>
      <c r="CG51" s="3932"/>
      <c r="CH51" s="3932"/>
      <c r="CI51" s="3932"/>
      <c r="CJ51" s="3932"/>
      <c r="CK51" s="3932"/>
      <c r="CL51" s="3932"/>
      <c r="CM51" s="3932"/>
      <c r="CN51" s="3933"/>
      <c r="CO51" s="903"/>
      <c r="CP51" s="759"/>
      <c r="CQ51" s="759"/>
    </row>
    <row r="52" spans="2:96" s="796" customFormat="1" ht="13.5" customHeight="1" x14ac:dyDescent="0.15">
      <c r="B52" s="773"/>
      <c r="C52" s="3951"/>
      <c r="D52" s="3952"/>
      <c r="E52" s="3953"/>
      <c r="F52" s="3960"/>
      <c r="G52" s="3961"/>
      <c r="H52" s="3962"/>
      <c r="I52" s="3347">
        <f>SUM(I25,I28,I31,I34,I37,I40,I43,I46,I49)</f>
        <v>14</v>
      </c>
      <c r="J52" s="3348"/>
      <c r="K52" s="3341">
        <f>SUM(K25,K28,K31,K34,K37,K40,K43,K46,K49)</f>
        <v>18</v>
      </c>
      <c r="L52" s="3341"/>
      <c r="M52" s="3341">
        <f>SUM(M25,M28,M31,M34,M37,M40,M43,M46,M49)</f>
        <v>18</v>
      </c>
      <c r="N52" s="3341"/>
      <c r="O52" s="3341">
        <f>SUM(O25,O28,O31,O34,O37,O40,O43,O46,O49)</f>
        <v>4</v>
      </c>
      <c r="P52" s="3341"/>
      <c r="Q52" s="3341">
        <f>SUM(Q25,Q28,Q31,Q34,Q37,Q40,Q43,Q46,Q49)</f>
        <v>33</v>
      </c>
      <c r="R52" s="3341"/>
      <c r="S52" s="3341">
        <f>SUM(S25,S28,S31,S34,S37,S40,S43,S46,S49)</f>
        <v>42</v>
      </c>
      <c r="T52" s="3341"/>
      <c r="U52" s="3341">
        <f>SUM(U25,U28,U31,U34,U37,U40,U43,U46,U49)</f>
        <v>33</v>
      </c>
      <c r="V52" s="3341"/>
      <c r="W52" s="3341">
        <f>SUM(I52:V53)</f>
        <v>162</v>
      </c>
      <c r="X52" s="3986"/>
      <c r="Y52" s="3991"/>
      <c r="Z52" s="3992"/>
      <c r="AA52" s="3993"/>
      <c r="AB52" s="3937"/>
      <c r="AC52" s="3938"/>
      <c r="AD52" s="3939"/>
      <c r="AE52" s="3944"/>
      <c r="AF52" s="3985"/>
      <c r="AG52" s="3827"/>
      <c r="AH52" s="2100"/>
      <c r="AI52" s="3893"/>
      <c r="AJ52" s="3893"/>
      <c r="AK52" s="3893"/>
      <c r="AL52" s="3893"/>
      <c r="AM52" s="3893"/>
      <c r="AN52" s="3893"/>
      <c r="AO52" s="3893"/>
      <c r="AP52" s="3893"/>
      <c r="AQ52" s="3893"/>
      <c r="AR52" s="3894"/>
      <c r="AS52" s="912"/>
      <c r="AT52" s="839"/>
      <c r="AV52" s="2115"/>
      <c r="AW52" s="899"/>
      <c r="AX52" s="3932"/>
      <c r="AY52" s="3932"/>
      <c r="AZ52" s="3932"/>
      <c r="BA52" s="3932"/>
      <c r="BB52" s="3932"/>
      <c r="BC52" s="3932"/>
      <c r="BD52" s="3932"/>
      <c r="BE52" s="3932"/>
      <c r="BF52" s="3932"/>
      <c r="BG52" s="3932"/>
      <c r="BH52" s="3932"/>
      <c r="BI52" s="3932"/>
      <c r="BJ52" s="3932"/>
      <c r="BK52" s="3932"/>
      <c r="BL52" s="3932"/>
      <c r="BM52" s="3932"/>
      <c r="BN52" s="3932"/>
      <c r="BO52" s="3932"/>
      <c r="BP52" s="3932"/>
      <c r="BQ52" s="3932"/>
      <c r="BR52" s="3932"/>
      <c r="BS52" s="3932"/>
      <c r="BT52" s="3932"/>
      <c r="BU52" s="3932"/>
      <c r="BV52" s="3932"/>
      <c r="BW52" s="3932"/>
      <c r="BX52" s="3932"/>
      <c r="BY52" s="3932"/>
      <c r="BZ52" s="3932"/>
      <c r="CA52" s="3932"/>
      <c r="CB52" s="3932"/>
      <c r="CC52" s="3932"/>
      <c r="CD52" s="3932"/>
      <c r="CE52" s="3932"/>
      <c r="CF52" s="3932"/>
      <c r="CG52" s="3932"/>
      <c r="CH52" s="3932"/>
      <c r="CI52" s="3932"/>
      <c r="CJ52" s="3932"/>
      <c r="CK52" s="3932"/>
      <c r="CL52" s="3932"/>
      <c r="CM52" s="3932"/>
      <c r="CN52" s="3933"/>
      <c r="CO52" s="903"/>
      <c r="CP52" s="759"/>
      <c r="CQ52" s="759"/>
    </row>
    <row r="53" spans="2:96" s="796" customFormat="1" ht="13.5" customHeight="1" thickBot="1" x14ac:dyDescent="0.2">
      <c r="B53" s="773"/>
      <c r="C53" s="3954"/>
      <c r="D53" s="3955"/>
      <c r="E53" s="3956"/>
      <c r="F53" s="3963"/>
      <c r="G53" s="3964"/>
      <c r="H53" s="3965"/>
      <c r="I53" s="3349"/>
      <c r="J53" s="3350"/>
      <c r="K53" s="3342"/>
      <c r="L53" s="3342"/>
      <c r="M53" s="3342"/>
      <c r="N53" s="3342"/>
      <c r="O53" s="3342"/>
      <c r="P53" s="3342"/>
      <c r="Q53" s="3342"/>
      <c r="R53" s="3342"/>
      <c r="S53" s="3342"/>
      <c r="T53" s="3342"/>
      <c r="U53" s="3342"/>
      <c r="V53" s="3342"/>
      <c r="W53" s="3342"/>
      <c r="X53" s="3987"/>
      <c r="Y53" s="3994"/>
      <c r="Z53" s="3995"/>
      <c r="AA53" s="3996"/>
      <c r="AB53" s="3940"/>
      <c r="AC53" s="3941"/>
      <c r="AD53" s="3942"/>
      <c r="AE53" s="3945"/>
      <c r="AF53" s="3969">
        <f>ROUND(SUM(AF26,AF29,AF32,AF35,AF38,AF41,AF44,AF47,AF50),1)</f>
        <v>8.4</v>
      </c>
      <c r="AG53" s="3970"/>
      <c r="AH53" s="2101"/>
      <c r="AI53" s="3946"/>
      <c r="AJ53" s="3946"/>
      <c r="AK53" s="3946"/>
      <c r="AL53" s="3946"/>
      <c r="AM53" s="3946"/>
      <c r="AN53" s="3946"/>
      <c r="AO53" s="3946"/>
      <c r="AP53" s="3946"/>
      <c r="AQ53" s="3946"/>
      <c r="AR53" s="3947"/>
      <c r="AS53" s="912"/>
      <c r="AT53" s="839"/>
      <c r="AV53" s="2115"/>
      <c r="AW53" s="899"/>
      <c r="AX53" s="3932"/>
      <c r="AY53" s="3932"/>
      <c r="AZ53" s="3932"/>
      <c r="BA53" s="3932"/>
      <c r="BB53" s="3932"/>
      <c r="BC53" s="3932"/>
      <c r="BD53" s="3932"/>
      <c r="BE53" s="3932"/>
      <c r="BF53" s="3932"/>
      <c r="BG53" s="3932"/>
      <c r="BH53" s="3932"/>
      <c r="BI53" s="3932"/>
      <c r="BJ53" s="3932"/>
      <c r="BK53" s="3932"/>
      <c r="BL53" s="3932"/>
      <c r="BM53" s="3932"/>
      <c r="BN53" s="3932"/>
      <c r="BO53" s="3932"/>
      <c r="BP53" s="3932"/>
      <c r="BQ53" s="3932"/>
      <c r="BR53" s="3932"/>
      <c r="BS53" s="3932"/>
      <c r="BT53" s="3932"/>
      <c r="BU53" s="3932"/>
      <c r="BV53" s="3932"/>
      <c r="BW53" s="3932"/>
      <c r="BX53" s="3932"/>
      <c r="BY53" s="3932"/>
      <c r="BZ53" s="3932"/>
      <c r="CA53" s="3932"/>
      <c r="CB53" s="3932"/>
      <c r="CC53" s="3932"/>
      <c r="CD53" s="3932"/>
      <c r="CE53" s="3932"/>
      <c r="CF53" s="3932"/>
      <c r="CG53" s="3932"/>
      <c r="CH53" s="3932"/>
      <c r="CI53" s="3932"/>
      <c r="CJ53" s="3932"/>
      <c r="CK53" s="3932"/>
      <c r="CL53" s="3932"/>
      <c r="CM53" s="3932"/>
      <c r="CN53" s="3933"/>
      <c r="CO53" s="903"/>
      <c r="CP53" s="759"/>
      <c r="CQ53" s="759"/>
    </row>
    <row r="54" spans="2:96" s="796" customFormat="1" ht="14.25" thickTop="1" x14ac:dyDescent="0.15">
      <c r="B54" s="2093"/>
      <c r="C54" s="3971" t="s">
        <v>1374</v>
      </c>
      <c r="D54" s="3972"/>
      <c r="E54" s="3972"/>
      <c r="F54" s="3972"/>
      <c r="G54" s="3972"/>
      <c r="H54" s="3973"/>
      <c r="I54" s="3974"/>
      <c r="J54" s="3972"/>
      <c r="K54" s="3972"/>
      <c r="L54" s="3972"/>
      <c r="M54" s="3972"/>
      <c r="N54" s="3972"/>
      <c r="O54" s="3972"/>
      <c r="P54" s="3972"/>
      <c r="Q54" s="3972"/>
      <c r="R54" s="3972"/>
      <c r="S54" s="3972"/>
      <c r="T54" s="3972"/>
      <c r="U54" s="3972"/>
      <c r="V54" s="3972"/>
      <c r="W54" s="3972"/>
      <c r="X54" s="3972"/>
      <c r="Y54" s="3972"/>
      <c r="Z54" s="3972"/>
      <c r="AA54" s="3973"/>
      <c r="AB54" s="3934">
        <f>IF(AE54+AF55=0,"",ROUND(AE54+AF55,0))</f>
        <v>4</v>
      </c>
      <c r="AC54" s="3975"/>
      <c r="AD54" s="3976"/>
      <c r="AE54" s="3821">
        <v>2</v>
      </c>
      <c r="AF54" s="3824">
        <v>3</v>
      </c>
      <c r="AG54" s="3825"/>
      <c r="AH54" s="2114" t="s">
        <v>749</v>
      </c>
      <c r="AI54" s="3803" t="s">
        <v>1375</v>
      </c>
      <c r="AJ54" s="3981"/>
      <c r="AK54" s="3981"/>
      <c r="AL54" s="3981"/>
      <c r="AM54" s="3981"/>
      <c r="AN54" s="3981"/>
      <c r="AO54" s="3981"/>
      <c r="AP54" s="3981"/>
      <c r="AQ54" s="3981"/>
      <c r="AR54" s="3982"/>
      <c r="AS54" s="912"/>
      <c r="AT54" s="839"/>
      <c r="AU54" s="775"/>
      <c r="AV54" s="2115"/>
      <c r="AW54" s="899"/>
      <c r="AX54" s="3932"/>
      <c r="AY54" s="3932"/>
      <c r="AZ54" s="3932"/>
      <c r="BA54" s="3932"/>
      <c r="BB54" s="3932"/>
      <c r="BC54" s="3932"/>
      <c r="BD54" s="3932"/>
      <c r="BE54" s="3932"/>
      <c r="BF54" s="3932"/>
      <c r="BG54" s="3932"/>
      <c r="BH54" s="3932"/>
      <c r="BI54" s="3932"/>
      <c r="BJ54" s="3932"/>
      <c r="BK54" s="3932"/>
      <c r="BL54" s="3932"/>
      <c r="BM54" s="3932"/>
      <c r="BN54" s="3932"/>
      <c r="BO54" s="3932"/>
      <c r="BP54" s="3932"/>
      <c r="BQ54" s="3932"/>
      <c r="BR54" s="3932"/>
      <c r="BS54" s="3932"/>
      <c r="BT54" s="3932"/>
      <c r="BU54" s="3932"/>
      <c r="BV54" s="3932"/>
      <c r="BW54" s="3932"/>
      <c r="BX54" s="3932"/>
      <c r="BY54" s="3932"/>
      <c r="BZ54" s="3932"/>
      <c r="CA54" s="3932"/>
      <c r="CB54" s="3932"/>
      <c r="CC54" s="3932"/>
      <c r="CD54" s="3932"/>
      <c r="CE54" s="3932"/>
      <c r="CF54" s="3932"/>
      <c r="CG54" s="3932"/>
      <c r="CH54" s="3932"/>
      <c r="CI54" s="3932"/>
      <c r="CJ54" s="3932"/>
      <c r="CK54" s="3932"/>
      <c r="CL54" s="3932"/>
      <c r="CM54" s="3932"/>
      <c r="CN54" s="3933"/>
      <c r="CO54" s="903"/>
      <c r="CP54" s="759"/>
      <c r="CQ54" s="759"/>
    </row>
    <row r="55" spans="2:96" s="796" customFormat="1" ht="14.25" thickBot="1" x14ac:dyDescent="0.2">
      <c r="B55" s="773"/>
      <c r="C55" s="3646"/>
      <c r="D55" s="3638"/>
      <c r="E55" s="3638"/>
      <c r="F55" s="3638"/>
      <c r="G55" s="3638"/>
      <c r="H55" s="3639"/>
      <c r="I55" s="3646"/>
      <c r="J55" s="3638"/>
      <c r="K55" s="3638"/>
      <c r="L55" s="3638"/>
      <c r="M55" s="3638"/>
      <c r="N55" s="3638"/>
      <c r="O55" s="3638"/>
      <c r="P55" s="3638"/>
      <c r="Q55" s="3638"/>
      <c r="R55" s="3638"/>
      <c r="S55" s="3638"/>
      <c r="T55" s="3638"/>
      <c r="U55" s="3638"/>
      <c r="V55" s="3638"/>
      <c r="W55" s="3638"/>
      <c r="X55" s="3638"/>
      <c r="Y55" s="3638"/>
      <c r="Z55" s="3638"/>
      <c r="AA55" s="3639"/>
      <c r="AB55" s="3977"/>
      <c r="AC55" s="3978"/>
      <c r="AD55" s="3979"/>
      <c r="AE55" s="3980"/>
      <c r="AF55" s="3983">
        <v>2.1</v>
      </c>
      <c r="AG55" s="3796"/>
      <c r="AH55" s="2100" t="s">
        <v>750</v>
      </c>
      <c r="AI55" s="3893" t="s">
        <v>2116</v>
      </c>
      <c r="AJ55" s="4005"/>
      <c r="AK55" s="4005"/>
      <c r="AL55" s="4005"/>
      <c r="AM55" s="4005"/>
      <c r="AN55" s="4005"/>
      <c r="AO55" s="4005"/>
      <c r="AP55" s="4005"/>
      <c r="AQ55" s="4005"/>
      <c r="AR55" s="4006"/>
      <c r="AS55" s="912"/>
      <c r="AT55" s="839"/>
      <c r="AU55" s="775"/>
      <c r="AV55" s="2115"/>
      <c r="AW55" s="899"/>
      <c r="AX55" s="3932"/>
      <c r="AY55" s="3932"/>
      <c r="AZ55" s="3932"/>
      <c r="BA55" s="3932"/>
      <c r="BB55" s="3932"/>
      <c r="BC55" s="3932"/>
      <c r="BD55" s="3932"/>
      <c r="BE55" s="3932"/>
      <c r="BF55" s="3932"/>
      <c r="BG55" s="3932"/>
      <c r="BH55" s="3932"/>
      <c r="BI55" s="3932"/>
      <c r="BJ55" s="3932"/>
      <c r="BK55" s="3932"/>
      <c r="BL55" s="3932"/>
      <c r="BM55" s="3932"/>
      <c r="BN55" s="3932"/>
      <c r="BO55" s="3932"/>
      <c r="BP55" s="3932"/>
      <c r="BQ55" s="3932"/>
      <c r="BR55" s="3932"/>
      <c r="BS55" s="3932"/>
      <c r="BT55" s="3932"/>
      <c r="BU55" s="3932"/>
      <c r="BV55" s="3932"/>
      <c r="BW55" s="3932"/>
      <c r="BX55" s="3932"/>
      <c r="BY55" s="3932"/>
      <c r="BZ55" s="3932"/>
      <c r="CA55" s="3932"/>
      <c r="CB55" s="3932"/>
      <c r="CC55" s="3932"/>
      <c r="CD55" s="3932"/>
      <c r="CE55" s="3932"/>
      <c r="CF55" s="3932"/>
      <c r="CG55" s="3932"/>
      <c r="CH55" s="3932"/>
      <c r="CI55" s="3932"/>
      <c r="CJ55" s="3932"/>
      <c r="CK55" s="3932"/>
      <c r="CL55" s="3932"/>
      <c r="CM55" s="3932"/>
      <c r="CN55" s="3933"/>
      <c r="CO55" s="903"/>
      <c r="CP55" s="759"/>
      <c r="CQ55" s="759"/>
    </row>
    <row r="56" spans="2:96" s="796" customFormat="1" ht="14.25" thickTop="1" x14ac:dyDescent="0.15">
      <c r="B56" s="773"/>
      <c r="C56" s="4007" t="s">
        <v>2117</v>
      </c>
      <c r="D56" s="4008"/>
      <c r="E56" s="4008"/>
      <c r="F56" s="4008"/>
      <c r="G56" s="4008"/>
      <c r="H56" s="4009"/>
      <c r="I56" s="4013"/>
      <c r="J56" s="4014"/>
      <c r="K56" s="4014"/>
      <c r="L56" s="4014"/>
      <c r="M56" s="4014"/>
      <c r="N56" s="4014"/>
      <c r="O56" s="4014"/>
      <c r="P56" s="4014"/>
      <c r="Q56" s="4014"/>
      <c r="R56" s="4014"/>
      <c r="S56" s="4014"/>
      <c r="T56" s="4014"/>
      <c r="U56" s="4014"/>
      <c r="V56" s="4014"/>
      <c r="W56" s="4014"/>
      <c r="X56" s="4014"/>
      <c r="Y56" s="4014"/>
      <c r="Z56" s="4014"/>
      <c r="AA56" s="4015"/>
      <c r="AB56" s="4019">
        <f>IF(AE56+AF57=0,"",ROUND(AE56+AF57,0))</f>
        <v>2</v>
      </c>
      <c r="AC56" s="4020"/>
      <c r="AD56" s="4021"/>
      <c r="AE56" s="4025">
        <v>1</v>
      </c>
      <c r="AF56" s="4027">
        <v>1</v>
      </c>
      <c r="AG56" s="4028"/>
      <c r="AH56" s="2117" t="s">
        <v>749</v>
      </c>
      <c r="AI56" s="4029" t="s">
        <v>2118</v>
      </c>
      <c r="AJ56" s="4030"/>
      <c r="AK56" s="4030"/>
      <c r="AL56" s="4030"/>
      <c r="AM56" s="4030"/>
      <c r="AN56" s="4030"/>
      <c r="AO56" s="4030"/>
      <c r="AP56" s="4030"/>
      <c r="AQ56" s="4030"/>
      <c r="AR56" s="4031"/>
      <c r="AS56" s="912"/>
      <c r="AT56" s="839"/>
      <c r="AU56" s="775"/>
      <c r="AV56" s="2115"/>
      <c r="AW56" s="778"/>
      <c r="AX56" s="3932"/>
      <c r="AY56" s="3932"/>
      <c r="AZ56" s="3932"/>
      <c r="BA56" s="3932"/>
      <c r="BB56" s="3932"/>
      <c r="BC56" s="3932"/>
      <c r="BD56" s="3932"/>
      <c r="BE56" s="3932"/>
      <c r="BF56" s="3932"/>
      <c r="BG56" s="3932"/>
      <c r="BH56" s="3932"/>
      <c r="BI56" s="3932"/>
      <c r="BJ56" s="3932"/>
      <c r="BK56" s="3932"/>
      <c r="BL56" s="3932"/>
      <c r="BM56" s="3932"/>
      <c r="BN56" s="3932"/>
      <c r="BO56" s="3932"/>
      <c r="BP56" s="3932"/>
      <c r="BQ56" s="3932"/>
      <c r="BR56" s="3932"/>
      <c r="BS56" s="3932"/>
      <c r="BT56" s="3932"/>
      <c r="BU56" s="3932"/>
      <c r="BV56" s="3932"/>
      <c r="BW56" s="3932"/>
      <c r="BX56" s="3932"/>
      <c r="BY56" s="3932"/>
      <c r="BZ56" s="3932"/>
      <c r="CA56" s="3932"/>
      <c r="CB56" s="3932"/>
      <c r="CC56" s="3932"/>
      <c r="CD56" s="3932"/>
      <c r="CE56" s="3932"/>
      <c r="CF56" s="3932"/>
      <c r="CG56" s="3932"/>
      <c r="CH56" s="3932"/>
      <c r="CI56" s="3932"/>
      <c r="CJ56" s="3932"/>
      <c r="CK56" s="3932"/>
      <c r="CL56" s="3932"/>
      <c r="CM56" s="3932"/>
      <c r="CN56" s="3933"/>
      <c r="CO56" s="903"/>
      <c r="CP56" s="759"/>
      <c r="CQ56" s="759"/>
    </row>
    <row r="57" spans="2:96" ht="13.5" x14ac:dyDescent="0.15">
      <c r="B57" s="773"/>
      <c r="C57" s="4010"/>
      <c r="D57" s="4011"/>
      <c r="E57" s="4011"/>
      <c r="F57" s="4011"/>
      <c r="G57" s="4011"/>
      <c r="H57" s="4012"/>
      <c r="I57" s="4016"/>
      <c r="J57" s="4017"/>
      <c r="K57" s="4017"/>
      <c r="L57" s="4017"/>
      <c r="M57" s="4017"/>
      <c r="N57" s="4017"/>
      <c r="O57" s="4017"/>
      <c r="P57" s="4017"/>
      <c r="Q57" s="4017"/>
      <c r="R57" s="4017"/>
      <c r="S57" s="4017"/>
      <c r="T57" s="4017"/>
      <c r="U57" s="4017"/>
      <c r="V57" s="4017"/>
      <c r="W57" s="4017"/>
      <c r="X57" s="4017"/>
      <c r="Y57" s="4017"/>
      <c r="Z57" s="4017"/>
      <c r="AA57" s="4018"/>
      <c r="AB57" s="4022"/>
      <c r="AC57" s="4023"/>
      <c r="AD57" s="4024"/>
      <c r="AE57" s="4026"/>
      <c r="AF57" s="4032">
        <v>0.9</v>
      </c>
      <c r="AG57" s="4033"/>
      <c r="AH57" s="2118" t="s">
        <v>750</v>
      </c>
      <c r="AI57" s="4034" t="s">
        <v>2119</v>
      </c>
      <c r="AJ57" s="4035"/>
      <c r="AK57" s="4035"/>
      <c r="AL57" s="4035"/>
      <c r="AM57" s="4035"/>
      <c r="AN57" s="4035"/>
      <c r="AO57" s="4035"/>
      <c r="AP57" s="4035"/>
      <c r="AQ57" s="4035"/>
      <c r="AR57" s="4036"/>
      <c r="AS57" s="798"/>
      <c r="AT57" s="791"/>
      <c r="AU57" s="2119"/>
      <c r="AV57" s="2115"/>
      <c r="AW57" s="802" t="s">
        <v>41</v>
      </c>
      <c r="AX57" s="3261" t="s">
        <v>2120</v>
      </c>
      <c r="AY57" s="3261"/>
      <c r="AZ57" s="3261"/>
      <c r="BA57" s="3261"/>
      <c r="BB57" s="3261"/>
      <c r="BC57" s="3261"/>
      <c r="BD57" s="3261"/>
      <c r="BE57" s="3261"/>
      <c r="BF57" s="3261"/>
      <c r="BG57" s="3261"/>
      <c r="BH57" s="3261"/>
      <c r="BI57" s="3261"/>
      <c r="BJ57" s="3261"/>
      <c r="BK57" s="3261"/>
      <c r="BL57" s="3261"/>
      <c r="BM57" s="3261"/>
      <c r="BN57" s="3261"/>
      <c r="BO57" s="3261"/>
      <c r="BP57" s="3261"/>
      <c r="BQ57" s="3261"/>
      <c r="BR57" s="3261"/>
      <c r="BS57" s="3261"/>
      <c r="BT57" s="3261"/>
      <c r="BU57" s="3261"/>
      <c r="BV57" s="3261"/>
      <c r="BW57" s="3261"/>
      <c r="BX57" s="3261"/>
      <c r="BY57" s="3261"/>
      <c r="BZ57" s="3261"/>
      <c r="CA57" s="3261"/>
      <c r="CB57" s="3261"/>
      <c r="CC57" s="903"/>
      <c r="CD57" s="903"/>
      <c r="CE57" s="903"/>
      <c r="CF57" s="903"/>
      <c r="CG57" s="903"/>
      <c r="CH57" s="903"/>
      <c r="CI57" s="903"/>
      <c r="CJ57" s="903"/>
      <c r="CK57" s="903"/>
      <c r="CL57" s="903"/>
      <c r="CM57" s="903"/>
      <c r="CN57" s="2120"/>
      <c r="CO57" s="903"/>
    </row>
    <row r="58" spans="2:96" ht="12" customHeight="1" x14ac:dyDescent="0.15">
      <c r="B58" s="773"/>
      <c r="C58" s="790" t="s">
        <v>273</v>
      </c>
      <c r="D58" s="2121"/>
      <c r="F58" s="997"/>
      <c r="G58" s="997"/>
      <c r="I58" s="997"/>
      <c r="J58" s="2299" t="s">
        <v>1376</v>
      </c>
      <c r="K58" s="2301"/>
      <c r="L58" s="2302"/>
      <c r="M58" s="2302"/>
      <c r="N58" s="2299"/>
      <c r="O58" s="2299"/>
      <c r="P58" s="2303"/>
      <c r="Q58" s="2304"/>
      <c r="R58" s="2305"/>
      <c r="S58" s="2305"/>
      <c r="T58" s="2305"/>
      <c r="U58" s="2303"/>
      <c r="V58" s="2299"/>
      <c r="W58" s="2299"/>
      <c r="X58" s="2299"/>
      <c r="Y58" s="2299"/>
      <c r="Z58" s="2299"/>
      <c r="AA58" s="2299"/>
      <c r="AB58" s="2299"/>
      <c r="AC58" s="2299"/>
      <c r="AD58" s="2299"/>
      <c r="AE58" s="2299"/>
      <c r="AF58" s="2299"/>
      <c r="AG58" s="2299"/>
      <c r="AH58" s="2299"/>
      <c r="AI58" s="2121"/>
      <c r="AJ58" s="2121"/>
      <c r="AK58" s="2121"/>
      <c r="AL58" s="2121"/>
      <c r="AN58" s="908"/>
      <c r="AO58" s="2122"/>
      <c r="AP58" s="2121"/>
      <c r="AQ58" s="766"/>
      <c r="AR58" s="778"/>
      <c r="AS58" s="798"/>
      <c r="AT58" s="791"/>
      <c r="AU58" s="2119"/>
      <c r="AV58" s="2115"/>
      <c r="AW58" s="899"/>
      <c r="AX58" s="3261"/>
      <c r="AY58" s="3261"/>
      <c r="AZ58" s="3261"/>
      <c r="BA58" s="3261"/>
      <c r="BB58" s="3261"/>
      <c r="BC58" s="3261"/>
      <c r="BD58" s="3261"/>
      <c r="BE58" s="3261"/>
      <c r="BF58" s="3261"/>
      <c r="BG58" s="3261"/>
      <c r="BH58" s="3261"/>
      <c r="BI58" s="3261"/>
      <c r="BJ58" s="3261"/>
      <c r="BK58" s="3261"/>
      <c r="BL58" s="3261"/>
      <c r="BM58" s="3261"/>
      <c r="BN58" s="3261"/>
      <c r="BO58" s="3261"/>
      <c r="BP58" s="3261"/>
      <c r="BQ58" s="3261"/>
      <c r="BR58" s="3261"/>
      <c r="BS58" s="3261"/>
      <c r="BT58" s="3261"/>
      <c r="BU58" s="3261"/>
      <c r="BV58" s="3261"/>
      <c r="BW58" s="3261"/>
      <c r="BX58" s="3261"/>
      <c r="BY58" s="3261"/>
      <c r="BZ58" s="3261"/>
      <c r="CA58" s="3261"/>
      <c r="CB58" s="3261"/>
      <c r="CC58" s="903"/>
      <c r="CD58" s="903"/>
      <c r="CE58" s="903"/>
      <c r="CF58" s="903"/>
      <c r="CG58" s="903"/>
      <c r="CH58" s="903"/>
      <c r="CI58" s="903"/>
      <c r="CJ58" s="903"/>
      <c r="CK58" s="903"/>
      <c r="CL58" s="903"/>
      <c r="CM58" s="903"/>
      <c r="CN58" s="2120"/>
      <c r="CO58" s="903"/>
    </row>
    <row r="59" spans="2:96" ht="12" customHeight="1" x14ac:dyDescent="0.15">
      <c r="B59" s="2297"/>
      <c r="C59" s="2298" t="s">
        <v>755</v>
      </c>
      <c r="D59" s="2298"/>
      <c r="E59" s="2299" t="s">
        <v>2166</v>
      </c>
      <c r="F59" s="1742"/>
      <c r="G59" s="1742"/>
      <c r="H59" s="1742"/>
      <c r="I59" s="2300"/>
      <c r="J59" s="2300"/>
      <c r="K59" s="2301"/>
      <c r="L59" s="2302"/>
      <c r="M59" s="2302"/>
      <c r="N59" s="2299"/>
      <c r="O59" s="2299"/>
      <c r="P59" s="2303"/>
      <c r="Q59" s="2304"/>
      <c r="R59" s="2305"/>
      <c r="S59" s="2305"/>
      <c r="T59" s="2305"/>
      <c r="U59" s="2303"/>
      <c r="V59" s="2299"/>
      <c r="W59" s="2299"/>
      <c r="X59" s="2299"/>
      <c r="Y59" s="2299"/>
      <c r="Z59" s="2299"/>
      <c r="AA59" s="2299"/>
      <c r="AB59" s="2299"/>
      <c r="AC59" s="2299"/>
      <c r="AD59" s="2299"/>
      <c r="AE59" s="2299"/>
      <c r="AF59" s="2299"/>
      <c r="AG59" s="2299"/>
      <c r="AH59" s="2299"/>
      <c r="AI59" s="2299"/>
      <c r="AJ59" s="2299"/>
      <c r="AK59" s="2299"/>
      <c r="AL59" s="2299"/>
      <c r="AM59" s="2306"/>
      <c r="AN59" s="2307"/>
      <c r="AO59" s="2308"/>
      <c r="AP59" s="2299"/>
      <c r="AQ59" s="766"/>
      <c r="AR59" s="778"/>
      <c r="AS59" s="798"/>
      <c r="AT59" s="791"/>
      <c r="AU59" s="778"/>
      <c r="AV59" s="2115"/>
      <c r="AW59" s="899"/>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03"/>
      <c r="CE59" s="903"/>
      <c r="CF59" s="903"/>
      <c r="CG59" s="903"/>
      <c r="CH59" s="903"/>
      <c r="CI59" s="903"/>
      <c r="CJ59" s="903"/>
      <c r="CK59" s="903"/>
      <c r="CL59" s="903"/>
      <c r="CM59" s="903"/>
      <c r="CN59" s="2120"/>
      <c r="CO59" s="903"/>
    </row>
    <row r="60" spans="2:96" ht="12" customHeight="1" x14ac:dyDescent="0.15">
      <c r="B60" s="2297"/>
      <c r="C60" s="2298"/>
      <c r="D60" s="2298"/>
      <c r="E60" s="2299" t="s">
        <v>2167</v>
      </c>
      <c r="F60" s="1742"/>
      <c r="G60" s="1742"/>
      <c r="H60" s="1742"/>
      <c r="I60" s="2309"/>
      <c r="J60" s="2309"/>
      <c r="K60" s="2309"/>
      <c r="L60" s="2309"/>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6"/>
      <c r="AN60" s="2309"/>
      <c r="AO60" s="2309"/>
      <c r="AP60" s="2309"/>
      <c r="AQ60" s="801"/>
      <c r="AR60" s="778"/>
      <c r="AS60" s="798"/>
      <c r="AT60" s="791"/>
      <c r="AU60" s="778"/>
      <c r="AV60" s="3997" t="s">
        <v>2121</v>
      </c>
      <c r="AW60" s="3998"/>
      <c r="AX60" s="3998"/>
      <c r="AY60" s="3998"/>
      <c r="AZ60" s="3998"/>
      <c r="BA60" s="3998"/>
      <c r="BB60" s="3998"/>
      <c r="BC60" s="3998"/>
      <c r="BD60" s="3998"/>
      <c r="BE60" s="3998"/>
      <c r="BF60" s="3998"/>
      <c r="BG60" s="3998"/>
      <c r="BH60" s="3998"/>
      <c r="BI60" s="3998"/>
      <c r="BJ60" s="3998"/>
      <c r="BK60" s="3998"/>
      <c r="BL60" s="3998"/>
      <c r="BM60" s="3998"/>
      <c r="BN60" s="3998"/>
      <c r="BO60" s="3998"/>
      <c r="BP60" s="3998"/>
      <c r="BQ60" s="3998"/>
      <c r="BR60" s="3998"/>
      <c r="BS60" s="3998"/>
      <c r="BT60" s="3998"/>
      <c r="BU60" s="3998"/>
      <c r="BV60" s="3998"/>
      <c r="BW60" s="3998"/>
      <c r="BX60" s="3998"/>
      <c r="BY60" s="3998"/>
      <c r="BZ60" s="3998"/>
      <c r="CA60" s="3998"/>
      <c r="CB60" s="3998"/>
      <c r="CC60" s="3998"/>
      <c r="CD60" s="3998"/>
      <c r="CE60" s="3998"/>
      <c r="CF60" s="3998"/>
      <c r="CG60" s="3998"/>
      <c r="CH60" s="3998"/>
      <c r="CI60" s="3998"/>
      <c r="CJ60" s="3998"/>
      <c r="CK60" s="3998"/>
      <c r="CL60" s="3998"/>
      <c r="CM60" s="3998"/>
      <c r="CN60" s="3998"/>
      <c r="CO60" s="3998"/>
      <c r="CP60" s="3998"/>
      <c r="CQ60" s="3998"/>
      <c r="CR60" s="3999"/>
    </row>
    <row r="61" spans="2:96" ht="12" customHeight="1" x14ac:dyDescent="0.15">
      <c r="B61" s="2297"/>
      <c r="C61" s="2298" t="s">
        <v>756</v>
      </c>
      <c r="D61" s="2298"/>
      <c r="E61" s="2309" t="s">
        <v>2168</v>
      </c>
      <c r="F61" s="1742"/>
      <c r="G61" s="1742"/>
      <c r="H61" s="1742"/>
      <c r="I61" s="2309"/>
      <c r="J61" s="2309"/>
      <c r="K61" s="2309"/>
      <c r="L61" s="2309"/>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6"/>
      <c r="AN61" s="2309"/>
      <c r="AO61" s="2309"/>
      <c r="AP61" s="2309"/>
      <c r="AQ61" s="801"/>
      <c r="AR61" s="778"/>
      <c r="AS61" s="798"/>
      <c r="AT61" s="2123"/>
      <c r="AU61" s="778"/>
      <c r="AV61" s="4000"/>
      <c r="AW61" s="3261"/>
      <c r="AX61" s="3261"/>
      <c r="AY61" s="3261"/>
      <c r="AZ61" s="3261"/>
      <c r="BA61" s="3261"/>
      <c r="BB61" s="3261"/>
      <c r="BC61" s="3261"/>
      <c r="BD61" s="3261"/>
      <c r="BE61" s="3261"/>
      <c r="BF61" s="3261"/>
      <c r="BG61" s="3261"/>
      <c r="BH61" s="3261"/>
      <c r="BI61" s="3261"/>
      <c r="BJ61" s="3261"/>
      <c r="BK61" s="3261"/>
      <c r="BL61" s="3261"/>
      <c r="BM61" s="3261"/>
      <c r="BN61" s="3261"/>
      <c r="BO61" s="3261"/>
      <c r="BP61" s="3261"/>
      <c r="BQ61" s="3261"/>
      <c r="BR61" s="3261"/>
      <c r="BS61" s="3261"/>
      <c r="BT61" s="3261"/>
      <c r="BU61" s="3261"/>
      <c r="BV61" s="3261"/>
      <c r="BW61" s="3261"/>
      <c r="BX61" s="3261"/>
      <c r="BY61" s="3261"/>
      <c r="BZ61" s="3261"/>
      <c r="CA61" s="3261"/>
      <c r="CB61" s="3261"/>
      <c r="CC61" s="3261"/>
      <c r="CD61" s="3261"/>
      <c r="CE61" s="3261"/>
      <c r="CF61" s="3261"/>
      <c r="CG61" s="3261"/>
      <c r="CH61" s="3261"/>
      <c r="CI61" s="3261"/>
      <c r="CJ61" s="3261"/>
      <c r="CK61" s="3261"/>
      <c r="CL61" s="3261"/>
      <c r="CM61" s="3261"/>
      <c r="CN61" s="3261"/>
      <c r="CO61" s="3261"/>
      <c r="CP61" s="3261"/>
      <c r="CQ61" s="3261"/>
      <c r="CR61" s="4001"/>
    </row>
    <row r="62" spans="2:96" ht="12" customHeight="1" x14ac:dyDescent="0.15">
      <c r="B62" s="2297"/>
      <c r="C62" s="2298" t="s">
        <v>757</v>
      </c>
      <c r="D62" s="2298"/>
      <c r="E62" s="2309" t="s">
        <v>2122</v>
      </c>
      <c r="F62" s="2309"/>
      <c r="G62" s="2309"/>
      <c r="H62" s="2309"/>
      <c r="I62" s="2309"/>
      <c r="J62" s="2309"/>
      <c r="K62" s="2309"/>
      <c r="L62" s="2309"/>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2309"/>
      <c r="AM62" s="2309"/>
      <c r="AN62" s="2309"/>
      <c r="AO62" s="2309"/>
      <c r="AP62" s="2309"/>
      <c r="AQ62" s="801"/>
      <c r="AR62" s="801"/>
      <c r="AS62" s="2124"/>
      <c r="AT62" s="791"/>
      <c r="AU62" s="778"/>
      <c r="AV62" s="4000"/>
      <c r="AW62" s="3261"/>
      <c r="AX62" s="3261"/>
      <c r="AY62" s="3261"/>
      <c r="AZ62" s="3261"/>
      <c r="BA62" s="3261"/>
      <c r="BB62" s="3261"/>
      <c r="BC62" s="3261"/>
      <c r="BD62" s="3261"/>
      <c r="BE62" s="3261"/>
      <c r="BF62" s="3261"/>
      <c r="BG62" s="3261"/>
      <c r="BH62" s="3261"/>
      <c r="BI62" s="3261"/>
      <c r="BJ62" s="3261"/>
      <c r="BK62" s="3261"/>
      <c r="BL62" s="3261"/>
      <c r="BM62" s="3261"/>
      <c r="BN62" s="3261"/>
      <c r="BO62" s="3261"/>
      <c r="BP62" s="3261"/>
      <c r="BQ62" s="3261"/>
      <c r="BR62" s="3261"/>
      <c r="BS62" s="3261"/>
      <c r="BT62" s="3261"/>
      <c r="BU62" s="3261"/>
      <c r="BV62" s="3261"/>
      <c r="BW62" s="3261"/>
      <c r="BX62" s="3261"/>
      <c r="BY62" s="3261"/>
      <c r="BZ62" s="3261"/>
      <c r="CA62" s="3261"/>
      <c r="CB62" s="3261"/>
      <c r="CC62" s="3261"/>
      <c r="CD62" s="3261"/>
      <c r="CE62" s="3261"/>
      <c r="CF62" s="3261"/>
      <c r="CG62" s="3261"/>
      <c r="CH62" s="3261"/>
      <c r="CI62" s="3261"/>
      <c r="CJ62" s="3261"/>
      <c r="CK62" s="3261"/>
      <c r="CL62" s="3261"/>
      <c r="CM62" s="3261"/>
      <c r="CN62" s="3261"/>
      <c r="CO62" s="3261"/>
      <c r="CP62" s="3261"/>
      <c r="CQ62" s="3261"/>
      <c r="CR62" s="4001"/>
    </row>
    <row r="63" spans="2:96" ht="12" customHeight="1" x14ac:dyDescent="0.15">
      <c r="B63" s="2184"/>
      <c r="C63" s="2298" t="s">
        <v>1377</v>
      </c>
      <c r="D63" s="2298"/>
      <c r="E63" s="2310" t="s">
        <v>2123</v>
      </c>
      <c r="F63" s="2311"/>
      <c r="G63" s="2311"/>
      <c r="H63" s="2311"/>
      <c r="I63" s="2311"/>
      <c r="J63" s="2312"/>
      <c r="K63" s="2312"/>
      <c r="L63" s="2312"/>
      <c r="M63" s="2312"/>
      <c r="N63" s="2312"/>
      <c r="O63" s="2312"/>
      <c r="P63" s="2312"/>
      <c r="Q63" s="2312"/>
      <c r="R63" s="2312"/>
      <c r="S63" s="2312"/>
      <c r="T63" s="2312"/>
      <c r="U63" s="2312"/>
      <c r="V63" s="2312"/>
      <c r="W63" s="2312"/>
      <c r="X63" s="2312"/>
      <c r="Y63" s="2312"/>
      <c r="Z63" s="2312"/>
      <c r="AA63" s="2312"/>
      <c r="AB63" s="2312"/>
      <c r="AC63" s="2312"/>
      <c r="AD63" s="2312"/>
      <c r="AE63" s="2312"/>
      <c r="AF63" s="2312"/>
      <c r="AG63" s="2307"/>
      <c r="AH63" s="2307"/>
      <c r="AI63" s="2307"/>
      <c r="AJ63" s="2312"/>
      <c r="AK63" s="2312"/>
      <c r="AL63" s="2312"/>
      <c r="AM63" s="2313"/>
      <c r="AN63" s="2312"/>
      <c r="AO63" s="2314"/>
      <c r="AP63" s="2315"/>
      <c r="AQ63" s="796"/>
      <c r="AR63" s="775"/>
      <c r="AS63" s="912"/>
      <c r="AT63" s="2125"/>
      <c r="AU63" s="778"/>
      <c r="AV63" s="4000"/>
      <c r="AW63" s="3261"/>
      <c r="AX63" s="3261"/>
      <c r="AY63" s="3261"/>
      <c r="AZ63" s="3261"/>
      <c r="BA63" s="3261"/>
      <c r="BB63" s="3261"/>
      <c r="BC63" s="3261"/>
      <c r="BD63" s="3261"/>
      <c r="BE63" s="3261"/>
      <c r="BF63" s="3261"/>
      <c r="BG63" s="3261"/>
      <c r="BH63" s="3261"/>
      <c r="BI63" s="3261"/>
      <c r="BJ63" s="3261"/>
      <c r="BK63" s="3261"/>
      <c r="BL63" s="3261"/>
      <c r="BM63" s="3261"/>
      <c r="BN63" s="3261"/>
      <c r="BO63" s="3261"/>
      <c r="BP63" s="3261"/>
      <c r="BQ63" s="3261"/>
      <c r="BR63" s="3261"/>
      <c r="BS63" s="3261"/>
      <c r="BT63" s="3261"/>
      <c r="BU63" s="3261"/>
      <c r="BV63" s="3261"/>
      <c r="BW63" s="3261"/>
      <c r="BX63" s="3261"/>
      <c r="BY63" s="3261"/>
      <c r="BZ63" s="3261"/>
      <c r="CA63" s="3261"/>
      <c r="CB63" s="3261"/>
      <c r="CC63" s="3261"/>
      <c r="CD63" s="3261"/>
      <c r="CE63" s="3261"/>
      <c r="CF63" s="3261"/>
      <c r="CG63" s="3261"/>
      <c r="CH63" s="3261"/>
      <c r="CI63" s="3261"/>
      <c r="CJ63" s="3261"/>
      <c r="CK63" s="3261"/>
      <c r="CL63" s="3261"/>
      <c r="CM63" s="3261"/>
      <c r="CN63" s="3261"/>
      <c r="CO63" s="3261"/>
      <c r="CP63" s="3261"/>
      <c r="CQ63" s="3261"/>
      <c r="CR63" s="4001"/>
    </row>
    <row r="64" spans="2:96" ht="11.25" customHeight="1" x14ac:dyDescent="0.15">
      <c r="B64" s="2184"/>
      <c r="C64" s="2298" t="s">
        <v>2124</v>
      </c>
      <c r="D64" s="2298"/>
      <c r="E64" s="2310" t="s">
        <v>2125</v>
      </c>
      <c r="F64" s="2311"/>
      <c r="G64" s="2311"/>
      <c r="H64" s="2311"/>
      <c r="I64" s="2311"/>
      <c r="J64" s="2316"/>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038"/>
      <c r="AR64" s="2038"/>
      <c r="AS64" s="2037"/>
      <c r="AT64" s="778"/>
      <c r="AU64" s="778"/>
      <c r="AV64" s="4000"/>
      <c r="AW64" s="3261"/>
      <c r="AX64" s="3261"/>
      <c r="AY64" s="3261"/>
      <c r="AZ64" s="3261"/>
      <c r="BA64" s="3261"/>
      <c r="BB64" s="3261"/>
      <c r="BC64" s="3261"/>
      <c r="BD64" s="3261"/>
      <c r="BE64" s="3261"/>
      <c r="BF64" s="3261"/>
      <c r="BG64" s="3261"/>
      <c r="BH64" s="3261"/>
      <c r="BI64" s="3261"/>
      <c r="BJ64" s="3261"/>
      <c r="BK64" s="3261"/>
      <c r="BL64" s="3261"/>
      <c r="BM64" s="3261"/>
      <c r="BN64" s="3261"/>
      <c r="BO64" s="3261"/>
      <c r="BP64" s="3261"/>
      <c r="BQ64" s="3261"/>
      <c r="BR64" s="3261"/>
      <c r="BS64" s="3261"/>
      <c r="BT64" s="3261"/>
      <c r="BU64" s="3261"/>
      <c r="BV64" s="3261"/>
      <c r="BW64" s="3261"/>
      <c r="BX64" s="3261"/>
      <c r="BY64" s="3261"/>
      <c r="BZ64" s="3261"/>
      <c r="CA64" s="3261"/>
      <c r="CB64" s="3261"/>
      <c r="CC64" s="3261"/>
      <c r="CD64" s="3261"/>
      <c r="CE64" s="3261"/>
      <c r="CF64" s="3261"/>
      <c r="CG64" s="3261"/>
      <c r="CH64" s="3261"/>
      <c r="CI64" s="3261"/>
      <c r="CJ64" s="3261"/>
      <c r="CK64" s="3261"/>
      <c r="CL64" s="3261"/>
      <c r="CM64" s="3261"/>
      <c r="CN64" s="3261"/>
      <c r="CO64" s="3261"/>
      <c r="CP64" s="3261"/>
      <c r="CQ64" s="3261"/>
      <c r="CR64" s="4001"/>
    </row>
    <row r="65" spans="2:96" ht="11.25" customHeight="1" thickBot="1" x14ac:dyDescent="0.2">
      <c r="B65" s="2126"/>
      <c r="C65" s="2127"/>
      <c r="D65" s="2127"/>
      <c r="E65" s="212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G65" s="918"/>
      <c r="AH65" s="918"/>
      <c r="AI65" s="918"/>
      <c r="AJ65" s="2129"/>
      <c r="AK65" s="918"/>
      <c r="AL65" s="918"/>
      <c r="AM65" s="2129"/>
      <c r="AN65" s="918"/>
      <c r="AO65" s="2130"/>
      <c r="AP65" s="897"/>
      <c r="AQ65" s="918"/>
      <c r="AR65" s="918"/>
      <c r="AS65" s="2131"/>
      <c r="AT65" s="778"/>
      <c r="AU65" s="778"/>
      <c r="AV65" s="4000"/>
      <c r="AW65" s="3261"/>
      <c r="AX65" s="3261"/>
      <c r="AY65" s="3261"/>
      <c r="AZ65" s="3261"/>
      <c r="BA65" s="3261"/>
      <c r="BB65" s="3261"/>
      <c r="BC65" s="3261"/>
      <c r="BD65" s="3261"/>
      <c r="BE65" s="3261"/>
      <c r="BF65" s="3261"/>
      <c r="BG65" s="3261"/>
      <c r="BH65" s="3261"/>
      <c r="BI65" s="3261"/>
      <c r="BJ65" s="3261"/>
      <c r="BK65" s="3261"/>
      <c r="BL65" s="3261"/>
      <c r="BM65" s="3261"/>
      <c r="BN65" s="3261"/>
      <c r="BO65" s="3261"/>
      <c r="BP65" s="3261"/>
      <c r="BQ65" s="3261"/>
      <c r="BR65" s="3261"/>
      <c r="BS65" s="3261"/>
      <c r="BT65" s="3261"/>
      <c r="BU65" s="3261"/>
      <c r="BV65" s="3261"/>
      <c r="BW65" s="3261"/>
      <c r="BX65" s="3261"/>
      <c r="BY65" s="3261"/>
      <c r="BZ65" s="3261"/>
      <c r="CA65" s="3261"/>
      <c r="CB65" s="3261"/>
      <c r="CC65" s="3261"/>
      <c r="CD65" s="3261"/>
      <c r="CE65" s="3261"/>
      <c r="CF65" s="3261"/>
      <c r="CG65" s="3261"/>
      <c r="CH65" s="3261"/>
      <c r="CI65" s="3261"/>
      <c r="CJ65" s="3261"/>
      <c r="CK65" s="3261"/>
      <c r="CL65" s="3261"/>
      <c r="CM65" s="3261"/>
      <c r="CN65" s="3261"/>
      <c r="CO65" s="3261"/>
      <c r="CP65" s="3261"/>
      <c r="CQ65" s="3261"/>
      <c r="CR65" s="4001"/>
    </row>
    <row r="66" spans="2:96" ht="12" customHeight="1" x14ac:dyDescent="0.15">
      <c r="B66" s="778"/>
      <c r="C66" s="778"/>
      <c r="AN66" s="778"/>
      <c r="AO66" s="979"/>
      <c r="AP66" s="905"/>
      <c r="AQ66" s="778"/>
      <c r="AR66" s="778"/>
      <c r="AS66" s="778"/>
      <c r="AT66" s="778"/>
      <c r="AU66" s="778"/>
      <c r="AV66" s="4000"/>
      <c r="AW66" s="3261"/>
      <c r="AX66" s="3261"/>
      <c r="AY66" s="3261"/>
      <c r="AZ66" s="3261"/>
      <c r="BA66" s="3261"/>
      <c r="BB66" s="3261"/>
      <c r="BC66" s="3261"/>
      <c r="BD66" s="3261"/>
      <c r="BE66" s="3261"/>
      <c r="BF66" s="3261"/>
      <c r="BG66" s="3261"/>
      <c r="BH66" s="3261"/>
      <c r="BI66" s="3261"/>
      <c r="BJ66" s="3261"/>
      <c r="BK66" s="3261"/>
      <c r="BL66" s="3261"/>
      <c r="BM66" s="3261"/>
      <c r="BN66" s="3261"/>
      <c r="BO66" s="3261"/>
      <c r="BP66" s="3261"/>
      <c r="BQ66" s="3261"/>
      <c r="BR66" s="3261"/>
      <c r="BS66" s="3261"/>
      <c r="BT66" s="3261"/>
      <c r="BU66" s="3261"/>
      <c r="BV66" s="3261"/>
      <c r="BW66" s="3261"/>
      <c r="BX66" s="3261"/>
      <c r="BY66" s="3261"/>
      <c r="BZ66" s="3261"/>
      <c r="CA66" s="3261"/>
      <c r="CB66" s="3261"/>
      <c r="CC66" s="3261"/>
      <c r="CD66" s="3261"/>
      <c r="CE66" s="3261"/>
      <c r="CF66" s="3261"/>
      <c r="CG66" s="3261"/>
      <c r="CH66" s="3261"/>
      <c r="CI66" s="3261"/>
      <c r="CJ66" s="3261"/>
      <c r="CK66" s="3261"/>
      <c r="CL66" s="3261"/>
      <c r="CM66" s="3261"/>
      <c r="CN66" s="3261"/>
      <c r="CO66" s="3261"/>
      <c r="CP66" s="3261"/>
      <c r="CQ66" s="3261"/>
      <c r="CR66" s="4001"/>
    </row>
    <row r="67" spans="2:96" ht="12" customHeight="1" x14ac:dyDescent="0.15">
      <c r="B67" s="778"/>
      <c r="C67" s="778"/>
      <c r="AN67" s="778"/>
      <c r="AO67" s="979"/>
      <c r="AP67" s="905"/>
      <c r="AQ67" s="778"/>
      <c r="AR67" s="778"/>
      <c r="AS67" s="778"/>
      <c r="AT67" s="778"/>
      <c r="AU67" s="778"/>
      <c r="AV67" s="4000"/>
      <c r="AW67" s="3261"/>
      <c r="AX67" s="3261"/>
      <c r="AY67" s="3261"/>
      <c r="AZ67" s="3261"/>
      <c r="BA67" s="3261"/>
      <c r="BB67" s="3261"/>
      <c r="BC67" s="3261"/>
      <c r="BD67" s="3261"/>
      <c r="BE67" s="3261"/>
      <c r="BF67" s="3261"/>
      <c r="BG67" s="3261"/>
      <c r="BH67" s="3261"/>
      <c r="BI67" s="3261"/>
      <c r="BJ67" s="3261"/>
      <c r="BK67" s="3261"/>
      <c r="BL67" s="3261"/>
      <c r="BM67" s="3261"/>
      <c r="BN67" s="3261"/>
      <c r="BO67" s="3261"/>
      <c r="BP67" s="3261"/>
      <c r="BQ67" s="3261"/>
      <c r="BR67" s="3261"/>
      <c r="BS67" s="3261"/>
      <c r="BT67" s="3261"/>
      <c r="BU67" s="3261"/>
      <c r="BV67" s="3261"/>
      <c r="BW67" s="3261"/>
      <c r="BX67" s="3261"/>
      <c r="BY67" s="3261"/>
      <c r="BZ67" s="3261"/>
      <c r="CA67" s="3261"/>
      <c r="CB67" s="3261"/>
      <c r="CC67" s="3261"/>
      <c r="CD67" s="3261"/>
      <c r="CE67" s="3261"/>
      <c r="CF67" s="3261"/>
      <c r="CG67" s="3261"/>
      <c r="CH67" s="3261"/>
      <c r="CI67" s="3261"/>
      <c r="CJ67" s="3261"/>
      <c r="CK67" s="3261"/>
      <c r="CL67" s="3261"/>
      <c r="CM67" s="3261"/>
      <c r="CN67" s="3261"/>
      <c r="CO67" s="3261"/>
      <c r="CP67" s="3261"/>
      <c r="CQ67" s="3261"/>
      <c r="CR67" s="4001"/>
    </row>
    <row r="68" spans="2:96" ht="12" customHeight="1" x14ac:dyDescent="0.15">
      <c r="B68" s="778"/>
      <c r="AN68" s="778"/>
      <c r="AO68" s="979"/>
      <c r="AP68" s="905"/>
      <c r="AQ68" s="778"/>
      <c r="AR68" s="778"/>
      <c r="AS68" s="778"/>
      <c r="AT68" s="778"/>
      <c r="AU68" s="778"/>
      <c r="AV68" s="4000"/>
      <c r="AW68" s="3261"/>
      <c r="AX68" s="3261"/>
      <c r="AY68" s="3261"/>
      <c r="AZ68" s="3261"/>
      <c r="BA68" s="3261"/>
      <c r="BB68" s="3261"/>
      <c r="BC68" s="3261"/>
      <c r="BD68" s="3261"/>
      <c r="BE68" s="3261"/>
      <c r="BF68" s="3261"/>
      <c r="BG68" s="3261"/>
      <c r="BH68" s="3261"/>
      <c r="BI68" s="3261"/>
      <c r="BJ68" s="3261"/>
      <c r="BK68" s="3261"/>
      <c r="BL68" s="3261"/>
      <c r="BM68" s="3261"/>
      <c r="BN68" s="3261"/>
      <c r="BO68" s="3261"/>
      <c r="BP68" s="3261"/>
      <c r="BQ68" s="3261"/>
      <c r="BR68" s="3261"/>
      <c r="BS68" s="3261"/>
      <c r="BT68" s="3261"/>
      <c r="BU68" s="3261"/>
      <c r="BV68" s="3261"/>
      <c r="BW68" s="3261"/>
      <c r="BX68" s="3261"/>
      <c r="BY68" s="3261"/>
      <c r="BZ68" s="3261"/>
      <c r="CA68" s="3261"/>
      <c r="CB68" s="3261"/>
      <c r="CC68" s="3261"/>
      <c r="CD68" s="3261"/>
      <c r="CE68" s="3261"/>
      <c r="CF68" s="3261"/>
      <c r="CG68" s="3261"/>
      <c r="CH68" s="3261"/>
      <c r="CI68" s="3261"/>
      <c r="CJ68" s="3261"/>
      <c r="CK68" s="3261"/>
      <c r="CL68" s="3261"/>
      <c r="CM68" s="3261"/>
      <c r="CN68" s="3261"/>
      <c r="CO68" s="3261"/>
      <c r="CP68" s="3261"/>
      <c r="CQ68" s="3261"/>
      <c r="CR68" s="4001"/>
    </row>
    <row r="69" spans="2:96" ht="12" customHeight="1" x14ac:dyDescent="0.15">
      <c r="B69" s="778"/>
      <c r="AN69" s="778"/>
      <c r="AO69" s="979"/>
      <c r="AP69" s="905"/>
      <c r="AQ69" s="778"/>
      <c r="AR69" s="778"/>
      <c r="AS69" s="778"/>
      <c r="AT69" s="778"/>
      <c r="AU69" s="778"/>
      <c r="AV69" s="4000"/>
      <c r="AW69" s="3261"/>
      <c r="AX69" s="3261"/>
      <c r="AY69" s="3261"/>
      <c r="AZ69" s="3261"/>
      <c r="BA69" s="3261"/>
      <c r="BB69" s="3261"/>
      <c r="BC69" s="3261"/>
      <c r="BD69" s="3261"/>
      <c r="BE69" s="3261"/>
      <c r="BF69" s="3261"/>
      <c r="BG69" s="3261"/>
      <c r="BH69" s="3261"/>
      <c r="BI69" s="3261"/>
      <c r="BJ69" s="3261"/>
      <c r="BK69" s="3261"/>
      <c r="BL69" s="3261"/>
      <c r="BM69" s="3261"/>
      <c r="BN69" s="3261"/>
      <c r="BO69" s="3261"/>
      <c r="BP69" s="3261"/>
      <c r="BQ69" s="3261"/>
      <c r="BR69" s="3261"/>
      <c r="BS69" s="3261"/>
      <c r="BT69" s="3261"/>
      <c r="BU69" s="3261"/>
      <c r="BV69" s="3261"/>
      <c r="BW69" s="3261"/>
      <c r="BX69" s="3261"/>
      <c r="BY69" s="3261"/>
      <c r="BZ69" s="3261"/>
      <c r="CA69" s="3261"/>
      <c r="CB69" s="3261"/>
      <c r="CC69" s="3261"/>
      <c r="CD69" s="3261"/>
      <c r="CE69" s="3261"/>
      <c r="CF69" s="3261"/>
      <c r="CG69" s="3261"/>
      <c r="CH69" s="3261"/>
      <c r="CI69" s="3261"/>
      <c r="CJ69" s="3261"/>
      <c r="CK69" s="3261"/>
      <c r="CL69" s="3261"/>
      <c r="CM69" s="3261"/>
      <c r="CN69" s="3261"/>
      <c r="CO69" s="3261"/>
      <c r="CP69" s="3261"/>
      <c r="CQ69" s="3261"/>
      <c r="CR69" s="4001"/>
    </row>
    <row r="70" spans="2:96" ht="12" customHeight="1" x14ac:dyDescent="0.15">
      <c r="B70" s="778"/>
      <c r="AN70" s="778"/>
      <c r="AO70" s="979"/>
      <c r="AP70" s="905"/>
      <c r="AQ70" s="778"/>
      <c r="AR70" s="778"/>
      <c r="AS70" s="778"/>
      <c r="AT70" s="778"/>
      <c r="AU70" s="778"/>
      <c r="AV70" s="4000"/>
      <c r="AW70" s="3261"/>
      <c r="AX70" s="3261"/>
      <c r="AY70" s="3261"/>
      <c r="AZ70" s="3261"/>
      <c r="BA70" s="3261"/>
      <c r="BB70" s="3261"/>
      <c r="BC70" s="3261"/>
      <c r="BD70" s="3261"/>
      <c r="BE70" s="3261"/>
      <c r="BF70" s="3261"/>
      <c r="BG70" s="3261"/>
      <c r="BH70" s="3261"/>
      <c r="BI70" s="3261"/>
      <c r="BJ70" s="3261"/>
      <c r="BK70" s="3261"/>
      <c r="BL70" s="3261"/>
      <c r="BM70" s="3261"/>
      <c r="BN70" s="3261"/>
      <c r="BO70" s="3261"/>
      <c r="BP70" s="3261"/>
      <c r="BQ70" s="3261"/>
      <c r="BR70" s="3261"/>
      <c r="BS70" s="3261"/>
      <c r="BT70" s="3261"/>
      <c r="BU70" s="3261"/>
      <c r="BV70" s="3261"/>
      <c r="BW70" s="3261"/>
      <c r="BX70" s="3261"/>
      <c r="BY70" s="3261"/>
      <c r="BZ70" s="3261"/>
      <c r="CA70" s="3261"/>
      <c r="CB70" s="3261"/>
      <c r="CC70" s="3261"/>
      <c r="CD70" s="3261"/>
      <c r="CE70" s="3261"/>
      <c r="CF70" s="3261"/>
      <c r="CG70" s="3261"/>
      <c r="CH70" s="3261"/>
      <c r="CI70" s="3261"/>
      <c r="CJ70" s="3261"/>
      <c r="CK70" s="3261"/>
      <c r="CL70" s="3261"/>
      <c r="CM70" s="3261"/>
      <c r="CN70" s="3261"/>
      <c r="CO70" s="3261"/>
      <c r="CP70" s="3261"/>
      <c r="CQ70" s="3261"/>
      <c r="CR70" s="4001"/>
    </row>
    <row r="71" spans="2:96" ht="12" customHeight="1" x14ac:dyDescent="0.15">
      <c r="AT71" s="778"/>
      <c r="AU71" s="778"/>
      <c r="AV71" s="4000"/>
      <c r="AW71" s="3261"/>
      <c r="AX71" s="3261"/>
      <c r="AY71" s="3261"/>
      <c r="AZ71" s="3261"/>
      <c r="BA71" s="3261"/>
      <c r="BB71" s="3261"/>
      <c r="BC71" s="3261"/>
      <c r="BD71" s="3261"/>
      <c r="BE71" s="3261"/>
      <c r="BF71" s="3261"/>
      <c r="BG71" s="3261"/>
      <c r="BH71" s="3261"/>
      <c r="BI71" s="3261"/>
      <c r="BJ71" s="3261"/>
      <c r="BK71" s="3261"/>
      <c r="BL71" s="3261"/>
      <c r="BM71" s="3261"/>
      <c r="BN71" s="3261"/>
      <c r="BO71" s="3261"/>
      <c r="BP71" s="3261"/>
      <c r="BQ71" s="3261"/>
      <c r="BR71" s="3261"/>
      <c r="BS71" s="3261"/>
      <c r="BT71" s="3261"/>
      <c r="BU71" s="3261"/>
      <c r="BV71" s="3261"/>
      <c r="BW71" s="3261"/>
      <c r="BX71" s="3261"/>
      <c r="BY71" s="3261"/>
      <c r="BZ71" s="3261"/>
      <c r="CA71" s="3261"/>
      <c r="CB71" s="3261"/>
      <c r="CC71" s="3261"/>
      <c r="CD71" s="3261"/>
      <c r="CE71" s="3261"/>
      <c r="CF71" s="3261"/>
      <c r="CG71" s="3261"/>
      <c r="CH71" s="3261"/>
      <c r="CI71" s="3261"/>
      <c r="CJ71" s="3261"/>
      <c r="CK71" s="3261"/>
      <c r="CL71" s="3261"/>
      <c r="CM71" s="3261"/>
      <c r="CN71" s="3261"/>
      <c r="CO71" s="3261"/>
      <c r="CP71" s="3261"/>
      <c r="CQ71" s="3261"/>
      <c r="CR71" s="4001"/>
    </row>
    <row r="72" spans="2:96" ht="12" customHeight="1" x14ac:dyDescent="0.15">
      <c r="AJ72" s="759"/>
      <c r="AM72" s="759"/>
      <c r="AV72" s="4000"/>
      <c r="AW72" s="3261"/>
      <c r="AX72" s="3261"/>
      <c r="AY72" s="3261"/>
      <c r="AZ72" s="3261"/>
      <c r="BA72" s="3261"/>
      <c r="BB72" s="3261"/>
      <c r="BC72" s="3261"/>
      <c r="BD72" s="3261"/>
      <c r="BE72" s="3261"/>
      <c r="BF72" s="3261"/>
      <c r="BG72" s="3261"/>
      <c r="BH72" s="3261"/>
      <c r="BI72" s="3261"/>
      <c r="BJ72" s="3261"/>
      <c r="BK72" s="3261"/>
      <c r="BL72" s="3261"/>
      <c r="BM72" s="3261"/>
      <c r="BN72" s="3261"/>
      <c r="BO72" s="3261"/>
      <c r="BP72" s="3261"/>
      <c r="BQ72" s="3261"/>
      <c r="BR72" s="3261"/>
      <c r="BS72" s="3261"/>
      <c r="BT72" s="3261"/>
      <c r="BU72" s="3261"/>
      <c r="BV72" s="3261"/>
      <c r="BW72" s="3261"/>
      <c r="BX72" s="3261"/>
      <c r="BY72" s="3261"/>
      <c r="BZ72" s="3261"/>
      <c r="CA72" s="3261"/>
      <c r="CB72" s="3261"/>
      <c r="CC72" s="3261"/>
      <c r="CD72" s="3261"/>
      <c r="CE72" s="3261"/>
      <c r="CF72" s="3261"/>
      <c r="CG72" s="3261"/>
      <c r="CH72" s="3261"/>
      <c r="CI72" s="3261"/>
      <c r="CJ72" s="3261"/>
      <c r="CK72" s="3261"/>
      <c r="CL72" s="3261"/>
      <c r="CM72" s="3261"/>
      <c r="CN72" s="3261"/>
      <c r="CO72" s="3261"/>
      <c r="CP72" s="3261"/>
      <c r="CQ72" s="3261"/>
      <c r="CR72" s="4001"/>
    </row>
    <row r="73" spans="2:96" ht="12" customHeight="1" x14ac:dyDescent="0.15">
      <c r="AJ73" s="759"/>
      <c r="AM73" s="759"/>
      <c r="AV73" s="4000"/>
      <c r="AW73" s="3261"/>
      <c r="AX73" s="3261"/>
      <c r="AY73" s="3261"/>
      <c r="AZ73" s="3261"/>
      <c r="BA73" s="3261"/>
      <c r="BB73" s="3261"/>
      <c r="BC73" s="3261"/>
      <c r="BD73" s="3261"/>
      <c r="BE73" s="3261"/>
      <c r="BF73" s="3261"/>
      <c r="BG73" s="3261"/>
      <c r="BH73" s="3261"/>
      <c r="BI73" s="3261"/>
      <c r="BJ73" s="3261"/>
      <c r="BK73" s="3261"/>
      <c r="BL73" s="3261"/>
      <c r="BM73" s="3261"/>
      <c r="BN73" s="3261"/>
      <c r="BO73" s="3261"/>
      <c r="BP73" s="3261"/>
      <c r="BQ73" s="3261"/>
      <c r="BR73" s="3261"/>
      <c r="BS73" s="3261"/>
      <c r="BT73" s="3261"/>
      <c r="BU73" s="3261"/>
      <c r="BV73" s="3261"/>
      <c r="BW73" s="3261"/>
      <c r="BX73" s="3261"/>
      <c r="BY73" s="3261"/>
      <c r="BZ73" s="3261"/>
      <c r="CA73" s="3261"/>
      <c r="CB73" s="3261"/>
      <c r="CC73" s="3261"/>
      <c r="CD73" s="3261"/>
      <c r="CE73" s="3261"/>
      <c r="CF73" s="3261"/>
      <c r="CG73" s="3261"/>
      <c r="CH73" s="3261"/>
      <c r="CI73" s="3261"/>
      <c r="CJ73" s="3261"/>
      <c r="CK73" s="3261"/>
      <c r="CL73" s="3261"/>
      <c r="CM73" s="3261"/>
      <c r="CN73" s="3261"/>
      <c r="CO73" s="3261"/>
      <c r="CP73" s="3261"/>
      <c r="CQ73" s="3261"/>
      <c r="CR73" s="4001"/>
    </row>
    <row r="74" spans="2:96" ht="12" customHeight="1" x14ac:dyDescent="0.15">
      <c r="AJ74" s="759"/>
      <c r="AM74" s="759"/>
      <c r="AV74" s="4000"/>
      <c r="AW74" s="3261"/>
      <c r="AX74" s="3261"/>
      <c r="AY74" s="3261"/>
      <c r="AZ74" s="3261"/>
      <c r="BA74" s="3261"/>
      <c r="BB74" s="3261"/>
      <c r="BC74" s="3261"/>
      <c r="BD74" s="3261"/>
      <c r="BE74" s="3261"/>
      <c r="BF74" s="3261"/>
      <c r="BG74" s="3261"/>
      <c r="BH74" s="3261"/>
      <c r="BI74" s="3261"/>
      <c r="BJ74" s="3261"/>
      <c r="BK74" s="3261"/>
      <c r="BL74" s="3261"/>
      <c r="BM74" s="3261"/>
      <c r="BN74" s="3261"/>
      <c r="BO74" s="3261"/>
      <c r="BP74" s="3261"/>
      <c r="BQ74" s="3261"/>
      <c r="BR74" s="3261"/>
      <c r="BS74" s="3261"/>
      <c r="BT74" s="3261"/>
      <c r="BU74" s="3261"/>
      <c r="BV74" s="3261"/>
      <c r="BW74" s="3261"/>
      <c r="BX74" s="3261"/>
      <c r="BY74" s="3261"/>
      <c r="BZ74" s="3261"/>
      <c r="CA74" s="3261"/>
      <c r="CB74" s="3261"/>
      <c r="CC74" s="3261"/>
      <c r="CD74" s="3261"/>
      <c r="CE74" s="3261"/>
      <c r="CF74" s="3261"/>
      <c r="CG74" s="3261"/>
      <c r="CH74" s="3261"/>
      <c r="CI74" s="3261"/>
      <c r="CJ74" s="3261"/>
      <c r="CK74" s="3261"/>
      <c r="CL74" s="3261"/>
      <c r="CM74" s="3261"/>
      <c r="CN74" s="3261"/>
      <c r="CO74" s="3261"/>
      <c r="CP74" s="3261"/>
      <c r="CQ74" s="3261"/>
      <c r="CR74" s="4001"/>
    </row>
    <row r="75" spans="2:96" x14ac:dyDescent="0.15">
      <c r="AJ75" s="759"/>
      <c r="AM75" s="759"/>
      <c r="AV75" s="4000"/>
      <c r="AW75" s="3261"/>
      <c r="AX75" s="3261"/>
      <c r="AY75" s="3261"/>
      <c r="AZ75" s="3261"/>
      <c r="BA75" s="3261"/>
      <c r="BB75" s="3261"/>
      <c r="BC75" s="3261"/>
      <c r="BD75" s="3261"/>
      <c r="BE75" s="3261"/>
      <c r="BF75" s="3261"/>
      <c r="BG75" s="3261"/>
      <c r="BH75" s="3261"/>
      <c r="BI75" s="3261"/>
      <c r="BJ75" s="3261"/>
      <c r="BK75" s="3261"/>
      <c r="BL75" s="3261"/>
      <c r="BM75" s="3261"/>
      <c r="BN75" s="3261"/>
      <c r="BO75" s="3261"/>
      <c r="BP75" s="3261"/>
      <c r="BQ75" s="3261"/>
      <c r="BR75" s="3261"/>
      <c r="BS75" s="3261"/>
      <c r="BT75" s="3261"/>
      <c r="BU75" s="3261"/>
      <c r="BV75" s="3261"/>
      <c r="BW75" s="3261"/>
      <c r="BX75" s="3261"/>
      <c r="BY75" s="3261"/>
      <c r="BZ75" s="3261"/>
      <c r="CA75" s="3261"/>
      <c r="CB75" s="3261"/>
      <c r="CC75" s="3261"/>
      <c r="CD75" s="3261"/>
      <c r="CE75" s="3261"/>
      <c r="CF75" s="3261"/>
      <c r="CG75" s="3261"/>
      <c r="CH75" s="3261"/>
      <c r="CI75" s="3261"/>
      <c r="CJ75" s="3261"/>
      <c r="CK75" s="3261"/>
      <c r="CL75" s="3261"/>
      <c r="CM75" s="3261"/>
      <c r="CN75" s="3261"/>
      <c r="CO75" s="3261"/>
      <c r="CP75" s="3261"/>
      <c r="CQ75" s="3261"/>
      <c r="CR75" s="4001"/>
    </row>
    <row r="76" spans="2:96" x14ac:dyDescent="0.15">
      <c r="AJ76" s="759"/>
      <c r="AM76" s="759"/>
      <c r="AV76" s="4000"/>
      <c r="AW76" s="3261"/>
      <c r="AX76" s="3261"/>
      <c r="AY76" s="3261"/>
      <c r="AZ76" s="3261"/>
      <c r="BA76" s="3261"/>
      <c r="BB76" s="3261"/>
      <c r="BC76" s="3261"/>
      <c r="BD76" s="3261"/>
      <c r="BE76" s="3261"/>
      <c r="BF76" s="3261"/>
      <c r="BG76" s="3261"/>
      <c r="BH76" s="3261"/>
      <c r="BI76" s="3261"/>
      <c r="BJ76" s="3261"/>
      <c r="BK76" s="3261"/>
      <c r="BL76" s="3261"/>
      <c r="BM76" s="3261"/>
      <c r="BN76" s="3261"/>
      <c r="BO76" s="3261"/>
      <c r="BP76" s="3261"/>
      <c r="BQ76" s="3261"/>
      <c r="BR76" s="3261"/>
      <c r="BS76" s="3261"/>
      <c r="BT76" s="3261"/>
      <c r="BU76" s="3261"/>
      <c r="BV76" s="3261"/>
      <c r="BW76" s="3261"/>
      <c r="BX76" s="3261"/>
      <c r="BY76" s="3261"/>
      <c r="BZ76" s="3261"/>
      <c r="CA76" s="3261"/>
      <c r="CB76" s="3261"/>
      <c r="CC76" s="3261"/>
      <c r="CD76" s="3261"/>
      <c r="CE76" s="3261"/>
      <c r="CF76" s="3261"/>
      <c r="CG76" s="3261"/>
      <c r="CH76" s="3261"/>
      <c r="CI76" s="3261"/>
      <c r="CJ76" s="3261"/>
      <c r="CK76" s="3261"/>
      <c r="CL76" s="3261"/>
      <c r="CM76" s="3261"/>
      <c r="CN76" s="3261"/>
      <c r="CO76" s="3261"/>
      <c r="CP76" s="3261"/>
      <c r="CQ76" s="3261"/>
      <c r="CR76" s="4001"/>
    </row>
    <row r="77" spans="2:96" x14ac:dyDescent="0.15">
      <c r="D77" s="795"/>
      <c r="AJ77" s="759"/>
      <c r="AM77" s="759"/>
      <c r="AV77" s="4000"/>
      <c r="AW77" s="3261"/>
      <c r="AX77" s="3261"/>
      <c r="AY77" s="3261"/>
      <c r="AZ77" s="3261"/>
      <c r="BA77" s="3261"/>
      <c r="BB77" s="3261"/>
      <c r="BC77" s="3261"/>
      <c r="BD77" s="3261"/>
      <c r="BE77" s="3261"/>
      <c r="BF77" s="3261"/>
      <c r="BG77" s="3261"/>
      <c r="BH77" s="3261"/>
      <c r="BI77" s="3261"/>
      <c r="BJ77" s="3261"/>
      <c r="BK77" s="3261"/>
      <c r="BL77" s="3261"/>
      <c r="BM77" s="3261"/>
      <c r="BN77" s="3261"/>
      <c r="BO77" s="3261"/>
      <c r="BP77" s="3261"/>
      <c r="BQ77" s="3261"/>
      <c r="BR77" s="3261"/>
      <c r="BS77" s="3261"/>
      <c r="BT77" s="3261"/>
      <c r="BU77" s="3261"/>
      <c r="BV77" s="3261"/>
      <c r="BW77" s="3261"/>
      <c r="BX77" s="3261"/>
      <c r="BY77" s="3261"/>
      <c r="BZ77" s="3261"/>
      <c r="CA77" s="3261"/>
      <c r="CB77" s="3261"/>
      <c r="CC77" s="3261"/>
      <c r="CD77" s="3261"/>
      <c r="CE77" s="3261"/>
      <c r="CF77" s="3261"/>
      <c r="CG77" s="3261"/>
      <c r="CH77" s="3261"/>
      <c r="CI77" s="3261"/>
      <c r="CJ77" s="3261"/>
      <c r="CK77" s="3261"/>
      <c r="CL77" s="3261"/>
      <c r="CM77" s="3261"/>
      <c r="CN77" s="3261"/>
      <c r="CO77" s="3261"/>
      <c r="CP77" s="3261"/>
      <c r="CQ77" s="3261"/>
      <c r="CR77" s="4001"/>
    </row>
    <row r="78" spans="2:96" x14ac:dyDescent="0.15">
      <c r="AJ78" s="759"/>
      <c r="AM78" s="759"/>
      <c r="AV78" s="4000"/>
      <c r="AW78" s="3261"/>
      <c r="AX78" s="3261"/>
      <c r="AY78" s="3261"/>
      <c r="AZ78" s="3261"/>
      <c r="BA78" s="3261"/>
      <c r="BB78" s="3261"/>
      <c r="BC78" s="3261"/>
      <c r="BD78" s="3261"/>
      <c r="BE78" s="3261"/>
      <c r="BF78" s="3261"/>
      <c r="BG78" s="3261"/>
      <c r="BH78" s="3261"/>
      <c r="BI78" s="3261"/>
      <c r="BJ78" s="3261"/>
      <c r="BK78" s="3261"/>
      <c r="BL78" s="3261"/>
      <c r="BM78" s="3261"/>
      <c r="BN78" s="3261"/>
      <c r="BO78" s="3261"/>
      <c r="BP78" s="3261"/>
      <c r="BQ78" s="3261"/>
      <c r="BR78" s="3261"/>
      <c r="BS78" s="3261"/>
      <c r="BT78" s="3261"/>
      <c r="BU78" s="3261"/>
      <c r="BV78" s="3261"/>
      <c r="BW78" s="3261"/>
      <c r="BX78" s="3261"/>
      <c r="BY78" s="3261"/>
      <c r="BZ78" s="3261"/>
      <c r="CA78" s="3261"/>
      <c r="CB78" s="3261"/>
      <c r="CC78" s="3261"/>
      <c r="CD78" s="3261"/>
      <c r="CE78" s="3261"/>
      <c r="CF78" s="3261"/>
      <c r="CG78" s="3261"/>
      <c r="CH78" s="3261"/>
      <c r="CI78" s="3261"/>
      <c r="CJ78" s="3261"/>
      <c r="CK78" s="3261"/>
      <c r="CL78" s="3261"/>
      <c r="CM78" s="3261"/>
      <c r="CN78" s="3261"/>
      <c r="CO78" s="3261"/>
      <c r="CP78" s="3261"/>
      <c r="CQ78" s="3261"/>
      <c r="CR78" s="4001"/>
    </row>
    <row r="79" spans="2:96" ht="12" customHeight="1" x14ac:dyDescent="0.15">
      <c r="AJ79" s="759"/>
      <c r="AM79" s="759"/>
      <c r="AV79" s="4002"/>
      <c r="AW79" s="4003"/>
      <c r="AX79" s="4003"/>
      <c r="AY79" s="4003"/>
      <c r="AZ79" s="4003"/>
      <c r="BA79" s="4003"/>
      <c r="BB79" s="4003"/>
      <c r="BC79" s="4003"/>
      <c r="BD79" s="4003"/>
      <c r="BE79" s="4003"/>
      <c r="BF79" s="4003"/>
      <c r="BG79" s="4003"/>
      <c r="BH79" s="4003"/>
      <c r="BI79" s="4003"/>
      <c r="BJ79" s="4003"/>
      <c r="BK79" s="4003"/>
      <c r="BL79" s="4003"/>
      <c r="BM79" s="4003"/>
      <c r="BN79" s="4003"/>
      <c r="BO79" s="4003"/>
      <c r="BP79" s="4003"/>
      <c r="BQ79" s="4003"/>
      <c r="BR79" s="4003"/>
      <c r="BS79" s="4003"/>
      <c r="BT79" s="4003"/>
      <c r="BU79" s="4003"/>
      <c r="BV79" s="4003"/>
      <c r="BW79" s="4003"/>
      <c r="BX79" s="4003"/>
      <c r="BY79" s="4003"/>
      <c r="BZ79" s="4003"/>
      <c r="CA79" s="4003"/>
      <c r="CB79" s="4003"/>
      <c r="CC79" s="4003"/>
      <c r="CD79" s="4003"/>
      <c r="CE79" s="4003"/>
      <c r="CF79" s="4003"/>
      <c r="CG79" s="4003"/>
      <c r="CH79" s="4003"/>
      <c r="CI79" s="4003"/>
      <c r="CJ79" s="4003"/>
      <c r="CK79" s="4003"/>
      <c r="CL79" s="4003"/>
      <c r="CM79" s="4003"/>
      <c r="CN79" s="4003"/>
      <c r="CO79" s="4003"/>
      <c r="CP79" s="4003"/>
      <c r="CQ79" s="4003"/>
      <c r="CR79" s="4004"/>
    </row>
    <row r="80" spans="2:96" x14ac:dyDescent="0.15">
      <c r="AJ80" s="759"/>
      <c r="AM80" s="759"/>
    </row>
  </sheetData>
  <mergeCells count="459">
    <mergeCell ref="AX57:CB58"/>
    <mergeCell ref="AV60:CR79"/>
    <mergeCell ref="AI55:AR55"/>
    <mergeCell ref="C56:H57"/>
    <mergeCell ref="I56:AA57"/>
    <mergeCell ref="AB56:AD57"/>
    <mergeCell ref="AE56:AE57"/>
    <mergeCell ref="AF56:AG56"/>
    <mergeCell ref="AI56:AR56"/>
    <mergeCell ref="AF57:AG57"/>
    <mergeCell ref="AI57:AR57"/>
    <mergeCell ref="AI52:AR52"/>
    <mergeCell ref="AF53:AG53"/>
    <mergeCell ref="AI53:AR53"/>
    <mergeCell ref="C54:H55"/>
    <mergeCell ref="I54:AA55"/>
    <mergeCell ref="AB54:AD55"/>
    <mergeCell ref="AE54:AE55"/>
    <mergeCell ref="AF54:AG54"/>
    <mergeCell ref="AI54:AR54"/>
    <mergeCell ref="AF55:AG55"/>
    <mergeCell ref="AF51:AG52"/>
    <mergeCell ref="AI51:AR51"/>
    <mergeCell ref="I52:J53"/>
    <mergeCell ref="K52:L53"/>
    <mergeCell ref="M52:N53"/>
    <mergeCell ref="O52:P53"/>
    <mergeCell ref="Q52:R53"/>
    <mergeCell ref="S52:T53"/>
    <mergeCell ref="U52:V53"/>
    <mergeCell ref="W52:X53"/>
    <mergeCell ref="S51:T51"/>
    <mergeCell ref="U51:V51"/>
    <mergeCell ref="W51:X51"/>
    <mergeCell ref="Y51:AA53"/>
    <mergeCell ref="AB51:AD53"/>
    <mergeCell ref="AE51:AE53"/>
    <mergeCell ref="AI49:AR49"/>
    <mergeCell ref="AF50:AG50"/>
    <mergeCell ref="AI50:AR50"/>
    <mergeCell ref="C51:E53"/>
    <mergeCell ref="F51:H53"/>
    <mergeCell ref="I51:J51"/>
    <mergeCell ref="K51:L51"/>
    <mergeCell ref="M51:N51"/>
    <mergeCell ref="O51:P51"/>
    <mergeCell ref="Q51:R51"/>
    <mergeCell ref="AF48:AG49"/>
    <mergeCell ref="AI48:AR48"/>
    <mergeCell ref="I49:J50"/>
    <mergeCell ref="K49:L50"/>
    <mergeCell ref="M49:N50"/>
    <mergeCell ref="O49:P50"/>
    <mergeCell ref="Q49:R50"/>
    <mergeCell ref="S49:T50"/>
    <mergeCell ref="U49:V50"/>
    <mergeCell ref="W49:X50"/>
    <mergeCell ref="S48:T48"/>
    <mergeCell ref="U48:V48"/>
    <mergeCell ref="C48:E50"/>
    <mergeCell ref="F48:H50"/>
    <mergeCell ref="I48:J48"/>
    <mergeCell ref="K48:L48"/>
    <mergeCell ref="M48:N48"/>
    <mergeCell ref="O48:P48"/>
    <mergeCell ref="Q48:R48"/>
    <mergeCell ref="AE45:AE47"/>
    <mergeCell ref="AF45:AG46"/>
    <mergeCell ref="AW45:AW46"/>
    <mergeCell ref="AX45:CN56"/>
    <mergeCell ref="I46:J47"/>
    <mergeCell ref="K46:L47"/>
    <mergeCell ref="M46:N47"/>
    <mergeCell ref="O46:P47"/>
    <mergeCell ref="Q46:R47"/>
    <mergeCell ref="Q45:R45"/>
    <mergeCell ref="S45:T45"/>
    <mergeCell ref="U45:V45"/>
    <mergeCell ref="W45:X45"/>
    <mergeCell ref="Y45:AA47"/>
    <mergeCell ref="AB45:AD47"/>
    <mergeCell ref="S46:T47"/>
    <mergeCell ref="U46:V47"/>
    <mergeCell ref="W46:X47"/>
    <mergeCell ref="W48:X48"/>
    <mergeCell ref="Y48:AA50"/>
    <mergeCell ref="AB48:AD50"/>
    <mergeCell ref="AE48:AE50"/>
    <mergeCell ref="AI46:AR46"/>
    <mergeCell ref="AF47:AG47"/>
    <mergeCell ref="AI47:AR47"/>
    <mergeCell ref="AI45:AR45"/>
    <mergeCell ref="AI43:AR43"/>
    <mergeCell ref="AF44:AG44"/>
    <mergeCell ref="AI44:AR44"/>
    <mergeCell ref="AV44:CB44"/>
    <mergeCell ref="C45:E47"/>
    <mergeCell ref="F45:H47"/>
    <mergeCell ref="I45:J45"/>
    <mergeCell ref="K45:L45"/>
    <mergeCell ref="M45:N45"/>
    <mergeCell ref="O45:P45"/>
    <mergeCell ref="AE42:AE44"/>
    <mergeCell ref="AF42:AG43"/>
    <mergeCell ref="AI42:AR42"/>
    <mergeCell ref="I43:J44"/>
    <mergeCell ref="K43:L44"/>
    <mergeCell ref="M43:N44"/>
    <mergeCell ref="O43:P44"/>
    <mergeCell ref="Q43:R44"/>
    <mergeCell ref="S43:T44"/>
    <mergeCell ref="U43:V44"/>
    <mergeCell ref="Q42:R42"/>
    <mergeCell ref="S42:T42"/>
    <mergeCell ref="U42:V42"/>
    <mergeCell ref="W42:X42"/>
    <mergeCell ref="Y42:AA44"/>
    <mergeCell ref="AB42:AD44"/>
    <mergeCell ref="W43:X44"/>
    <mergeCell ref="C42:E44"/>
    <mergeCell ref="F42:H44"/>
    <mergeCell ref="I42:J42"/>
    <mergeCell ref="K42:L42"/>
    <mergeCell ref="M42:N42"/>
    <mergeCell ref="O42:P42"/>
    <mergeCell ref="BL40:BN40"/>
    <mergeCell ref="AF41:AG41"/>
    <mergeCell ref="AI41:AR41"/>
    <mergeCell ref="AV41:AY41"/>
    <mergeCell ref="AZ41:BB41"/>
    <mergeCell ref="BH41:BK41"/>
    <mergeCell ref="BL41:BN41"/>
    <mergeCell ref="BL39:BN39"/>
    <mergeCell ref="I40:J41"/>
    <mergeCell ref="K40:L41"/>
    <mergeCell ref="M40:N41"/>
    <mergeCell ref="O40:P41"/>
    <mergeCell ref="Q40:R41"/>
    <mergeCell ref="S40:T41"/>
    <mergeCell ref="U40:V41"/>
    <mergeCell ref="W40:X41"/>
    <mergeCell ref="AI40:AR40"/>
    <mergeCell ref="AE39:AE41"/>
    <mergeCell ref="AF39:AG40"/>
    <mergeCell ref="AI39:AR39"/>
    <mergeCell ref="AV39:AY39"/>
    <mergeCell ref="AZ39:BB39"/>
    <mergeCell ref="BH39:BK39"/>
    <mergeCell ref="AV40:AY40"/>
    <mergeCell ref="AZ40:BB40"/>
    <mergeCell ref="BH40:BK40"/>
    <mergeCell ref="Q39:R39"/>
    <mergeCell ref="S39:T39"/>
    <mergeCell ref="U39:V39"/>
    <mergeCell ref="W39:X39"/>
    <mergeCell ref="Y39:AA41"/>
    <mergeCell ref="AB39:AD41"/>
    <mergeCell ref="C39:E41"/>
    <mergeCell ref="F39:H41"/>
    <mergeCell ref="I39:J39"/>
    <mergeCell ref="K39:L39"/>
    <mergeCell ref="M39:N39"/>
    <mergeCell ref="O39:P39"/>
    <mergeCell ref="BL37:BN37"/>
    <mergeCell ref="AF38:AG38"/>
    <mergeCell ref="AI38:AR38"/>
    <mergeCell ref="AV38:AY38"/>
    <mergeCell ref="AZ38:BB38"/>
    <mergeCell ref="BH38:BK38"/>
    <mergeCell ref="BL38:BN38"/>
    <mergeCell ref="BL36:BN36"/>
    <mergeCell ref="I37:J38"/>
    <mergeCell ref="K37:L38"/>
    <mergeCell ref="M37:N38"/>
    <mergeCell ref="O37:P38"/>
    <mergeCell ref="Q37:R38"/>
    <mergeCell ref="S37:T38"/>
    <mergeCell ref="U37:V38"/>
    <mergeCell ref="W37:X38"/>
    <mergeCell ref="AI37:AR37"/>
    <mergeCell ref="AE36:AE38"/>
    <mergeCell ref="AF36:AG37"/>
    <mergeCell ref="AI36:AR36"/>
    <mergeCell ref="AV36:AY36"/>
    <mergeCell ref="AZ36:BB36"/>
    <mergeCell ref="BH36:BK36"/>
    <mergeCell ref="AV37:AY37"/>
    <mergeCell ref="AZ37:BB37"/>
    <mergeCell ref="BH37:BK37"/>
    <mergeCell ref="Q36:R36"/>
    <mergeCell ref="S36:T36"/>
    <mergeCell ref="U36:V36"/>
    <mergeCell ref="W36:X36"/>
    <mergeCell ref="Y36:AA38"/>
    <mergeCell ref="AB36:AD38"/>
    <mergeCell ref="C36:E38"/>
    <mergeCell ref="F36:H38"/>
    <mergeCell ref="I36:J36"/>
    <mergeCell ref="K36:L36"/>
    <mergeCell ref="M36:N36"/>
    <mergeCell ref="O36:P36"/>
    <mergeCell ref="BL34:BN34"/>
    <mergeCell ref="AF35:AG35"/>
    <mergeCell ref="AI35:AR35"/>
    <mergeCell ref="AV35:AY35"/>
    <mergeCell ref="AZ35:BB35"/>
    <mergeCell ref="BH35:BK35"/>
    <mergeCell ref="BL35:BN35"/>
    <mergeCell ref="BL33:BN33"/>
    <mergeCell ref="I34:J35"/>
    <mergeCell ref="K34:L35"/>
    <mergeCell ref="M34:N35"/>
    <mergeCell ref="O34:P35"/>
    <mergeCell ref="Q34:R35"/>
    <mergeCell ref="S34:T35"/>
    <mergeCell ref="U34:V35"/>
    <mergeCell ref="W34:X35"/>
    <mergeCell ref="AI34:AR34"/>
    <mergeCell ref="AE33:AE35"/>
    <mergeCell ref="AF33:AG34"/>
    <mergeCell ref="AI33:AR33"/>
    <mergeCell ref="AV33:AY33"/>
    <mergeCell ref="AZ33:BB33"/>
    <mergeCell ref="BH33:BK33"/>
    <mergeCell ref="AV34:AY34"/>
    <mergeCell ref="AZ34:BB34"/>
    <mergeCell ref="BH34:BK34"/>
    <mergeCell ref="Q33:R33"/>
    <mergeCell ref="S33:T33"/>
    <mergeCell ref="U33:V33"/>
    <mergeCell ref="W33:X33"/>
    <mergeCell ref="Y33:AA35"/>
    <mergeCell ref="AB33:AD35"/>
    <mergeCell ref="C33:E35"/>
    <mergeCell ref="F33:H35"/>
    <mergeCell ref="I33:J33"/>
    <mergeCell ref="K33:L33"/>
    <mergeCell ref="M33:N33"/>
    <mergeCell ref="O33:P33"/>
    <mergeCell ref="BL31:BN31"/>
    <mergeCell ref="AF32:AG32"/>
    <mergeCell ref="AI32:AR32"/>
    <mergeCell ref="AV32:AY32"/>
    <mergeCell ref="AZ32:BB32"/>
    <mergeCell ref="BH32:BK32"/>
    <mergeCell ref="BL32:BN32"/>
    <mergeCell ref="BL30:BN30"/>
    <mergeCell ref="I31:J32"/>
    <mergeCell ref="K31:L32"/>
    <mergeCell ref="M31:N32"/>
    <mergeCell ref="O31:P32"/>
    <mergeCell ref="Q31:R32"/>
    <mergeCell ref="S31:T32"/>
    <mergeCell ref="U31:V32"/>
    <mergeCell ref="W31:X32"/>
    <mergeCell ref="AI31:AR31"/>
    <mergeCell ref="AE30:AE32"/>
    <mergeCell ref="AF30:AG31"/>
    <mergeCell ref="AI30:AR30"/>
    <mergeCell ref="AV30:AY30"/>
    <mergeCell ref="AZ30:BB30"/>
    <mergeCell ref="BH30:BK30"/>
    <mergeCell ref="AV31:AY31"/>
    <mergeCell ref="AZ31:BB31"/>
    <mergeCell ref="BH31:BK31"/>
    <mergeCell ref="Q30:R30"/>
    <mergeCell ref="S30:T30"/>
    <mergeCell ref="U30:V30"/>
    <mergeCell ref="W30:X30"/>
    <mergeCell ref="Y30:AA32"/>
    <mergeCell ref="AB30:AD32"/>
    <mergeCell ref="C30:E32"/>
    <mergeCell ref="F30:H32"/>
    <mergeCell ref="I30:J30"/>
    <mergeCell ref="K30:L30"/>
    <mergeCell ref="M30:N30"/>
    <mergeCell ref="O30:P30"/>
    <mergeCell ref="C27:E29"/>
    <mergeCell ref="F27:H29"/>
    <mergeCell ref="I27:J27"/>
    <mergeCell ref="K27:L27"/>
    <mergeCell ref="M27:N27"/>
    <mergeCell ref="O27:P27"/>
    <mergeCell ref="AF29:AG29"/>
    <mergeCell ref="AI29:AR29"/>
    <mergeCell ref="AV29:AY29"/>
    <mergeCell ref="I28:J29"/>
    <mergeCell ref="K28:L29"/>
    <mergeCell ref="M28:N29"/>
    <mergeCell ref="O28:P29"/>
    <mergeCell ref="Q28:R29"/>
    <mergeCell ref="S28:T29"/>
    <mergeCell ref="U28:V29"/>
    <mergeCell ref="W28:X29"/>
    <mergeCell ref="AI28:AR28"/>
    <mergeCell ref="AE27:AE29"/>
    <mergeCell ref="AF27:AG28"/>
    <mergeCell ref="AI27:AR27"/>
    <mergeCell ref="AV27:AY27"/>
    <mergeCell ref="AV28:AY28"/>
    <mergeCell ref="Q27:R27"/>
    <mergeCell ref="AZ28:BB28"/>
    <mergeCell ref="BH28:BK28"/>
    <mergeCell ref="BL28:BN28"/>
    <mergeCell ref="AI25:AR25"/>
    <mergeCell ref="S27:T27"/>
    <mergeCell ref="U27:V27"/>
    <mergeCell ref="W27:X27"/>
    <mergeCell ref="Y27:AA29"/>
    <mergeCell ref="AB27:AD29"/>
    <mergeCell ref="AZ29:BB29"/>
    <mergeCell ref="BH29:BK29"/>
    <mergeCell ref="BL29:BN29"/>
    <mergeCell ref="BL27:BN27"/>
    <mergeCell ref="AZ27:BB27"/>
    <mergeCell ref="BH27:BK27"/>
    <mergeCell ref="M24:N24"/>
    <mergeCell ref="O24:P24"/>
    <mergeCell ref="Q24:R24"/>
    <mergeCell ref="S24:T24"/>
    <mergeCell ref="BH25:BK25"/>
    <mergeCell ref="BL25:BQ25"/>
    <mergeCell ref="AF26:AG26"/>
    <mergeCell ref="AI26:AR26"/>
    <mergeCell ref="AV26:AY26"/>
    <mergeCell ref="AZ26:BB26"/>
    <mergeCell ref="BH26:BK26"/>
    <mergeCell ref="BL26:BN26"/>
    <mergeCell ref="W22:X23"/>
    <mergeCell ref="C22:E23"/>
    <mergeCell ref="F22:H23"/>
    <mergeCell ref="I22:J23"/>
    <mergeCell ref="K22:L23"/>
    <mergeCell ref="M22:N23"/>
    <mergeCell ref="I25:J26"/>
    <mergeCell ref="K25:L26"/>
    <mergeCell ref="M25:N26"/>
    <mergeCell ref="O25:P26"/>
    <mergeCell ref="Q25:R26"/>
    <mergeCell ref="S25:T26"/>
    <mergeCell ref="U25:V26"/>
    <mergeCell ref="W25:X26"/>
    <mergeCell ref="O22:P23"/>
    <mergeCell ref="Q22:R23"/>
    <mergeCell ref="S22:T23"/>
    <mergeCell ref="U22:V23"/>
    <mergeCell ref="U24:V24"/>
    <mergeCell ref="W24:X24"/>
    <mergeCell ref="C24:E26"/>
    <mergeCell ref="F24:H26"/>
    <mergeCell ref="I24:J24"/>
    <mergeCell ref="K24:L24"/>
    <mergeCell ref="AI21:AR21"/>
    <mergeCell ref="AV21:AY22"/>
    <mergeCell ref="AZ21:BB22"/>
    <mergeCell ref="BC21:BE22"/>
    <mergeCell ref="BH21:BK22"/>
    <mergeCell ref="AV23:BE24"/>
    <mergeCell ref="BH23:BQ24"/>
    <mergeCell ref="Y22:AA23"/>
    <mergeCell ref="AB22:AD23"/>
    <mergeCell ref="AE22:AE23"/>
    <mergeCell ref="AF22:AG22"/>
    <mergeCell ref="AI22:AR22"/>
    <mergeCell ref="AF23:AG23"/>
    <mergeCell ref="AI23:AR23"/>
    <mergeCell ref="BO21:BQ22"/>
    <mergeCell ref="AI24:AR24"/>
    <mergeCell ref="BL21:BN22"/>
    <mergeCell ref="Y24:AA26"/>
    <mergeCell ref="AB24:AD26"/>
    <mergeCell ref="AE24:AE26"/>
    <mergeCell ref="AF24:AG25"/>
    <mergeCell ref="AV25:AY25"/>
    <mergeCell ref="AZ25:BE25"/>
    <mergeCell ref="C21:D21"/>
    <mergeCell ref="F21:H21"/>
    <mergeCell ref="I21:J21"/>
    <mergeCell ref="K21:L21"/>
    <mergeCell ref="M21:N21"/>
    <mergeCell ref="O21:P21"/>
    <mergeCell ref="Q21:R21"/>
    <mergeCell ref="AF18:AG18"/>
    <mergeCell ref="AF19:AG19"/>
    <mergeCell ref="O18:P20"/>
    <mergeCell ref="Q18:R20"/>
    <mergeCell ref="S18:T20"/>
    <mergeCell ref="U18:V20"/>
    <mergeCell ref="W18:X20"/>
    <mergeCell ref="AB18:AD20"/>
    <mergeCell ref="S21:T21"/>
    <mergeCell ref="U21:V21"/>
    <mergeCell ref="W21:X21"/>
    <mergeCell ref="Y21:AA21"/>
    <mergeCell ref="AB21:AD21"/>
    <mergeCell ref="AF21:AG21"/>
    <mergeCell ref="AF20:AG20"/>
    <mergeCell ref="AV17:AY18"/>
    <mergeCell ref="AZ17:BB18"/>
    <mergeCell ref="BC17:BE18"/>
    <mergeCell ref="BH17:BK18"/>
    <mergeCell ref="BL17:BN18"/>
    <mergeCell ref="BO17:BQ18"/>
    <mergeCell ref="C15:AS15"/>
    <mergeCell ref="C17:E20"/>
    <mergeCell ref="F17:H20"/>
    <mergeCell ref="I17:X17"/>
    <mergeCell ref="Y17:AA20"/>
    <mergeCell ref="AB17:AG17"/>
    <mergeCell ref="AH17:AR20"/>
    <mergeCell ref="I18:J20"/>
    <mergeCell ref="K18:L20"/>
    <mergeCell ref="M18:N20"/>
    <mergeCell ref="BL19:BN20"/>
    <mergeCell ref="BO19:BQ20"/>
    <mergeCell ref="AV19:AY20"/>
    <mergeCell ref="AZ19:BB20"/>
    <mergeCell ref="BC19:BE20"/>
    <mergeCell ref="BH19:BK20"/>
    <mergeCell ref="E13:M13"/>
    <mergeCell ref="N13:U13"/>
    <mergeCell ref="X13:AI13"/>
    <mergeCell ref="AJ13:AQ13"/>
    <mergeCell ref="E11:M11"/>
    <mergeCell ref="N11:U11"/>
    <mergeCell ref="X11:AC11"/>
    <mergeCell ref="AE11:AH11"/>
    <mergeCell ref="AJ11:AQ11"/>
    <mergeCell ref="E10:M10"/>
    <mergeCell ref="N10:U10"/>
    <mergeCell ref="X10:AI10"/>
    <mergeCell ref="AJ10:AQ10"/>
    <mergeCell ref="BJ11:BS12"/>
    <mergeCell ref="E12:M12"/>
    <mergeCell ref="N12:U12"/>
    <mergeCell ref="X12:AI12"/>
    <mergeCell ref="AJ12:AQ12"/>
    <mergeCell ref="AW11:BF12"/>
    <mergeCell ref="E8:M8"/>
    <mergeCell ref="N8:U8"/>
    <mergeCell ref="X8:AI8"/>
    <mergeCell ref="AJ8:AQ8"/>
    <mergeCell ref="B1:AS1"/>
    <mergeCell ref="E9:M9"/>
    <mergeCell ref="N9:U9"/>
    <mergeCell ref="X9:AD9"/>
    <mergeCell ref="AE9:AH9"/>
    <mergeCell ref="AJ9:AQ9"/>
    <mergeCell ref="BN1:BR1"/>
    <mergeCell ref="AV2:BM5"/>
    <mergeCell ref="B3:AH3"/>
    <mergeCell ref="AI3:AS3"/>
    <mergeCell ref="C4:AH4"/>
    <mergeCell ref="D5:S5"/>
    <mergeCell ref="AI5:AS6"/>
    <mergeCell ref="C7:M7"/>
    <mergeCell ref="N7:U7"/>
    <mergeCell ref="V7:AI7"/>
    <mergeCell ref="AJ7:AQ7"/>
  </mergeCells>
  <phoneticPr fontId="3"/>
  <dataValidations disablePrompts="1" count="2">
    <dataValidation type="list" allowBlank="1" showInputMessage="1" showErrorMessage="1" sqref="AE9">
      <formula1>"一般型,余裕活用型"</formula1>
    </dataValidation>
    <dataValidation type="list" allowBlank="1" showInputMessage="1" showErrorMessage="1" sqref="AE11">
      <formula1>"病児対応型,病後児対応型,,体調不良児対応型,訪問型"</formula1>
    </dataValidation>
  </dataValidations>
  <hyperlinks>
    <hyperlink ref="BN1" location="目次!A1" display="目次に戻る"/>
  </hyperlinks>
  <pageMargins left="0.70866141732283472" right="0.70866141732283472" top="0.74803149606299213" bottom="0.74803149606299213" header="0.31496062992125984" footer="0.31496062992125984"/>
  <pageSetup paperSize="9" scale="85"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15137" r:id="rId4" name="Check Box 1">
              <controlPr defaultSize="0" autoFill="0" autoLine="0" autoPict="0" altText="ない">
                <anchor moveWithCells="1">
                  <from>
                    <xdr:col>26</xdr:col>
                    <xdr:colOff>152400</xdr:colOff>
                    <xdr:row>4</xdr:row>
                    <xdr:rowOff>0</xdr:rowOff>
                  </from>
                  <to>
                    <xdr:col>30</xdr:col>
                    <xdr:colOff>152400</xdr:colOff>
                    <xdr:row>5</xdr:row>
                    <xdr:rowOff>19050</xdr:rowOff>
                  </to>
                </anchor>
              </controlPr>
            </control>
          </mc:Choice>
        </mc:AlternateContent>
        <mc:AlternateContent xmlns:mc="http://schemas.openxmlformats.org/markup-compatibility/2006">
          <mc:Choice Requires="x14">
            <control shapeId="1115138" r:id="rId5" name="Check Box 2">
              <controlPr defaultSize="0" autoFill="0" autoLine="0" autoPict="0" altText="ない">
                <anchor moveWithCells="1">
                  <from>
                    <xdr:col>30</xdr:col>
                    <xdr:colOff>247650</xdr:colOff>
                    <xdr:row>4</xdr:row>
                    <xdr:rowOff>0</xdr:rowOff>
                  </from>
                  <to>
                    <xdr:col>33</xdr:col>
                    <xdr:colOff>171450</xdr:colOff>
                    <xdr:row>5</xdr:row>
                    <xdr:rowOff>28575</xdr:rowOff>
                  </to>
                </anchor>
              </controlPr>
            </control>
          </mc:Choice>
        </mc:AlternateContent>
        <mc:AlternateContent xmlns:mc="http://schemas.openxmlformats.org/markup-compatibility/2006">
          <mc:Choice Requires="x14">
            <control shapeId="1115139"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115140"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115141"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115142"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115143"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115144"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115145" r:id="rId12" name="Check Box 9">
              <controlPr defaultSize="0" autoFill="0" autoLine="0" autoPict="0">
                <anchor moveWithCells="1">
                  <from>
                    <xdr:col>21</xdr:col>
                    <xdr:colOff>47625</xdr:colOff>
                    <xdr:row>9</xdr:row>
                    <xdr:rowOff>152400</xdr:rowOff>
                  </from>
                  <to>
                    <xdr:col>23</xdr:col>
                    <xdr:colOff>104775</xdr:colOff>
                    <xdr:row>11</xdr:row>
                    <xdr:rowOff>28575</xdr:rowOff>
                  </to>
                </anchor>
              </controlPr>
            </control>
          </mc:Choice>
        </mc:AlternateContent>
        <mc:AlternateContent xmlns:mc="http://schemas.openxmlformats.org/markup-compatibility/2006">
          <mc:Choice Requires="x14">
            <control shapeId="1115146" r:id="rId13" name="Check Box 10">
              <controlPr defaultSize="0" autoFill="0" autoLine="0" autoPict="0">
                <anchor moveWithCells="1">
                  <from>
                    <xdr:col>21</xdr:col>
                    <xdr:colOff>47625</xdr:colOff>
                    <xdr:row>8</xdr:row>
                    <xdr:rowOff>152400</xdr:rowOff>
                  </from>
                  <to>
                    <xdr:col>23</xdr:col>
                    <xdr:colOff>104775</xdr:colOff>
                    <xdr:row>10</xdr:row>
                    <xdr:rowOff>28575</xdr:rowOff>
                  </to>
                </anchor>
              </controlPr>
            </control>
          </mc:Choice>
        </mc:AlternateContent>
        <mc:AlternateContent xmlns:mc="http://schemas.openxmlformats.org/markup-compatibility/2006">
          <mc:Choice Requires="x14">
            <control shapeId="1115147" r:id="rId14" name="Check Box 11">
              <controlPr defaultSize="0" autoFill="0" autoLine="0" autoPict="0">
                <anchor moveWithCells="1">
                  <from>
                    <xdr:col>21</xdr:col>
                    <xdr:colOff>47625</xdr:colOff>
                    <xdr:row>7</xdr:row>
                    <xdr:rowOff>152400</xdr:rowOff>
                  </from>
                  <to>
                    <xdr:col>23</xdr:col>
                    <xdr:colOff>104775</xdr:colOff>
                    <xdr:row>9</xdr:row>
                    <xdr:rowOff>28575</xdr:rowOff>
                  </to>
                </anchor>
              </controlPr>
            </control>
          </mc:Choice>
        </mc:AlternateContent>
        <mc:AlternateContent xmlns:mc="http://schemas.openxmlformats.org/markup-compatibility/2006">
          <mc:Choice Requires="x14">
            <control shapeId="1115148" r:id="rId15" name="Check Box 12">
              <controlPr defaultSize="0" autoFill="0" autoLine="0" autoPict="0">
                <anchor moveWithCells="1">
                  <from>
                    <xdr:col>21</xdr:col>
                    <xdr:colOff>47625</xdr:colOff>
                    <xdr:row>6</xdr:row>
                    <xdr:rowOff>152400</xdr:rowOff>
                  </from>
                  <to>
                    <xdr:col>23</xdr:col>
                    <xdr:colOff>104775</xdr:colOff>
                    <xdr:row>8</xdr:row>
                    <xdr:rowOff>28575</xdr:rowOff>
                  </to>
                </anchor>
              </controlPr>
            </control>
          </mc:Choice>
        </mc:AlternateContent>
        <mc:AlternateContent xmlns:mc="http://schemas.openxmlformats.org/markup-compatibility/2006">
          <mc:Choice Requires="x14">
            <control shapeId="1115149" r:id="rId16" name="Check Box 13">
              <controlPr defaultSize="0" autoFill="0" autoLine="0" autoPict="0">
                <anchor moveWithCells="1">
                  <from>
                    <xdr:col>21</xdr:col>
                    <xdr:colOff>47625</xdr:colOff>
                    <xdr:row>10</xdr:row>
                    <xdr:rowOff>152400</xdr:rowOff>
                  </from>
                  <to>
                    <xdr:col>23</xdr:col>
                    <xdr:colOff>104775</xdr:colOff>
                    <xdr:row>12</xdr:row>
                    <xdr:rowOff>28575</xdr:rowOff>
                  </to>
                </anchor>
              </controlPr>
            </control>
          </mc:Choice>
        </mc:AlternateContent>
        <mc:AlternateContent xmlns:mc="http://schemas.openxmlformats.org/markup-compatibility/2006">
          <mc:Choice Requires="x14">
            <control shapeId="1115150" r:id="rId17" name="Check Box 14">
              <controlPr defaultSize="0" autoFill="0" autoLine="0" autoPict="0">
                <anchor moveWithCells="1">
                  <from>
                    <xdr:col>21</xdr:col>
                    <xdr:colOff>47625</xdr:colOff>
                    <xdr:row>11</xdr:row>
                    <xdr:rowOff>142875</xdr:rowOff>
                  </from>
                  <to>
                    <xdr:col>23</xdr:col>
                    <xdr:colOff>104775</xdr:colOff>
                    <xdr:row>13</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45</vt:i4>
      </vt:variant>
    </vt:vector>
  </HeadingPairs>
  <TitlesOfParts>
    <vt:vector size="90" baseType="lpstr">
      <vt:lpstr>留意事項・添付書類等 </vt:lpstr>
      <vt:lpstr>平面図（参考）</vt:lpstr>
      <vt:lpstr>表紙</vt:lpstr>
      <vt:lpstr>No1</vt:lpstr>
      <vt:lpstr>No2</vt:lpstr>
      <vt:lpstr>No3</vt:lpstr>
      <vt:lpstr>記入例No4</vt:lpstr>
      <vt:lpstr>No4</vt:lpstr>
      <vt:lpstr>記入例No5-①</vt:lpstr>
      <vt:lpstr>No5-①</vt:lpstr>
      <vt:lpstr>No5-②</vt:lpstr>
      <vt:lpstr>No5-③</vt:lpstr>
      <vt:lpstr>No5-④</vt:lpstr>
      <vt:lpstr>No6 </vt:lpstr>
      <vt:lpstr>No7 </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Nｏ27</vt:lpstr>
      <vt:lpstr>No28</vt:lpstr>
      <vt:lpstr>No29</vt:lpstr>
      <vt:lpstr>No30</vt:lpstr>
      <vt:lpstr>No31</vt:lpstr>
      <vt:lpstr>No32</vt:lpstr>
      <vt:lpstr>No33</vt:lpstr>
      <vt:lpstr>No34</vt:lpstr>
      <vt:lpstr>No35</vt:lpstr>
      <vt:lpstr>No36</vt:lpstr>
      <vt:lpstr>No3７</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'No32'!Print_Area</vt:lpstr>
      <vt:lpstr>'No33'!Print_Area</vt:lpstr>
      <vt:lpstr>'No34'!Print_Area</vt:lpstr>
      <vt:lpstr>'No35'!Print_Area</vt:lpstr>
      <vt:lpstr>'No36'!Print_Area</vt:lpstr>
      <vt:lpstr>'No3７'!Print_Area</vt:lpstr>
      <vt:lpstr>'No4'!Print_Area</vt:lpstr>
      <vt:lpstr>'No5-①'!Print_Area</vt:lpstr>
      <vt:lpstr>'No5-②'!Print_Area</vt:lpstr>
      <vt:lpstr>'No5-③'!Print_Area</vt:lpstr>
      <vt:lpstr>'No5-④'!Print_Area</vt:lpstr>
      <vt:lpstr>'No6 '!Print_Area</vt:lpstr>
      <vt:lpstr>'No7 '!Print_Area</vt:lpstr>
      <vt:lpstr>'No8'!Print_Area</vt:lpstr>
      <vt:lpstr>'No9'!Print_Area</vt:lpstr>
      <vt:lpstr>記入例No4!Print_Area</vt:lpstr>
      <vt:lpstr>'記入例No5-①'!Print_Area</vt:lpstr>
      <vt:lpstr>表紙!Print_Area</vt:lpstr>
      <vt:lpstr>'平面図（参考）'!Print_Area</vt:lpstr>
      <vt:lpstr>'留意事項・添付書類等 '!Print_Area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2023-05-22T02:51:27Z</cp:lastPrinted>
  <dcterms:created xsi:type="dcterms:W3CDTF">2008-12-17T04:20:29Z</dcterms:created>
  <dcterms:modified xsi:type="dcterms:W3CDTF">2023-05-26T00:17:59Z</dcterms:modified>
</cp:coreProperties>
</file>