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こど)こども教育保育課\3指導G（保育施設）\009誰でも通園制度\こども誰でも通園制度（ 仮称）\令和7年度\08　改修工事（壺屋こども園）\01入札資料（公告・図面等）\04現場説明書\最終様式\"/>
    </mc:Choice>
  </mc:AlternateContent>
  <bookViews>
    <workbookView xWindow="0" yWindow="0" windowWidth="28800" windowHeight="12336" tabRatio="821" firstSheet="1" activeTab="1"/>
  </bookViews>
  <sheets>
    <sheet name="旧公告 (3JV ）" sheetId="96" state="hidden" r:id="rId1"/>
    <sheet name="質問書" sheetId="36" r:id="rId2"/>
  </sheets>
  <externalReferences>
    <externalReference r:id="rId3"/>
    <externalReference r:id="rId4"/>
    <externalReference r:id="rId5"/>
  </externalReferences>
  <definedNames>
    <definedName name="_9___一般建設業の下請けに関する誓約書_3社とも特定建設業許可を受けていない企業体のみ提出______※上記_1___9_係る関係添付書類を含む。">#REF!</definedName>
    <definedName name="_Fill" hidden="1">#REF!</definedName>
    <definedName name="_Key1" hidden="1">#REF!</definedName>
    <definedName name="_Order1" hidden="1">255</definedName>
    <definedName name="_Order2" hidden="1">0</definedName>
    <definedName name="_Sort" hidden="1">#REF!</definedName>
    <definedName name="※上記_1___8_に係る関係添付書類を含む。">#REF!</definedName>
    <definedName name="a" localSheetId="0">#REF!</definedName>
    <definedName name="a">#REF!</definedName>
    <definedName name="ann" localSheetId="0">#REF!</definedName>
    <definedName name="ann">#REF!</definedName>
    <definedName name="fax" localSheetId="0">#REF!</definedName>
    <definedName name="fax">#REF!</definedName>
    <definedName name="FILL2" hidden="1">#REF!</definedName>
    <definedName name="ga">#REF!</definedName>
    <definedName name="gg">#REF!</definedName>
    <definedName name="hh">#REF!</definedName>
    <definedName name="ii">#REF!</definedName>
    <definedName name="KY" localSheetId="0">#REF!</definedName>
    <definedName name="KY" localSheetId="1">#REF!</definedName>
    <definedName name="KY">#REF!</definedName>
    <definedName name="_xlnm.Print_Area" localSheetId="0">'旧公告 (3JV ）'!$A$1:$AN$242</definedName>
    <definedName name="_xlnm.Print_Area" localSheetId="1">質問書!$A$1:$AJ$33</definedName>
    <definedName name="todo" localSheetId="0">[1]日程表!#REF!</definedName>
    <definedName name="todo" localSheetId="1">[1]日程表!#REF!</definedName>
    <definedName name="todo">[1]日程表!#REF!</definedName>
    <definedName name="tuuti" localSheetId="0">#REF!</definedName>
    <definedName name="tuuti" localSheetId="1">#REF!</definedName>
    <definedName name="tuuti">#REF!</definedName>
    <definedName name="tuutia" localSheetId="0">#REF!</definedName>
    <definedName name="tuutia">#REF!</definedName>
    <definedName name="tuutibi" localSheetId="0">#REF!</definedName>
    <definedName name="tuutibi">#REF!</definedName>
    <definedName name="あ" localSheetId="0">#REF!</definedName>
    <definedName name="あ">#REF!</definedName>
    <definedName name="あ1" localSheetId="0">#REF!</definedName>
    <definedName name="あ1" localSheetId="1">#REF!</definedName>
    <definedName name="あ1">#REF!</definedName>
    <definedName name="おおお" localSheetId="0">#REF!</definedName>
    <definedName name="おおお">#REF!</definedName>
    <definedName name="ﾌｨﾙ" hidden="1">#REF!</definedName>
    <definedName name="共通a">#REF!</definedName>
    <definedName name="共通b">#REF!</definedName>
    <definedName name="共通仮設費">#REF!</definedName>
    <definedName name="区分">#REF!</definedName>
    <definedName name="区分2JV">#REF!</definedName>
    <definedName name="区分3JV">#REF!</definedName>
    <definedName name="契約書類" hidden="1">#REF!</definedName>
    <definedName name="現場a">#REF!</definedName>
    <definedName name="現場b">#REF!</definedName>
    <definedName name="現場管理費">#REF!</definedName>
    <definedName name="工種番号">#REF!</definedName>
    <definedName name="純工事費">#REF!</definedName>
    <definedName name="数量" localSheetId="0">#REF!</definedName>
    <definedName name="数量">#REF!</definedName>
    <definedName name="直工">#REF!</definedName>
    <definedName name="日程案" localSheetId="0">[2]日程表!#REF!</definedName>
    <definedName name="日程案">[2]日程表!#REF!</definedName>
    <definedName name="日程案3" localSheetId="0">#REF!</definedName>
    <definedName name="日程案3">#REF!</definedName>
    <definedName name="日程表" localSheetId="0">#REF!</definedName>
    <definedName name="日程表">#REF!</definedName>
    <definedName name="日程表1" localSheetId="0">#REF!</definedName>
    <definedName name="日程表1">#REF!</definedName>
    <definedName name="日程表案" localSheetId="0">[3]日程表!#REF!</definedName>
    <definedName name="日程表案">[3]日程表!#REF!</definedName>
    <definedName name="配置予定技術者" localSheetId="0">#REF!</definedName>
    <definedName name="配置予定技術者">#REF!</definedName>
    <definedName name="無">#REF!</definedName>
    <definedName name="無2JV">#REF!</definedName>
    <definedName name="無3JV">#REF!</definedName>
    <definedName name="有">#REF!</definedName>
    <definedName name="有2JV">#REF!</definedName>
    <definedName name="有3JV">#REF!</definedName>
    <definedName name="郵便入札書" hidden="1">#REF!</definedName>
  </definedNames>
  <calcPr calcId="162913"/>
</workbook>
</file>

<file path=xl/calcChain.xml><?xml version="1.0" encoding="utf-8"?>
<calcChain xmlns="http://schemas.openxmlformats.org/spreadsheetml/2006/main">
  <c r="T237" i="96" l="1"/>
  <c r="J237" i="96"/>
  <c r="E236" i="96"/>
  <c r="E233" i="96"/>
  <c r="C230" i="96"/>
  <c r="C220" i="96"/>
  <c r="D218" i="96"/>
  <c r="C217" i="96"/>
  <c r="M212" i="96"/>
  <c r="M211" i="96"/>
  <c r="M202" i="96"/>
  <c r="N197" i="96"/>
  <c r="M197" i="96"/>
  <c r="M186" i="96"/>
  <c r="K180" i="96"/>
  <c r="M161" i="96"/>
  <c r="M152" i="96"/>
  <c r="S148" i="96"/>
  <c r="Q144" i="96"/>
  <c r="L134" i="96"/>
  <c r="Q104" i="96"/>
  <c r="AC103" i="96"/>
  <c r="V103" i="96"/>
  <c r="Q103" i="96"/>
  <c r="Q100" i="96"/>
  <c r="V98" i="96"/>
  <c r="Q95" i="96"/>
  <c r="W92" i="96"/>
  <c r="F66" i="96"/>
  <c r="F65" i="96"/>
  <c r="F64" i="96"/>
  <c r="F49" i="96"/>
  <c r="G48" i="96"/>
  <c r="G47" i="96"/>
  <c r="G46" i="96"/>
  <c r="F45" i="96"/>
  <c r="F43" i="96"/>
  <c r="F42" i="96"/>
  <c r="F37" i="96"/>
  <c r="M17" i="96"/>
  <c r="M16" i="96"/>
  <c r="M15" i="96"/>
  <c r="M14" i="96"/>
  <c r="M13" i="96"/>
  <c r="AE2" i="96"/>
</calcChain>
</file>

<file path=xl/comments1.xml><?xml version="1.0" encoding="utf-8"?>
<comments xmlns="http://schemas.openxmlformats.org/spreadsheetml/2006/main">
  <authors>
    <author>Administrator</author>
    <author>noriko</author>
    <author xml:space="preserve"> </author>
    <author>ke-it-0121</author>
    <author>It-mente</author>
  </authors>
  <commentList>
    <comment ref="M25" authorId="0" shapeId="0">
      <text>
        <r>
          <rPr>
            <b/>
            <sz val="9"/>
            <color indexed="81"/>
            <rFont val="ＭＳ Ｐゴシック"/>
            <family val="3"/>
            <charset val="128"/>
          </rPr>
          <t xml:space="preserve">数字のみ入力すること
</t>
        </r>
      </text>
    </comment>
    <comment ref="M26" authorId="0" shapeId="0">
      <text>
        <r>
          <rPr>
            <b/>
            <sz val="12"/>
            <color indexed="10"/>
            <rFont val="HG丸ｺﾞｼｯｸM-PRO"/>
            <family val="3"/>
            <charset val="128"/>
          </rPr>
          <t>最低制限価格の上限撤廃により「7/10から9/10までの範囲で設定」を「7/10以上」に改正。</t>
        </r>
      </text>
    </comment>
    <comment ref="F40" authorId="1" shapeId="0">
      <text>
        <r>
          <rPr>
            <b/>
            <sz val="9"/>
            <color indexed="81"/>
            <rFont val="ＭＳ Ｐゴシック"/>
            <family val="3"/>
            <charset val="128"/>
          </rPr>
          <t>Ｈ21年度</t>
        </r>
        <r>
          <rPr>
            <sz val="9"/>
            <color indexed="81"/>
            <rFont val="ＭＳ Ｐゴシック"/>
            <family val="3"/>
            <charset val="128"/>
          </rPr>
          <t xml:space="preserve">
落札決定予定日
↓
H22年度
</t>
        </r>
        <r>
          <rPr>
            <sz val="9"/>
            <color indexed="10"/>
            <rFont val="ＭＳ Ｐゴシック"/>
            <family val="3"/>
            <charset val="128"/>
          </rPr>
          <t>開札日</t>
        </r>
        <r>
          <rPr>
            <sz val="9"/>
            <color indexed="81"/>
            <rFont val="ＭＳ Ｐゴシック"/>
            <family val="3"/>
            <charset val="128"/>
          </rPr>
          <t xml:space="preserve">　変更になった
</t>
        </r>
      </text>
    </comment>
    <comment ref="F41" authorId="2" shapeId="0">
      <text>
        <r>
          <rPr>
            <sz val="9"/>
            <color indexed="81"/>
            <rFont val="ＭＳ Ｐゴシック"/>
            <family val="3"/>
            <charset val="128"/>
          </rPr>
          <t xml:space="preserve">H23.11.15Ｇ会議
加筆することになった
</t>
        </r>
        <r>
          <rPr>
            <b/>
            <sz val="9"/>
            <color indexed="81"/>
            <rFont val="ＭＳ Ｐゴシック"/>
            <family val="3"/>
            <charset val="128"/>
          </rPr>
          <t>（下請け業者も同様とする。）</t>
        </r>
        <r>
          <rPr>
            <sz val="9"/>
            <color indexed="81"/>
            <rFont val="ＭＳ Ｐゴシック"/>
            <family val="3"/>
            <charset val="128"/>
          </rPr>
          <t xml:space="preserve">
</t>
        </r>
      </text>
    </comment>
    <comment ref="BB52" authorId="3" shapeId="0">
      <text>
        <r>
          <rPr>
            <sz val="9"/>
            <color indexed="81"/>
            <rFont val="ＭＳ Ｐゴシック"/>
            <family val="3"/>
            <charset val="128"/>
          </rPr>
          <t>「専任で」を省く？</t>
        </r>
      </text>
    </comment>
    <comment ref="F63" authorId="4" shapeId="0">
      <text>
        <r>
          <rPr>
            <sz val="9"/>
            <color indexed="81"/>
            <rFont val="ＭＳ Ｐゴシック"/>
            <family val="3"/>
            <charset val="128"/>
          </rPr>
          <t xml:space="preserve">配達指定日→開札日
</t>
        </r>
      </text>
    </comment>
    <comment ref="F64" authorId="4" shapeId="0">
      <text>
        <r>
          <rPr>
            <b/>
            <sz val="9"/>
            <color indexed="81"/>
            <rFont val="ＭＳ Ｐゴシック"/>
            <family val="3"/>
            <charset val="128"/>
          </rPr>
          <t>給排水が不要の場合は、非表示にしてください。</t>
        </r>
      </text>
    </comment>
    <comment ref="F68" authorId="0" shapeId="0">
      <text>
        <r>
          <rPr>
            <b/>
            <sz val="9"/>
            <color indexed="81"/>
            <rFont val="ＭＳ Ｐゴシック"/>
            <family val="3"/>
            <charset val="128"/>
          </rPr>
          <t>（13）電子入札登録業者であること。→削除　2013.10より全電子となったため。</t>
        </r>
      </text>
    </comment>
    <comment ref="F69" authorId="0" shapeId="0">
      <text>
        <r>
          <rPr>
            <b/>
            <sz val="9"/>
            <color indexed="81"/>
            <rFont val="ＭＳ Ｐゴシック"/>
            <family val="3"/>
            <charset val="128"/>
          </rPr>
          <t>（13）電子入札登録業者であること。→削除　2013.10より全電子となったため。</t>
        </r>
      </text>
    </comment>
    <comment ref="E73" authorId="0" shapeId="0">
      <text>
        <r>
          <rPr>
            <sz val="9"/>
            <color indexed="81"/>
            <rFont val="ＭＳ Ｐゴシック"/>
            <family val="3"/>
            <charset val="128"/>
          </rPr>
          <t xml:space="preserve">H24.3.23　Ｇ会議
（1）をH24/4/1公告分から追記
H24/4/1施行「那覇市建設工事等指名業者選定取扱要領に関する運用第２号関係（5）が追加されたことによる。市外からの転入者及び新規登録者（再登録を除く）は6月を経過しなければ落札することはできない
「那覇市建設工事等指名業者選定取扱要領に関する運用第２号関係（4）の4/1改正により
（3）及び（4）の落札制限を１か月→３か月へ
</t>
        </r>
      </text>
    </comment>
    <comment ref="N197" authorId="4" shapeId="0">
      <text>
        <r>
          <rPr>
            <b/>
            <sz val="9"/>
            <color indexed="81"/>
            <rFont val="ＭＳ Ｐゴシック"/>
            <family val="3"/>
            <charset val="128"/>
          </rPr>
          <t>給排水が不要の場合は、非表示にしてください。</t>
        </r>
      </text>
    </comment>
    <comment ref="D218" authorId="0" shapeId="0">
      <text>
        <r>
          <rPr>
            <b/>
            <sz val="12"/>
            <color indexed="10"/>
            <rFont val="HG丸ｺﾞｼｯｸM-PRO"/>
            <family val="3"/>
            <charset val="128"/>
          </rPr>
          <t>リサイクルなしの場合は空欄表示になりますので、右クリックで212～213行を非表示へ！</t>
        </r>
      </text>
    </comment>
  </commentList>
</comments>
</file>

<file path=xl/sharedStrings.xml><?xml version="1.0" encoding="utf-8"?>
<sst xmlns="http://schemas.openxmlformats.org/spreadsheetml/2006/main" count="304" uniqueCount="263">
  <si>
    <t>経営状況が著しく不健全であると市長が認める者に該当しない者であること。</t>
  </si>
  <si>
    <t>契約金額の100分の10以上。</t>
  </si>
  <si>
    <t>号</t>
    <rPh sb="0" eb="1">
      <t>ゴウ</t>
    </rPh>
    <phoneticPr fontId="5"/>
  </si>
  <si>
    <t>印</t>
    <rPh sb="0" eb="1">
      <t>イン</t>
    </rPh>
    <phoneticPr fontId="5"/>
  </si>
  <si>
    <t>商号又は名称</t>
    <rPh sb="0" eb="2">
      <t>ショウゴウ</t>
    </rPh>
    <rPh sb="2" eb="3">
      <t>マタ</t>
    </rPh>
    <rPh sb="4" eb="6">
      <t>メイショウ</t>
    </rPh>
    <phoneticPr fontId="5"/>
  </si>
  <si>
    <t>回答</t>
    <rPh sb="0" eb="2">
      <t>カイトウ</t>
    </rPh>
    <phoneticPr fontId="5"/>
  </si>
  <si>
    <t>落札候補者となった場合には、メール及び電子入札システムで通知する。</t>
    <rPh sb="0" eb="2">
      <t>ラクサツ</t>
    </rPh>
    <rPh sb="2" eb="5">
      <t>コウホシャ</t>
    </rPh>
    <rPh sb="9" eb="11">
      <t>バアイ</t>
    </rPh>
    <rPh sb="17" eb="18">
      <t>オヨ</t>
    </rPh>
    <rPh sb="19" eb="21">
      <t>デンシ</t>
    </rPh>
    <rPh sb="21" eb="23">
      <t>ニュウサツ</t>
    </rPh>
    <rPh sb="28" eb="30">
      <t>ツウチ</t>
    </rPh>
    <phoneticPr fontId="5"/>
  </si>
  <si>
    <t>　通知方法</t>
    <rPh sb="1" eb="3">
      <t>ツウチ</t>
    </rPh>
    <rPh sb="3" eb="5">
      <t>ホウホウ</t>
    </rPh>
    <phoneticPr fontId="5"/>
  </si>
  <si>
    <t>　入札期間</t>
    <rPh sb="1" eb="3">
      <t>ニュウサツ</t>
    </rPh>
    <rPh sb="3" eb="5">
      <t>キカン</t>
    </rPh>
    <phoneticPr fontId="5"/>
  </si>
  <si>
    <t>電子入札統合ヘルプデスク　　　電話　(0570)021-777 （平日　9:00-12:00　13:00-17:30）</t>
  </si>
  <si>
    <t>　開札後、資格審査書類の事後審査により、落札者を決定する。</t>
    <rPh sb="5" eb="7">
      <t>シカク</t>
    </rPh>
    <rPh sb="7" eb="9">
      <t>シンサ</t>
    </rPh>
    <rPh sb="20" eb="23">
      <t>ラクサツシャ</t>
    </rPh>
    <phoneticPr fontId="5"/>
  </si>
  <si>
    <t>　提出期限</t>
    <rPh sb="1" eb="3">
      <t>テイシュツ</t>
    </rPh>
    <rPh sb="3" eb="5">
      <t>キゲン</t>
    </rPh>
    <phoneticPr fontId="5"/>
  </si>
  <si>
    <t>　電子入札システム及び入札情報公開システムの操作方法に関すること</t>
    <rPh sb="1" eb="3">
      <t>デンシ</t>
    </rPh>
    <rPh sb="3" eb="5">
      <t>ニュウサツ</t>
    </rPh>
    <rPh sb="9" eb="10">
      <t>オヨ</t>
    </rPh>
    <rPh sb="11" eb="13">
      <t>ニュウサツ</t>
    </rPh>
    <rPh sb="13" eb="15">
      <t>ジョウホウ</t>
    </rPh>
    <rPh sb="15" eb="17">
      <t>コウカイ</t>
    </rPh>
    <rPh sb="22" eb="24">
      <t>ソウサ</t>
    </rPh>
    <rPh sb="24" eb="26">
      <t>ホウホウ</t>
    </rPh>
    <rPh sb="27" eb="28">
      <t>カン</t>
    </rPh>
    <phoneticPr fontId="5"/>
  </si>
  <si>
    <t>入札参加資格審査申請書</t>
    <phoneticPr fontId="5"/>
  </si>
  <si>
    <t>建設業許可証明書又は建設業の許可について（通知）の写し</t>
    <rPh sb="21" eb="23">
      <t>ツウチ</t>
    </rPh>
    <phoneticPr fontId="5"/>
  </si>
  <si>
    <t>電子入札システムで下記の資格審査書類を提出すること。</t>
    <rPh sb="0" eb="2">
      <t>デンシ</t>
    </rPh>
    <rPh sb="2" eb="4">
      <t>ニュウサツ</t>
    </rPh>
    <rPh sb="9" eb="11">
      <t>カキ</t>
    </rPh>
    <rPh sb="12" eb="14">
      <t>シカク</t>
    </rPh>
    <rPh sb="14" eb="16">
      <t>シンサ</t>
    </rPh>
    <rPh sb="16" eb="18">
      <t>ショルイ</t>
    </rPh>
    <rPh sb="19" eb="21">
      <t>テイシュツ</t>
    </rPh>
    <phoneticPr fontId="5"/>
  </si>
  <si>
    <t>４　設計図書等の閲覧、質問、回答</t>
    <rPh sb="2" eb="4">
      <t>セッケイ</t>
    </rPh>
    <rPh sb="4" eb="5">
      <t>ト</t>
    </rPh>
    <rPh sb="5" eb="6">
      <t>ショ</t>
    </rPh>
    <rPh sb="6" eb="7">
      <t>トウ</t>
    </rPh>
    <rPh sb="8" eb="10">
      <t>エツラン</t>
    </rPh>
    <rPh sb="11" eb="13">
      <t>シツモン</t>
    </rPh>
    <rPh sb="14" eb="16">
      <t>カイトウ</t>
    </rPh>
    <phoneticPr fontId="5"/>
  </si>
  <si>
    <t>設計図書等は、入札情報公開システム上で公表する。</t>
    <rPh sb="0" eb="2">
      <t>セッケイ</t>
    </rPh>
    <rPh sb="2" eb="3">
      <t>ト</t>
    </rPh>
    <rPh sb="3" eb="4">
      <t>ショ</t>
    </rPh>
    <rPh sb="4" eb="5">
      <t>トウ</t>
    </rPh>
    <rPh sb="7" eb="9">
      <t>ニュウサツ</t>
    </rPh>
    <rPh sb="9" eb="11">
      <t>ジョウホウ</t>
    </rPh>
    <rPh sb="11" eb="13">
      <t>コウカイ</t>
    </rPh>
    <rPh sb="17" eb="18">
      <t>ジョウ</t>
    </rPh>
    <rPh sb="19" eb="21">
      <t>コウヒョウ</t>
    </rPh>
    <phoneticPr fontId="5"/>
  </si>
  <si>
    <t>　提出方法</t>
    <rPh sb="1" eb="3">
      <t>テイシュツ</t>
    </rPh>
    <rPh sb="3" eb="5">
      <t>ホウホウ</t>
    </rPh>
    <phoneticPr fontId="5"/>
  </si>
  <si>
    <t>１　入札に付する事項</t>
    <phoneticPr fontId="5"/>
  </si>
  <si>
    <t>　閲覧期間</t>
    <phoneticPr fontId="5"/>
  </si>
  <si>
    <t>　入札方法</t>
    <phoneticPr fontId="5"/>
  </si>
  <si>
    <t>　開札日時</t>
    <phoneticPr fontId="5"/>
  </si>
  <si>
    <t>　紙入札業者の提出した入札書に、くじ番号が記載されていない場合には、くじ番号は「001」とする。</t>
    <rPh sb="1" eb="2">
      <t>カミ</t>
    </rPh>
    <rPh sb="2" eb="4">
      <t>ニュウサツ</t>
    </rPh>
    <rPh sb="4" eb="6">
      <t>ギョウシャ</t>
    </rPh>
    <rPh sb="7" eb="9">
      <t>テイシュツ</t>
    </rPh>
    <rPh sb="11" eb="13">
      <t>ニュウサツ</t>
    </rPh>
    <rPh sb="13" eb="14">
      <t>ショ</t>
    </rPh>
    <rPh sb="18" eb="20">
      <t>バンゴウ</t>
    </rPh>
    <rPh sb="21" eb="23">
      <t>キサイ</t>
    </rPh>
    <rPh sb="29" eb="31">
      <t>バアイ</t>
    </rPh>
    <rPh sb="36" eb="38">
      <t>バンゴウ</t>
    </rPh>
    <phoneticPr fontId="5"/>
  </si>
  <si>
    <t>　提出された関係書類は返却しない。</t>
    <phoneticPr fontId="5"/>
  </si>
  <si>
    <t>　台風等により路線バスの運行が停止となった場合、開札の２時間前までにバスの運行が開始されなければ、開札等は延期となる。延期後の日時は、那覇市ホームページで掲載する。</t>
    <phoneticPr fontId="5"/>
  </si>
  <si>
    <t>質問期間</t>
    <rPh sb="0" eb="2">
      <t>シツモン</t>
    </rPh>
    <rPh sb="2" eb="4">
      <t>キカン</t>
    </rPh>
    <phoneticPr fontId="5"/>
  </si>
  <si>
    <t>　質問期間及び方法</t>
    <rPh sb="1" eb="3">
      <t>シツモン</t>
    </rPh>
    <rPh sb="3" eb="5">
      <t>キカン</t>
    </rPh>
    <rPh sb="5" eb="6">
      <t>オヨ</t>
    </rPh>
    <rPh sb="7" eb="9">
      <t>ホウホウ</t>
    </rPh>
    <phoneticPr fontId="5"/>
  </si>
  <si>
    <t>電子入札システムにより入札</t>
    <rPh sb="0" eb="2">
      <t>デンシ</t>
    </rPh>
    <rPh sb="2" eb="4">
      <t>ニュウサツ</t>
    </rPh>
    <rPh sb="11" eb="13">
      <t>ニュウサツ</t>
    </rPh>
    <phoneticPr fontId="5"/>
  </si>
  <si>
    <t>電話</t>
    <rPh sb="0" eb="2">
      <t>デンワ</t>
    </rPh>
    <phoneticPr fontId="5"/>
  </si>
  <si>
    <t>質問期間：</t>
    <rPh sb="0" eb="2">
      <t>シツモン</t>
    </rPh>
    <rPh sb="2" eb="4">
      <t>キカン</t>
    </rPh>
    <phoneticPr fontId="5"/>
  </si>
  <si>
    <t>設計図書閲覧申請期限：</t>
    <rPh sb="0" eb="2">
      <t>セッケイ</t>
    </rPh>
    <rPh sb="2" eb="4">
      <t>トショ</t>
    </rPh>
    <rPh sb="4" eb="6">
      <t>エツラン</t>
    </rPh>
    <rPh sb="6" eb="8">
      <t>シンセイ</t>
    </rPh>
    <rPh sb="8" eb="10">
      <t>キゲン</t>
    </rPh>
    <phoneticPr fontId="5"/>
  </si>
  <si>
    <t>※</t>
    <phoneticPr fontId="5"/>
  </si>
  <si>
    <t>　　●提出先：</t>
    <phoneticPr fontId="5"/>
  </si>
  <si>
    <t>FAX：</t>
    <phoneticPr fontId="5"/>
  </si>
  <si>
    <t>　落札者決定予定日　</t>
    <phoneticPr fontId="5"/>
  </si>
  <si>
    <t>　入札保証金</t>
    <phoneticPr fontId="5"/>
  </si>
  <si>
    <t>　部　分　払</t>
    <phoneticPr fontId="5"/>
  </si>
  <si>
    <t>TEL：</t>
    <phoneticPr fontId="5"/>
  </si>
  <si>
    <t>951-3253</t>
    <phoneticPr fontId="5"/>
  </si>
  <si>
    <t>上記期間を過ぎると、設計図書の閲覧はできない。（再公表も行わない。）</t>
    <rPh sb="0" eb="2">
      <t>ジョウキ</t>
    </rPh>
    <rPh sb="2" eb="4">
      <t>キカン</t>
    </rPh>
    <rPh sb="5" eb="6">
      <t>ス</t>
    </rPh>
    <rPh sb="10" eb="12">
      <t>セッケイ</t>
    </rPh>
    <rPh sb="12" eb="14">
      <t>トショ</t>
    </rPh>
    <rPh sb="15" eb="17">
      <t>エツラン</t>
    </rPh>
    <rPh sb="24" eb="27">
      <t>サイコウヒョウ</t>
    </rPh>
    <rPh sb="28" eb="29">
      <t>オコナ</t>
    </rPh>
    <phoneticPr fontId="5"/>
  </si>
  <si>
    <t>質　　　問　　　書</t>
    <rPh sb="0" eb="1">
      <t>シツ</t>
    </rPh>
    <rPh sb="4" eb="5">
      <t>トイ</t>
    </rPh>
    <rPh sb="8" eb="9">
      <t>ショ</t>
    </rPh>
    <phoneticPr fontId="5"/>
  </si>
  <si>
    <t>工　事　名</t>
    <rPh sb="0" eb="1">
      <t>コウ</t>
    </rPh>
    <rPh sb="2" eb="3">
      <t>コト</t>
    </rPh>
    <rPh sb="4" eb="5">
      <t>メイ</t>
    </rPh>
    <phoneticPr fontId="5"/>
  </si>
  <si>
    <t>提出先</t>
    <rPh sb="0" eb="2">
      <t>テイシュツ</t>
    </rPh>
    <rPh sb="2" eb="3">
      <t>サキ</t>
    </rPh>
    <phoneticPr fontId="5"/>
  </si>
  <si>
    <t>：</t>
    <phoneticPr fontId="5"/>
  </si>
  <si>
    <t>※上記期間中に工事成績評定を受けていない者は、（8）の入札参加資格を満たしているものとする。</t>
    <phoneticPr fontId="5"/>
  </si>
  <si>
    <t>那覇市に本店が有る者であること。</t>
    <phoneticPr fontId="5"/>
  </si>
  <si>
    <t>免除する。</t>
    <phoneticPr fontId="5"/>
  </si>
  <si>
    <t>　契約保証金</t>
    <phoneticPr fontId="5"/>
  </si>
  <si>
    <t>　前　金　払</t>
    <phoneticPr fontId="5"/>
  </si>
  <si>
    <t>　この公告・入札･開札･契約に関すること</t>
    <phoneticPr fontId="5"/>
  </si>
  <si>
    <t>　設計図書の内容に関すること</t>
    <phoneticPr fontId="5"/>
  </si>
  <si>
    <t>企業の手持工事の状況</t>
    <rPh sb="0" eb="2">
      <t>キギョウ</t>
    </rPh>
    <phoneticPr fontId="5"/>
  </si>
  <si>
    <t>専任配置予定技術者の手持工事の状況</t>
    <rPh sb="0" eb="2">
      <t>センニン</t>
    </rPh>
    <rPh sb="2" eb="4">
      <t>ハイチ</t>
    </rPh>
    <rPh sb="4" eb="6">
      <t>ヨテイ</t>
    </rPh>
    <rPh sb="6" eb="9">
      <t>ギジュツシャ</t>
    </rPh>
    <phoneticPr fontId="5"/>
  </si>
  <si>
    <t>　地方自治法（昭和22年法律第67号）第234条第１項及び那覇市制限付一般競争入札実施要綱（以下「要綱」という。）第１条の規定に基づき、制限付一般競争入札を実施する。 よって、地方自治法施行令（昭和22年政令第16号。以下「施行令」という。）第167条の6、那覇市契約規則第13条及び要綱第5条の規定に基づき、次のとおり公告する。</t>
    <rPh sb="41" eb="43">
      <t>ジッシ</t>
    </rPh>
    <phoneticPr fontId="5"/>
  </si>
  <si>
    <t>　入札情報公開システムより「発注情報の検索」で本案件を検索する際には、「発注情報検索」画面で、入札方式の中から「一般競争入札（入札後資格確認型）」を選択し検索ボタンを押すことで、本案件の検索がスムーズにできる。</t>
    <rPh sb="1" eb="3">
      <t>ニュウサツ</t>
    </rPh>
    <rPh sb="3" eb="5">
      <t>ジョウホウ</t>
    </rPh>
    <rPh sb="5" eb="7">
      <t>コウカイ</t>
    </rPh>
    <rPh sb="23" eb="24">
      <t>ホン</t>
    </rPh>
    <rPh sb="24" eb="26">
      <t>アンケン</t>
    </rPh>
    <rPh sb="27" eb="29">
      <t>ケンサク</t>
    </rPh>
    <rPh sb="31" eb="32">
      <t>サイ</t>
    </rPh>
    <rPh sb="36" eb="38">
      <t>ハッチュウ</t>
    </rPh>
    <rPh sb="38" eb="40">
      <t>ジョウホウ</t>
    </rPh>
    <rPh sb="40" eb="42">
      <t>ケンサク</t>
    </rPh>
    <rPh sb="43" eb="45">
      <t>ガメン</t>
    </rPh>
    <rPh sb="47" eb="49">
      <t>ニュウサツ</t>
    </rPh>
    <rPh sb="49" eb="51">
      <t>ホウシキ</t>
    </rPh>
    <rPh sb="52" eb="53">
      <t>ナカ</t>
    </rPh>
    <rPh sb="56" eb="58">
      <t>イッパン</t>
    </rPh>
    <rPh sb="58" eb="60">
      <t>キョウソウ</t>
    </rPh>
    <rPh sb="60" eb="62">
      <t>ニュウサツ</t>
    </rPh>
    <rPh sb="63" eb="71">
      <t>ニュウサツアトシカクカクニンガタ</t>
    </rPh>
    <rPh sb="74" eb="76">
      <t>センタク</t>
    </rPh>
    <rPh sb="77" eb="79">
      <t>ケンサク</t>
    </rPh>
    <rPh sb="83" eb="84">
      <t>オ</t>
    </rPh>
    <rPh sb="89" eb="90">
      <t>ホン</t>
    </rPh>
    <rPh sb="90" eb="92">
      <t>アンケン</t>
    </rPh>
    <rPh sb="93" eb="95">
      <t>ケンサク</t>
    </rPh>
    <phoneticPr fontId="5"/>
  </si>
  <si>
    <t>（13）管工事の場合、給・排水の許可証等</t>
    <rPh sb="4" eb="5">
      <t>カン</t>
    </rPh>
    <rPh sb="5" eb="7">
      <t>コウジ</t>
    </rPh>
    <rPh sb="8" eb="10">
      <t>バアイ</t>
    </rPh>
    <rPh sb="11" eb="12">
      <t>キュウ</t>
    </rPh>
    <rPh sb="13" eb="15">
      <t>ハイスイ</t>
    </rPh>
    <rPh sb="16" eb="19">
      <t>キョカショウ</t>
    </rPh>
    <rPh sb="19" eb="20">
      <t>トウ</t>
    </rPh>
    <phoneticPr fontId="5"/>
  </si>
  <si>
    <t xml:space="preserve">那覇市公告第 </t>
    <phoneticPr fontId="5"/>
  </si>
  <si>
    <t>　予定価格が2,500万円未満でも、本市は専任で技術者を置かなければならない。H23/11/7Ｇ調整にて確認済。（建設業法では2,500万以上が専任）
　ただし、営業所の専任技術者と兼ねることができる</t>
    <rPh sb="1" eb="3">
      <t>ヨテイ</t>
    </rPh>
    <rPh sb="3" eb="5">
      <t>カカク</t>
    </rPh>
    <rPh sb="11" eb="13">
      <t>マンエン</t>
    </rPh>
    <rPh sb="13" eb="15">
      <t>ミマン</t>
    </rPh>
    <rPh sb="18" eb="19">
      <t>ホン</t>
    </rPh>
    <rPh sb="19" eb="20">
      <t>シ</t>
    </rPh>
    <rPh sb="21" eb="23">
      <t>センニン</t>
    </rPh>
    <rPh sb="24" eb="27">
      <t>ギジュツシャ</t>
    </rPh>
    <rPh sb="28" eb="29">
      <t>オ</t>
    </rPh>
    <rPh sb="48" eb="50">
      <t>チョウセイ</t>
    </rPh>
    <rPh sb="52" eb="54">
      <t>カクニン</t>
    </rPh>
    <rPh sb="54" eb="55">
      <t>ズ</t>
    </rPh>
    <rPh sb="57" eb="59">
      <t>ケンセツ</t>
    </rPh>
    <rPh sb="59" eb="60">
      <t>ギョウ</t>
    </rPh>
    <rPh sb="60" eb="61">
      <t>ホウ</t>
    </rPh>
    <rPh sb="68" eb="69">
      <t>マン</t>
    </rPh>
    <rPh sb="69" eb="71">
      <t>イジョウ</t>
    </rPh>
    <rPh sb="72" eb="74">
      <t>センニン</t>
    </rPh>
    <rPh sb="81" eb="83">
      <t>エイギョウ</t>
    </rPh>
    <rPh sb="83" eb="84">
      <t>ショ</t>
    </rPh>
    <rPh sb="85" eb="87">
      <t>センニン</t>
    </rPh>
    <rPh sb="87" eb="90">
      <t>ギジュツシャ</t>
    </rPh>
    <rPh sb="91" eb="92">
      <t>カ</t>
    </rPh>
    <phoneticPr fontId="5"/>
  </si>
  <si>
    <t>那覇市役所</t>
    <rPh sb="3" eb="5">
      <t>ヤクショ</t>
    </rPh>
    <phoneticPr fontId="5"/>
  </si>
  <si>
    <t>※問合せ前には、那覇市公共工事電子入札システムのホームページで公開されている「一般競争マニュアル」、「入札情報公開システム操作マニュアル」や「よくある質問と回答」を読むこと。</t>
    <rPh sb="1" eb="2">
      <t>ト</t>
    </rPh>
    <rPh sb="2" eb="3">
      <t>ア</t>
    </rPh>
    <rPh sb="4" eb="5">
      <t>マエ</t>
    </rPh>
    <rPh sb="31" eb="33">
      <t>コウカイ</t>
    </rPh>
    <rPh sb="39" eb="41">
      <t>イッパン</t>
    </rPh>
    <rPh sb="41" eb="43">
      <t>キョウソウ</t>
    </rPh>
    <rPh sb="75" eb="77">
      <t>シツモン</t>
    </rPh>
    <rPh sb="78" eb="80">
      <t>カイトウ</t>
    </rPh>
    <rPh sb="82" eb="83">
      <t>ヨ</t>
    </rPh>
    <phoneticPr fontId="5"/>
  </si>
  <si>
    <t>　開札場所</t>
    <phoneticPr fontId="5"/>
  </si>
  <si>
    <t>開札後に入札参加資格審査を行うため、落札を保留とする。</t>
    <rPh sb="0" eb="2">
      <t>カイサツ</t>
    </rPh>
    <rPh sb="2" eb="3">
      <t>ゴ</t>
    </rPh>
    <rPh sb="4" eb="6">
      <t>ニュウサツ</t>
    </rPh>
    <rPh sb="6" eb="8">
      <t>サンカ</t>
    </rPh>
    <rPh sb="8" eb="10">
      <t>シカク</t>
    </rPh>
    <rPh sb="10" eb="12">
      <t>シンサ</t>
    </rPh>
    <rPh sb="13" eb="14">
      <t>オコナ</t>
    </rPh>
    <rPh sb="18" eb="20">
      <t>ラクサツ</t>
    </rPh>
    <rPh sb="21" eb="23">
      <t>ホリュウ</t>
    </rPh>
    <phoneticPr fontId="5"/>
  </si>
  <si>
    <t>　落札の保留</t>
    <rPh sb="1" eb="3">
      <t>ラクサツ</t>
    </rPh>
    <rPh sb="4" eb="6">
      <t>ホリュウ</t>
    </rPh>
    <phoneticPr fontId="5"/>
  </si>
  <si>
    <t>本工事の入札は、電子入札（事後審査方式）で実施する。</t>
    <rPh sb="1" eb="3">
      <t>コウジ</t>
    </rPh>
    <rPh sb="4" eb="6">
      <t>ニュウサツ</t>
    </rPh>
    <phoneticPr fontId="5"/>
  </si>
  <si>
    <t>６　入札書等の不受理・無効</t>
    <rPh sb="5" eb="6">
      <t>トウ</t>
    </rPh>
    <phoneticPr fontId="5"/>
  </si>
  <si>
    <t>　　</t>
    <phoneticPr fontId="5"/>
  </si>
  <si>
    <r>
      <t>※「資格審査書類」の様式は、発注図書ファイル「入札参加資格審査書類」よりダウンロードすること。ただし、資格審査書類一式については、開札後、</t>
    </r>
    <r>
      <rPr>
        <u/>
        <sz val="11"/>
        <rFont val="ＭＳ Ｐ明朝"/>
        <family val="1"/>
        <charset val="128"/>
      </rPr>
      <t>落札候補者のみ</t>
    </r>
    <r>
      <rPr>
        <sz val="11"/>
        <rFont val="ＭＳ Ｐ明朝"/>
        <family val="1"/>
        <charset val="128"/>
      </rPr>
      <t>が提出するものである。</t>
    </r>
    <rPh sb="2" eb="4">
      <t>シカク</t>
    </rPh>
    <rPh sb="4" eb="6">
      <t>シンサ</t>
    </rPh>
    <rPh sb="6" eb="8">
      <t>ショルイ</t>
    </rPh>
    <rPh sb="10" eb="12">
      <t>ヨウシキ</t>
    </rPh>
    <rPh sb="14" eb="16">
      <t>ハッチュウ</t>
    </rPh>
    <rPh sb="16" eb="18">
      <t>トショ</t>
    </rPh>
    <rPh sb="23" eb="25">
      <t>ニュウサツ</t>
    </rPh>
    <rPh sb="25" eb="27">
      <t>サンカ</t>
    </rPh>
    <rPh sb="27" eb="29">
      <t>シカク</t>
    </rPh>
    <rPh sb="29" eb="31">
      <t>シンサ</t>
    </rPh>
    <rPh sb="31" eb="33">
      <t>ショルイ</t>
    </rPh>
    <rPh sb="51" eb="53">
      <t>シカク</t>
    </rPh>
    <rPh sb="53" eb="55">
      <t>シンサ</t>
    </rPh>
    <rPh sb="55" eb="57">
      <t>ショルイ</t>
    </rPh>
    <rPh sb="57" eb="59">
      <t>イッシキ</t>
    </rPh>
    <rPh sb="65" eb="67">
      <t>カイサツ</t>
    </rPh>
    <rPh sb="67" eb="68">
      <t>ゴ</t>
    </rPh>
    <rPh sb="69" eb="71">
      <t>ラクサツ</t>
    </rPh>
    <rPh sb="71" eb="74">
      <t>コウホシャ</t>
    </rPh>
    <rPh sb="77" eb="79">
      <t>テイシュツ</t>
    </rPh>
    <phoneticPr fontId="5"/>
  </si>
  <si>
    <t>　提出書類</t>
    <rPh sb="1" eb="3">
      <t>テイシュツ</t>
    </rPh>
    <rPh sb="3" eb="5">
      <t>ショルイ</t>
    </rPh>
    <phoneticPr fontId="5"/>
  </si>
  <si>
    <t>Fax</t>
    <phoneticPr fontId="5"/>
  </si>
  <si>
    <t>ＩＣカードの有効期限切れ等により電子入札システムでパスワードの確認ができない場合には、入札公告等ファイルに掲載の「設計図書閲覧申請書」に必要事項を記入の上、Ｅメールに添付して下記アドレス宛て送付すること。申請があった業者のうち、入札参加資格要件に該当する格付等級業者のみに閲覧に必要なパスワードをＥメールで通知する。</t>
    <rPh sb="6" eb="8">
      <t>ユウコウ</t>
    </rPh>
    <rPh sb="8" eb="10">
      <t>キゲン</t>
    </rPh>
    <rPh sb="10" eb="11">
      <t>キ</t>
    </rPh>
    <rPh sb="12" eb="13">
      <t>トウ</t>
    </rPh>
    <rPh sb="16" eb="18">
      <t>デンシ</t>
    </rPh>
    <rPh sb="18" eb="20">
      <t>ニュウサツ</t>
    </rPh>
    <rPh sb="31" eb="33">
      <t>カクニン</t>
    </rPh>
    <rPh sb="38" eb="40">
      <t>バアイ</t>
    </rPh>
    <rPh sb="43" eb="45">
      <t>ニュウサツ</t>
    </rPh>
    <rPh sb="45" eb="47">
      <t>コウコク</t>
    </rPh>
    <rPh sb="47" eb="48">
      <t>トウ</t>
    </rPh>
    <rPh sb="53" eb="55">
      <t>ケイサイ</t>
    </rPh>
    <rPh sb="57" eb="59">
      <t>セッケイ</t>
    </rPh>
    <rPh sb="59" eb="61">
      <t>トショ</t>
    </rPh>
    <rPh sb="61" eb="63">
      <t>エツラン</t>
    </rPh>
    <rPh sb="63" eb="66">
      <t>シンセイショ</t>
    </rPh>
    <rPh sb="68" eb="70">
      <t>ヒツヨウ</t>
    </rPh>
    <rPh sb="70" eb="72">
      <t>ジコウ</t>
    </rPh>
    <rPh sb="73" eb="75">
      <t>キニュウ</t>
    </rPh>
    <rPh sb="76" eb="77">
      <t>ウエ</t>
    </rPh>
    <rPh sb="83" eb="85">
      <t>テンプ</t>
    </rPh>
    <rPh sb="87" eb="89">
      <t>カキ</t>
    </rPh>
    <rPh sb="93" eb="94">
      <t>ア</t>
    </rPh>
    <rPh sb="95" eb="97">
      <t>ソウフ</t>
    </rPh>
    <rPh sb="102" eb="104">
      <t>シンセイ</t>
    </rPh>
    <rPh sb="108" eb="110">
      <t>ギョウシャ</t>
    </rPh>
    <rPh sb="114" eb="116">
      <t>ニュウサツ</t>
    </rPh>
    <rPh sb="116" eb="118">
      <t>サンカ</t>
    </rPh>
    <rPh sb="118" eb="120">
      <t>シカク</t>
    </rPh>
    <rPh sb="120" eb="122">
      <t>ヨウケン</t>
    </rPh>
    <rPh sb="123" eb="125">
      <t>ガイトウ</t>
    </rPh>
    <rPh sb="127" eb="128">
      <t>カク</t>
    </rPh>
    <rPh sb="128" eb="129">
      <t>ツ</t>
    </rPh>
    <rPh sb="129" eb="131">
      <t>トウキュウ</t>
    </rPh>
    <rPh sb="131" eb="133">
      <t>ギョウシャ</t>
    </rPh>
    <rPh sb="136" eb="138">
      <t>エツラン</t>
    </rPh>
    <rPh sb="139" eb="141">
      <t>ヒツヨウ</t>
    </rPh>
    <rPh sb="153" eb="155">
      <t>ツウチ</t>
    </rPh>
    <phoneticPr fontId="5"/>
  </si>
  <si>
    <t>t-kensa001@neo.city.naha.okinawa.jp</t>
    <phoneticPr fontId="5"/>
  </si>
  <si>
    <t xml:space="preserve">   申請アドレス　　</t>
    <rPh sb="3" eb="5">
      <t>シンセイ</t>
    </rPh>
    <phoneticPr fontId="5"/>
  </si>
  <si>
    <t>※</t>
  </si>
  <si>
    <t>　設計図書等閲覧方法</t>
    <rPh sb="1" eb="3">
      <t>セッケイ</t>
    </rPh>
    <rPh sb="3" eb="4">
      <t>ト</t>
    </rPh>
    <rPh sb="4" eb="5">
      <t>ショ</t>
    </rPh>
    <rPh sb="5" eb="6">
      <t>トウ</t>
    </rPh>
    <rPh sb="6" eb="8">
      <t>エツラン</t>
    </rPh>
    <rPh sb="8" eb="10">
      <t>ホウホウ</t>
    </rPh>
    <phoneticPr fontId="5"/>
  </si>
  <si>
    <t>閲覧に必要なパスワードは電子入札システムの調達案件概要の〔条件２〕欄に掲載しています。入札公告等ファイルに掲載の「パスワードの確認方法」を参照のうえ設計図書をダウンロードすること。</t>
    <rPh sb="63" eb="65">
      <t>カクニン</t>
    </rPh>
    <phoneticPr fontId="5"/>
  </si>
  <si>
    <t>制限付一般競争入札(事後審査型）の実施について</t>
    <rPh sb="10" eb="12">
      <t>ジゴ</t>
    </rPh>
    <rPh sb="12" eb="14">
      <t>シンサ</t>
    </rPh>
    <rPh sb="14" eb="15">
      <t>カタ</t>
    </rPh>
    <phoneticPr fontId="5"/>
  </si>
  <si>
    <t>（公告日の３か月前から開札日までの間に不渡り等を生じていない者であること。（4）に該当するものを除く。）</t>
    <rPh sb="7" eb="8">
      <t>ゲツ</t>
    </rPh>
    <rPh sb="11" eb="13">
      <t>カイサツ</t>
    </rPh>
    <phoneticPr fontId="5"/>
  </si>
  <si>
    <t>警察当局から、暴力団員が実質的に経営を支配する建設業者等及びこれに準じるものとして公共工事からの排除の要請があり、当該状態が継続しているなど請負者として不適当であると市長が認める者に該当しない者であること。（下請業者も同様とする。）</t>
    <phoneticPr fontId="5"/>
  </si>
  <si>
    <t>専任配置予定技術者</t>
    <phoneticPr fontId="5"/>
  </si>
  <si>
    <t>　※心得　第9、10、11、12条参照。</t>
    <phoneticPr fontId="5"/>
  </si>
  <si>
    <t>10　入札保証金、契約保証金、支払条件に関する事項</t>
    <phoneticPr fontId="5"/>
  </si>
  <si>
    <t>TEL：951-3253</t>
    <phoneticPr fontId="5"/>
  </si>
  <si>
    <t>那覇市建設工事指名業者選定委員会要綱第14条に規定する指名停止の措置を受けていない者であること。</t>
    <phoneticPr fontId="5"/>
  </si>
  <si>
    <t>那　覇　市　長　　宛</t>
    <rPh sb="0" eb="1">
      <t>トモ</t>
    </rPh>
    <rPh sb="2" eb="3">
      <t>ハ</t>
    </rPh>
    <rPh sb="4" eb="5">
      <t>シ</t>
    </rPh>
    <rPh sb="6" eb="7">
      <t>チョウ</t>
    </rPh>
    <rPh sb="9" eb="10">
      <t>アテ</t>
    </rPh>
    <phoneticPr fontId="5"/>
  </si>
  <si>
    <r>
      <t>Ｈ23.11.11～
●電気・管・設備等は従来通り→ただし、債務負担による複数年度にまたがる工事の初年度以外の工事に関してはその限りでない。
●建築→債務負担の2年目以降でも、全体で出来高50％ないと落札できず。以下を加筆
　　　　また、債務負担による複数年度にまたがる工事であっても、全体の出来高が50％以上でなければ、落札することができない。
　　　　</t>
    </r>
    <r>
      <rPr>
        <b/>
        <sz val="6"/>
        <rFont val="ＭＳ Ｐ明朝"/>
        <family val="1"/>
        <charset val="128"/>
      </rPr>
      <t>また、たとえ債務負担による複数年度にまたがる工事であろうとも、全体の出来高が50％以上でなければ、落札することはできない。</t>
    </r>
    <r>
      <rPr>
        <sz val="6"/>
        <rFont val="ＭＳ Ｐ明朝"/>
        <family val="1"/>
        <charset val="128"/>
      </rPr>
      <t xml:space="preserve">
⇒H24.4.1全文削除
●土木→ただし、債務負担による複数年度にまたがる工事の初年度以外の工事に関してはその限りでない。を削除する（債務負担工事ないため）。</t>
    </r>
    <rPh sb="12" eb="14">
      <t>デンキ</t>
    </rPh>
    <rPh sb="15" eb="16">
      <t>カン</t>
    </rPh>
    <rPh sb="17" eb="19">
      <t>セツビ</t>
    </rPh>
    <rPh sb="19" eb="20">
      <t>トウ</t>
    </rPh>
    <rPh sb="21" eb="23">
      <t>ジュウライ</t>
    </rPh>
    <rPh sb="23" eb="24">
      <t>トオ</t>
    </rPh>
    <rPh sb="72" eb="74">
      <t>ケンチク</t>
    </rPh>
    <rPh sb="75" eb="77">
      <t>サイム</t>
    </rPh>
    <rPh sb="77" eb="79">
      <t>フタン</t>
    </rPh>
    <rPh sb="81" eb="83">
      <t>ネンメ</t>
    </rPh>
    <rPh sb="83" eb="85">
      <t>イコウ</t>
    </rPh>
    <rPh sb="88" eb="90">
      <t>ゼンタイ</t>
    </rPh>
    <rPh sb="91" eb="93">
      <t>デキ</t>
    </rPh>
    <rPh sb="93" eb="94">
      <t>タカ</t>
    </rPh>
    <rPh sb="100" eb="101">
      <t>ラク</t>
    </rPh>
    <rPh sb="101" eb="102">
      <t>サツ</t>
    </rPh>
    <rPh sb="106" eb="108">
      <t>イカ</t>
    </rPh>
    <rPh sb="109" eb="111">
      <t>カヒツ</t>
    </rPh>
    <rPh sb="248" eb="250">
      <t>ゼンブン</t>
    </rPh>
    <rPh sb="250" eb="252">
      <t>サクジョ</t>
    </rPh>
    <rPh sb="254" eb="256">
      <t>ドボク</t>
    </rPh>
    <rPh sb="307" eb="309">
      <t>サイム</t>
    </rPh>
    <rPh sb="309" eb="311">
      <t>フタン</t>
    </rPh>
    <rPh sb="311" eb="312">
      <t>コウ</t>
    </rPh>
    <rPh sb="312" eb="313">
      <t>コト</t>
    </rPh>
    <phoneticPr fontId="5"/>
  </si>
  <si>
    <t>閲覧期間：</t>
    <rPh sb="0" eb="2">
      <t>エツラン</t>
    </rPh>
    <rPh sb="2" eb="4">
      <t>キカン</t>
    </rPh>
    <phoneticPr fontId="5"/>
  </si>
  <si>
    <t>　提出書類
（発注図書ファイルに掲載された様式を使用すること）　　　　　　　　　　　　　　　　　　</t>
    <rPh sb="7" eb="9">
      <t>ハッチュウ</t>
    </rPh>
    <rPh sb="9" eb="11">
      <t>トショ</t>
    </rPh>
    <rPh sb="16" eb="18">
      <t>ケイサイ</t>
    </rPh>
    <rPh sb="21" eb="23">
      <t>ヨウシキ</t>
    </rPh>
    <rPh sb="24" eb="26">
      <t>シヨウ</t>
    </rPh>
    <phoneticPr fontId="5"/>
  </si>
  <si>
    <t>（１）子封筒Aに入れる書類・・・総合評価に係る確認資料等一式</t>
    <rPh sb="3" eb="4">
      <t>コ</t>
    </rPh>
    <rPh sb="4" eb="6">
      <t>フウトウ</t>
    </rPh>
    <rPh sb="8" eb="9">
      <t>イ</t>
    </rPh>
    <rPh sb="11" eb="13">
      <t>ショルイ</t>
    </rPh>
    <rPh sb="16" eb="18">
      <t>ソウゴウ</t>
    </rPh>
    <rPh sb="18" eb="20">
      <t>ヒョウカ</t>
    </rPh>
    <rPh sb="21" eb="22">
      <t>カカ</t>
    </rPh>
    <rPh sb="23" eb="25">
      <t>カクニン</t>
    </rPh>
    <rPh sb="25" eb="27">
      <t>シリョウ</t>
    </rPh>
    <rPh sb="27" eb="28">
      <t>トウ</t>
    </rPh>
    <rPh sb="28" eb="30">
      <t>イッシキ</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</si>
  <si>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</si>
  <si>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</si>
  <si>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</si>
  <si>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</si>
  <si>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</si>
  <si>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</si>
  <si>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</si>
  <si>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</si>
  <si>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　　※上記①～⑧に係る関係添付書類を含む。</t>
    <rPh sb="3" eb="5">
      <t>ジョウキ</t>
    </rPh>
    <rPh sb="9" eb="10">
      <t>カカ</t>
    </rPh>
    <rPh sb="11" eb="13">
      <t>カンケイ</t>
    </rPh>
    <rPh sb="13" eb="15">
      <t>テンプ</t>
    </rPh>
    <rPh sb="15" eb="17">
      <t>ショルイ</t>
    </rPh>
    <rPh sb="18" eb="19">
      <t>フク</t>
    </rPh>
    <phoneticPr fontId="5"/>
  </si>
  <si>
    <t>　　※発注図書ファイル「総合評価に係る確認資料等」の様式を使用すること。</t>
    <rPh sb="3" eb="5">
      <t>ハッチュウ</t>
    </rPh>
    <rPh sb="5" eb="7">
      <t>トショ</t>
    </rPh>
    <rPh sb="12" eb="14">
      <t>ソウゴウ</t>
    </rPh>
    <rPh sb="14" eb="16">
      <t>ヒョウカ</t>
    </rPh>
    <rPh sb="17" eb="18">
      <t>カカ</t>
    </rPh>
    <rPh sb="19" eb="21">
      <t>カクニン</t>
    </rPh>
    <rPh sb="21" eb="24">
      <t>シリョウトウ</t>
    </rPh>
    <rPh sb="26" eb="28">
      <t>ヨウシキ</t>
    </rPh>
    <rPh sb="29" eb="31">
      <t>シヨウ</t>
    </rPh>
    <phoneticPr fontId="5"/>
  </si>
  <si>
    <t>（２）子封筒Bに入れる書類・・・入札参加資格審査用書類一式</t>
    <rPh sb="3" eb="4">
      <t>コ</t>
    </rPh>
    <rPh sb="4" eb="6">
      <t>フウトウ</t>
    </rPh>
    <rPh sb="8" eb="9">
      <t>イ</t>
    </rPh>
    <rPh sb="11" eb="13">
      <t>ショルイ</t>
    </rPh>
    <rPh sb="16" eb="18">
      <t>ニュウサツ</t>
    </rPh>
    <rPh sb="18" eb="20">
      <t>サンカ</t>
    </rPh>
    <rPh sb="20" eb="22">
      <t>シカク</t>
    </rPh>
    <rPh sb="22" eb="24">
      <t>シンサ</t>
    </rPh>
    <rPh sb="24" eb="25">
      <t>ヨウ</t>
    </rPh>
    <rPh sb="25" eb="27">
      <t>ショルイ</t>
    </rPh>
    <rPh sb="27" eb="29">
      <t>イッシキ</t>
    </rPh>
    <phoneticPr fontId="5"/>
  </si>
  <si>
    <t>　　※発注図書ファイル「入札参加資格審査書類」の様式を使用すること。</t>
    <phoneticPr fontId="5"/>
  </si>
  <si>
    <t>　封　　　筒</t>
    <rPh sb="1" eb="2">
      <t>フウ</t>
    </rPh>
    <rPh sb="5" eb="6">
      <t>ツツ</t>
    </rPh>
    <phoneticPr fontId="5"/>
  </si>
  <si>
    <t>発注図書ファイル「封筒作成例」参照</t>
    <rPh sb="0" eb="2">
      <t>ハッチュウ</t>
    </rPh>
    <rPh sb="2" eb="4">
      <t>トショ</t>
    </rPh>
    <rPh sb="9" eb="11">
      <t>フウトウ</t>
    </rPh>
    <rPh sb="11" eb="14">
      <t>サクセイレイ</t>
    </rPh>
    <rPh sb="15" eb="17">
      <t>サンショウ</t>
    </rPh>
    <phoneticPr fontId="5"/>
  </si>
  <si>
    <t>封筒には、封筒作成例のとおり、「開札日時・契約番号・対象工事等名・業者番号・商号又は名称・電話番号・ＦＡＸ番号・担当者名」を記載すること。</t>
    <rPh sb="0" eb="2">
      <t>フウトウ</t>
    </rPh>
    <rPh sb="5" eb="7">
      <t>フウトウ</t>
    </rPh>
    <rPh sb="7" eb="10">
      <t>サクセイレイ</t>
    </rPh>
    <rPh sb="16" eb="18">
      <t>カイサツ</t>
    </rPh>
    <rPh sb="18" eb="19">
      <t>ビ</t>
    </rPh>
    <rPh sb="19" eb="20">
      <t>ジ</t>
    </rPh>
    <rPh sb="21" eb="23">
      <t>ケイヤク</t>
    </rPh>
    <rPh sb="23" eb="25">
      <t>バンゴウ</t>
    </rPh>
    <rPh sb="26" eb="28">
      <t>タイショウ</t>
    </rPh>
    <rPh sb="28" eb="30">
      <t>コウジ</t>
    </rPh>
    <rPh sb="30" eb="31">
      <t>トウ</t>
    </rPh>
    <rPh sb="31" eb="32">
      <t>メイ</t>
    </rPh>
    <rPh sb="33" eb="35">
      <t>ギョウシャ</t>
    </rPh>
    <rPh sb="35" eb="37">
      <t>バンゴウ</t>
    </rPh>
    <rPh sb="38" eb="40">
      <t>ショウゴウ</t>
    </rPh>
    <rPh sb="40" eb="41">
      <t>マタ</t>
    </rPh>
    <rPh sb="42" eb="44">
      <t>メイショウ</t>
    </rPh>
    <rPh sb="45" eb="47">
      <t>デンワ</t>
    </rPh>
    <rPh sb="47" eb="49">
      <t>バンゴウ</t>
    </rPh>
    <rPh sb="53" eb="55">
      <t>バンゴウ</t>
    </rPh>
    <rPh sb="56" eb="59">
      <t>タントウシャ</t>
    </rPh>
    <rPh sb="59" eb="60">
      <t>メイ</t>
    </rPh>
    <rPh sb="62" eb="64">
      <t>キサイ</t>
    </rPh>
    <phoneticPr fontId="5"/>
  </si>
  <si>
    <t>　配達指定日</t>
    <phoneticPr fontId="5"/>
  </si>
  <si>
    <t>配達日を指定するためには、配達指定日の2日前（土日、祝日を除く）までに郵便局での手続が必要である。なお、手続する郵便局によっては、配達指定日まで3日以上かかる場合もあるため、事前に手続予定の郵便局で確認すること。</t>
    <rPh sb="27" eb="28">
      <t>ヒ</t>
    </rPh>
    <rPh sb="52" eb="54">
      <t>テツヅ</t>
    </rPh>
    <rPh sb="56" eb="59">
      <t>ユウビンキョク</t>
    </rPh>
    <rPh sb="65" eb="67">
      <t>ハイタツ</t>
    </rPh>
    <rPh sb="67" eb="70">
      <t>シテイビ</t>
    </rPh>
    <rPh sb="73" eb="74">
      <t>ニチ</t>
    </rPh>
    <rPh sb="74" eb="76">
      <t>イジョウ</t>
    </rPh>
    <rPh sb="79" eb="81">
      <t>バアイ</t>
    </rPh>
    <rPh sb="87" eb="89">
      <t>ジゼン</t>
    </rPh>
    <rPh sb="90" eb="92">
      <t>テツヅ</t>
    </rPh>
    <rPh sb="92" eb="94">
      <t>ヨテイ</t>
    </rPh>
    <rPh sb="95" eb="98">
      <t>ユウビンキョク</t>
    </rPh>
    <rPh sb="99" eb="101">
      <t>カクニン</t>
    </rPh>
    <phoneticPr fontId="5"/>
  </si>
  <si>
    <t>※注意事項</t>
    <rPh sb="3" eb="5">
      <t>ジコウ</t>
    </rPh>
    <phoneticPr fontId="5"/>
  </si>
  <si>
    <r>
      <t>配達指定日以外の日に届いた上記</t>
    </r>
    <r>
      <rPr>
        <sz val="10.5"/>
        <color rgb="FFFF0000"/>
        <rFont val="ＭＳ Ｐ明朝"/>
        <family val="1"/>
        <charset val="128"/>
      </rPr>
      <t>確認資料等</t>
    </r>
    <r>
      <rPr>
        <sz val="10.5"/>
        <rFont val="ＭＳ Ｐ明朝"/>
        <family val="1"/>
        <charset val="128"/>
      </rPr>
      <t>の提出書類は受理しないものとする。</t>
    </r>
    <rPh sb="0" eb="2">
      <t>ハイタツ</t>
    </rPh>
    <rPh sb="2" eb="4">
      <t>シテイ</t>
    </rPh>
    <rPh sb="4" eb="5">
      <t>ヒ</t>
    </rPh>
    <rPh sb="5" eb="7">
      <t>イガイ</t>
    </rPh>
    <rPh sb="8" eb="9">
      <t>ヒ</t>
    </rPh>
    <rPh sb="10" eb="11">
      <t>トド</t>
    </rPh>
    <rPh sb="13" eb="15">
      <t>ジョウキ</t>
    </rPh>
    <rPh sb="15" eb="17">
      <t>カクニン</t>
    </rPh>
    <rPh sb="17" eb="19">
      <t>シリョウ</t>
    </rPh>
    <rPh sb="19" eb="20">
      <t>ナド</t>
    </rPh>
    <rPh sb="21" eb="23">
      <t>テイシュツ</t>
    </rPh>
    <rPh sb="23" eb="25">
      <t>ショルイ</t>
    </rPh>
    <rPh sb="26" eb="28">
      <t>ジュリ</t>
    </rPh>
    <phoneticPr fontId="5"/>
  </si>
  <si>
    <t>　宛　　先</t>
    <phoneticPr fontId="5"/>
  </si>
  <si>
    <t>〒900-8585</t>
    <phoneticPr fontId="5"/>
  </si>
  <si>
    <t>那覇市泉崎１丁目１番１号</t>
    <rPh sb="3" eb="5">
      <t>イズミザキ</t>
    </rPh>
    <phoneticPr fontId="5"/>
  </si>
  <si>
    <t>　評価項目は、①企業の施工能力、②配置予定技術者の能力、③地域貢献、④その他とする。</t>
    <rPh sb="1" eb="3">
      <t>ヒョウカ</t>
    </rPh>
    <rPh sb="3" eb="5">
      <t>コウモク</t>
    </rPh>
    <rPh sb="8" eb="10">
      <t>キギョウ</t>
    </rPh>
    <rPh sb="11" eb="13">
      <t>セコウ</t>
    </rPh>
    <rPh sb="13" eb="15">
      <t>ノウリョク</t>
    </rPh>
    <rPh sb="17" eb="19">
      <t>ハイチ</t>
    </rPh>
    <rPh sb="19" eb="21">
      <t>ヨテイ</t>
    </rPh>
    <rPh sb="21" eb="24">
      <t>ギジュツシャ</t>
    </rPh>
    <rPh sb="25" eb="27">
      <t>ノウリョク</t>
    </rPh>
    <rPh sb="29" eb="31">
      <t>チイキ</t>
    </rPh>
    <rPh sb="31" eb="33">
      <t>コウケン</t>
    </rPh>
    <rPh sb="37" eb="38">
      <t>タ</t>
    </rPh>
    <phoneticPr fontId="5"/>
  </si>
  <si>
    <t>※発注図書ファイル 「評価基準表」を参照。</t>
    <rPh sb="1" eb="3">
      <t>ハッチュウ</t>
    </rPh>
    <rPh sb="3" eb="5">
      <t>トショ</t>
    </rPh>
    <rPh sb="11" eb="13">
      <t>ヒョウカ</t>
    </rPh>
    <rPh sb="13" eb="15">
      <t>キジュン</t>
    </rPh>
    <rPh sb="15" eb="16">
      <t>ヒョウ</t>
    </rPh>
    <rPh sb="18" eb="20">
      <t>サンショウ</t>
    </rPh>
    <phoneticPr fontId="5"/>
  </si>
  <si>
    <t>　評価方法（評価値の算出）については下記のとおりとする。</t>
    <rPh sb="6" eb="8">
      <t>ヒョウカ</t>
    </rPh>
    <rPh sb="8" eb="9">
      <t>チ</t>
    </rPh>
    <rPh sb="10" eb="12">
      <t>サンシュツ</t>
    </rPh>
    <phoneticPr fontId="5"/>
  </si>
  <si>
    <t>共同企業体の加算点</t>
    <rPh sb="0" eb="2">
      <t>キョウドウ</t>
    </rPh>
    <rPh sb="2" eb="5">
      <t>キギョウタイ</t>
    </rPh>
    <rPh sb="6" eb="8">
      <t>カサン</t>
    </rPh>
    <rPh sb="8" eb="9">
      <t>テン</t>
    </rPh>
    <phoneticPr fontId="5"/>
  </si>
  <si>
    <t>(代表者の加算点×100/100)＋(構成員1の加算点×60/100)＋(構成員2の加算点×40/100)</t>
    <rPh sb="1" eb="4">
      <t>ダイヒョウシャ</t>
    </rPh>
    <rPh sb="5" eb="7">
      <t>カサン</t>
    </rPh>
    <rPh sb="7" eb="8">
      <t>テン</t>
    </rPh>
    <rPh sb="19" eb="22">
      <t>コウセイイン</t>
    </rPh>
    <rPh sb="24" eb="26">
      <t>カサン</t>
    </rPh>
    <rPh sb="26" eb="27">
      <t>テン</t>
    </rPh>
    <phoneticPr fontId="5"/>
  </si>
  <si>
    <t>●</t>
    <phoneticPr fontId="5"/>
  </si>
  <si>
    <t>評価点</t>
    <rPh sb="0" eb="1">
      <t>ヒョウ</t>
    </rPh>
    <rPh sb="1" eb="2">
      <t>アタイ</t>
    </rPh>
    <rPh sb="2" eb="3">
      <t>テン</t>
    </rPh>
    <phoneticPr fontId="5"/>
  </si>
  <si>
    <t>標準点（100点）＋加算点</t>
    <rPh sb="0" eb="2">
      <t>ヒョウジュン</t>
    </rPh>
    <rPh sb="2" eb="3">
      <t>テン</t>
    </rPh>
    <rPh sb="7" eb="8">
      <t>テン</t>
    </rPh>
    <rPh sb="10" eb="12">
      <t>カサン</t>
    </rPh>
    <rPh sb="12" eb="13">
      <t>テン</t>
    </rPh>
    <phoneticPr fontId="5"/>
  </si>
  <si>
    <t>評価値</t>
    <rPh sb="0" eb="1">
      <t>ヒョウ</t>
    </rPh>
    <rPh sb="1" eb="2">
      <t>アタイ</t>
    </rPh>
    <rPh sb="2" eb="3">
      <t>アタイ</t>
    </rPh>
    <phoneticPr fontId="5"/>
  </si>
  <si>
    <t>評価点　/　入札価格　（単位：千万円）</t>
    <rPh sb="0" eb="3">
      <t>ヒョウカテン</t>
    </rPh>
    <rPh sb="6" eb="8">
      <t>ニュウサツ</t>
    </rPh>
    <rPh sb="8" eb="10">
      <t>カカク</t>
    </rPh>
    <rPh sb="12" eb="14">
      <t>タンイ</t>
    </rPh>
    <rPh sb="15" eb="17">
      <t>センマン</t>
    </rPh>
    <rPh sb="17" eb="18">
      <t>エン</t>
    </rPh>
    <phoneticPr fontId="5"/>
  </si>
  <si>
    <t>※構成員1：構成員Ａ（出資比率30％）、構成員2：構成員Ｂ（出資比率20％）</t>
    <rPh sb="1" eb="4">
      <t>コウセイイン</t>
    </rPh>
    <rPh sb="6" eb="8">
      <t>コウセイ</t>
    </rPh>
    <rPh sb="8" eb="9">
      <t>イン</t>
    </rPh>
    <rPh sb="11" eb="13">
      <t>シュッシ</t>
    </rPh>
    <rPh sb="13" eb="15">
      <t>ヒリツ</t>
    </rPh>
    <rPh sb="25" eb="27">
      <t>コウセイ</t>
    </rPh>
    <rPh sb="27" eb="28">
      <t>イン</t>
    </rPh>
    <rPh sb="32" eb="34">
      <t>ヒリツ</t>
    </rPh>
    <phoneticPr fontId="5"/>
  </si>
  <si>
    <t>※代表者及び構成員の加算点 ：各評価基準表における得点</t>
    <rPh sb="1" eb="4">
      <t>ダイヒョウシャ</t>
    </rPh>
    <rPh sb="4" eb="5">
      <t>オヨ</t>
    </rPh>
    <rPh sb="6" eb="8">
      <t>コウセイ</t>
    </rPh>
    <rPh sb="8" eb="9">
      <t>イン</t>
    </rPh>
    <rPh sb="10" eb="12">
      <t>カサン</t>
    </rPh>
    <rPh sb="12" eb="13">
      <t>テン</t>
    </rPh>
    <rPh sb="15" eb="18">
      <t>カクヒョウカ</t>
    </rPh>
    <rPh sb="18" eb="20">
      <t>キジュン</t>
    </rPh>
    <rPh sb="20" eb="21">
      <t>ヒョウ</t>
    </rPh>
    <rPh sb="25" eb="27">
      <t>トクテン</t>
    </rPh>
    <phoneticPr fontId="5"/>
  </si>
  <si>
    <t>※「那覇市建設工事競争入札に係る総合評価落札方式（特別簡易型）試行実施要領」を参照。</t>
    <rPh sb="23" eb="24">
      <t>シキ</t>
    </rPh>
    <rPh sb="39" eb="41">
      <t>サンショウ</t>
    </rPh>
    <phoneticPr fontId="5"/>
  </si>
  <si>
    <t>別表　　「評価基準表」</t>
    <rPh sb="0" eb="2">
      <t>ベッピョウ</t>
    </rPh>
    <rPh sb="5" eb="7">
      <t>ヒョウカ</t>
    </rPh>
    <rPh sb="7" eb="9">
      <t>キジュン</t>
    </rPh>
    <rPh sb="9" eb="10">
      <t>ヒョウ</t>
    </rPh>
    <phoneticPr fontId="5"/>
  </si>
  <si>
    <t>様式１　「企業の施工実績確認書」</t>
    <rPh sb="0" eb="2">
      <t>ヨウシキ</t>
    </rPh>
    <rPh sb="5" eb="7">
      <t>キギョウ</t>
    </rPh>
    <rPh sb="8" eb="10">
      <t>セコウ</t>
    </rPh>
    <rPh sb="10" eb="12">
      <t>ジッセキ</t>
    </rPh>
    <rPh sb="12" eb="15">
      <t>カクニンショ</t>
    </rPh>
    <phoneticPr fontId="5"/>
  </si>
  <si>
    <t>様式２　「企業の工事成績確認書」</t>
    <rPh sb="0" eb="2">
      <t>ヨウシキ</t>
    </rPh>
    <rPh sb="5" eb="7">
      <t>キギョウ</t>
    </rPh>
    <rPh sb="8" eb="10">
      <t>コウジ</t>
    </rPh>
    <rPh sb="10" eb="12">
      <t>セイセキ</t>
    </rPh>
    <rPh sb="12" eb="15">
      <t>カクニンショ</t>
    </rPh>
    <phoneticPr fontId="5"/>
  </si>
  <si>
    <t>様式３　「優秀（良）工事表彰確認書」</t>
    <rPh sb="0" eb="2">
      <t>ヨウシキ</t>
    </rPh>
    <rPh sb="5" eb="7">
      <t>ユウシュウ</t>
    </rPh>
    <rPh sb="8" eb="9">
      <t>リョウ</t>
    </rPh>
    <rPh sb="10" eb="12">
      <t>コウジ</t>
    </rPh>
    <rPh sb="12" eb="14">
      <t>ヒョウショウ</t>
    </rPh>
    <rPh sb="14" eb="17">
      <t>カクニンショ</t>
    </rPh>
    <phoneticPr fontId="5"/>
  </si>
  <si>
    <t>様式４　「配置予定技術者の施工実績確認書」</t>
    <rPh sb="0" eb="2">
      <t>ヨウシキ</t>
    </rPh>
    <rPh sb="5" eb="7">
      <t>ハイチ</t>
    </rPh>
    <rPh sb="7" eb="9">
      <t>ヨテイ</t>
    </rPh>
    <rPh sb="9" eb="12">
      <t>ギジュツシャ</t>
    </rPh>
    <rPh sb="13" eb="15">
      <t>セコウ</t>
    </rPh>
    <rPh sb="15" eb="17">
      <t>ジッセキ</t>
    </rPh>
    <rPh sb="17" eb="20">
      <t>カクニンショ</t>
    </rPh>
    <phoneticPr fontId="5"/>
  </si>
  <si>
    <t>様式５　「地域貢献活動及びＩＳＯ等認証取得確認書」</t>
    <rPh sb="0" eb="2">
      <t>ヨウシキ</t>
    </rPh>
    <rPh sb="5" eb="7">
      <t>チイキ</t>
    </rPh>
    <rPh sb="7" eb="9">
      <t>コウケン</t>
    </rPh>
    <rPh sb="9" eb="11">
      <t>カツドウ</t>
    </rPh>
    <rPh sb="11" eb="12">
      <t>オヨ</t>
    </rPh>
    <rPh sb="16" eb="17">
      <t>トウ</t>
    </rPh>
    <rPh sb="17" eb="19">
      <t>ニンショウ</t>
    </rPh>
    <rPh sb="19" eb="21">
      <t>シュトク</t>
    </rPh>
    <rPh sb="21" eb="24">
      <t>カクニンショ</t>
    </rPh>
    <phoneticPr fontId="5"/>
  </si>
  <si>
    <t>様式６　「那覇市での本店所在期間確認書」</t>
    <rPh sb="0" eb="2">
      <t>ヨウシキ</t>
    </rPh>
    <rPh sb="5" eb="8">
      <t>ナハシ</t>
    </rPh>
    <rPh sb="10" eb="12">
      <t>ホンテン</t>
    </rPh>
    <rPh sb="12" eb="14">
      <t>ショザイ</t>
    </rPh>
    <rPh sb="14" eb="16">
      <t>キカン</t>
    </rPh>
    <rPh sb="16" eb="19">
      <t>カクニンショ</t>
    </rPh>
    <phoneticPr fontId="5"/>
  </si>
  <si>
    <t>最新の経営規模等評価結果通知書（経営事項審査）の写し</t>
    <rPh sb="0" eb="2">
      <t>サイシン</t>
    </rPh>
    <rPh sb="3" eb="5">
      <t>ケイエイ</t>
    </rPh>
    <rPh sb="5" eb="7">
      <t>キボ</t>
    </rPh>
    <rPh sb="7" eb="8">
      <t>ナド</t>
    </rPh>
    <rPh sb="8" eb="10">
      <t>ヒョウカ</t>
    </rPh>
    <rPh sb="10" eb="12">
      <t>ケッカ</t>
    </rPh>
    <rPh sb="12" eb="15">
      <t>ツウチショ</t>
    </rPh>
    <phoneticPr fontId="5"/>
  </si>
  <si>
    <t>一般建設業の下請けに関する誓約書（一般建設業の場合のみ）</t>
    <phoneticPr fontId="5"/>
  </si>
  <si>
    <t>　　※ 上記①～⑦に係る関係添付書類を含む。</t>
    <rPh sb="4" eb="6">
      <t>ジョウキ</t>
    </rPh>
    <rPh sb="10" eb="11">
      <t>カカ</t>
    </rPh>
    <rPh sb="12" eb="14">
      <t>カンケイ</t>
    </rPh>
    <rPh sb="14" eb="16">
      <t>テンプ</t>
    </rPh>
    <rPh sb="16" eb="18">
      <t>ショルイ</t>
    </rPh>
    <rPh sb="19" eb="20">
      <t>フク</t>
    </rPh>
    <phoneticPr fontId="5"/>
  </si>
  <si>
    <t>　本工事の総合評価は、企業の技術力と価格を総合的に評価し、かつ入札参加資格審査の事後審査により、落札者を決定する。</t>
    <phoneticPr fontId="5"/>
  </si>
  <si>
    <t>＝</t>
    <phoneticPr fontId="5"/>
  </si>
  <si>
    <t>×30</t>
    <phoneticPr fontId="5"/>
  </si>
  <si>
    <t>５　総合評価に係る確認資料等</t>
    <phoneticPr fontId="5"/>
  </si>
  <si>
    <t>９　総合評価及び落札者の決定</t>
    <rPh sb="2" eb="6">
      <t>ソウゴウヒョウカ</t>
    </rPh>
    <rPh sb="6" eb="7">
      <t>オヨ</t>
    </rPh>
    <rPh sb="8" eb="10">
      <t>ラクサツ</t>
    </rPh>
    <rPh sb="10" eb="11">
      <t>シャ</t>
    </rPh>
    <rPh sb="12" eb="14">
      <t>ケッテイ</t>
    </rPh>
    <phoneticPr fontId="5"/>
  </si>
  <si>
    <t>次の書類を「一般書留」 ・ 「配達日指定」 ・「配達証明」の3つのオプションサービスを指定し郵送すること</t>
    <rPh sb="0" eb="1">
      <t>ツギ</t>
    </rPh>
    <rPh sb="2" eb="4">
      <t>ショルイ</t>
    </rPh>
    <rPh sb="6" eb="8">
      <t>イッパン</t>
    </rPh>
    <rPh sb="8" eb="10">
      <t>カキトメ</t>
    </rPh>
    <rPh sb="15" eb="18">
      <t>ハイタツビ</t>
    </rPh>
    <rPh sb="18" eb="20">
      <t>シテイ</t>
    </rPh>
    <rPh sb="24" eb="26">
      <t>ハイタツ</t>
    </rPh>
    <rPh sb="26" eb="28">
      <t>ショウメイ</t>
    </rPh>
    <rPh sb="43" eb="45">
      <t>シテイ</t>
    </rPh>
    <rPh sb="46" eb="48">
      <t>ユウソウ</t>
    </rPh>
    <phoneticPr fontId="5"/>
  </si>
  <si>
    <t>　（１） 工  事  名</t>
    <phoneticPr fontId="5"/>
  </si>
  <si>
    <t>　（２） 契約番号</t>
    <rPh sb="5" eb="7">
      <t>ケイヤク</t>
    </rPh>
    <rPh sb="7" eb="9">
      <t>バンゴウ</t>
    </rPh>
    <phoneticPr fontId="5"/>
  </si>
  <si>
    <t>　（３） 業　　　種</t>
    <phoneticPr fontId="5"/>
  </si>
  <si>
    <t>　（４） 場　　　所</t>
    <phoneticPr fontId="5"/>
  </si>
  <si>
    <t>　（５） 工　　　期</t>
    <phoneticPr fontId="5"/>
  </si>
  <si>
    <t>　（６） 落札方式</t>
    <rPh sb="5" eb="7">
      <t>ラクサツ</t>
    </rPh>
    <rPh sb="7" eb="9">
      <t>ホウシキ</t>
    </rPh>
    <phoneticPr fontId="5"/>
  </si>
  <si>
    <t>　（７） 概　　　要</t>
    <phoneticPr fontId="5"/>
  </si>
  <si>
    <t>　　① 目的</t>
    <phoneticPr fontId="5"/>
  </si>
  <si>
    <t>　　② 規模等</t>
    <rPh sb="4" eb="6">
      <t>キボ</t>
    </rPh>
    <rPh sb="6" eb="7">
      <t>トウ</t>
    </rPh>
    <phoneticPr fontId="5"/>
  </si>
  <si>
    <t>　　③ 構造形式</t>
    <phoneticPr fontId="5"/>
  </si>
  <si>
    <t>　（８） 予定価格</t>
    <phoneticPr fontId="5"/>
  </si>
  <si>
    <t>　（９） 最低制限価格</t>
    <phoneticPr fontId="5"/>
  </si>
  <si>
    <t>確認資料等提出書</t>
    <rPh sb="0" eb="2">
      <t>カクニン</t>
    </rPh>
    <rPh sb="2" eb="4">
      <t>シリョウ</t>
    </rPh>
    <rPh sb="4" eb="5">
      <t>トウ</t>
    </rPh>
    <rPh sb="5" eb="7">
      <t>テイシュツ</t>
    </rPh>
    <rPh sb="7" eb="8">
      <t>ショ</t>
    </rPh>
    <phoneticPr fontId="5"/>
  </si>
  <si>
    <t>パソコントラブル等により設計図書等がダウンロードできない場合には、上記閲覧期間内に下記担当まで連絡すること。</t>
    <rPh sb="8" eb="9">
      <t>ナド</t>
    </rPh>
    <rPh sb="12" eb="14">
      <t>セッケイ</t>
    </rPh>
    <rPh sb="14" eb="15">
      <t>ト</t>
    </rPh>
    <rPh sb="15" eb="16">
      <t>ショ</t>
    </rPh>
    <rPh sb="16" eb="17">
      <t>ナド</t>
    </rPh>
    <rPh sb="28" eb="30">
      <t>バアイ</t>
    </rPh>
    <rPh sb="33" eb="35">
      <t>ジョウキ</t>
    </rPh>
    <rPh sb="35" eb="37">
      <t>エツラン</t>
    </rPh>
    <rPh sb="37" eb="39">
      <t>キカン</t>
    </rPh>
    <rPh sb="39" eb="40">
      <t>ナイ</t>
    </rPh>
    <rPh sb="41" eb="43">
      <t>カキ</t>
    </rPh>
    <rPh sb="43" eb="45">
      <t>タントウ</t>
    </rPh>
    <rPh sb="47" eb="49">
      <t>レンラク</t>
    </rPh>
    <phoneticPr fontId="5"/>
  </si>
  <si>
    <r>
      <t>　入札金額が予定価格及び最低制限価格の制限の範囲内にある者のうち、評価値の最も高い者で入札参加資格要件を満たしていることを確認できた場合は、その者を落札者として決定する。ただし、入札参加資格の不適格者であった場合は、評価値の高い次順位の者から順次当該審査を行い、その適格者を落札者とする。なお、落札者となるべき者が2人以上あるときは、</t>
    </r>
    <r>
      <rPr>
        <sz val="11"/>
        <color rgb="FFFF0000"/>
        <rFont val="ＭＳ Ｐ明朝"/>
        <family val="1"/>
        <charset val="128"/>
      </rPr>
      <t>電子</t>
    </r>
    <r>
      <rPr>
        <sz val="11"/>
        <rFont val="ＭＳ Ｐ明朝"/>
        <family val="1"/>
        <charset val="128"/>
      </rPr>
      <t>くじにより落札者を決定する。</t>
    </r>
    <rPh sb="89" eb="91">
      <t>ニュウサツ</t>
    </rPh>
    <rPh sb="91" eb="93">
      <t>サンカ</t>
    </rPh>
    <rPh sb="93" eb="95">
      <t>シカク</t>
    </rPh>
    <rPh sb="108" eb="110">
      <t>ヒョウカ</t>
    </rPh>
    <rPh sb="110" eb="111">
      <t>チ</t>
    </rPh>
    <rPh sb="112" eb="113">
      <t>タカ</t>
    </rPh>
    <rPh sb="167" eb="169">
      <t>デンシ</t>
    </rPh>
    <phoneticPr fontId="5"/>
  </si>
  <si>
    <t xml:space="preserve">　E-mail ：sys-e-cydeenasphelp.rx@ml.hitachi-systems.com
</t>
    <phoneticPr fontId="5"/>
  </si>
  <si>
    <t>10　総合評価に関する誓約書の提出に関する事項</t>
    <rPh sb="3" eb="5">
      <t>ソウゴウ</t>
    </rPh>
    <rPh sb="5" eb="7">
      <t>ヒョウカ</t>
    </rPh>
    <rPh sb="8" eb="9">
      <t>カン</t>
    </rPh>
    <rPh sb="11" eb="14">
      <t>セイヤクショ</t>
    </rPh>
    <rPh sb="15" eb="17">
      <t>テイシュツ</t>
    </rPh>
    <rPh sb="18" eb="19">
      <t>カン</t>
    </rPh>
    <rPh sb="21" eb="23">
      <t>ジコウ</t>
    </rPh>
    <phoneticPr fontId="5"/>
  </si>
  <si>
    <t>最新の登記事項証明書（履歴事項全部証明書）の写し</t>
    <phoneticPr fontId="5"/>
  </si>
  <si>
    <t>代表者氏名</t>
    <rPh sb="0" eb="1">
      <t>ダイ</t>
    </rPh>
    <rPh sb="1" eb="2">
      <t>オモテ</t>
    </rPh>
    <rPh sb="2" eb="3">
      <t>シャ</t>
    </rPh>
    <rPh sb="3" eb="4">
      <t>シ</t>
    </rPh>
    <rPh sb="4" eb="5">
      <t>メイ</t>
    </rPh>
    <phoneticPr fontId="5"/>
  </si>
  <si>
    <t>所在地</t>
    <rPh sb="0" eb="1">
      <t>トコロ</t>
    </rPh>
    <rPh sb="1" eb="2">
      <t>ザイ</t>
    </rPh>
    <rPh sb="2" eb="3">
      <t>チ</t>
    </rPh>
    <phoneticPr fontId="5"/>
  </si>
  <si>
    <t>　　④ 工種</t>
    <phoneticPr fontId="5"/>
  </si>
  <si>
    <t>　　⑤ 主要資材</t>
    <rPh sb="6" eb="8">
      <t>シザイ</t>
    </rPh>
    <phoneticPr fontId="5"/>
  </si>
  <si>
    <t>価格競争落札方式</t>
  </si>
  <si>
    <t>********</t>
    <phoneticPr fontId="5"/>
  </si>
  <si>
    <r>
      <t xml:space="preserve">  「質問書」</t>
    </r>
    <r>
      <rPr>
        <sz val="11"/>
        <color rgb="FFFF0000"/>
        <rFont val="ＭＳ Ｐ明朝"/>
        <family val="1"/>
        <charset val="128"/>
      </rPr>
      <t>「数量質問書」</t>
    </r>
    <r>
      <rPr>
        <sz val="11"/>
        <rFont val="ＭＳ Ｐ明朝"/>
        <family val="1"/>
        <charset val="128"/>
      </rPr>
      <t>をFAXで提出すること。（質問がない場合は不要）</t>
    </r>
    <rPh sb="8" eb="10">
      <t>スウリョウ</t>
    </rPh>
    <rPh sb="10" eb="13">
      <t>シツモンショ</t>
    </rPh>
    <rPh sb="27" eb="29">
      <t>シツモン</t>
    </rPh>
    <rPh sb="32" eb="34">
      <t>バアイ</t>
    </rPh>
    <rPh sb="35" eb="37">
      <t>フヨウ</t>
    </rPh>
    <phoneticPr fontId="5"/>
  </si>
  <si>
    <r>
      <t>※電子入札システムで提出が可能なファイル数は</t>
    </r>
    <r>
      <rPr>
        <sz val="10"/>
        <color indexed="10"/>
        <rFont val="ＭＳ Ｐ明朝"/>
        <family val="1"/>
        <charset val="128"/>
      </rPr>
      <t>最大</t>
    </r>
    <r>
      <rPr>
        <sz val="10"/>
        <rFont val="ＭＳ Ｐ明朝"/>
        <family val="1"/>
        <charset val="128"/>
      </rPr>
      <t>１０個、合計サイズは最大２メガバイトまで。それ以上になる場合には、担当まで連絡すること。</t>
    </r>
    <rPh sb="1" eb="3">
      <t>デンシ</t>
    </rPh>
    <rPh sb="3" eb="5">
      <t>ニュウサツ</t>
    </rPh>
    <rPh sb="10" eb="12">
      <t>テイシュツ</t>
    </rPh>
    <rPh sb="13" eb="15">
      <t>カノウ</t>
    </rPh>
    <rPh sb="20" eb="21">
      <t>スウ</t>
    </rPh>
    <rPh sb="22" eb="24">
      <t>サイダイ</t>
    </rPh>
    <rPh sb="26" eb="27">
      <t>コ</t>
    </rPh>
    <rPh sb="28" eb="30">
      <t>ゴウケイ</t>
    </rPh>
    <rPh sb="47" eb="49">
      <t>イジョウ</t>
    </rPh>
    <rPh sb="52" eb="54">
      <t>バアイ</t>
    </rPh>
    <rPh sb="57" eb="59">
      <t>タントウ</t>
    </rPh>
    <rPh sb="61" eb="63">
      <t>レンラク</t>
    </rPh>
    <phoneticPr fontId="5"/>
  </si>
  <si>
    <t>7　開札及び落札の保留</t>
    <rPh sb="4" eb="5">
      <t>オヨ</t>
    </rPh>
    <rPh sb="6" eb="8">
      <t>ラクサツ</t>
    </rPh>
    <rPh sb="9" eb="11">
      <t>ホリュウ</t>
    </rPh>
    <phoneticPr fontId="5"/>
  </si>
  <si>
    <r>
      <t>8　資格審査書類の提出</t>
    </r>
    <r>
      <rPr>
        <b/>
        <sz val="12"/>
        <color rgb="FFFF0000"/>
        <rFont val="ＭＳ Ｐ明朝"/>
        <family val="1"/>
        <charset val="128"/>
      </rPr>
      <t>（落札候補者のみ提出）</t>
    </r>
    <phoneticPr fontId="5"/>
  </si>
  <si>
    <t>9　入札参加資格要件の事後審査及び落札者の決定</t>
    <rPh sb="2" eb="4">
      <t>ニュウサツ</t>
    </rPh>
    <rPh sb="11" eb="13">
      <t>ジゴ</t>
    </rPh>
    <rPh sb="15" eb="16">
      <t>オヨ</t>
    </rPh>
    <rPh sb="17" eb="20">
      <t>ラクサツシャ</t>
    </rPh>
    <rPh sb="21" eb="23">
      <t>ケッテイ</t>
    </rPh>
    <phoneticPr fontId="5"/>
  </si>
  <si>
    <r>
      <t>11　</t>
    </r>
    <r>
      <rPr>
        <b/>
        <sz val="12"/>
        <rFont val="ＭＳ Ｐ明朝"/>
        <family val="1"/>
        <charset val="128"/>
      </rPr>
      <t>誓約書兼同意書の提出に関する事項</t>
    </r>
    <phoneticPr fontId="5"/>
  </si>
  <si>
    <t xml:space="preserve">   次のとおり建設工事に係る制限付一般競争入札を実施するので、地方自治法施行令第167条の6の規定により公告する。</t>
    <rPh sb="3" eb="4">
      <t>ツギ</t>
    </rPh>
    <rPh sb="8" eb="10">
      <t>ケンセツ</t>
    </rPh>
    <rPh sb="10" eb="12">
      <t>コウジ</t>
    </rPh>
    <rPh sb="13" eb="14">
      <t>カカ</t>
    </rPh>
    <rPh sb="15" eb="17">
      <t>セイゲン</t>
    </rPh>
    <rPh sb="17" eb="18">
      <t>ツ</t>
    </rPh>
    <rPh sb="18" eb="20">
      <t>イッパン</t>
    </rPh>
    <rPh sb="20" eb="22">
      <t>キョウソウ</t>
    </rPh>
    <rPh sb="22" eb="24">
      <t>ニュウサツ</t>
    </rPh>
    <rPh sb="25" eb="27">
      <t>ジッシ</t>
    </rPh>
    <rPh sb="32" eb="34">
      <t>チホウ</t>
    </rPh>
    <rPh sb="34" eb="36">
      <t>ジチ</t>
    </rPh>
    <rPh sb="36" eb="37">
      <t>ホウ</t>
    </rPh>
    <rPh sb="37" eb="39">
      <t>セコウ</t>
    </rPh>
    <rPh sb="39" eb="40">
      <t>レイ</t>
    </rPh>
    <rPh sb="40" eb="41">
      <t>ダイ</t>
    </rPh>
    <rPh sb="44" eb="45">
      <t>ジョウ</t>
    </rPh>
    <rPh sb="48" eb="50">
      <t>キテイ</t>
    </rPh>
    <rPh sb="53" eb="55">
      <t>コウコク</t>
    </rPh>
    <phoneticPr fontId="5"/>
  </si>
  <si>
    <t>　電子入札システム及び入札情報公開システムの操作方法については、那覇市公共工事電子入札システムのホームページで公開されている「一般競争マニュアル」「入札情報公開システム操作マニュアル」を参照、もしくは、電子入札統合ヘルプデスクへ問い合わせること。</t>
    <rPh sb="1" eb="3">
      <t>デンシ</t>
    </rPh>
    <rPh sb="3" eb="5">
      <t>ニュウサツ</t>
    </rPh>
    <rPh sb="9" eb="10">
      <t>オヨ</t>
    </rPh>
    <rPh sb="11" eb="13">
      <t>ニュウサツ</t>
    </rPh>
    <rPh sb="13" eb="15">
      <t>ジョウホウ</t>
    </rPh>
    <rPh sb="15" eb="17">
      <t>コウカイ</t>
    </rPh>
    <rPh sb="22" eb="24">
      <t>ソウサ</t>
    </rPh>
    <rPh sb="24" eb="26">
      <t>ホウホウ</t>
    </rPh>
    <rPh sb="55" eb="57">
      <t>コウカイ</t>
    </rPh>
    <rPh sb="63" eb="65">
      <t>イッパン</t>
    </rPh>
    <rPh sb="65" eb="67">
      <t>キョウソウ</t>
    </rPh>
    <rPh sb="74" eb="76">
      <t>ニュウサツ</t>
    </rPh>
    <rPh sb="76" eb="78">
      <t>ジョウホウ</t>
    </rPh>
    <rPh sb="78" eb="80">
      <t>コウカイ</t>
    </rPh>
    <rPh sb="84" eb="86">
      <t>ソウサ</t>
    </rPh>
    <rPh sb="93" eb="95">
      <t>サンショウ</t>
    </rPh>
    <rPh sb="101" eb="103">
      <t>デンシ</t>
    </rPh>
    <rPh sb="103" eb="105">
      <t>ニュウサツ</t>
    </rPh>
    <rPh sb="105" eb="107">
      <t>トウゴウ</t>
    </rPh>
    <rPh sb="114" eb="115">
      <t>ト</t>
    </rPh>
    <rPh sb="116" eb="117">
      <t>ア</t>
    </rPh>
    <phoneticPr fontId="5"/>
  </si>
  <si>
    <r>
      <t>「質問書」</t>
    </r>
    <r>
      <rPr>
        <sz val="10"/>
        <color rgb="FFFF0000"/>
        <rFont val="ＭＳ Ｐ明朝"/>
        <family val="1"/>
        <charset val="128"/>
      </rPr>
      <t>「数量質問書」は 発注図書ファイルよりダウンロードすること。</t>
    </r>
    <rPh sb="1" eb="4">
      <t>シツモンショ</t>
    </rPh>
    <rPh sb="6" eb="8">
      <t>スウリョウ</t>
    </rPh>
    <rPh sb="8" eb="11">
      <t>シツモンショ</t>
    </rPh>
    <phoneticPr fontId="5"/>
  </si>
  <si>
    <t>　那覇市公共工事電子入札システムのホームページ(電子入札システム、入札情報公開システムの入口）</t>
    <rPh sb="1" eb="4">
      <t>ナハシ</t>
    </rPh>
    <rPh sb="4" eb="6">
      <t>コウキョウ</t>
    </rPh>
    <rPh sb="6" eb="8">
      <t>コウジ</t>
    </rPh>
    <rPh sb="8" eb="10">
      <t>デンシ</t>
    </rPh>
    <rPh sb="10" eb="12">
      <t>ニュウサツ</t>
    </rPh>
    <rPh sb="24" eb="26">
      <t>デンシ</t>
    </rPh>
    <rPh sb="26" eb="28">
      <t>ニュウサツ</t>
    </rPh>
    <phoneticPr fontId="5"/>
  </si>
  <si>
    <t xml:space="preserve"> （10） 施工方式</t>
    <rPh sb="6" eb="8">
      <t>セコウ</t>
    </rPh>
    <rPh sb="8" eb="10">
      <t>ホウシキ</t>
    </rPh>
    <phoneticPr fontId="5"/>
  </si>
  <si>
    <t>全ての構成員は、本工事に関し2つ以上の共同企業体の構成員となることができない。</t>
    <rPh sb="0" eb="1">
      <t>スベ</t>
    </rPh>
    <rPh sb="12" eb="13">
      <t>カン</t>
    </rPh>
    <rPh sb="25" eb="28">
      <t>コウセイイン</t>
    </rPh>
    <phoneticPr fontId="5"/>
  </si>
  <si>
    <t>・</t>
    <phoneticPr fontId="5"/>
  </si>
  <si>
    <t>５　共同企業体資格審査申請書等の提出及び入札の方法</t>
    <rPh sb="14" eb="15">
      <t>トウ</t>
    </rPh>
    <rPh sb="16" eb="18">
      <t>テイシュツ</t>
    </rPh>
    <rPh sb="18" eb="19">
      <t>オヨ</t>
    </rPh>
    <rPh sb="23" eb="25">
      <t>ホウホウ</t>
    </rPh>
    <phoneticPr fontId="5"/>
  </si>
  <si>
    <t>　共同企業体資格審査
　申請書等の提出</t>
    <rPh sb="1" eb="3">
      <t>キョウドウ</t>
    </rPh>
    <rPh sb="3" eb="6">
      <t>キギョウタイ</t>
    </rPh>
    <rPh sb="6" eb="8">
      <t>シカク</t>
    </rPh>
    <rPh sb="8" eb="10">
      <t>シンサ</t>
    </rPh>
    <rPh sb="12" eb="13">
      <t>サル</t>
    </rPh>
    <rPh sb="13" eb="14">
      <t>ウケ</t>
    </rPh>
    <rPh sb="14" eb="15">
      <t>ショ</t>
    </rPh>
    <rPh sb="15" eb="16">
      <t>トウ</t>
    </rPh>
    <rPh sb="17" eb="19">
      <t>テイシュツ</t>
    </rPh>
    <phoneticPr fontId="5"/>
  </si>
  <si>
    <t>③委任状（H25.12.19様式変更により削除）</t>
    <rPh sb="14" eb="16">
      <t>ヨウシキ</t>
    </rPh>
    <rPh sb="16" eb="18">
      <t>ヘンコウ</t>
    </rPh>
    <rPh sb="21" eb="23">
      <t>サクジョ</t>
    </rPh>
    <phoneticPr fontId="5"/>
  </si>
  <si>
    <t>提出期限　　</t>
    <phoneticPr fontId="5"/>
  </si>
  <si>
    <t xml:space="preserve">共同企業体の資格審査を行い、その合否の結果を共同企業体の代表者（ICカード登録されているメールアドレス）宛メールにて通知する。
※共同企業体登録の提出書類の訂正、差替え、取り下げ等は、結果通知までの間は可能とする。
</t>
    <rPh sb="0" eb="2">
      <t>キョウドウ</t>
    </rPh>
    <rPh sb="2" eb="5">
      <t>キギョウタイ</t>
    </rPh>
    <rPh sb="6" eb="8">
      <t>シカク</t>
    </rPh>
    <rPh sb="8" eb="10">
      <t>シンサ</t>
    </rPh>
    <rPh sb="11" eb="12">
      <t>オコナ</t>
    </rPh>
    <rPh sb="16" eb="18">
      <t>ゴウヒ</t>
    </rPh>
    <rPh sb="19" eb="21">
      <t>ケッカ</t>
    </rPh>
    <rPh sb="22" eb="24">
      <t>キョウドウ</t>
    </rPh>
    <rPh sb="24" eb="27">
      <t>キギョウタイ</t>
    </rPh>
    <rPh sb="28" eb="31">
      <t>ダイヒョウシャ</t>
    </rPh>
    <rPh sb="52" eb="53">
      <t>アテ</t>
    </rPh>
    <rPh sb="58" eb="60">
      <t>ツウチ</t>
    </rPh>
    <rPh sb="65" eb="67">
      <t>キョウドウ</t>
    </rPh>
    <rPh sb="67" eb="70">
      <t>キギョウタイ</t>
    </rPh>
    <rPh sb="70" eb="72">
      <t>トウロク</t>
    </rPh>
    <rPh sb="73" eb="75">
      <t>テイシュツ</t>
    </rPh>
    <rPh sb="75" eb="77">
      <t>ショルイ</t>
    </rPh>
    <rPh sb="78" eb="80">
      <t>テイセイ</t>
    </rPh>
    <rPh sb="81" eb="83">
      <t>サシカ</t>
    </rPh>
    <rPh sb="85" eb="86">
      <t>ト</t>
    </rPh>
    <rPh sb="87" eb="88">
      <t>サ</t>
    </rPh>
    <rPh sb="89" eb="90">
      <t>トウ</t>
    </rPh>
    <rPh sb="92" eb="94">
      <t>ケッカ</t>
    </rPh>
    <rPh sb="94" eb="96">
      <t>ツウチ</t>
    </rPh>
    <rPh sb="99" eb="100">
      <t>アイダ</t>
    </rPh>
    <rPh sb="101" eb="103">
      <t>カノウ</t>
    </rPh>
    <phoneticPr fontId="5"/>
  </si>
  <si>
    <t>審査結果通知日　</t>
    <phoneticPr fontId="5"/>
  </si>
  <si>
    <t>　入札時の添付書類</t>
    <rPh sb="1" eb="4">
      <t>ニュウサツジ</t>
    </rPh>
    <rPh sb="5" eb="7">
      <t>テンプ</t>
    </rPh>
    <rPh sb="7" eb="9">
      <t>ショルイ</t>
    </rPh>
    <phoneticPr fontId="5"/>
  </si>
  <si>
    <t>※上記期間内に電子入札システムにより入札。(土日、祝日を除く。）</t>
    <phoneticPr fontId="5"/>
  </si>
  <si>
    <t>　その他注意事項</t>
    <phoneticPr fontId="5"/>
  </si>
  <si>
    <t>自主結成による特定建設工事共同企業体（３社ＪＶ）による共同施工方式（甲型）とする。</t>
    <rPh sb="0" eb="2">
      <t>ジシュ</t>
    </rPh>
    <rPh sb="2" eb="4">
      <t>ケッセイ</t>
    </rPh>
    <rPh sb="7" eb="9">
      <t>トクテイ</t>
    </rPh>
    <rPh sb="9" eb="11">
      <t>ケンセツ</t>
    </rPh>
    <rPh sb="11" eb="12">
      <t>コウ</t>
    </rPh>
    <rPh sb="12" eb="13">
      <t>ジ</t>
    </rPh>
    <rPh sb="13" eb="15">
      <t>キョウドウ</t>
    </rPh>
    <rPh sb="15" eb="18">
      <t>キギョウタイ</t>
    </rPh>
    <rPh sb="20" eb="21">
      <t>シャ</t>
    </rPh>
    <rPh sb="27" eb="29">
      <t>キョウドウ</t>
    </rPh>
    <rPh sb="29" eb="31">
      <t>セコウ</t>
    </rPh>
    <rPh sb="31" eb="33">
      <t>ホウシキ</t>
    </rPh>
    <rPh sb="34" eb="35">
      <t>コウ</t>
    </rPh>
    <rPh sb="35" eb="36">
      <t>ガタ</t>
    </rPh>
    <phoneticPr fontId="5"/>
  </si>
  <si>
    <t>　共同企業体資格審査
　結果通知書　</t>
    <rPh sb="12" eb="14">
      <t>ケッカ</t>
    </rPh>
    <rPh sb="14" eb="17">
      <t>ツウチショ</t>
    </rPh>
    <phoneticPr fontId="5"/>
  </si>
  <si>
    <t>出資比率は、代表者50％、構成員30％、構成員20％  とする。</t>
    <rPh sb="0" eb="2">
      <t>シュッシ</t>
    </rPh>
    <rPh sb="2" eb="4">
      <t>ヒリツ</t>
    </rPh>
    <rPh sb="6" eb="9">
      <t>ダイヒョウシャ</t>
    </rPh>
    <rPh sb="13" eb="16">
      <t>コウセイイン</t>
    </rPh>
    <phoneticPr fontId="5"/>
  </si>
  <si>
    <t>最新の経営規模等評価結果通知書（経営事項審査）の写し（代表者及び構成員①②）</t>
    <phoneticPr fontId="5"/>
  </si>
  <si>
    <t>建設業許可証明書又は建設業の許可について（通知）の写し（代表者及び構成員①②）</t>
    <rPh sb="21" eb="23">
      <t>ツウチ</t>
    </rPh>
    <rPh sb="28" eb="31">
      <t>ダイヒョウシャ</t>
    </rPh>
    <rPh sb="31" eb="32">
      <t>オヨ</t>
    </rPh>
    <phoneticPr fontId="5"/>
  </si>
  <si>
    <t>企業の手持工事の状況（代表者及び構成員①②）</t>
    <rPh sb="0" eb="2">
      <t>キギョウ</t>
    </rPh>
    <rPh sb="11" eb="14">
      <t>ダイヒョウシャ</t>
    </rPh>
    <rPh sb="14" eb="15">
      <t>オヨ</t>
    </rPh>
    <phoneticPr fontId="5"/>
  </si>
  <si>
    <t>一般建設業の下請けに関する誓約書（3社とも特定建設業許可を受けていない企業体のみ）</t>
    <phoneticPr fontId="5"/>
  </si>
  <si>
    <t>配置予定技術者（代表者及び構成員①②）</t>
    <rPh sb="8" eb="11">
      <t>ダイヒョウシャ</t>
    </rPh>
    <rPh sb="11" eb="12">
      <t>オヨ</t>
    </rPh>
    <phoneticPr fontId="5"/>
  </si>
  <si>
    <t>配置予定技術者の手持工事の状況（代表者及び構成員①②）</t>
    <rPh sb="8" eb="10">
      <t>テモチ</t>
    </rPh>
    <rPh sb="10" eb="12">
      <t>コウジ</t>
    </rPh>
    <rPh sb="13" eb="15">
      <t>ジョウキョウ</t>
    </rPh>
    <rPh sb="16" eb="19">
      <t>ダイヒョウシャ</t>
    </rPh>
    <rPh sb="19" eb="20">
      <t>オヨ</t>
    </rPh>
    <phoneticPr fontId="5"/>
  </si>
  <si>
    <t>①共同企業体の代表者</t>
    <phoneticPr fontId="5"/>
  </si>
  <si>
    <t>　ア　現場代理人は、工事現場に常駐で配置できること。</t>
    <rPh sb="3" eb="5">
      <t>ゲンバ</t>
    </rPh>
    <rPh sb="5" eb="8">
      <t>ダイリニン</t>
    </rPh>
    <rPh sb="10" eb="12">
      <t>コウジ</t>
    </rPh>
    <rPh sb="12" eb="14">
      <t>ゲンバ</t>
    </rPh>
    <rPh sb="15" eb="17">
      <t>ジョウチュウ</t>
    </rPh>
    <rPh sb="18" eb="20">
      <t>ハイチ</t>
    </rPh>
    <phoneticPr fontId="5"/>
  </si>
  <si>
    <t>　イ　主任技術者は、次のいずれかの資格を有するものを開札日において配置できること。</t>
    <phoneticPr fontId="5"/>
  </si>
  <si>
    <t>②共同企業体の構成員</t>
    <phoneticPr fontId="5"/>
  </si>
  <si>
    <t>　ア　主任技術者は、次のいずれかの資格を有するものを開札日において配置できること。</t>
    <phoneticPr fontId="5"/>
  </si>
  <si>
    <t>③共通事項等</t>
    <rPh sb="1" eb="3">
      <t>キョウツウ</t>
    </rPh>
    <rPh sb="3" eb="5">
      <t>ジコウ</t>
    </rPh>
    <rPh sb="5" eb="6">
      <t>トウ</t>
    </rPh>
    <phoneticPr fontId="5"/>
  </si>
  <si>
    <t>　ウ　現場代理人は、主任技術者(監理技術者)を兼ねることができる。</t>
    <phoneticPr fontId="5"/>
  </si>
  <si>
    <t>地方自治法施行令第167条の4の規定に該当しない者であること。</t>
    <phoneticPr fontId="5"/>
  </si>
  <si>
    <t>質問書をＦａｘされた方は担当者に必ずご連絡ください。質問のない方は、Ｆａｘの必要はありません。</t>
    <rPh sb="0" eb="2">
      <t>シツモン</t>
    </rPh>
    <rPh sb="2" eb="3">
      <t>ショ</t>
    </rPh>
    <rPh sb="10" eb="11">
      <t>カタ</t>
    </rPh>
    <rPh sb="12" eb="15">
      <t>タントウシャ</t>
    </rPh>
    <rPh sb="16" eb="17">
      <t>カナラ</t>
    </rPh>
    <rPh sb="19" eb="21">
      <t>レンラク</t>
    </rPh>
    <rPh sb="26" eb="28">
      <t>シツモン</t>
    </rPh>
    <rPh sb="31" eb="32">
      <t>カタ</t>
    </rPh>
    <rPh sb="38" eb="40">
      <t>ヒツヨウ</t>
    </rPh>
    <phoneticPr fontId="5"/>
  </si>
  <si>
    <r>
      <t>３　落札制限    　</t>
    </r>
    <r>
      <rPr>
        <b/>
        <sz val="12"/>
        <color rgb="FFFF0000"/>
        <rFont val="ＭＳ Ｐ明朝"/>
        <family val="1"/>
        <charset val="128"/>
      </rPr>
      <t>※全構成員が次の要件を満たすこと。</t>
    </r>
    <rPh sb="2" eb="4">
      <t>ラクサツ</t>
    </rPh>
    <rPh sb="4" eb="6">
      <t>セイゲン</t>
    </rPh>
    <rPh sb="12" eb="13">
      <t>ゼン</t>
    </rPh>
    <rPh sb="13" eb="16">
      <t>コウセイイン</t>
    </rPh>
    <rPh sb="17" eb="18">
      <t>ツギ</t>
    </rPh>
    <rPh sb="19" eb="21">
      <t>ヨウケン</t>
    </rPh>
    <rPh sb="22" eb="23">
      <t>ミ</t>
    </rPh>
    <phoneticPr fontId="5"/>
  </si>
  <si>
    <t>会社更生法（平成14年法律第154号）第17条の規定に基づく更生手続開始の申立て、又は民事再生法（平成11年法律第225号）第21条の規定に基づく再生手続開始の申立てをしていない者であること。（会社更生法の規定に基づく更生手続開始の申立て又は民事再生法の規定に基づく再生手続開始の申立てをしている者であっても、当該手続開始の決定後、経営事項審査を受け本市に競争入札参加資格審査願を再度提出し、審査を経て有資格者として認定され資格者名簿に登録された者で、更生計画認可が決定された者又は再生計画認可の決定が確定された者を除く。）</t>
    <phoneticPr fontId="5"/>
  </si>
  <si>
    <t>入札時に有効期限が切れるICカードは使用できない。
失効したＩＣカード（実際の代表者、商号が異なるもの）で行った入札は無効となる。</t>
    <phoneticPr fontId="5"/>
  </si>
  <si>
    <t>※那覇市工事請負等制限付一般競争入札心得（以下「心得」）第13、14条参照。
   　　入札時に、失効したＩＣカード（実際の代表者、商号が異なるもの）で行った入札は、入札参加資格を満たさない者
　 　が提出した入札書等とみなし、無効として取り扱う。
   　　市指定様式以外の工事費内訳書を添付した入札は無効となる。
※「共同企業体名称等に関する注意事項」を参照。
   共同企業体名称欄の表示がない入札書は単体での入札とみなされ無効となる。　</t>
    <phoneticPr fontId="5"/>
  </si>
  <si>
    <t>全ての構成員が共同企業体資格審査結果通知までに電子入札システムの登録を完了していること。</t>
    <rPh sb="0" eb="1">
      <t>スベ</t>
    </rPh>
    <rPh sb="3" eb="6">
      <t>コウセイイン</t>
    </rPh>
    <rPh sb="7" eb="9">
      <t>キョウドウ</t>
    </rPh>
    <rPh sb="9" eb="12">
      <t>キギョウタイ</t>
    </rPh>
    <rPh sb="12" eb="14">
      <t>シカク</t>
    </rPh>
    <rPh sb="14" eb="16">
      <t>シンサ</t>
    </rPh>
    <rPh sb="16" eb="18">
      <t>ケッカ</t>
    </rPh>
    <rPh sb="18" eb="20">
      <t>ツウチ</t>
    </rPh>
    <rPh sb="23" eb="25">
      <t>デンシ</t>
    </rPh>
    <rPh sb="25" eb="27">
      <t>ニュウサツ</t>
    </rPh>
    <rPh sb="32" eb="34">
      <t>トウロク</t>
    </rPh>
    <rPh sb="35" eb="37">
      <t>カンリョウ</t>
    </rPh>
    <phoneticPr fontId="5"/>
  </si>
  <si>
    <t>工事費内訳書（市指定様式）に内訳金額等を記入の上、電子入札システムの入札書を提出する画面で付加（添付）すること。
※工事費内訳書の様式は、発注図書ファイルの「工事費内訳書」よりダウンロードすること。</t>
    <rPh sb="7" eb="8">
      <t>シ</t>
    </rPh>
    <rPh sb="8" eb="10">
      <t>シテイ</t>
    </rPh>
    <rPh sb="10" eb="12">
      <t>ヨウシキ</t>
    </rPh>
    <rPh sb="21" eb="22">
      <t>ニュウ</t>
    </rPh>
    <rPh sb="66" eb="68">
      <t>ヨウシキ</t>
    </rPh>
    <rPh sb="80" eb="83">
      <t>コウジヒ</t>
    </rPh>
    <rPh sb="83" eb="86">
      <t>ウチワケショ</t>
    </rPh>
    <phoneticPr fontId="5"/>
  </si>
  <si>
    <r>
      <t>　那覇市長　　</t>
    </r>
    <r>
      <rPr>
        <sz val="13"/>
        <rFont val="ＭＳ Ｐ明朝"/>
        <family val="1"/>
        <charset val="128"/>
      </rPr>
      <t>城間　幹子</t>
    </r>
    <rPh sb="7" eb="8">
      <t>シロ</t>
    </rPh>
    <rPh sb="8" eb="9">
      <t>アイダ</t>
    </rPh>
    <rPh sb="10" eb="11">
      <t>ミキ</t>
    </rPh>
    <rPh sb="11" eb="12">
      <t>コ</t>
    </rPh>
    <phoneticPr fontId="5"/>
  </si>
  <si>
    <t>　エ　現場代理人及び主任技術者(監理技術者)は、請負者と直接的かつ恒常的な雇用関係があること。恒常的
    な雇用関係とは、開札日以前に3か月以上の継続した雇用関係にあることをいう。</t>
    <phoneticPr fontId="5"/>
  </si>
  <si>
    <t>注）</t>
    <rPh sb="0" eb="1">
      <t>チュウ</t>
    </rPh>
    <phoneticPr fontId="5"/>
  </si>
  <si>
    <t>　那覇市発注の同業種手持ち工事がある場合は、開札日に出来高が50％以上でなければ、本案件を落札することはできない。ただし、債務負担行為による複数年度にまたがる工事(土木工事及び建築工事を除く。)の初年度以外の工事については、この限りでない。</t>
    <phoneticPr fontId="5"/>
  </si>
  <si>
    <t>　同一現場の工事での落札は1件のみとする。〔本案件と同一現場の那覇市発注の手持ち工事(１件の工事で4箇所以上の隣接しない現場を有するものを除く。）がある場合は、本案件を落札することはできない。〕</t>
    <phoneticPr fontId="5"/>
  </si>
  <si>
    <t xml:space="preserve">　 他市町村から那覇市に本店を移転した者は、開札日において、移転日以後6か月を経過していないときは、この案件を落札することはできない。
</t>
    <phoneticPr fontId="5"/>
  </si>
  <si>
    <t xml:space="preserve">※発注図書ファイルに掲載の「共同企業体名称等に関する注意事項」を参照し共同企業体の代表者のＩＣカードで入札すること。
※操作方法については那覇市公共工事電子入札システムのホームページ上に掲載されている「一般競争マニュアル」を参照。
</t>
    <phoneticPr fontId="5"/>
  </si>
  <si>
    <t>ＩＣカードの有効期限切れ等により電子入札システムでパスワードの確認ができない場合には、法制契約課に連絡すること。</t>
  </si>
  <si>
    <t>ＩＣカードの有効期限切れ等により電子入札システムでパスワードの確認ができない場合には、法制契約課に電話連絡すること。</t>
    <rPh sb="49" eb="51">
      <t>デンワ</t>
    </rPh>
    <phoneticPr fontId="5"/>
  </si>
  <si>
    <t>閲覧申請書を送付したにもかかわらず半日以上経過してもパスワード通知が届かない場合には、通信障害等により法制契約課へ届いていないおそれがあるので、上記閲覧申請期限内に下記担当者まで連絡すること。当該申請書が閲覧申請期限を超えて届いた場合にはパスワードを通知することができない。</t>
  </si>
  <si>
    <t>那覇市役所　本庁　９階　法制契約課</t>
    <rPh sb="0" eb="2">
      <t>ナハ</t>
    </rPh>
    <rPh sb="2" eb="3">
      <t>シ</t>
    </rPh>
    <rPh sb="3" eb="5">
      <t>ヤクショ</t>
    </rPh>
    <rPh sb="6" eb="8">
      <t>ホンチョウ</t>
    </rPh>
    <rPh sb="10" eb="11">
      <t>カイ</t>
    </rPh>
    <phoneticPr fontId="5"/>
  </si>
  <si>
    <t>※　共同企業体の代表者のＩＣカードが利用できないときは、法制契約課に問い合わせてください。</t>
  </si>
  <si>
    <t>　落札者は、契約締結前までに、「総合評価に関する誓約書」を法制契約課へ提出しなければならない。（議会の同意を得る必要のある案件の場合は、仮契約締結前までに提出しなければならない。）
　　※様式に関しては、発注図書ファイル「総合評価に関する誓約書」を参照。</t>
    <rPh sb="1" eb="4">
      <t>ラクサツシャ</t>
    </rPh>
    <rPh sb="6" eb="8">
      <t>ケイヤク</t>
    </rPh>
    <rPh sb="8" eb="10">
      <t>テイケツ</t>
    </rPh>
    <rPh sb="10" eb="11">
      <t>マエ</t>
    </rPh>
    <rPh sb="16" eb="18">
      <t>ソウゴウ</t>
    </rPh>
    <rPh sb="18" eb="20">
      <t>ヒョウカ</t>
    </rPh>
    <rPh sb="21" eb="22">
      <t>カン</t>
    </rPh>
    <rPh sb="24" eb="27">
      <t>セイヤクショ</t>
    </rPh>
    <rPh sb="35" eb="37">
      <t>テイシュツ</t>
    </rPh>
    <rPh sb="48" eb="50">
      <t>ギカイ</t>
    </rPh>
    <rPh sb="51" eb="53">
      <t>ドウイ</t>
    </rPh>
    <rPh sb="54" eb="55">
      <t>エ</t>
    </rPh>
    <rPh sb="56" eb="58">
      <t>ヒツヨウ</t>
    </rPh>
    <rPh sb="61" eb="63">
      <t>アンケン</t>
    </rPh>
    <rPh sb="64" eb="66">
      <t>バアイ</t>
    </rPh>
    <rPh sb="68" eb="71">
      <t>カリケイヤク</t>
    </rPh>
    <rPh sb="71" eb="73">
      <t>テイケツ</t>
    </rPh>
    <rPh sb="73" eb="74">
      <t>マエ</t>
    </rPh>
    <rPh sb="77" eb="79">
      <t>テイシュツ</t>
    </rPh>
    <rPh sb="94" eb="96">
      <t>ヨウシキ</t>
    </rPh>
    <rPh sb="97" eb="98">
      <t>カン</t>
    </rPh>
    <rPh sb="102" eb="104">
      <t>ハッチュウ</t>
    </rPh>
    <rPh sb="104" eb="106">
      <t>トショ</t>
    </rPh>
    <rPh sb="111" eb="113">
      <t>ソウゴウ</t>
    </rPh>
    <rPh sb="113" eb="115">
      <t>ヒョウカ</t>
    </rPh>
    <rPh sb="116" eb="117">
      <t>カン</t>
    </rPh>
    <rPh sb="119" eb="122">
      <t>セイヤクショ</t>
    </rPh>
    <rPh sb="124" eb="126">
      <t>サンショウ</t>
    </rPh>
    <phoneticPr fontId="5"/>
  </si>
  <si>
    <t>　那覇市公共工事等に関する暴力団排除措置要綱を平成24年4月1日に施行したことに伴い、下請負契約を締結する全ての下請負業者は、当該下請負契約を直接に発注した相手方に、自身（自社）は暴力団員又は暴力団密接関係者ではない旨の「誓約書兼同意書」の提出が必要となるので、落札者は本案件に関し、下請負契約を締結する際には当該「誓約書兼同意書」を必ず提出させなければならない。また、当該１次下請負業者以下の全ての下請負業者にも同様の対応をするよう指導をしなければならない。
　※全ての下請負業者には、一人親方、日雇労働者を含む。
　※落札者は、契約締結前までに、「誓約書兼同意書」（元請用）を法制契約課へ提出しなければならない。</t>
    <rPh sb="83" eb="85">
      <t>ジシン</t>
    </rPh>
    <phoneticPr fontId="5"/>
  </si>
  <si>
    <t>　　●連絡先：　法制契約課　</t>
    <rPh sb="3" eb="5">
      <t>レンラク</t>
    </rPh>
    <phoneticPr fontId="5"/>
  </si>
  <si>
    <t>ただし、指定された場合には、資格審査書類を法制契約課まで持参すること。</t>
    <rPh sb="4" eb="6">
      <t>シテイ</t>
    </rPh>
    <rPh sb="9" eb="11">
      <t>バアイ</t>
    </rPh>
    <rPh sb="14" eb="16">
      <t>シカク</t>
    </rPh>
    <rPh sb="16" eb="18">
      <t>シンサ</t>
    </rPh>
    <rPh sb="18" eb="20">
      <t>ショルイ</t>
    </rPh>
    <rPh sb="28" eb="30">
      <t>ジサン</t>
    </rPh>
    <phoneticPr fontId="5"/>
  </si>
  <si>
    <t>那覇市役所本庁　５階　入札室</t>
    <rPh sb="0" eb="2">
      <t>ナハ</t>
    </rPh>
    <rPh sb="2" eb="5">
      <t>シヤクショ</t>
    </rPh>
    <rPh sb="5" eb="6">
      <t>ホン</t>
    </rPh>
    <rPh sb="9" eb="10">
      <t>カイ</t>
    </rPh>
    <phoneticPr fontId="5"/>
  </si>
  <si>
    <r>
      <t>予定価格の7/10</t>
    </r>
    <r>
      <rPr>
        <sz val="11"/>
        <color rgb="FFFF0000"/>
        <rFont val="ＭＳ Ｐ明朝"/>
        <family val="1"/>
        <charset val="128"/>
      </rPr>
      <t>以上</t>
    </r>
    <r>
      <rPr>
        <sz val="11"/>
        <rFont val="ＭＳ Ｐ明朝"/>
        <family val="1"/>
        <charset val="128"/>
      </rPr>
      <t>で設定し、開札後公表。</t>
    </r>
    <rPh sb="9" eb="11">
      <t>イジョウ</t>
    </rPh>
    <phoneticPr fontId="5"/>
  </si>
  <si>
    <r>
      <t>　公告事項の内容に変更がある場合は次のURLに変更公告を掲載するので入札開始までは常に確認すること。　</t>
    </r>
    <r>
      <rPr>
        <sz val="11"/>
        <color rgb="FFFF0000"/>
        <rFont val="ＭＳ Ｐ明朝"/>
        <family val="1"/>
        <charset val="128"/>
      </rPr>
      <t>http://www.city.naha.okinawa.jp/kakuka/houseikeiyaku/koukyoukeiyaku/ippankyousou/koukoku.html</t>
    </r>
    <phoneticPr fontId="5"/>
  </si>
  <si>
    <t>　　http://www.city.naha.okinawa.jp/kakuka/houseikeiyaku/densinyusatu.html</t>
    <phoneticPr fontId="5"/>
  </si>
  <si>
    <r>
      <t>　ア　主任技術者は、請負金額（出資金額）が3,500万円(建築工事の場合は7,000万円)以上となる場合は、
　　</t>
    </r>
    <r>
      <rPr>
        <u/>
        <sz val="11"/>
        <rFont val="ＭＳ Ｐ明朝"/>
        <family val="1"/>
        <charset val="128"/>
      </rPr>
      <t>専任で</t>
    </r>
    <r>
      <rPr>
        <sz val="11"/>
        <rFont val="ＭＳ Ｐ明朝"/>
        <family val="1"/>
        <charset val="128"/>
      </rPr>
      <t>配置できること。</t>
    </r>
    <rPh sb="10" eb="12">
      <t>ウケオイ</t>
    </rPh>
    <rPh sb="12" eb="14">
      <t>キンガク</t>
    </rPh>
    <phoneticPr fontId="5"/>
  </si>
  <si>
    <r>
      <t>　イ　下請契約金額の合計額が4,000万円(建築工事の場合は6,000万円)以上になる場合は、共同企業体代表
　　者は監理技術者を、その他の構成員は主任技術者を</t>
    </r>
    <r>
      <rPr>
        <u/>
        <sz val="11"/>
        <rFont val="ＭＳ Ｐ明朝"/>
        <family val="1"/>
        <charset val="128"/>
      </rPr>
      <t>専任で</t>
    </r>
    <r>
      <rPr>
        <sz val="11"/>
        <rFont val="ＭＳ Ｐ明朝"/>
        <family val="1"/>
        <charset val="128"/>
      </rPr>
      <t>配置できること。</t>
    </r>
    <rPh sb="47" eb="49">
      <t>キョウドウ</t>
    </rPh>
    <rPh sb="74" eb="76">
      <t>シュニン</t>
    </rPh>
    <phoneticPr fontId="5"/>
  </si>
  <si>
    <t>※下請契約金額の合計額が4,000万円(建築工事の場合は6,000万円）以上になる場合は、共同企業体の構成員のうち１社以上が特定建設業の許可を受けていること。</t>
    <rPh sb="59" eb="61">
      <t>イジョウ</t>
    </rPh>
    <phoneticPr fontId="5"/>
  </si>
  <si>
    <t>詳しくは、入札公告等ファイル「要綱等」中の「建設工事における最低制限価格の見直しについて」を参照。</t>
    <rPh sb="0" eb="1">
      <t>クワ</t>
    </rPh>
    <rPh sb="5" eb="7">
      <t>ニュウサツ</t>
    </rPh>
    <rPh sb="7" eb="10">
      <t>コウコクナド</t>
    </rPh>
    <rPh sb="15" eb="18">
      <t>ヨウコウナド</t>
    </rPh>
    <rPh sb="19" eb="20">
      <t>ナカ</t>
    </rPh>
    <rPh sb="22" eb="24">
      <t>ケンセツ</t>
    </rPh>
    <rPh sb="24" eb="26">
      <t>コウジ</t>
    </rPh>
    <rPh sb="30" eb="32">
      <t>サイテイ</t>
    </rPh>
    <rPh sb="32" eb="34">
      <t>セイゲン</t>
    </rPh>
    <rPh sb="34" eb="36">
      <t>カカク</t>
    </rPh>
    <rPh sb="37" eb="39">
      <t>ミナオ</t>
    </rPh>
    <rPh sb="46" eb="48">
      <t>サンショウ</t>
    </rPh>
    <phoneticPr fontId="5"/>
  </si>
  <si>
    <t>　新規に業者登録した者は、開札日において、登録日以後6か月を経過していないときは、この案件を落札することはできない。</t>
    <phoneticPr fontId="5"/>
  </si>
  <si>
    <t>　 複数の工事案件で落札候補者等(落札者が決定していない案件の応札者のうちで、無効又は失格になった者以外のものをいう。）になった場合には、落札件数は１件のみとし、先に開札された案件が優先して落札される(落札案件を選ぶことはできない。)。</t>
    <phoneticPr fontId="5"/>
  </si>
  <si>
    <t xml:space="preserve">  開札日前30日以内に、那覇市法制契約課(平成２７年度までは、契約検査課）又は那覇市上下水道局総務課発注(以下「那覇市発注」という。)の工事を落札した場合は、本案件を落札することはできない。</t>
    <phoneticPr fontId="5"/>
  </si>
  <si>
    <t>　上記のいずれの場合も、次に掲げるものについては手持ち工事（落札案件）には含まない。
　　　　ア　随意契約の方法により契約を締結したもの
　　　　イ　予定価格が200万円未満の工事
　　　　ウ　公告又は通知に「本案件は、手持ち案件とはみなさない。」と記載されている工事</t>
    <phoneticPr fontId="5"/>
  </si>
  <si>
    <t>894-8974</t>
    <phoneticPr fontId="5"/>
  </si>
  <si>
    <t>回答：</t>
    <rPh sb="0" eb="2">
      <t>カイトウ</t>
    </rPh>
    <phoneticPr fontId="5"/>
  </si>
  <si>
    <t>「質問及び回答」は、入札情報公開システムの発注図書ファイルに掲載する。</t>
    <rPh sb="10" eb="12">
      <t>ニュウサツ</t>
    </rPh>
    <rPh sb="12" eb="14">
      <t>ジョウホウ</t>
    </rPh>
    <rPh sb="14" eb="16">
      <t>コウカイ</t>
    </rPh>
    <phoneticPr fontId="5"/>
  </si>
  <si>
    <t>　回答及び方法</t>
    <rPh sb="1" eb="3">
      <t>カイトウ</t>
    </rPh>
    <rPh sb="3" eb="4">
      <t>オヨ</t>
    </rPh>
    <rPh sb="5" eb="7">
      <t>ホウホウ</t>
    </rPh>
    <phoneticPr fontId="5"/>
  </si>
  <si>
    <t xml:space="preserve">本案件に入札参加を希望する者は入札の前に次の①②の書類(以下、共同企業体資格審査申請書等という。)を持参により提出すること。なお、下記期限までに提出しない者はこの競争入札に参加することはできない。
①特定建設工事共同企業体資格審査申請書
②特定建設工事共同企業体協定書（甲）のコピー
</t>
    <rPh sb="0" eb="1">
      <t>ホン</t>
    </rPh>
    <rPh sb="1" eb="3">
      <t>アンケン</t>
    </rPh>
    <rPh sb="4" eb="6">
      <t>ニュウサツ</t>
    </rPh>
    <rPh sb="6" eb="8">
      <t>サンカ</t>
    </rPh>
    <rPh sb="9" eb="11">
      <t>キボウ</t>
    </rPh>
    <rPh sb="13" eb="14">
      <t>モノ</t>
    </rPh>
    <rPh sb="15" eb="17">
      <t>ニュウサツ</t>
    </rPh>
    <rPh sb="18" eb="19">
      <t>マエ</t>
    </rPh>
    <rPh sb="20" eb="21">
      <t>ツギ</t>
    </rPh>
    <rPh sb="25" eb="27">
      <t>ショルイ</t>
    </rPh>
    <rPh sb="28" eb="30">
      <t>イカ</t>
    </rPh>
    <rPh sb="50" eb="52">
      <t>ジサン</t>
    </rPh>
    <rPh sb="55" eb="57">
      <t>テイシュツ</t>
    </rPh>
    <rPh sb="65" eb="67">
      <t>カキ</t>
    </rPh>
    <rPh sb="72" eb="74">
      <t>テイシュツ</t>
    </rPh>
    <rPh sb="77" eb="78">
      <t>モノ</t>
    </rPh>
    <rPh sb="81" eb="83">
      <t>キョウソウ</t>
    </rPh>
    <rPh sb="83" eb="85">
      <t>ニュウサツ</t>
    </rPh>
    <rPh sb="86" eb="88">
      <t>サンカ</t>
    </rPh>
    <rPh sb="121" eb="132">
      <t>トク</t>
    </rPh>
    <rPh sb="132" eb="135">
      <t>キョウテイショ</t>
    </rPh>
    <phoneticPr fontId="5"/>
  </si>
  <si>
    <t>Ｈ29.7.31　「業者概要」の写し提出について削除</t>
    <rPh sb="10" eb="12">
      <t>ギョウシャ</t>
    </rPh>
    <rPh sb="12" eb="14">
      <t>ガイヨウ</t>
    </rPh>
    <rPh sb="16" eb="17">
      <t>ウツ</t>
    </rPh>
    <rPh sb="18" eb="20">
      <t>テイシュツ</t>
    </rPh>
    <rPh sb="24" eb="26">
      <t>サクジョ</t>
    </rPh>
    <phoneticPr fontId="5"/>
  </si>
  <si>
    <r>
      <t xml:space="preserve">提出場所　　　那覇市役所　本庁　５階　法制契約課
提出時間   　 ９時～12時及び13時～17時までに持参(但し、提出期限の日は15時まで）
部　　　数　　　各１部
</t>
    </r>
    <r>
      <rPr>
        <b/>
        <sz val="11"/>
        <color rgb="FFFF0000"/>
        <rFont val="ＭＳ Ｐ明朝"/>
        <family val="1"/>
        <charset val="128"/>
      </rPr>
      <t xml:space="preserve">注）開札日時点で全ての構成員が電子入札登録業者でない場合、失格となるため注意すること。
</t>
    </r>
    <r>
      <rPr>
        <sz val="11"/>
        <rFont val="ＭＳ Ｐ明朝"/>
        <family val="1"/>
        <charset val="128"/>
      </rPr>
      <t xml:space="preserve">
※「共同企業体資格審査申請書等」①②の様式は、発注図書ファイルに掲載する。
※「特定建設工事共同企業体協定書（甲）」は発注図書ファイルに掲載の「共同企業体名称等に関する注意事項」を参照し作成すること。</t>
    </r>
    <rPh sb="55" eb="56">
      <t>タダ</t>
    </rPh>
    <rPh sb="58" eb="60">
      <t>テイシュツ</t>
    </rPh>
    <rPh sb="60" eb="62">
      <t>キゲン</t>
    </rPh>
    <rPh sb="63" eb="64">
      <t>ヒ</t>
    </rPh>
    <rPh sb="67" eb="68">
      <t>ジ</t>
    </rPh>
    <rPh sb="170" eb="172">
      <t>トクテイ</t>
    </rPh>
    <rPh sb="185" eb="186">
      <t>コウ</t>
    </rPh>
    <phoneticPr fontId="5"/>
  </si>
  <si>
    <t>パレット市民劇場は開館から25年以上が経過しており、舞台各種設備が時代のニーズに対応できず利用者に負担を強いている状況であったため、施設の機能強化を図ることが目的である。</t>
    <rPh sb="9" eb="11">
      <t>カイカン</t>
    </rPh>
    <rPh sb="15" eb="16">
      <t>ネン</t>
    </rPh>
    <rPh sb="16" eb="18">
      <t>イジョウ</t>
    </rPh>
    <rPh sb="19" eb="21">
      <t>ケイカ</t>
    </rPh>
    <rPh sb="26" eb="28">
      <t>ブタイ</t>
    </rPh>
    <rPh sb="28" eb="30">
      <t>カクシュ</t>
    </rPh>
    <rPh sb="30" eb="32">
      <t>セツビ</t>
    </rPh>
    <rPh sb="33" eb="35">
      <t>ジダイ</t>
    </rPh>
    <rPh sb="40" eb="42">
      <t>タイオウ</t>
    </rPh>
    <rPh sb="45" eb="48">
      <t>リヨウシャ</t>
    </rPh>
    <rPh sb="49" eb="51">
      <t>フタン</t>
    </rPh>
    <rPh sb="52" eb="53">
      <t>シ</t>
    </rPh>
    <rPh sb="57" eb="59">
      <t>ジョウキョウ</t>
    </rPh>
    <rPh sb="66" eb="68">
      <t>シセツ</t>
    </rPh>
    <rPh sb="69" eb="71">
      <t>キノウ</t>
    </rPh>
    <rPh sb="71" eb="73">
      <t>キョウカ</t>
    </rPh>
    <rPh sb="74" eb="75">
      <t>ハカ</t>
    </rPh>
    <rPh sb="79" eb="81">
      <t>モクテキ</t>
    </rPh>
    <phoneticPr fontId="5"/>
  </si>
  <si>
    <t>　－</t>
    <phoneticPr fontId="5"/>
  </si>
  <si>
    <t>　－</t>
    <phoneticPr fontId="5"/>
  </si>
  <si>
    <t>照明器具、調光装置、二次側電気工事、梱包運搬及び搬入費、既設撤去費、現場取付工事費、現場点灯試験調整費、雑材及び消耗品費</t>
    <rPh sb="0" eb="2">
      <t>ショウメイ</t>
    </rPh>
    <rPh sb="2" eb="4">
      <t>キグ</t>
    </rPh>
    <rPh sb="5" eb="6">
      <t>シラ</t>
    </rPh>
    <rPh sb="6" eb="7">
      <t>ヒカリ</t>
    </rPh>
    <rPh sb="7" eb="9">
      <t>ソウチ</t>
    </rPh>
    <rPh sb="10" eb="12">
      <t>ニジ</t>
    </rPh>
    <rPh sb="12" eb="13">
      <t>ガワ</t>
    </rPh>
    <rPh sb="13" eb="15">
      <t>デンキ</t>
    </rPh>
    <rPh sb="15" eb="17">
      <t>コウジ</t>
    </rPh>
    <rPh sb="18" eb="20">
      <t>コンポウ</t>
    </rPh>
    <rPh sb="20" eb="22">
      <t>ウンパン</t>
    </rPh>
    <rPh sb="22" eb="23">
      <t>オヨ</t>
    </rPh>
    <rPh sb="24" eb="26">
      <t>ハンニュウ</t>
    </rPh>
    <rPh sb="26" eb="27">
      <t>ヒ</t>
    </rPh>
    <rPh sb="28" eb="30">
      <t>キセツ</t>
    </rPh>
    <rPh sb="30" eb="32">
      <t>テッキョ</t>
    </rPh>
    <rPh sb="32" eb="33">
      <t>ヒ</t>
    </rPh>
    <rPh sb="34" eb="36">
      <t>ゲンバ</t>
    </rPh>
    <rPh sb="36" eb="38">
      <t>トリツ</t>
    </rPh>
    <rPh sb="38" eb="41">
      <t>コウジヒ</t>
    </rPh>
    <rPh sb="42" eb="44">
      <t>ゲンバ</t>
    </rPh>
    <rPh sb="44" eb="46">
      <t>テントウ</t>
    </rPh>
    <rPh sb="46" eb="48">
      <t>シケン</t>
    </rPh>
    <rPh sb="48" eb="50">
      <t>チョウセイ</t>
    </rPh>
    <rPh sb="50" eb="51">
      <t>ヒ</t>
    </rPh>
    <rPh sb="52" eb="53">
      <t>ザツ</t>
    </rPh>
    <rPh sb="53" eb="54">
      <t>ザイ</t>
    </rPh>
    <rPh sb="54" eb="55">
      <t>オヨ</t>
    </rPh>
    <rPh sb="56" eb="58">
      <t>ショウモウ</t>
    </rPh>
    <rPh sb="58" eb="59">
      <t>ヒン</t>
    </rPh>
    <rPh sb="59" eb="60">
      <t>ヒ</t>
    </rPh>
    <phoneticPr fontId="5"/>
  </si>
  <si>
    <t xml:space="preserve"> ・１級電気工事施工管理技士</t>
    <rPh sb="4" eb="6">
      <t>デンキ</t>
    </rPh>
    <rPh sb="6" eb="8">
      <t>コウジ</t>
    </rPh>
    <rPh sb="8" eb="10">
      <t>セコウ</t>
    </rPh>
    <rPh sb="10" eb="12">
      <t>カンリ</t>
    </rPh>
    <rPh sb="12" eb="14">
      <t>ギシ</t>
    </rPh>
    <phoneticPr fontId="5"/>
  </si>
  <si>
    <t xml:space="preserve"> ・２級電気工事施工管理技士</t>
    <phoneticPr fontId="5"/>
  </si>
  <si>
    <r>
      <t>２　入札参加資格要件　　</t>
    </r>
    <r>
      <rPr>
        <b/>
        <sz val="10"/>
        <rFont val="ＭＳ Ｐ明朝"/>
        <family val="1"/>
        <charset val="128"/>
      </rPr>
      <t>※</t>
    </r>
    <r>
      <rPr>
        <b/>
        <sz val="10"/>
        <color indexed="10"/>
        <rFont val="ＭＳ Ｐ明朝"/>
        <family val="1"/>
        <charset val="128"/>
      </rPr>
      <t>入札公告日から開札日までの間、</t>
    </r>
    <r>
      <rPr>
        <b/>
        <sz val="10"/>
        <rFont val="ＭＳ Ｐ明朝"/>
        <family val="1"/>
        <charset val="128"/>
      </rPr>
      <t>次に定める資格を全て満たすこと。(全構成員対象）</t>
    </r>
    <rPh sb="13" eb="15">
      <t>ニュウサツ</t>
    </rPh>
    <rPh sb="15" eb="17">
      <t>コウコク</t>
    </rPh>
    <rPh sb="17" eb="18">
      <t>ヒ</t>
    </rPh>
    <rPh sb="20" eb="22">
      <t>カイサツ</t>
    </rPh>
    <rPh sb="22" eb="23">
      <t>ヒ</t>
    </rPh>
    <rPh sb="26" eb="27">
      <t>アイダ</t>
    </rPh>
    <rPh sb="45" eb="46">
      <t>スベ</t>
    </rPh>
    <rPh sb="46" eb="49">
      <t>コウセイイン</t>
    </rPh>
    <rPh sb="49" eb="51">
      <t>タイショウ</t>
    </rPh>
    <phoneticPr fontId="5"/>
  </si>
  <si>
    <t>令和　　　年　　　月　　　日</t>
    <rPh sb="0" eb="1">
      <t>レイ</t>
    </rPh>
    <rPh sb="1" eb="2">
      <t>ワ</t>
    </rPh>
    <rPh sb="5" eb="6">
      <t>ネン</t>
    </rPh>
    <rPh sb="9" eb="10">
      <t>ツキ</t>
    </rPh>
    <rPh sb="13" eb="14">
      <t>ヒ</t>
    </rPh>
    <phoneticPr fontId="5"/>
  </si>
  <si>
    <t>（別紙1）</t>
    <rPh sb="1" eb="3">
      <t>ベッシ</t>
    </rPh>
    <phoneticPr fontId="5"/>
  </si>
  <si>
    <t>質問及び回答は、那覇市役所公式ホームページに掲載する。</t>
    <rPh sb="0" eb="2">
      <t>シツモン</t>
    </rPh>
    <rPh sb="2" eb="3">
      <t>オヨ</t>
    </rPh>
    <rPh sb="4" eb="6">
      <t>カイトウ</t>
    </rPh>
    <rPh sb="8" eb="11">
      <t>ナハシ</t>
    </rPh>
    <rPh sb="11" eb="13">
      <t>ヤクショ</t>
    </rPh>
    <rPh sb="13" eb="15">
      <t>コウシキ</t>
    </rPh>
    <rPh sb="22" eb="24">
      <t>ケイサイ</t>
    </rPh>
    <phoneticPr fontId="5"/>
  </si>
  <si>
    <t>令和7年8月14日(木)　～　令和7年8月21日(木)   午後5時まで</t>
    <rPh sb="9" eb="12">
      <t>モク</t>
    </rPh>
    <rPh sb="25" eb="26">
      <t>モク</t>
    </rPh>
    <phoneticPr fontId="5"/>
  </si>
  <si>
    <t>令和7年8月22日(金)  午後5時までに回答</t>
    <rPh sb="9" eb="12">
      <t>キン</t>
    </rPh>
    <rPh sb="14" eb="16">
      <t>ゴゴ</t>
    </rPh>
    <rPh sb="21" eb="23">
      <t>カイトウ</t>
    </rPh>
    <phoneticPr fontId="5"/>
  </si>
  <si>
    <t>こども教育保育課</t>
    <rPh sb="3" eb="5">
      <t>キョウイク</t>
    </rPh>
    <rPh sb="5" eb="7">
      <t>ホイク</t>
    </rPh>
    <rPh sb="7" eb="8">
      <t>カ</t>
    </rPh>
    <phoneticPr fontId="5"/>
  </si>
  <si>
    <t>稲嶺</t>
    <rPh sb="0" eb="2">
      <t>イナミネ</t>
    </rPh>
    <phoneticPr fontId="5"/>
  </si>
  <si>
    <t>861-2114</t>
    <phoneticPr fontId="5"/>
  </si>
  <si>
    <t>861-2113</t>
    <phoneticPr fontId="5"/>
  </si>
  <si>
    <t>乳幼児等通園支援事業（こども誰でも通園制度）実施に係る壺屋こども園改修工事</t>
    <rPh sb="0" eb="3">
      <t>ニュウヨウジ</t>
    </rPh>
    <rPh sb="3" eb="4">
      <t>トウ</t>
    </rPh>
    <rPh sb="4" eb="6">
      <t>ツウエン</t>
    </rPh>
    <rPh sb="6" eb="8">
      <t>シエン</t>
    </rPh>
    <rPh sb="8" eb="10">
      <t>ジギョウ</t>
    </rPh>
    <rPh sb="14" eb="15">
      <t>ダレ</t>
    </rPh>
    <rPh sb="17" eb="19">
      <t>ツウエン</t>
    </rPh>
    <rPh sb="19" eb="21">
      <t>セイド</t>
    </rPh>
    <rPh sb="22" eb="24">
      <t>ジッシ</t>
    </rPh>
    <rPh sb="25" eb="26">
      <t>カカ</t>
    </rPh>
    <rPh sb="27" eb="29">
      <t>ツボヤ</t>
    </rPh>
    <rPh sb="32" eb="33">
      <t>エン</t>
    </rPh>
    <rPh sb="33" eb="35">
      <t>カイシュウ</t>
    </rPh>
    <rPh sb="35" eb="37">
      <t>コウジ</t>
    </rPh>
    <phoneticPr fontId="5"/>
  </si>
  <si>
    <t>（こども教育保育課）</t>
    <rPh sb="4" eb="9">
      <t>キョウイクホイクカ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</si>
</sst>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411]ggge&quot;年&quot;m&quot;月&quot;d&quot;日&quot;;@"/>
    <numFmt numFmtId="177" formatCode="0_);\(0\)"/>
    <numFmt numFmtId="179" formatCode="&quot;×&quot;#,###"/>
    <numFmt numFmtId="180" formatCode="0.000_ ;[Red]\-0.000\ "/>
    <numFmt numFmtId="181" formatCode="ggge&quot;年&quot;m&quot;月&quot;d&quot;日（&quot;aaa&quot;）&quot;"/>
    <numFmt numFmtId="182" formatCode="ggge&quot;年&quot;m&quot;月&quot;d&quot;日まで&quot;"/>
    <numFmt numFmtId="183" formatCode="#,##0&quot;円&quot;\(&quot;消&quot;&quot;費&quot;&quot;税&quot;&quot;抜&quot;&quot;き&quot;\)"/>
    <numFmt numFmtId="184" formatCode="ggge&quot;年&quot;m&quot;月&quot;d&quot;日（&quot;aaa&quot;）&quot;&quot;予&quot;&quot;定&quot;"/>
    <numFmt numFmtId="185" formatCode="ggge&quot;年&quot;m&quot;月&quot;d&quot;日（&quot;aaa&quot;）&quot;\ \ h&quot;時&quot;"/>
    <numFmt numFmtId="186" formatCode="ggge&quot;年&quot;m&quot;月&quot;d&quot;日（&quot;aaa&quot;）&quot;\ \ h&quot;時&quot;mm&quot;分&quot;"/>
    <numFmt numFmtId="187" formatCode="ggge&quot;年&quot;m&quot;月&quot;d&quot;日（&quot;aaa&quot;）&quot;\ \ h&quot;時&quot;&quot;頃&quot;&quot;&quot;"/>
    <numFmt numFmtId="188" formatCode="ggge&quot;年&quot;m&quot;月&quot;d&quot;日（&quot;aaa&quot;）&quot;&quot;　頃&quot;"/>
    <numFmt numFmtId="189" formatCode="_(&quot;$&quot;* #,##0_);_(&quot;$&quot;* \(#,##0\);_(&quot;$&quot;* &quot;-&quot;_);_(@_)"/>
    <numFmt numFmtId="190" formatCode="_(&quot;$&quot;* #,##0.00_);_(&quot;$&quot;* \(#,##0.00\);_(&quot;$&quot;* &quot;-&quot;??_);_(@_)"/>
    <numFmt numFmtId="191" formatCode="#,##0.00&quot;￡&quot;_);\(#,##0.00&quot;￡&quot;\)"/>
    <numFmt numFmtId="192" formatCode="_-* #,##0.0_-;\-* #,##0.0_-;_-* &quot;-&quot;??_-;_-@_-"/>
    <numFmt numFmtId="193" formatCode="0.00000%"/>
  </numFmts>
  <fonts count="8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9"/>
      <name val="ＭＳ Ｐ明朝"/>
      <family val="1"/>
      <charset val="128"/>
    </font>
    <font>
      <sz val="10"/>
      <name val="ＭＳ Ｐ明朝"/>
      <family val="1"/>
      <charset val="128"/>
    </font>
    <font>
      <b/>
      <sz val="16"/>
      <name val="ＭＳ Ｐ明朝"/>
      <family val="1"/>
      <charset val="128"/>
    </font>
    <font>
      <sz val="14"/>
      <name val="ＭＳ Ｐゴシック"/>
      <family val="3"/>
      <charset val="128"/>
    </font>
    <font>
      <sz val="11"/>
      <color indexed="12"/>
      <name val="ＭＳ Ｐ明朝"/>
      <family val="1"/>
      <charset val="128"/>
    </font>
    <font>
      <sz val="8"/>
      <name val="ＭＳ Ｐ明朝"/>
      <family val="1"/>
      <charset val="128"/>
    </font>
    <font>
      <b/>
      <sz val="14"/>
      <name val="ＭＳ Ｐ明朝"/>
      <family val="1"/>
      <charset val="128"/>
    </font>
    <font>
      <sz val="13"/>
      <name val="ＭＳ Ｐ明朝"/>
      <family val="1"/>
      <charset val="128"/>
    </font>
    <font>
      <b/>
      <sz val="12"/>
      <name val="ＭＳ Ｐ明朝"/>
      <family val="1"/>
      <charset val="128"/>
    </font>
    <font>
      <u/>
      <sz val="11"/>
      <name val="ＭＳ Ｐ明朝"/>
      <family val="1"/>
      <charset val="128"/>
    </font>
    <font>
      <sz val="10.5"/>
      <name val="ＭＳ Ｐ明朝"/>
      <family val="1"/>
      <charset val="128"/>
    </font>
    <font>
      <sz val="11"/>
      <color indexed="10"/>
      <name val="ＭＳ Ｐゴシック"/>
      <family val="3"/>
      <charset val="128"/>
    </font>
    <font>
      <b/>
      <sz val="11"/>
      <name val="ＭＳ Ｐゴシック"/>
      <family val="3"/>
      <charset val="128"/>
    </font>
    <font>
      <b/>
      <sz val="10"/>
      <name val="ＭＳ Ｐ明朝"/>
      <family val="1"/>
      <charset val="128"/>
    </font>
    <font>
      <b/>
      <sz val="11"/>
      <name val="ＭＳ Ｐ明朝"/>
      <family val="1"/>
      <charset val="128"/>
    </font>
    <font>
      <sz val="10"/>
      <name val="ＭＳ Ｐゴシック"/>
      <family val="3"/>
      <charset val="128"/>
    </font>
    <font>
      <sz val="11"/>
      <color indexed="10"/>
      <name val="ＭＳ Ｐ明朝"/>
      <family val="1"/>
      <charset val="128"/>
    </font>
    <font>
      <sz val="11"/>
      <name val="HG丸ｺﾞｼｯｸM-PRO"/>
      <family val="3"/>
      <charset val="128"/>
    </font>
    <font>
      <sz val="11"/>
      <name val="ＭＳ 明朝"/>
      <family val="1"/>
      <charset val="128"/>
    </font>
    <font>
      <sz val="14"/>
      <name val="ＭＳ 明朝"/>
      <family val="1"/>
      <charset val="128"/>
    </font>
    <font>
      <sz val="11"/>
      <name val="明朝"/>
      <family val="1"/>
      <charset val="128"/>
    </font>
    <font>
      <sz val="11"/>
      <color indexed="8"/>
      <name val="ＭＳ Ｐゴシック"/>
      <family val="3"/>
      <charset val="128"/>
    </font>
    <font>
      <sz val="11"/>
      <color indexed="9"/>
      <name val="ＭＳ Ｐゴシック"/>
      <family val="3"/>
      <charset val="128"/>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b/>
      <sz val="14"/>
      <name val="ＭＳ 明朝"/>
      <family val="1"/>
      <charset val="128"/>
    </font>
    <font>
      <sz val="11"/>
      <color indexed="17"/>
      <name val="ＭＳ Ｐゴシック"/>
      <family val="3"/>
      <charset val="128"/>
    </font>
    <font>
      <sz val="9"/>
      <color indexed="10"/>
      <name val="ＭＳ Ｐゴシック"/>
      <family val="3"/>
      <charset val="128"/>
    </font>
    <font>
      <sz val="10"/>
      <color indexed="10"/>
      <name val="ＭＳ Ｐ明朝"/>
      <family val="1"/>
      <charset val="128"/>
    </font>
    <font>
      <sz val="9"/>
      <color indexed="81"/>
      <name val="ＭＳ Ｐゴシック"/>
      <family val="3"/>
      <charset val="128"/>
    </font>
    <font>
      <b/>
      <sz val="9"/>
      <color indexed="81"/>
      <name val="ＭＳ Ｐゴシック"/>
      <family val="3"/>
      <charset val="128"/>
    </font>
    <font>
      <b/>
      <sz val="12"/>
      <color indexed="12"/>
      <name val="ＭＳ Ｐ明朝"/>
      <family val="1"/>
      <charset val="128"/>
    </font>
    <font>
      <b/>
      <sz val="10"/>
      <color indexed="10"/>
      <name val="ＭＳ Ｐ明朝"/>
      <family val="1"/>
      <charset val="128"/>
    </font>
    <font>
      <sz val="6"/>
      <name val="ＭＳ Ｐ明朝"/>
      <family val="1"/>
      <charset val="128"/>
    </font>
    <font>
      <b/>
      <sz val="10"/>
      <name val="ＭＳ 明朝"/>
      <family val="1"/>
      <charset val="128"/>
    </font>
    <font>
      <sz val="11"/>
      <color rgb="FFFF0000"/>
      <name val="ＭＳ Ｐ明朝"/>
      <family val="1"/>
      <charset val="128"/>
    </font>
    <font>
      <b/>
      <sz val="11"/>
      <color rgb="FF0000FF"/>
      <name val="ＭＳ Ｐ明朝"/>
      <family val="1"/>
      <charset val="128"/>
    </font>
    <font>
      <sz val="11"/>
      <color rgb="FF0000FF"/>
      <name val="ＭＳ Ｐ明朝"/>
      <family val="1"/>
      <charset val="128"/>
    </font>
    <font>
      <sz val="10"/>
      <color rgb="FF0000FF"/>
      <name val="ＭＳ Ｐ明朝"/>
      <family val="1"/>
      <charset val="128"/>
    </font>
    <font>
      <sz val="10"/>
      <color rgb="FFFF0000"/>
      <name val="ＭＳ Ｐ明朝"/>
      <family val="1"/>
      <charset val="128"/>
    </font>
    <font>
      <sz val="9"/>
      <color rgb="FF0000FF"/>
      <name val="ＭＳ Ｐ明朝"/>
      <family val="1"/>
      <charset val="128"/>
    </font>
    <font>
      <b/>
      <sz val="6"/>
      <name val="ＭＳ Ｐ明朝"/>
      <family val="1"/>
      <charset val="128"/>
    </font>
    <font>
      <sz val="11"/>
      <color rgb="FF0000FF"/>
      <name val="ＭＳ Ｐゴシック"/>
      <family val="3"/>
      <charset val="128"/>
    </font>
    <font>
      <sz val="10"/>
      <color rgb="FF0000FF"/>
      <name val="ＭＳ 明朝"/>
      <family val="1"/>
      <charset val="128"/>
    </font>
    <font>
      <b/>
      <sz val="10.5"/>
      <color rgb="FF0000FF"/>
      <name val="ＭＳ Ｐ明朝"/>
      <family val="1"/>
      <charset val="128"/>
    </font>
    <font>
      <strike/>
      <sz val="11"/>
      <name val="ＭＳ Ｐ明朝"/>
      <family val="1"/>
      <charset val="128"/>
    </font>
    <font>
      <b/>
      <sz val="11"/>
      <color rgb="FF3333FF"/>
      <name val="ＭＳ Ｐ明朝"/>
      <family val="1"/>
      <charset val="128"/>
    </font>
    <font>
      <sz val="10.5"/>
      <color rgb="FFFF0000"/>
      <name val="ＭＳ Ｐ明朝"/>
      <family val="1"/>
      <charset val="128"/>
    </font>
    <font>
      <b/>
      <sz val="11"/>
      <color rgb="FF3333FF"/>
      <name val="ＭＳ Ｐゴシック"/>
      <family val="3"/>
      <charset val="128"/>
    </font>
    <font>
      <b/>
      <sz val="10.5"/>
      <name val="ＭＳ Ｐ明朝"/>
      <family val="1"/>
      <charset val="128"/>
    </font>
    <font>
      <sz val="12"/>
      <color theme="2"/>
      <name val="ＭＳ Ｐ明朝"/>
      <family val="1"/>
      <charset val="128"/>
    </font>
    <font>
      <b/>
      <sz val="12"/>
      <color rgb="FFFF0000"/>
      <name val="ＭＳ Ｐ明朝"/>
      <family val="1"/>
      <charset val="128"/>
    </font>
    <font>
      <sz val="11"/>
      <color theme="1"/>
      <name val="ＭＳ Ｐゴシック"/>
      <family val="3"/>
      <charset val="128"/>
      <scheme val="minor"/>
    </font>
    <font>
      <b/>
      <sz val="12"/>
      <color indexed="10"/>
      <name val="HG丸ｺﾞｼｯｸM-PRO"/>
      <family val="3"/>
      <charset val="128"/>
    </font>
    <font>
      <b/>
      <sz val="9"/>
      <name val="ＭＳ Ｐ明朝"/>
      <family val="1"/>
      <charset val="128"/>
    </font>
    <font>
      <sz val="8.5"/>
      <name val="ＭＳ Ｐ明朝"/>
      <family val="1"/>
      <charset val="128"/>
    </font>
    <font>
      <b/>
      <sz val="11"/>
      <color rgb="FFFF0000"/>
      <name val="ＭＳ Ｐ明朝"/>
      <family val="1"/>
      <charset val="128"/>
    </font>
    <font>
      <sz val="12"/>
      <name val="ＭＳ ゴシック"/>
      <family val="3"/>
      <charset val="128"/>
    </font>
    <font>
      <sz val="9"/>
      <name val="Helv"/>
      <family val="2"/>
    </font>
    <font>
      <sz val="10"/>
      <color indexed="8"/>
      <name val="Arial"/>
      <family val="2"/>
    </font>
    <font>
      <sz val="11"/>
      <name val="標準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55"/>
        <bgColor indexed="64"/>
      </patternFill>
    </fill>
    <fill>
      <patternFill patternType="gray125">
        <fgColor indexed="11"/>
      </patternFill>
    </fill>
    <fill>
      <patternFill patternType="lightGray">
        <fgColor indexed="43"/>
      </patternFill>
    </fill>
  </fills>
  <borders count="9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top style="thin">
        <color indexed="64"/>
      </top>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thin">
        <color indexed="64"/>
      </bottom>
      <diagonal/>
    </border>
    <border>
      <left/>
      <right style="thin">
        <color indexed="64"/>
      </right>
      <top/>
      <bottom style="hair">
        <color indexed="64"/>
      </bottom>
      <diagonal/>
    </border>
    <border>
      <left/>
      <right style="thin">
        <color indexed="64"/>
      </right>
      <top/>
      <bottom style="medium">
        <color indexed="64"/>
      </bottom>
      <diagonal/>
    </border>
    <border>
      <left style="thin">
        <color indexed="64"/>
      </left>
      <right/>
      <top style="hair">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46">
    <xf numFmtId="0" fontId="0" fillId="0" borderId="0"/>
    <xf numFmtId="0" fontId="30" fillId="0" borderId="0"/>
    <xf numFmtId="0" fontId="30" fillId="0" borderId="0" applyNumberFormat="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179" fontId="6" fillId="0" borderId="0" applyFill="0" applyBorder="0" applyAlignment="0"/>
    <xf numFmtId="0" fontId="34" fillId="0" borderId="0">
      <alignment horizontal="left"/>
    </xf>
    <xf numFmtId="0" fontId="35" fillId="0" borderId="1" applyNumberFormat="0" applyAlignment="0" applyProtection="0">
      <alignment horizontal="left" vertical="center"/>
    </xf>
    <xf numFmtId="0" fontId="35" fillId="0" borderId="2">
      <alignment horizontal="left" vertical="center"/>
    </xf>
    <xf numFmtId="4" fontId="34" fillId="0" borderId="0">
      <alignment horizontal="right"/>
    </xf>
    <xf numFmtId="4" fontId="36" fillId="0" borderId="0">
      <alignment horizontal="right"/>
    </xf>
    <xf numFmtId="0" fontId="37" fillId="0" borderId="0">
      <alignment horizontal="left"/>
    </xf>
    <xf numFmtId="0" fontId="38" fillId="0" borderId="0"/>
    <xf numFmtId="0" fontId="39" fillId="0" borderId="0">
      <alignment horizont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20" borderId="3" applyNumberFormat="0" applyAlignment="0" applyProtection="0">
      <alignment vertical="center"/>
    </xf>
    <xf numFmtId="0" fontId="41" fillId="20" borderId="3" applyNumberFormat="0" applyAlignment="0" applyProtection="0">
      <alignment vertical="center"/>
    </xf>
    <xf numFmtId="0" fontId="41" fillId="20" borderId="3" applyNumberFormat="0" applyAlignment="0" applyProtection="0">
      <alignment vertical="center"/>
    </xf>
    <xf numFmtId="0" fontId="41" fillId="20" borderId="3" applyNumberFormat="0" applyAlignment="0" applyProtection="0">
      <alignment vertical="center"/>
    </xf>
    <xf numFmtId="0" fontId="41" fillId="20" borderId="3" applyNumberFormat="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6" fillId="22" borderId="4" applyNumberFormat="0" applyFont="0" applyAlignment="0" applyProtection="0">
      <alignment vertical="center"/>
    </xf>
    <xf numFmtId="0" fontId="31" fillId="22" borderId="4" applyNumberFormat="0" applyFont="0" applyAlignment="0" applyProtection="0">
      <alignment vertical="center"/>
    </xf>
    <xf numFmtId="0" fontId="31" fillId="22" borderId="4" applyNumberFormat="0" applyFont="0" applyAlignment="0" applyProtection="0">
      <alignment vertical="center"/>
    </xf>
    <xf numFmtId="0" fontId="31" fillId="22" borderId="4" applyNumberFormat="0" applyFont="0" applyAlignment="0" applyProtection="0">
      <alignment vertical="center"/>
    </xf>
    <xf numFmtId="0" fontId="31" fillId="22" borderId="4" applyNumberFormat="0" applyFont="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45" fillId="23" borderId="6" applyNumberFormat="0" applyAlignment="0" applyProtection="0">
      <alignment vertical="center"/>
    </xf>
    <xf numFmtId="0" fontId="45" fillId="23" borderId="6" applyNumberFormat="0" applyAlignment="0" applyProtection="0">
      <alignment vertical="center"/>
    </xf>
    <xf numFmtId="0" fontId="45" fillId="23" borderId="6" applyNumberFormat="0" applyAlignment="0" applyProtection="0">
      <alignment vertical="center"/>
    </xf>
    <xf numFmtId="0" fontId="45" fillId="23" borderId="6" applyNumberFormat="0" applyAlignment="0" applyProtection="0">
      <alignment vertical="center"/>
    </xf>
    <xf numFmtId="0" fontId="45" fillId="23" borderId="6"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180" fontId="6" fillId="0" borderId="0">
      <protection locked="0"/>
    </xf>
    <xf numFmtId="38" fontId="6" fillId="0" borderId="0"/>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6" fillId="0" borderId="0"/>
    <xf numFmtId="38" fontId="6" fillId="0" borderId="0"/>
    <xf numFmtId="38" fontId="6" fillId="0" borderId="0"/>
    <xf numFmtId="0" fontId="46" fillId="0" borderId="7" applyNumberFormat="0" applyFill="0" applyAlignment="0" applyProtection="0">
      <alignment vertical="center"/>
    </xf>
    <xf numFmtId="0" fontId="46" fillId="0" borderId="7" applyNumberFormat="0" applyFill="0" applyAlignment="0" applyProtection="0">
      <alignment vertical="center"/>
    </xf>
    <xf numFmtId="0" fontId="46" fillId="0" borderId="7" applyNumberFormat="0" applyFill="0" applyAlignment="0" applyProtection="0">
      <alignment vertical="center"/>
    </xf>
    <xf numFmtId="0" fontId="46" fillId="0" borderId="7" applyNumberFormat="0" applyFill="0" applyAlignment="0" applyProtection="0">
      <alignment vertical="center"/>
    </xf>
    <xf numFmtId="0" fontId="46" fillId="0" borderId="7"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8" fillId="0" borderId="9" applyNumberFormat="0" applyFill="0" applyAlignment="0" applyProtection="0">
      <alignment vertical="center"/>
    </xf>
    <xf numFmtId="0" fontId="48" fillId="0" borderId="9" applyNumberFormat="0" applyFill="0" applyAlignment="0" applyProtection="0">
      <alignment vertical="center"/>
    </xf>
    <xf numFmtId="0" fontId="48" fillId="0" borderId="9" applyNumberFormat="0" applyFill="0" applyAlignment="0" applyProtection="0">
      <alignment vertical="center"/>
    </xf>
    <xf numFmtId="0" fontId="48" fillId="0" borderId="9" applyNumberFormat="0" applyFill="0" applyAlignment="0" applyProtection="0">
      <alignment vertical="center"/>
    </xf>
    <xf numFmtId="0" fontId="48" fillId="0" borderId="9"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 fillId="0" borderId="0">
      <alignment vertical="center"/>
    </xf>
    <xf numFmtId="0" fontId="49" fillId="0" borderId="10" applyNumberFormat="0" applyFill="0" applyAlignment="0" applyProtection="0">
      <alignment vertical="center"/>
    </xf>
    <xf numFmtId="0" fontId="49" fillId="0" borderId="10" applyNumberFormat="0" applyFill="0" applyAlignment="0" applyProtection="0">
      <alignment vertical="center"/>
    </xf>
    <xf numFmtId="0" fontId="49" fillId="0" borderId="10" applyNumberFormat="0" applyFill="0" applyAlignment="0" applyProtection="0">
      <alignment vertical="center"/>
    </xf>
    <xf numFmtId="0" fontId="49" fillId="0" borderId="10" applyNumberFormat="0" applyFill="0" applyAlignment="0" applyProtection="0">
      <alignment vertical="center"/>
    </xf>
    <xf numFmtId="0" fontId="49" fillId="0" borderId="10" applyNumberFormat="0" applyFill="0" applyAlignment="0" applyProtection="0">
      <alignment vertical="center"/>
    </xf>
    <xf numFmtId="0" fontId="50" fillId="23" borderId="11" applyNumberFormat="0" applyAlignment="0" applyProtection="0">
      <alignment vertical="center"/>
    </xf>
    <xf numFmtId="0" fontId="50" fillId="23" borderId="11" applyNumberFormat="0" applyAlignment="0" applyProtection="0">
      <alignment vertical="center"/>
    </xf>
    <xf numFmtId="0" fontId="50" fillId="23" borderId="11" applyNumberFormat="0" applyAlignment="0" applyProtection="0">
      <alignment vertical="center"/>
    </xf>
    <xf numFmtId="0" fontId="50" fillId="23" borderId="11" applyNumberFormat="0" applyAlignment="0" applyProtection="0">
      <alignment vertical="center"/>
    </xf>
    <xf numFmtId="0" fontId="50" fillId="23" borderId="11"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 fillId="0" borderId="0" applyNumberFormat="0" applyFont="0" applyFill="0" applyAlignment="0" applyProtection="0">
      <alignment horizontal="center" vertical="center"/>
      <protection locked="0"/>
    </xf>
    <xf numFmtId="0" fontId="52" fillId="7" borderId="6" applyNumberFormat="0" applyAlignment="0" applyProtection="0">
      <alignment vertical="center"/>
    </xf>
    <xf numFmtId="0" fontId="52" fillId="7" borderId="6" applyNumberFormat="0" applyAlignment="0" applyProtection="0">
      <alignment vertical="center"/>
    </xf>
    <xf numFmtId="0" fontId="52" fillId="7" borderId="6" applyNumberFormat="0" applyAlignment="0" applyProtection="0">
      <alignment vertical="center"/>
    </xf>
    <xf numFmtId="0" fontId="52" fillId="7" borderId="6" applyNumberFormat="0" applyAlignment="0" applyProtection="0">
      <alignment vertical="center"/>
    </xf>
    <xf numFmtId="0" fontId="52" fillId="7" borderId="6" applyNumberFormat="0" applyAlignment="0" applyProtection="0">
      <alignment vertical="center"/>
    </xf>
    <xf numFmtId="0" fontId="28"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6" fillId="0" borderId="0">
      <alignment vertical="center"/>
    </xf>
    <xf numFmtId="0" fontId="53" fillId="0" borderId="0">
      <alignment horizontal="centerContinuous"/>
    </xf>
    <xf numFmtId="0" fontId="13" fillId="0" borderId="0"/>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40" fillId="0" borderId="0" applyNumberFormat="0" applyFill="0" applyBorder="0" applyAlignment="0" applyProtection="0">
      <alignment vertical="center"/>
    </xf>
    <xf numFmtId="0" fontId="41" fillId="20" borderId="3" applyNumberFormat="0" applyAlignment="0" applyProtection="0">
      <alignment vertical="center"/>
    </xf>
    <xf numFmtId="0" fontId="42" fillId="21" borderId="0" applyNumberFormat="0" applyBorder="0" applyAlignment="0" applyProtection="0">
      <alignment vertical="center"/>
    </xf>
    <xf numFmtId="0" fontId="31" fillId="22" borderId="4" applyNumberFormat="0" applyFont="0" applyAlignment="0" applyProtection="0">
      <alignment vertical="center"/>
    </xf>
    <xf numFmtId="0" fontId="43" fillId="0" borderId="5" applyNumberFormat="0" applyFill="0" applyAlignment="0" applyProtection="0">
      <alignment vertical="center"/>
    </xf>
    <xf numFmtId="0" fontId="44" fillId="3" borderId="0" applyNumberFormat="0" applyBorder="0" applyAlignment="0" applyProtection="0">
      <alignment vertical="center"/>
    </xf>
    <xf numFmtId="0" fontId="45" fillId="23" borderId="6" applyNumberFormat="0" applyAlignment="0" applyProtection="0">
      <alignment vertical="center"/>
    </xf>
    <xf numFmtId="0" fontId="21" fillId="0" borderId="0" applyNumberFormat="0" applyFill="0" applyBorder="0" applyAlignment="0" applyProtection="0">
      <alignment vertical="center"/>
    </xf>
    <xf numFmtId="38" fontId="6" fillId="0" borderId="0" applyFont="0" applyFill="0" applyBorder="0" applyAlignment="0" applyProtection="0">
      <alignment vertical="center"/>
    </xf>
    <xf numFmtId="0" fontId="46" fillId="0" borderId="7" applyNumberFormat="0" applyFill="0" applyAlignment="0" applyProtection="0">
      <alignment vertical="center"/>
    </xf>
    <xf numFmtId="0" fontId="47" fillId="0" borderId="8" applyNumberFormat="0" applyFill="0" applyAlignment="0" applyProtection="0">
      <alignment vertical="center"/>
    </xf>
    <xf numFmtId="0" fontId="48" fillId="0" borderId="9" applyNumberFormat="0" applyFill="0" applyAlignment="0" applyProtection="0">
      <alignment vertical="center"/>
    </xf>
    <xf numFmtId="0" fontId="48" fillId="0" borderId="0" applyNumberFormat="0" applyFill="0" applyBorder="0" applyAlignment="0" applyProtection="0">
      <alignment vertical="center"/>
    </xf>
    <xf numFmtId="0" fontId="49" fillId="0" borderId="10" applyNumberFormat="0" applyFill="0" applyAlignment="0" applyProtection="0">
      <alignment vertical="center"/>
    </xf>
    <xf numFmtId="0" fontId="50" fillId="23" borderId="11" applyNumberFormat="0" applyAlignment="0" applyProtection="0">
      <alignment vertical="center"/>
    </xf>
    <xf numFmtId="0" fontId="51" fillId="0" borderId="0" applyNumberFormat="0" applyFill="0" applyBorder="0" applyAlignment="0" applyProtection="0">
      <alignment vertical="center"/>
    </xf>
    <xf numFmtId="0" fontId="52" fillId="7" borderId="6" applyNumberFormat="0" applyAlignment="0" applyProtection="0">
      <alignment vertical="center"/>
    </xf>
    <xf numFmtId="0" fontId="6" fillId="0" borderId="0"/>
    <xf numFmtId="0" fontId="54" fillId="4" borderId="0" applyNumberFormat="0" applyBorder="0" applyAlignment="0" applyProtection="0">
      <alignment vertical="center"/>
    </xf>
    <xf numFmtId="38" fontId="80"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4" fillId="0" borderId="0" applyFont="0" applyFill="0" applyBorder="0" applyAlignment="0" applyProtection="0">
      <alignment vertical="center"/>
    </xf>
    <xf numFmtId="0" fontId="6" fillId="0" borderId="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85" fillId="0" borderId="0">
      <alignment vertical="center"/>
    </xf>
    <xf numFmtId="189" fontId="33" fillId="0" borderId="0" applyFont="0" applyFill="0" applyBorder="0" applyAlignment="0" applyProtection="0"/>
    <xf numFmtId="190"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33" fillId="0" borderId="0"/>
    <xf numFmtId="177" fontId="86" fillId="0" borderId="0" applyFill="0" applyBorder="0" applyAlignment="0"/>
    <xf numFmtId="191" fontId="6" fillId="0" borderId="0" applyFill="0" applyBorder="0" applyAlignment="0"/>
    <xf numFmtId="0" fontId="33" fillId="0" borderId="0" applyFill="0" applyBorder="0" applyAlignment="0"/>
    <xf numFmtId="0" fontId="33" fillId="0" borderId="0" applyFill="0" applyBorder="0" applyAlignment="0"/>
    <xf numFmtId="191" fontId="6" fillId="0" borderId="0" applyFill="0" applyBorder="0" applyAlignment="0"/>
    <xf numFmtId="0" fontId="33" fillId="0" borderId="0" applyFill="0" applyBorder="0" applyAlignment="0"/>
    <xf numFmtId="177" fontId="86" fillId="0" borderId="0" applyFill="0" applyBorder="0" applyAlignment="0"/>
    <xf numFmtId="0" fontId="33" fillId="0" borderId="0" applyFont="0" applyFill="0" applyBorder="0" applyAlignment="0" applyProtection="0"/>
    <xf numFmtId="191" fontId="6" fillId="0" borderId="0" applyFont="0" applyFill="0" applyBorder="0" applyAlignment="0" applyProtection="0"/>
    <xf numFmtId="192" fontId="33" fillId="0" borderId="0" applyFont="0" applyFill="0" applyBorder="0" applyAlignment="0" applyProtection="0"/>
    <xf numFmtId="0" fontId="33" fillId="0" borderId="0" applyFont="0" applyFill="0" applyBorder="0" applyAlignment="0" applyProtection="0"/>
    <xf numFmtId="177" fontId="86" fillId="0" borderId="0" applyFont="0" applyFill="0" applyBorder="0" applyAlignment="0" applyProtection="0"/>
    <xf numFmtId="0" fontId="33" fillId="0" borderId="0" applyFont="0" applyFill="0" applyBorder="0" applyAlignment="0" applyProtection="0"/>
    <xf numFmtId="14" fontId="87" fillId="0" borderId="0" applyFill="0" applyBorder="0" applyAlignment="0"/>
    <xf numFmtId="191" fontId="6" fillId="0" borderId="0" applyFill="0" applyBorder="0" applyAlignment="0"/>
    <xf numFmtId="177" fontId="86" fillId="0" borderId="0" applyFill="0" applyBorder="0" applyAlignment="0"/>
    <xf numFmtId="191" fontId="6" fillId="0" borderId="0" applyFill="0" applyBorder="0" applyAlignment="0"/>
    <xf numFmtId="0" fontId="33" fillId="0" borderId="0" applyFill="0" applyBorder="0" applyAlignment="0"/>
    <xf numFmtId="177" fontId="86" fillId="0" borderId="0" applyFill="0" applyBorder="0" applyAlignment="0"/>
    <xf numFmtId="0" fontId="29" fillId="26" borderId="0" applyNumberFormat="0" applyFont="0" applyBorder="0" applyAlignment="0">
      <protection locked="0"/>
    </xf>
    <xf numFmtId="191" fontId="6" fillId="0" borderId="0" applyFill="0" applyBorder="0" applyAlignment="0"/>
    <xf numFmtId="177" fontId="86" fillId="0" borderId="0" applyFill="0" applyBorder="0" applyAlignment="0"/>
    <xf numFmtId="191" fontId="6" fillId="0" borderId="0" applyFill="0" applyBorder="0" applyAlignment="0"/>
    <xf numFmtId="0" fontId="33" fillId="0" borderId="0" applyFill="0" applyBorder="0" applyAlignment="0"/>
    <xf numFmtId="177" fontId="86" fillId="0" borderId="0" applyFill="0" applyBorder="0" applyAlignment="0"/>
    <xf numFmtId="0" fontId="29" fillId="0" borderId="29" applyNumberFormat="0" applyFont="0" applyBorder="0" applyAlignment="0"/>
    <xf numFmtId="193" fontId="25" fillId="0" borderId="0"/>
    <xf numFmtId="0" fontId="33" fillId="0" borderId="0"/>
    <xf numFmtId="0" fontId="33" fillId="0" borderId="0" applyFont="0" applyFill="0" applyBorder="0" applyAlignment="0" applyProtection="0"/>
    <xf numFmtId="192" fontId="33" fillId="0" borderId="0" applyFont="0" applyFill="0" applyBorder="0" applyAlignment="0" applyProtection="0"/>
    <xf numFmtId="0" fontId="33" fillId="0" borderId="0" applyFont="0" applyFill="0" applyBorder="0" applyAlignment="0" applyProtection="0"/>
    <xf numFmtId="191" fontId="6" fillId="0" borderId="0" applyFill="0" applyBorder="0" applyAlignment="0"/>
    <xf numFmtId="177" fontId="86" fillId="0" borderId="0" applyFill="0" applyBorder="0" applyAlignment="0"/>
    <xf numFmtId="191" fontId="6" fillId="0" borderId="0" applyFill="0" applyBorder="0" applyAlignment="0"/>
    <xf numFmtId="0" fontId="33" fillId="0" borderId="0" applyFill="0" applyBorder="0" applyAlignment="0"/>
    <xf numFmtId="177" fontId="86" fillId="0" borderId="0" applyFill="0" applyBorder="0" applyAlignment="0"/>
    <xf numFmtId="0" fontId="29" fillId="27" borderId="87" applyNumberFormat="0" applyFont="0" applyBorder="0" applyAlignment="0">
      <alignment horizontal="center"/>
    </xf>
    <xf numFmtId="49" fontId="87" fillId="0" borderId="0" applyFill="0" applyBorder="0" applyAlignment="0"/>
    <xf numFmtId="0" fontId="33" fillId="0" borderId="0" applyFill="0" applyBorder="0" applyAlignment="0"/>
    <xf numFmtId="0" fontId="33" fillId="0" borderId="0" applyFill="0" applyBorder="0" applyAlignment="0"/>
    <xf numFmtId="0" fontId="88" fillId="0" borderId="0" applyNumberFormat="0" applyFill="0" applyBorder="0" applyProtection="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45">
    <xf numFmtId="0" fontId="0" fillId="0" borderId="0" xfId="0"/>
    <xf numFmtId="0" fontId="7" fillId="0" borderId="0" xfId="0" applyFont="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0" xfId="0" applyFont="1"/>
    <xf numFmtId="0" fontId="15" fillId="0" borderId="0" xfId="0" applyFont="1" applyAlignment="1">
      <alignment horizontal="justify" vertical="center"/>
    </xf>
    <xf numFmtId="0" fontId="7" fillId="0" borderId="0" xfId="0" applyFont="1" applyAlignment="1">
      <alignment horizontal="center" vertical="center"/>
    </xf>
    <xf numFmtId="0" fontId="9" fillId="0" borderId="0" xfId="0" applyFont="1" applyAlignment="1">
      <alignment horizontal="justify" vertical="center"/>
    </xf>
    <xf numFmtId="0" fontId="7" fillId="0" borderId="0" xfId="0" applyFont="1" applyBorder="1" applyAlignment="1">
      <alignment vertical="center"/>
    </xf>
    <xf numFmtId="0" fontId="18" fillId="0" borderId="0" xfId="0" applyFont="1" applyAlignment="1">
      <alignment horizontal="justify" vertical="center"/>
    </xf>
    <xf numFmtId="0" fontId="7" fillId="0" borderId="0" xfId="0" applyFont="1" applyBorder="1" applyAlignment="1">
      <alignment vertical="center" wrapText="1"/>
    </xf>
    <xf numFmtId="0" fontId="7" fillId="0" borderId="0" xfId="0" applyFont="1" applyFill="1" applyAlignment="1">
      <alignment vertical="center"/>
    </xf>
    <xf numFmtId="0" fontId="7" fillId="0" borderId="0" xfId="0" applyFont="1" applyAlignment="1">
      <alignment vertical="center" wrapText="1"/>
    </xf>
    <xf numFmtId="0" fontId="7" fillId="0" borderId="19" xfId="0" applyFont="1" applyFill="1" applyBorder="1" applyAlignment="1">
      <alignment vertical="center"/>
    </xf>
    <xf numFmtId="0" fontId="7" fillId="0" borderId="21" xfId="0" applyFont="1" applyFill="1" applyBorder="1" applyAlignment="1">
      <alignment vertical="center"/>
    </xf>
    <xf numFmtId="0" fontId="7" fillId="0" borderId="22" xfId="0" applyFont="1" applyFill="1" applyBorder="1" applyAlignment="1">
      <alignment vertical="center"/>
    </xf>
    <xf numFmtId="0" fontId="7" fillId="0" borderId="23" xfId="0" applyFont="1" applyFill="1" applyBorder="1" applyAlignment="1">
      <alignment vertical="center"/>
    </xf>
    <xf numFmtId="0" fontId="7" fillId="0" borderId="24" xfId="0" applyFont="1" applyFill="1" applyBorder="1" applyAlignment="1">
      <alignment vertical="center"/>
    </xf>
    <xf numFmtId="0" fontId="7" fillId="0" borderId="25" xfId="0" applyFont="1" applyFill="1" applyBorder="1" applyAlignment="1">
      <alignment vertical="center"/>
    </xf>
    <xf numFmtId="0" fontId="7" fillId="0" borderId="25" xfId="0" applyFont="1" applyFill="1" applyBorder="1" applyAlignment="1"/>
    <xf numFmtId="0" fontId="18" fillId="0" borderId="0" xfId="0" applyFont="1" applyAlignment="1">
      <alignment vertical="center"/>
    </xf>
    <xf numFmtId="0" fontId="11" fillId="0" borderId="0" xfId="0" applyFont="1" applyFill="1" applyBorder="1" applyAlignment="1">
      <alignment vertical="center" wrapText="1"/>
    </xf>
    <xf numFmtId="0" fontId="9" fillId="0" borderId="0" xfId="0" applyFont="1"/>
    <xf numFmtId="0" fontId="9" fillId="0" borderId="0" xfId="0" applyFont="1" applyAlignment="1">
      <alignment horizontal="center"/>
    </xf>
    <xf numFmtId="0" fontId="7" fillId="0" borderId="30" xfId="0" applyFont="1" applyFill="1" applyBorder="1" applyAlignment="1"/>
    <xf numFmtId="0" fontId="10" fillId="0" borderId="0" xfId="0" applyFont="1" applyAlignment="1">
      <alignment vertical="center" wrapText="1"/>
    </xf>
    <xf numFmtId="0" fontId="24" fillId="0" borderId="0" xfId="0" applyFont="1" applyAlignment="1">
      <alignment vertical="center"/>
    </xf>
    <xf numFmtId="0" fontId="24" fillId="0" borderId="0" xfId="0" applyFont="1" applyAlignment="1">
      <alignment vertical="center" wrapText="1"/>
    </xf>
    <xf numFmtId="0" fontId="7" fillId="0" borderId="0" xfId="0" applyFont="1" applyAlignment="1">
      <alignment horizontal="left" indent="5"/>
    </xf>
    <xf numFmtId="0" fontId="7" fillId="0" borderId="0" xfId="0" applyFont="1" applyFill="1"/>
    <xf numFmtId="0" fontId="7" fillId="0" borderId="31" xfId="0" applyFont="1" applyFill="1" applyBorder="1" applyAlignment="1">
      <alignment vertical="top"/>
    </xf>
    <xf numFmtId="0" fontId="10" fillId="0" borderId="0" xfId="0" applyFont="1" applyBorder="1" applyAlignment="1">
      <alignment vertical="center"/>
    </xf>
    <xf numFmtId="0" fontId="11" fillId="0" borderId="31" xfId="0" applyFont="1" applyFill="1" applyBorder="1" applyAlignment="1">
      <alignment horizontal="right" vertical="center" wrapText="1"/>
    </xf>
    <xf numFmtId="0" fontId="11" fillId="0" borderId="31" xfId="0" applyFont="1" applyFill="1" applyBorder="1" applyAlignment="1">
      <alignment horizontal="right" vertical="top"/>
    </xf>
    <xf numFmtId="0" fontId="11" fillId="0" borderId="0" xfId="0" applyFont="1" applyFill="1" applyBorder="1" applyAlignment="1">
      <alignment vertical="center"/>
    </xf>
    <xf numFmtId="0" fontId="11" fillId="0" borderId="20" xfId="0" applyFont="1" applyFill="1" applyBorder="1" applyAlignment="1">
      <alignment vertical="center"/>
    </xf>
    <xf numFmtId="0" fontId="7" fillId="0" borderId="0" xfId="0" applyFont="1" applyBorder="1"/>
    <xf numFmtId="177" fontId="10" fillId="0" borderId="38" xfId="0" applyNumberFormat="1" applyFont="1" applyFill="1" applyBorder="1" applyAlignment="1">
      <alignment vertical="center" wrapText="1"/>
    </xf>
    <xf numFmtId="177" fontId="10" fillId="0" borderId="39" xfId="0" applyNumberFormat="1" applyFont="1" applyFill="1" applyBorder="1" applyAlignment="1">
      <alignment vertical="center" wrapText="1"/>
    </xf>
    <xf numFmtId="177" fontId="7" fillId="0" borderId="19" xfId="0" applyNumberFormat="1" applyFont="1" applyFill="1" applyBorder="1" applyAlignment="1">
      <alignment vertical="top" wrapText="1"/>
    </xf>
    <xf numFmtId="177" fontId="24" fillId="0" borderId="24" xfId="0" applyNumberFormat="1" applyFont="1" applyFill="1" applyBorder="1" applyAlignment="1">
      <alignment vertical="top" wrapText="1"/>
    </xf>
    <xf numFmtId="0" fontId="10" fillId="0" borderId="0" xfId="0" applyFont="1" applyAlignment="1">
      <alignment horizontal="left"/>
    </xf>
    <xf numFmtId="0" fontId="8" fillId="0" borderId="0" xfId="0" applyFont="1"/>
    <xf numFmtId="0" fontId="14" fillId="0" borderId="0" xfId="0" applyFont="1" applyFill="1" applyBorder="1" applyAlignment="1">
      <alignment vertical="center"/>
    </xf>
    <xf numFmtId="49" fontId="15" fillId="0" borderId="0" xfId="0" applyNumberFormat="1" applyFont="1" applyBorder="1" applyAlignment="1">
      <alignment vertical="center" wrapText="1"/>
    </xf>
    <xf numFmtId="0" fontId="63" fillId="0" borderId="0" xfId="0" applyFont="1" applyAlignment="1">
      <alignment vertical="center"/>
    </xf>
    <xf numFmtId="0" fontId="11" fillId="0" borderId="0" xfId="0" applyFont="1"/>
    <xf numFmtId="0" fontId="15" fillId="0" borderId="0" xfId="0" applyFont="1" applyAlignment="1">
      <alignment vertical="top" wrapText="1"/>
    </xf>
    <xf numFmtId="0" fontId="11" fillId="0" borderId="31" xfId="0" applyFont="1" applyFill="1" applyBorder="1" applyAlignment="1">
      <alignment vertical="top"/>
    </xf>
    <xf numFmtId="0" fontId="66" fillId="0" borderId="33" xfId="0" applyFont="1" applyFill="1" applyBorder="1" applyAlignment="1">
      <alignment vertical="center"/>
    </xf>
    <xf numFmtId="0" fontId="0" fillId="0" borderId="33" xfId="0" applyFill="1" applyBorder="1" applyAlignment="1">
      <alignment vertical="center"/>
    </xf>
    <xf numFmtId="0" fontId="11" fillId="0" borderId="35" xfId="0" applyFont="1" applyFill="1" applyBorder="1" applyAlignment="1">
      <alignment vertical="center"/>
    </xf>
    <xf numFmtId="0" fontId="11" fillId="0" borderId="44" xfId="0" applyFont="1" applyFill="1" applyBorder="1" applyAlignment="1">
      <alignment horizontal="center" vertical="top"/>
    </xf>
    <xf numFmtId="0" fontId="67" fillId="0" borderId="19" xfId="0" applyFont="1" applyFill="1" applyBorder="1" applyAlignment="1">
      <alignment vertical="center"/>
    </xf>
    <xf numFmtId="0" fontId="11" fillId="0" borderId="0" xfId="0" applyFont="1" applyFill="1" applyBorder="1" applyAlignment="1">
      <alignment vertical="top" wrapText="1"/>
    </xf>
    <xf numFmtId="177" fontId="10" fillId="0" borderId="31" xfId="0" applyNumberFormat="1" applyFont="1" applyBorder="1" applyAlignment="1">
      <alignment horizontal="center" vertical="center"/>
    </xf>
    <xf numFmtId="0" fontId="59" fillId="0" borderId="0" xfId="0" applyFont="1" applyFill="1" applyAlignment="1">
      <alignment horizontal="left" vertical="center"/>
    </xf>
    <xf numFmtId="0" fontId="7" fillId="0" borderId="0" xfId="0" applyFont="1" applyAlignment="1">
      <alignment vertical="top"/>
    </xf>
    <xf numFmtId="177" fontId="24" fillId="0" borderId="0" xfId="0" applyNumberFormat="1" applyFont="1" applyFill="1" applyBorder="1" applyAlignment="1">
      <alignment vertical="top" wrapText="1"/>
    </xf>
    <xf numFmtId="0" fontId="24" fillId="0" borderId="0" xfId="0" applyFont="1" applyAlignment="1">
      <alignment vertical="top" wrapText="1"/>
    </xf>
    <xf numFmtId="0" fontId="24" fillId="0" borderId="32" xfId="0" applyFont="1" applyFill="1" applyBorder="1" applyAlignment="1">
      <alignment vertical="center" wrapText="1"/>
    </xf>
    <xf numFmtId="0" fontId="9" fillId="0" borderId="0" xfId="0" applyFont="1" applyAlignment="1">
      <alignment horizontal="distributed" wrapText="1"/>
    </xf>
    <xf numFmtId="0" fontId="7" fillId="24" borderId="31" xfId="0" applyFont="1" applyFill="1" applyBorder="1" applyAlignment="1">
      <alignment vertical="top"/>
    </xf>
    <xf numFmtId="0" fontId="24" fillId="0" borderId="31" xfId="0" applyFont="1" applyFill="1" applyBorder="1" applyAlignment="1">
      <alignment vertical="center" wrapText="1"/>
    </xf>
    <xf numFmtId="0" fontId="20" fillId="0" borderId="13" xfId="0" applyFont="1" applyFill="1" applyBorder="1" applyAlignment="1">
      <alignment horizontal="left" vertical="center"/>
    </xf>
    <xf numFmtId="0" fontId="7" fillId="0" borderId="0" xfId="0" applyFont="1" applyAlignment="1">
      <alignment vertical="center"/>
    </xf>
    <xf numFmtId="0" fontId="18" fillId="0" borderId="25" xfId="0" applyFont="1" applyFill="1" applyBorder="1" applyAlignment="1">
      <alignment vertical="center"/>
    </xf>
    <xf numFmtId="0" fontId="7" fillId="0" borderId="25" xfId="0" applyFont="1" applyBorder="1" applyAlignment="1">
      <alignment vertical="center"/>
    </xf>
    <xf numFmtId="0" fontId="18" fillId="0" borderId="27" xfId="0" applyFont="1" applyFill="1" applyBorder="1" applyAlignment="1">
      <alignment vertical="center"/>
    </xf>
    <xf numFmtId="0" fontId="7" fillId="0" borderId="27" xfId="0" applyFont="1" applyBorder="1" applyAlignment="1">
      <alignment vertical="center"/>
    </xf>
    <xf numFmtId="0" fontId="7" fillId="0" borderId="28" xfId="0" applyFont="1" applyBorder="1" applyAlignment="1">
      <alignment vertical="center"/>
    </xf>
    <xf numFmtId="0" fontId="18" fillId="0" borderId="26" xfId="0" applyFont="1" applyFill="1" applyBorder="1" applyAlignment="1">
      <alignment vertical="center"/>
    </xf>
    <xf numFmtId="0" fontId="7" fillId="0" borderId="36" xfId="0" applyFont="1" applyBorder="1" applyAlignment="1">
      <alignment vertical="center"/>
    </xf>
    <xf numFmtId="0" fontId="0" fillId="0" borderId="0" xfId="0" applyBorder="1" applyAlignment="1"/>
    <xf numFmtId="0" fontId="70" fillId="0" borderId="0" xfId="0" applyFont="1" applyBorder="1" applyAlignment="1">
      <alignment vertical="center"/>
    </xf>
    <xf numFmtId="0" fontId="65" fillId="0" borderId="0" xfId="0" applyFont="1" applyAlignment="1">
      <alignment vertical="center" wrapText="1"/>
    </xf>
    <xf numFmtId="0" fontId="65" fillId="0" borderId="0" xfId="0" applyFont="1" applyAlignment="1">
      <alignment vertical="center"/>
    </xf>
    <xf numFmtId="0" fontId="62" fillId="0" borderId="0" xfId="0" applyFont="1" applyAlignment="1"/>
    <xf numFmtId="0" fontId="62" fillId="0" borderId="0" xfId="0" applyFont="1" applyAlignment="1">
      <alignment horizontal="left"/>
    </xf>
    <xf numFmtId="0" fontId="70" fillId="0" borderId="0" xfId="0" applyFont="1" applyAlignment="1">
      <alignment vertical="center"/>
    </xf>
    <xf numFmtId="176" fontId="72" fillId="0" borderId="37" xfId="0" applyNumberFormat="1" applyFont="1" applyFill="1" applyBorder="1" applyAlignment="1">
      <alignment vertical="center"/>
    </xf>
    <xf numFmtId="58" fontId="64" fillId="0" borderId="37" xfId="0" applyNumberFormat="1" applyFont="1" applyFill="1" applyBorder="1" applyAlignment="1">
      <alignment vertical="center" wrapText="1"/>
    </xf>
    <xf numFmtId="0" fontId="73" fillId="0" borderId="0" xfId="0" applyFont="1" applyAlignment="1">
      <alignment vertical="center"/>
    </xf>
    <xf numFmtId="0" fontId="73" fillId="0" borderId="0" xfId="0" applyFont="1" applyBorder="1" applyAlignment="1">
      <alignment vertical="center" wrapText="1"/>
    </xf>
    <xf numFmtId="0" fontId="7" fillId="0" borderId="20" xfId="0" applyFont="1" applyBorder="1" applyAlignment="1">
      <alignment vertical="center"/>
    </xf>
    <xf numFmtId="0" fontId="7" fillId="0" borderId="31" xfId="0" applyFont="1" applyFill="1" applyBorder="1" applyAlignment="1">
      <alignment vertical="center" shrinkToFit="1"/>
    </xf>
    <xf numFmtId="0" fontId="7" fillId="0" borderId="0" xfId="0" applyFont="1" applyFill="1" applyBorder="1" applyAlignment="1">
      <alignment vertical="center" shrinkToFit="1"/>
    </xf>
    <xf numFmtId="0" fontId="20" fillId="0" borderId="31" xfId="0" applyFont="1" applyFill="1" applyBorder="1" applyAlignment="1">
      <alignment vertical="center" shrinkToFit="1"/>
    </xf>
    <xf numFmtId="0" fontId="20" fillId="0" borderId="0" xfId="0" applyFont="1" applyFill="1" applyBorder="1" applyAlignment="1">
      <alignment vertical="center" shrinkToFit="1"/>
    </xf>
    <xf numFmtId="0" fontId="11" fillId="0" borderId="0" xfId="0" applyFont="1" applyBorder="1" applyAlignment="1">
      <alignment vertical="center" wrapText="1"/>
    </xf>
    <xf numFmtId="0" fontId="7" fillId="0" borderId="31" xfId="0" applyFont="1" applyFill="1" applyBorder="1" applyAlignment="1">
      <alignment horizontal="left" vertical="center" shrinkToFit="1"/>
    </xf>
    <xf numFmtId="0" fontId="7" fillId="0" borderId="70" xfId="0" applyFont="1" applyFill="1" applyBorder="1" applyAlignment="1">
      <alignment horizontal="right" vertical="center"/>
    </xf>
    <xf numFmtId="0" fontId="7" fillId="0" borderId="37" xfId="0" applyFont="1" applyFill="1" applyBorder="1" applyAlignment="1">
      <alignment vertical="center" wrapText="1"/>
    </xf>
    <xf numFmtId="0" fontId="11" fillId="0" borderId="31" xfId="0" applyFont="1" applyFill="1" applyBorder="1" applyAlignment="1">
      <alignment vertical="top" wrapText="1"/>
    </xf>
    <xf numFmtId="0" fontId="10" fillId="0" borderId="0" xfId="0" applyFont="1" applyBorder="1" applyAlignment="1">
      <alignment vertical="center" wrapText="1"/>
    </xf>
    <xf numFmtId="0" fontId="20" fillId="0" borderId="31" xfId="0" applyFont="1" applyFill="1" applyBorder="1" applyAlignment="1">
      <alignment vertical="top"/>
    </xf>
    <xf numFmtId="0" fontId="7" fillId="0" borderId="0" xfId="0" applyFont="1" applyAlignment="1"/>
    <xf numFmtId="0" fontId="7" fillId="25" borderId="0" xfId="0" applyFont="1" applyFill="1" applyAlignment="1">
      <alignment vertical="center"/>
    </xf>
    <xf numFmtId="0" fontId="7" fillId="25" borderId="19" xfId="0" applyFont="1" applyFill="1" applyBorder="1" applyAlignment="1">
      <alignment horizontal="left" wrapText="1"/>
    </xf>
    <xf numFmtId="0" fontId="7" fillId="25" borderId="0" xfId="0" applyFont="1" applyFill="1" applyBorder="1" applyAlignment="1">
      <alignment horizontal="left" wrapText="1"/>
    </xf>
    <xf numFmtId="0" fontId="7" fillId="25" borderId="20" xfId="0" applyFont="1" applyFill="1" applyBorder="1" applyAlignment="1">
      <alignment horizontal="left" wrapText="1"/>
    </xf>
    <xf numFmtId="0" fontId="7" fillId="25" borderId="19" xfId="0" applyFont="1" applyFill="1" applyBorder="1" applyAlignment="1">
      <alignment vertical="center"/>
    </xf>
    <xf numFmtId="0" fontId="7" fillId="0" borderId="19"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shrinkToFit="1"/>
    </xf>
    <xf numFmtId="0" fontId="11" fillId="0" borderId="0" xfId="0" applyFont="1" applyBorder="1" applyAlignment="1">
      <alignment vertical="center"/>
    </xf>
    <xf numFmtId="0" fontId="11" fillId="0" borderId="20" xfId="0" applyFont="1" applyBorder="1" applyAlignment="1">
      <alignment vertical="center"/>
    </xf>
    <xf numFmtId="0" fontId="11" fillId="0" borderId="0" xfId="0" applyFont="1" applyBorder="1" applyAlignment="1">
      <alignment horizontal="left"/>
    </xf>
    <xf numFmtId="0" fontId="11" fillId="0" borderId="0" xfId="0" applyFont="1" applyBorder="1" applyAlignment="1">
      <alignment horizontal="left" vertical="top"/>
    </xf>
    <xf numFmtId="0" fontId="74" fillId="0" borderId="36" xfId="0" applyFont="1" applyFill="1" applyBorder="1" applyAlignment="1">
      <alignment vertical="center" wrapText="1"/>
    </xf>
    <xf numFmtId="0" fontId="74" fillId="0" borderId="37" xfId="0" applyFont="1" applyFill="1" applyBorder="1" applyAlignment="1">
      <alignment vertical="center" wrapText="1"/>
    </xf>
    <xf numFmtId="0" fontId="64" fillId="0" borderId="85" xfId="0" applyFont="1" applyBorder="1" applyAlignment="1">
      <alignment vertical="center" wrapText="1"/>
    </xf>
    <xf numFmtId="184" fontId="74" fillId="0" borderId="0" xfId="0" applyNumberFormat="1" applyFont="1" applyBorder="1" applyAlignment="1">
      <alignment horizontal="left" vertical="center" wrapText="1"/>
    </xf>
    <xf numFmtId="184" fontId="76" fillId="0" borderId="0" xfId="0" applyNumberFormat="1" applyFont="1" applyBorder="1" applyAlignment="1">
      <alignment horizontal="left" vertical="center" wrapText="1"/>
    </xf>
    <xf numFmtId="0" fontId="7" fillId="0" borderId="42" xfId="0" applyFont="1" applyBorder="1" applyAlignment="1">
      <alignment vertical="center"/>
    </xf>
    <xf numFmtId="0" fontId="7" fillId="0" borderId="53" xfId="0" applyFont="1" applyBorder="1" applyAlignment="1">
      <alignment vertical="center"/>
    </xf>
    <xf numFmtId="0" fontId="7" fillId="0" borderId="33" xfId="0" applyFont="1" applyBorder="1" applyAlignment="1">
      <alignment vertical="center"/>
    </xf>
    <xf numFmtId="0" fontId="7" fillId="0" borderId="63" xfId="0" applyFont="1" applyBorder="1" applyAlignment="1">
      <alignment vertical="center"/>
    </xf>
    <xf numFmtId="0" fontId="11" fillId="0" borderId="20" xfId="0" applyFont="1" applyFill="1" applyBorder="1" applyAlignment="1">
      <alignment vertical="top" wrapText="1"/>
    </xf>
    <xf numFmtId="177" fontId="7" fillId="0" borderId="19" xfId="0" applyNumberFormat="1" applyFont="1" applyBorder="1" applyAlignment="1">
      <alignment horizontal="center" vertical="top"/>
    </xf>
    <xf numFmtId="177" fontId="7" fillId="0" borderId="19" xfId="0" applyNumberFormat="1" applyFont="1" applyFill="1" applyBorder="1" applyAlignment="1">
      <alignment horizontal="center" vertical="top"/>
    </xf>
    <xf numFmtId="177" fontId="7" fillId="0" borderId="19" xfId="0" applyNumberFormat="1" applyFont="1" applyFill="1" applyBorder="1" applyAlignment="1">
      <alignment horizontal="center" vertical="top" wrapText="1"/>
    </xf>
    <xf numFmtId="0" fontId="14" fillId="0" borderId="0" xfId="0" applyFont="1" applyFill="1" applyBorder="1" applyAlignment="1"/>
    <xf numFmtId="0" fontId="65" fillId="0" borderId="0" xfId="0" applyFont="1" applyAlignment="1">
      <alignment horizontal="right" vertical="center"/>
    </xf>
    <xf numFmtId="0" fontId="65" fillId="0" borderId="0" xfId="0" applyFont="1" applyBorder="1" applyAlignment="1">
      <alignment horizontal="left" vertical="center" wrapText="1"/>
    </xf>
    <xf numFmtId="0" fontId="65" fillId="0" borderId="20" xfId="0" applyFont="1" applyBorder="1" applyAlignment="1">
      <alignment horizontal="left" vertical="center" wrapText="1"/>
    </xf>
    <xf numFmtId="0" fontId="7" fillId="0" borderId="2" xfId="0" applyFont="1" applyFill="1" applyBorder="1" applyAlignment="1">
      <alignment vertical="center" wrapText="1"/>
    </xf>
    <xf numFmtId="0" fontId="7" fillId="0" borderId="51" xfId="0" applyFont="1" applyFill="1" applyBorder="1" applyAlignment="1">
      <alignment vertical="center" wrapText="1"/>
    </xf>
    <xf numFmtId="177" fontId="10" fillId="0" borderId="70" xfId="0" applyNumberFormat="1" applyFont="1" applyFill="1" applyBorder="1" applyAlignment="1">
      <alignment vertical="center" wrapText="1"/>
    </xf>
    <xf numFmtId="0" fontId="7" fillId="0" borderId="24" xfId="0" applyFont="1" applyBorder="1" applyAlignment="1">
      <alignment vertical="center" wrapText="1"/>
    </xf>
    <xf numFmtId="0" fontId="7" fillId="0" borderId="25" xfId="0" applyFont="1" applyBorder="1" applyAlignment="1">
      <alignment vertical="center" wrapText="1"/>
    </xf>
    <xf numFmtId="0" fontId="7" fillId="0" borderId="69" xfId="0" applyFont="1" applyBorder="1" applyAlignment="1">
      <alignment vertical="center" wrapText="1"/>
    </xf>
    <xf numFmtId="177" fontId="11" fillId="0" borderId="44" xfId="0" applyNumberFormat="1" applyFont="1" applyFill="1" applyBorder="1" applyAlignment="1">
      <alignment horizontal="left" vertical="center" wrapText="1"/>
    </xf>
    <xf numFmtId="0" fontId="10" fillId="0" borderId="47" xfId="0" applyFont="1" applyBorder="1" applyAlignment="1">
      <alignment vertical="top"/>
    </xf>
    <xf numFmtId="0" fontId="7" fillId="0" borderId="31" xfId="0" applyFont="1" applyFill="1" applyBorder="1" applyAlignment="1">
      <alignment horizontal="center" vertical="center" wrapText="1"/>
    </xf>
    <xf numFmtId="0" fontId="20" fillId="0" borderId="13" xfId="0" applyFont="1" applyFill="1" applyBorder="1" applyAlignment="1">
      <alignment vertical="center" wrapText="1"/>
    </xf>
    <xf numFmtId="0" fontId="20" fillId="0" borderId="72" xfId="0" applyFont="1" applyFill="1" applyBorder="1" applyAlignment="1">
      <alignment vertical="center" wrapText="1"/>
    </xf>
    <xf numFmtId="0" fontId="20" fillId="0" borderId="19" xfId="0" applyFont="1" applyFill="1" applyBorder="1" applyAlignment="1">
      <alignment vertical="center" shrinkToFit="1"/>
    </xf>
    <xf numFmtId="0" fontId="7" fillId="0" borderId="19" xfId="0" applyFont="1" applyFill="1" applyBorder="1" applyAlignment="1">
      <alignment vertical="center" shrinkToFit="1"/>
    </xf>
    <xf numFmtId="0" fontId="7" fillId="0" borderId="19" xfId="0" applyFont="1" applyFill="1" applyBorder="1" applyAlignment="1">
      <alignment horizontal="left" vertical="center" shrinkToFit="1"/>
    </xf>
    <xf numFmtId="0" fontId="24" fillId="0" borderId="0" xfId="0" applyNumberFormat="1" applyFont="1" applyBorder="1" applyAlignment="1"/>
    <xf numFmtId="0" fontId="24" fillId="0" borderId="20" xfId="0" applyNumberFormat="1" applyFont="1" applyBorder="1" applyAlignment="1"/>
    <xf numFmtId="0" fontId="7" fillId="0" borderId="33" xfId="0" applyFont="1" applyFill="1" applyBorder="1" applyAlignment="1">
      <alignment vertical="top" wrapText="1"/>
    </xf>
    <xf numFmtId="0" fontId="24" fillId="0" borderId="36" xfId="0" applyFont="1" applyFill="1" applyBorder="1" applyAlignment="1">
      <alignment vertical="center" wrapText="1"/>
    </xf>
    <xf numFmtId="0" fontId="24" fillId="0" borderId="37" xfId="0" applyFont="1" applyFill="1" applyBorder="1" applyAlignment="1">
      <alignment vertical="center" wrapText="1"/>
    </xf>
    <xf numFmtId="0" fontId="24" fillId="0" borderId="42" xfId="0" applyFont="1" applyFill="1" applyBorder="1" applyAlignment="1">
      <alignment vertical="center" wrapText="1"/>
    </xf>
    <xf numFmtId="0" fontId="7" fillId="0" borderId="68" xfId="0" applyFont="1" applyFill="1" applyBorder="1" applyAlignment="1">
      <alignment vertical="top"/>
    </xf>
    <xf numFmtId="0" fontId="7" fillId="0" borderId="35" xfId="0" applyFont="1" applyFill="1" applyBorder="1" applyAlignment="1">
      <alignment vertical="top" wrapText="1"/>
    </xf>
    <xf numFmtId="0" fontId="63" fillId="0" borderId="0" xfId="0" applyFont="1" applyAlignment="1">
      <alignment horizontal="left" vertical="center"/>
    </xf>
    <xf numFmtId="0" fontId="0" fillId="0" borderId="0" xfId="0" applyAlignment="1">
      <alignment horizontal="left"/>
    </xf>
    <xf numFmtId="0" fontId="18" fillId="0" borderId="20" xfId="0" applyFont="1" applyFill="1" applyBorder="1" applyAlignment="1">
      <alignment horizontal="left" vertical="center"/>
    </xf>
    <xf numFmtId="0" fontId="18" fillId="0" borderId="27" xfId="0" applyFont="1" applyFill="1" applyBorder="1" applyAlignment="1">
      <alignment horizontal="left" vertical="center"/>
    </xf>
    <xf numFmtId="0" fontId="18" fillId="0" borderId="25" xfId="0" applyFont="1" applyFill="1" applyBorder="1" applyAlignment="1">
      <alignment horizontal="left" vertical="center"/>
    </xf>
    <xf numFmtId="0" fontId="18" fillId="0" borderId="77" xfId="0" applyFont="1" applyFill="1" applyBorder="1" applyAlignment="1">
      <alignment horizontal="left" vertical="center"/>
    </xf>
    <xf numFmtId="0" fontId="28" fillId="0" borderId="0" xfId="0" applyFont="1" applyBorder="1" applyAlignment="1">
      <alignment vertical="center"/>
    </xf>
    <xf numFmtId="0" fontId="18" fillId="0" borderId="0" xfId="0" applyFont="1" applyFill="1" applyBorder="1" applyAlignment="1">
      <alignment vertical="center"/>
    </xf>
    <xf numFmtId="0" fontId="65" fillId="0" borderId="0" xfId="0" applyFont="1" applyFill="1" applyBorder="1" applyAlignment="1">
      <alignment vertical="center"/>
    </xf>
    <xf numFmtId="0" fontId="14" fillId="0" borderId="0" xfId="0" applyFont="1" applyFill="1" applyBorder="1" applyAlignment="1">
      <alignment horizontal="left"/>
    </xf>
    <xf numFmtId="0" fontId="63" fillId="0" borderId="0" xfId="0" applyFont="1" applyFill="1" applyBorder="1" applyAlignment="1">
      <alignment horizontal="left"/>
    </xf>
    <xf numFmtId="177" fontId="7" fillId="0" borderId="22" xfId="0" applyNumberFormat="1" applyFont="1" applyBorder="1" applyAlignment="1">
      <alignment horizontal="center" vertical="center" wrapText="1"/>
    </xf>
    <xf numFmtId="0" fontId="63" fillId="0" borderId="0" xfId="0" applyFont="1" applyFill="1" applyAlignment="1">
      <alignment horizontal="left" vertical="center" wrapText="1"/>
    </xf>
    <xf numFmtId="0" fontId="65" fillId="0" borderId="0" xfId="0" applyFont="1" applyAlignment="1">
      <alignment horizontal="center" vertical="center"/>
    </xf>
    <xf numFmtId="0" fontId="18" fillId="0" borderId="25" xfId="0" applyFont="1" applyBorder="1" applyAlignment="1">
      <alignment vertical="center"/>
    </xf>
    <xf numFmtId="0" fontId="18" fillId="0" borderId="0" xfId="0" applyFont="1" applyBorder="1" applyAlignment="1">
      <alignment vertical="center"/>
    </xf>
    <xf numFmtId="0" fontId="7" fillId="0" borderId="0" xfId="0" applyFont="1" applyBorder="1" applyAlignment="1">
      <alignment vertical="top"/>
    </xf>
    <xf numFmtId="0" fontId="7" fillId="0" borderId="0" xfId="0" applyFont="1" applyBorder="1" applyAlignment="1"/>
    <xf numFmtId="0" fontId="7" fillId="25" borderId="0" xfId="0" applyFont="1" applyFill="1" applyBorder="1" applyAlignment="1">
      <alignment vertical="center"/>
    </xf>
    <xf numFmtId="0" fontId="10" fillId="0" borderId="0" xfId="0" applyFont="1" applyAlignment="1">
      <alignment vertical="center"/>
    </xf>
    <xf numFmtId="0" fontId="82" fillId="0" borderId="0" xfId="0" applyFont="1" applyAlignment="1">
      <alignment horizontal="center" vertical="center"/>
    </xf>
    <xf numFmtId="0" fontId="65" fillId="0" borderId="0" xfId="0" applyFont="1" applyFill="1" applyBorder="1" applyAlignment="1">
      <alignment horizontal="left"/>
    </xf>
    <xf numFmtId="0" fontId="62" fillId="0" borderId="0" xfId="0" applyFont="1" applyAlignment="1">
      <alignment horizontal="center" wrapText="1"/>
    </xf>
    <xf numFmtId="0" fontId="7" fillId="0" borderId="0" xfId="0" applyFont="1" applyAlignment="1">
      <alignment horizontal="center" vertical="center"/>
    </xf>
    <xf numFmtId="0" fontId="7" fillId="0" borderId="0" xfId="0" applyFont="1" applyBorder="1" applyAlignment="1">
      <alignment horizontal="center" vertical="center" wrapText="1"/>
    </xf>
    <xf numFmtId="0" fontId="63" fillId="0" borderId="22" xfId="0" applyFont="1" applyFill="1" applyBorder="1" applyAlignment="1">
      <alignment vertical="center"/>
    </xf>
    <xf numFmtId="0" fontId="7" fillId="0" borderId="75" xfId="0" applyFont="1" applyFill="1" applyBorder="1" applyAlignment="1">
      <alignment wrapText="1"/>
    </xf>
    <xf numFmtId="177" fontId="68" fillId="0" borderId="70" xfId="0" applyNumberFormat="1" applyFont="1" applyFill="1" applyBorder="1" applyAlignment="1">
      <alignment vertical="center" wrapText="1"/>
    </xf>
    <xf numFmtId="0" fontId="0" fillId="0" borderId="0" xfId="0" applyBorder="1" applyAlignment="1">
      <alignment horizontal="left" vertical="center"/>
    </xf>
    <xf numFmtId="0" fontId="0" fillId="0" borderId="41" xfId="0" applyBorder="1" applyAlignment="1">
      <alignment horizontal="left" vertical="center"/>
    </xf>
    <xf numFmtId="0" fontId="7" fillId="0" borderId="0" xfId="0" applyFont="1" applyFill="1" applyBorder="1" applyAlignment="1">
      <alignment vertical="center" wrapText="1"/>
    </xf>
    <xf numFmtId="0" fontId="11" fillId="0" borderId="0" xfId="0" applyFont="1" applyBorder="1" applyAlignment="1">
      <alignment horizontal="left" vertical="center" shrinkToFit="1"/>
    </xf>
    <xf numFmtId="0" fontId="11" fillId="0" borderId="0" xfId="0" applyFont="1" applyBorder="1" applyAlignment="1">
      <alignment horizontal="left" vertical="center"/>
    </xf>
    <xf numFmtId="0" fontId="26"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8" fillId="0" borderId="0" xfId="0" applyFont="1" applyFill="1" applyAlignment="1">
      <alignment horizontal="left" vertical="center"/>
    </xf>
    <xf numFmtId="0" fontId="7" fillId="0" borderId="24"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18" fillId="0" borderId="0" xfId="0" applyFont="1" applyAlignment="1">
      <alignment horizontal="left" vertical="center"/>
    </xf>
    <xf numFmtId="0" fontId="7" fillId="0" borderId="0" xfId="0" applyFont="1" applyBorder="1" applyAlignment="1">
      <alignment horizontal="left" vertical="center" wrapText="1"/>
    </xf>
    <xf numFmtId="0" fontId="7" fillId="0" borderId="15" xfId="0" applyFont="1" applyFill="1" applyBorder="1" applyAlignment="1">
      <alignment horizontal="left" vertical="center"/>
    </xf>
    <xf numFmtId="0" fontId="7" fillId="0" borderId="55" xfId="0" applyFont="1" applyFill="1" applyBorder="1" applyAlignment="1">
      <alignment horizontal="left" vertical="center"/>
    </xf>
    <xf numFmtId="0" fontId="7" fillId="0" borderId="0" xfId="0" applyFont="1" applyFill="1" applyBorder="1" applyAlignment="1">
      <alignment horizontal="left" vertical="top" wrapText="1"/>
    </xf>
    <xf numFmtId="0" fontId="7" fillId="0" borderId="20" xfId="0" applyFont="1" applyFill="1" applyBorder="1" applyAlignment="1">
      <alignment horizontal="left" vertical="top" wrapText="1"/>
    </xf>
    <xf numFmtId="0" fontId="23"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7" fillId="0" borderId="70" xfId="0" applyFont="1" applyFill="1" applyBorder="1" applyAlignment="1">
      <alignment horizontal="left" vertical="center" wrapText="1"/>
    </xf>
    <xf numFmtId="0" fontId="11" fillId="0" borderId="33" xfId="0" applyFont="1" applyFill="1" applyBorder="1" applyAlignment="1">
      <alignment vertical="top" wrapText="1"/>
    </xf>
    <xf numFmtId="0" fontId="11" fillId="0" borderId="20" xfId="0" applyFont="1" applyFill="1" applyBorder="1" applyAlignment="1">
      <alignment horizontal="left" vertical="top" wrapText="1"/>
    </xf>
    <xf numFmtId="0" fontId="7" fillId="0" borderId="0" xfId="0" applyFont="1" applyFill="1" applyBorder="1" applyAlignment="1">
      <alignment horizontal="left" vertical="center"/>
    </xf>
    <xf numFmtId="0" fontId="7" fillId="0" borderId="36" xfId="0" applyFont="1" applyFill="1" applyBorder="1" applyAlignment="1">
      <alignment vertical="center" wrapText="1"/>
    </xf>
    <xf numFmtId="0" fontId="7" fillId="0" borderId="42" xfId="0" applyFont="1" applyFill="1" applyBorder="1" applyAlignment="1">
      <alignment vertical="center" wrapText="1"/>
    </xf>
    <xf numFmtId="0" fontId="7" fillId="0" borderId="25" xfId="0" applyFont="1" applyFill="1" applyBorder="1" applyAlignment="1">
      <alignment vertical="center" wrapText="1"/>
    </xf>
    <xf numFmtId="0" fontId="7" fillId="0" borderId="69" xfId="0" applyFont="1" applyFill="1" applyBorder="1" applyAlignment="1">
      <alignment vertical="center" wrapText="1"/>
    </xf>
    <xf numFmtId="0" fontId="7" fillId="0" borderId="0" xfId="0" applyFont="1" applyFill="1" applyBorder="1" applyAlignment="1">
      <alignment horizontal="left" vertical="center" shrinkToFit="1"/>
    </xf>
    <xf numFmtId="0" fontId="7" fillId="0" borderId="0" xfId="0" applyFont="1" applyFill="1" applyBorder="1" applyAlignment="1">
      <alignment vertical="center"/>
    </xf>
    <xf numFmtId="0" fontId="7" fillId="0" borderId="20" xfId="0" applyFont="1" applyFill="1" applyBorder="1" applyAlignment="1">
      <alignment vertical="center"/>
    </xf>
    <xf numFmtId="0" fontId="7" fillId="0" borderId="0" xfId="0" applyFont="1" applyAlignment="1">
      <alignment horizontal="left" vertical="center" wrapText="1"/>
    </xf>
    <xf numFmtId="0" fontId="7" fillId="0" borderId="0" xfId="0" applyFont="1" applyFill="1" applyBorder="1" applyAlignment="1">
      <alignment vertical="top" wrapText="1"/>
    </xf>
    <xf numFmtId="0" fontId="0" fillId="0" borderId="19" xfId="0" applyBorder="1" applyAlignment="1">
      <alignment horizontal="left" vertical="center"/>
    </xf>
    <xf numFmtId="0" fontId="7" fillId="0" borderId="0" xfId="0" applyFont="1" applyAlignment="1">
      <alignment horizontal="left" vertical="center"/>
    </xf>
    <xf numFmtId="177" fontId="7" fillId="0" borderId="19" xfId="0" applyNumberFormat="1" applyFont="1" applyBorder="1" applyAlignment="1">
      <alignment horizontal="center" vertical="center" wrapText="1"/>
    </xf>
    <xf numFmtId="177" fontId="7" fillId="0" borderId="41" xfId="0" applyNumberFormat="1" applyFont="1" applyBorder="1" applyAlignment="1">
      <alignment horizontal="center" vertical="center" wrapText="1"/>
    </xf>
    <xf numFmtId="177" fontId="7" fillId="0" borderId="21" xfId="0" applyNumberFormat="1" applyFont="1" applyBorder="1" applyAlignment="1">
      <alignment horizontal="center" vertical="center" wrapText="1"/>
    </xf>
    <xf numFmtId="0" fontId="65" fillId="0" borderId="0" xfId="0" applyFont="1" applyFill="1" applyBorder="1" applyAlignment="1">
      <alignment horizontal="left" vertical="top" wrapText="1"/>
    </xf>
    <xf numFmtId="0" fontId="0" fillId="0" borderId="0" xfId="0"/>
    <xf numFmtId="0" fontId="0" fillId="0" borderId="20" xfId="0" applyBorder="1"/>
    <xf numFmtId="0" fontId="78" fillId="0" borderId="0" xfId="0" applyFont="1" applyAlignment="1">
      <alignment horizontal="left" vertical="center" wrapText="1"/>
    </xf>
    <xf numFmtId="0" fontId="7" fillId="0" borderId="31" xfId="0" applyFont="1" applyFill="1" applyBorder="1" applyAlignment="1">
      <alignment horizontal="left" vertical="top" wrapText="1"/>
    </xf>
    <xf numFmtId="0" fontId="24" fillId="0" borderId="0" xfId="0" applyFont="1" applyAlignment="1">
      <alignment horizontal="center" vertical="top" wrapText="1"/>
    </xf>
    <xf numFmtId="177" fontId="11" fillId="0" borderId="31" xfId="0" applyNumberFormat="1" applyFont="1" applyFill="1" applyBorder="1" applyAlignment="1">
      <alignment horizontal="right" vertical="center" wrapText="1"/>
    </xf>
    <xf numFmtId="0" fontId="18" fillId="0" borderId="0" xfId="0" applyFont="1" applyBorder="1" applyAlignment="1">
      <alignment horizontal="left" vertical="center"/>
    </xf>
    <xf numFmtId="0" fontId="7" fillId="0" borderId="32" xfId="0" applyFont="1" applyFill="1" applyBorder="1" applyAlignment="1">
      <alignment horizontal="left" vertical="top" wrapText="1"/>
    </xf>
    <xf numFmtId="0" fontId="0" fillId="0" borderId="0" xfId="0" applyBorder="1"/>
    <xf numFmtId="0" fontId="7" fillId="0" borderId="31" xfId="0" applyFont="1" applyFill="1" applyBorder="1" applyAlignment="1">
      <alignment vertical="center"/>
    </xf>
    <xf numFmtId="0" fontId="7" fillId="0" borderId="0" xfId="0" applyFont="1" applyFill="1" applyAlignment="1">
      <alignment horizontal="left" vertical="center" wrapText="1"/>
    </xf>
    <xf numFmtId="0" fontId="11" fillId="0" borderId="32" xfId="0" applyFont="1" applyFill="1" applyBorder="1" applyAlignment="1">
      <alignment horizontal="left" vertical="center" wrapText="1"/>
    </xf>
    <xf numFmtId="0" fontId="18" fillId="0" borderId="0" xfId="0" applyFont="1" applyFill="1" applyBorder="1" applyAlignment="1">
      <alignment horizontal="left" vertical="center"/>
    </xf>
    <xf numFmtId="0" fontId="7" fillId="0" borderId="0" xfId="0" applyFont="1" applyBorder="1" applyAlignment="1">
      <alignment horizontal="center" vertical="center"/>
    </xf>
    <xf numFmtId="0" fontId="11" fillId="0" borderId="0" xfId="0" applyFont="1" applyAlignment="1">
      <alignment horizontal="left" vertical="center"/>
    </xf>
    <xf numFmtId="0" fontId="7" fillId="0" borderId="0" xfId="0" applyFont="1" applyAlignment="1">
      <alignment vertical="center"/>
    </xf>
    <xf numFmtId="0" fontId="78" fillId="0" borderId="0" xfId="0" applyFont="1" applyAlignment="1">
      <alignment horizontal="left" vertical="center" wrapText="1"/>
    </xf>
    <xf numFmtId="0" fontId="7" fillId="0" borderId="0" xfId="0" applyFont="1" applyAlignment="1">
      <alignment horizontal="left" vertical="top"/>
    </xf>
    <xf numFmtId="0" fontId="16" fillId="0" borderId="0" xfId="0" applyFont="1" applyAlignment="1">
      <alignment horizontal="left" vertical="center" wrapText="1"/>
    </xf>
    <xf numFmtId="0" fontId="18" fillId="0" borderId="0" xfId="0" applyFont="1" applyAlignment="1">
      <alignment horizontal="left" vertical="center"/>
    </xf>
    <xf numFmtId="0" fontId="7" fillId="0" borderId="67" xfId="0" applyFont="1" applyBorder="1" applyAlignment="1">
      <alignment horizontal="left" vertical="center" wrapText="1"/>
    </xf>
    <xf numFmtId="0" fontId="7" fillId="0" borderId="64" xfId="0" applyFont="1" applyBorder="1" applyAlignment="1">
      <alignment horizontal="left" vertical="center" wrapText="1"/>
    </xf>
    <xf numFmtId="0" fontId="14" fillId="24" borderId="59" xfId="0" applyFont="1" applyFill="1" applyBorder="1" applyAlignment="1">
      <alignment horizontal="left" vertical="center" wrapText="1"/>
    </xf>
    <xf numFmtId="0" fontId="14" fillId="24" borderId="64" xfId="0" applyFont="1" applyFill="1" applyBorder="1" applyAlignment="1">
      <alignment horizontal="left" vertical="center" wrapText="1"/>
    </xf>
    <xf numFmtId="0" fontId="14" fillId="24" borderId="65" xfId="0" applyFont="1" applyFill="1" applyBorder="1" applyAlignment="1">
      <alignment horizontal="left" vertical="center" wrapText="1"/>
    </xf>
    <xf numFmtId="0" fontId="7" fillId="0" borderId="58" xfId="0" applyFont="1" applyBorder="1" applyAlignment="1">
      <alignment horizontal="left" vertical="center" wrapText="1"/>
    </xf>
    <xf numFmtId="0" fontId="7" fillId="0" borderId="2" xfId="0" applyFont="1" applyBorder="1" applyAlignment="1">
      <alignment horizontal="left" vertical="center" wrapText="1"/>
    </xf>
    <xf numFmtId="0" fontId="14" fillId="24" borderId="48" xfId="0" applyFont="1" applyFill="1" applyBorder="1" applyAlignment="1">
      <alignment horizontal="left" vertical="center" wrapText="1"/>
    </xf>
    <xf numFmtId="0" fontId="14" fillId="24" borderId="2" xfId="0" applyFont="1" applyFill="1" applyBorder="1" applyAlignment="1">
      <alignment horizontal="left" vertical="center" wrapText="1"/>
    </xf>
    <xf numFmtId="0" fontId="14" fillId="24" borderId="51" xfId="0" applyFont="1" applyFill="1" applyBorder="1" applyAlignment="1">
      <alignment horizontal="left" vertical="center" wrapText="1"/>
    </xf>
    <xf numFmtId="0" fontId="65" fillId="0" borderId="0" xfId="0" applyFont="1" applyAlignment="1">
      <alignment horizontal="distributed" vertical="center"/>
    </xf>
    <xf numFmtId="176" fontId="14" fillId="0" borderId="0" xfId="0" applyNumberFormat="1" applyFont="1" applyAlignment="1">
      <alignment horizontal="distributed" vertical="center"/>
    </xf>
    <xf numFmtId="0" fontId="16" fillId="0" borderId="0" xfId="0" applyFont="1" applyAlignment="1">
      <alignment horizontal="center" vertical="center"/>
    </xf>
    <xf numFmtId="0" fontId="9" fillId="0" borderId="0" xfId="0" applyFont="1" applyAlignment="1">
      <alignment horizontal="justify" vertical="center" wrapText="1"/>
    </xf>
    <xf numFmtId="0" fontId="7" fillId="0" borderId="66" xfId="0" applyFont="1" applyBorder="1" applyAlignment="1">
      <alignment horizontal="left" vertical="center" wrapText="1"/>
    </xf>
    <xf numFmtId="0" fontId="7" fillId="0" borderId="13" xfId="0" applyFont="1" applyBorder="1" applyAlignment="1">
      <alignment horizontal="left" vertical="center" wrapText="1"/>
    </xf>
    <xf numFmtId="176" fontId="64" fillId="24" borderId="48" xfId="0" applyNumberFormat="1" applyFont="1" applyFill="1" applyBorder="1" applyAlignment="1">
      <alignment horizontal="left" vertical="center" wrapText="1"/>
    </xf>
    <xf numFmtId="176" fontId="64" fillId="24" borderId="2" xfId="0" applyNumberFormat="1" applyFont="1" applyFill="1" applyBorder="1" applyAlignment="1">
      <alignment horizontal="left" vertical="center" wrapText="1"/>
    </xf>
    <xf numFmtId="176" fontId="64" fillId="24" borderId="51" xfId="0" applyNumberFormat="1" applyFont="1" applyFill="1" applyBorder="1" applyAlignment="1">
      <alignment horizontal="left" vertical="center" wrapText="1"/>
    </xf>
    <xf numFmtId="0" fontId="65" fillId="24" borderId="38" xfId="0" applyFont="1" applyFill="1" applyBorder="1" applyAlignment="1">
      <alignment horizontal="left" vertical="center" wrapText="1"/>
    </xf>
    <xf numFmtId="0" fontId="65" fillId="24" borderId="13" xfId="0" applyFont="1" applyFill="1" applyBorder="1" applyAlignment="1">
      <alignment horizontal="left" vertical="center" wrapText="1"/>
    </xf>
    <xf numFmtId="0" fontId="65" fillId="24" borderId="72" xfId="0" applyFont="1" applyFill="1" applyBorder="1" applyAlignment="1">
      <alignment horizontal="left" vertical="center" wrapText="1"/>
    </xf>
    <xf numFmtId="0" fontId="7" fillId="0" borderId="63" xfId="0" applyFont="1" applyBorder="1" applyAlignment="1">
      <alignment horizontal="left" vertical="center" wrapText="1"/>
    </xf>
    <xf numFmtId="0" fontId="7" fillId="0" borderId="15" xfId="0" applyFont="1" applyBorder="1" applyAlignment="1">
      <alignment horizontal="left" vertical="center" wrapText="1"/>
    </xf>
    <xf numFmtId="0" fontId="65" fillId="24" borderId="39" xfId="0" applyFont="1" applyFill="1" applyBorder="1" applyAlignment="1">
      <alignment horizontal="left" vertical="center" wrapText="1"/>
    </xf>
    <xf numFmtId="0" fontId="65" fillId="24" borderId="15" xfId="0" applyFont="1" applyFill="1" applyBorder="1" applyAlignment="1">
      <alignment horizontal="left" vertical="center" wrapText="1"/>
    </xf>
    <xf numFmtId="0" fontId="65" fillId="24" borderId="55" xfId="0" applyFont="1" applyFill="1" applyBorder="1" applyAlignment="1">
      <alignment horizontal="left" vertical="center" wrapText="1"/>
    </xf>
    <xf numFmtId="0" fontId="65" fillId="24" borderId="48" xfId="0" applyFont="1" applyFill="1" applyBorder="1" applyAlignment="1">
      <alignment horizontal="left" vertical="center" wrapText="1"/>
    </xf>
    <xf numFmtId="0" fontId="65" fillId="24" borderId="2" xfId="0" applyFont="1" applyFill="1" applyBorder="1" applyAlignment="1">
      <alignment horizontal="left" vertical="center" wrapText="1"/>
    </xf>
    <xf numFmtId="0" fontId="65" fillId="24" borderId="51" xfId="0" applyFont="1" applyFill="1" applyBorder="1" applyAlignment="1">
      <alignment horizontal="left" vertical="center" wrapText="1"/>
    </xf>
    <xf numFmtId="0" fontId="65" fillId="24" borderId="29" xfId="0" applyFont="1" applyFill="1" applyBorder="1" applyAlignment="1">
      <alignment horizontal="left" vertical="center" wrapText="1"/>
    </xf>
    <xf numFmtId="0" fontId="65" fillId="24" borderId="71" xfId="0" applyFont="1" applyFill="1" applyBorder="1" applyAlignment="1">
      <alignment horizontal="left" vertical="center" wrapText="1"/>
    </xf>
    <xf numFmtId="182" fontId="65" fillId="24" borderId="48" xfId="0" applyNumberFormat="1" applyFont="1" applyFill="1" applyBorder="1" applyAlignment="1">
      <alignment horizontal="left" vertical="center" wrapText="1"/>
    </xf>
    <xf numFmtId="182" fontId="65" fillId="24" borderId="2" xfId="0" applyNumberFormat="1" applyFont="1" applyFill="1" applyBorder="1" applyAlignment="1">
      <alignment horizontal="left" vertical="center" wrapText="1"/>
    </xf>
    <xf numFmtId="182" fontId="65" fillId="24" borderId="51" xfId="0" applyNumberFormat="1" applyFont="1" applyFill="1" applyBorder="1" applyAlignment="1">
      <alignment horizontal="left" vertical="center" wrapText="1"/>
    </xf>
    <xf numFmtId="0" fontId="7" fillId="0" borderId="0" xfId="0" applyFont="1" applyAlignment="1">
      <alignment horizontal="left" vertical="center"/>
    </xf>
    <xf numFmtId="0" fontId="7" fillId="0" borderId="75" xfId="0" applyFont="1" applyBorder="1" applyAlignment="1">
      <alignment horizontal="left" vertical="center" wrapText="1"/>
    </xf>
    <xf numFmtId="0" fontId="7" fillId="0" borderId="34" xfId="0" applyFont="1" applyBorder="1" applyAlignment="1">
      <alignment horizontal="left" vertical="center" wrapText="1"/>
    </xf>
    <xf numFmtId="0" fontId="7" fillId="0" borderId="19" xfId="0" applyFont="1" applyBorder="1" applyAlignment="1">
      <alignment horizontal="left" vertical="center" wrapText="1"/>
    </xf>
    <xf numFmtId="0" fontId="7" fillId="0" borderId="0" xfId="0" applyFont="1" applyBorder="1" applyAlignment="1">
      <alignment horizontal="left" vertical="center" wrapText="1"/>
    </xf>
    <xf numFmtId="0" fontId="7" fillId="0" borderId="49" xfId="0" applyFont="1" applyFill="1" applyBorder="1" applyAlignment="1">
      <alignment horizontal="left" wrapText="1"/>
    </xf>
    <xf numFmtId="0" fontId="7" fillId="0" borderId="34" xfId="0" applyFont="1" applyFill="1" applyBorder="1" applyAlignment="1">
      <alignment horizontal="left" wrapText="1"/>
    </xf>
    <xf numFmtId="0" fontId="7" fillId="0" borderId="61" xfId="0" applyFont="1" applyFill="1" applyBorder="1" applyAlignment="1">
      <alignment horizontal="left" wrapText="1"/>
    </xf>
    <xf numFmtId="0" fontId="83" fillId="0" borderId="0" xfId="0" applyFont="1" applyBorder="1" applyAlignment="1">
      <alignment horizontal="left" vertical="top" wrapText="1"/>
    </xf>
    <xf numFmtId="0" fontId="10" fillId="0" borderId="0" xfId="0" applyFont="1" applyBorder="1" applyAlignment="1">
      <alignment horizontal="left" vertical="top" wrapText="1"/>
    </xf>
    <xf numFmtId="0" fontId="10" fillId="0" borderId="20" xfId="0" applyFont="1" applyBorder="1" applyAlignment="1">
      <alignment horizontal="left" vertical="top" wrapText="1"/>
    </xf>
    <xf numFmtId="0" fontId="65" fillId="24" borderId="0" xfId="0" applyFont="1" applyFill="1" applyBorder="1" applyAlignment="1">
      <alignment horizontal="left" vertical="center" wrapText="1"/>
    </xf>
    <xf numFmtId="0" fontId="65" fillId="0" borderId="32" xfId="0" applyFont="1" applyBorder="1" applyAlignment="1">
      <alignment horizontal="left" vertical="center" wrapText="1"/>
    </xf>
    <xf numFmtId="0" fontId="65" fillId="0" borderId="33" xfId="0" applyFont="1" applyBorder="1" applyAlignment="1">
      <alignment horizontal="left" vertical="center" wrapText="1"/>
    </xf>
    <xf numFmtId="0" fontId="65" fillId="0" borderId="35" xfId="0" applyFont="1" applyBorder="1" applyAlignment="1">
      <alignment horizontal="left" vertical="center" wrapText="1"/>
    </xf>
    <xf numFmtId="0" fontId="70" fillId="0" borderId="15" xfId="0" applyFont="1" applyBorder="1" applyAlignment="1">
      <alignment horizontal="left" vertical="center" wrapText="1"/>
    </xf>
    <xf numFmtId="0" fontId="70" fillId="0" borderId="55" xfId="0" applyFont="1" applyBorder="1" applyAlignment="1">
      <alignment horizontal="left" vertical="center" wrapText="1"/>
    </xf>
    <xf numFmtId="0" fontId="7" fillId="0" borderId="75"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41" xfId="0" applyFont="1" applyFill="1" applyBorder="1" applyAlignment="1">
      <alignment horizontal="left" vertical="center" wrapText="1"/>
    </xf>
    <xf numFmtId="177" fontId="11" fillId="0" borderId="31" xfId="0" applyNumberFormat="1" applyFont="1" applyFill="1" applyBorder="1" applyAlignment="1">
      <alignment horizontal="right" vertical="center" wrapText="1"/>
    </xf>
    <xf numFmtId="0" fontId="7" fillId="0" borderId="34" xfId="0" applyFont="1" applyFill="1" applyBorder="1" applyAlignment="1">
      <alignment horizontal="left" vertical="center" shrinkToFit="1"/>
    </xf>
    <xf numFmtId="0" fontId="7" fillId="0" borderId="61"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20" xfId="0" applyFont="1" applyFill="1" applyBorder="1" applyAlignment="1">
      <alignment horizontal="left" vertical="center" shrinkToFit="1"/>
    </xf>
    <xf numFmtId="0" fontId="7" fillId="0" borderId="0" xfId="0" applyFont="1" applyFill="1" applyBorder="1" applyAlignment="1">
      <alignment horizontal="left" vertical="top" wrapText="1"/>
    </xf>
    <xf numFmtId="0" fontId="7" fillId="0" borderId="20" xfId="0" applyFont="1" applyFill="1" applyBorder="1" applyAlignment="1">
      <alignment horizontal="left" vertical="top" wrapText="1"/>
    </xf>
    <xf numFmtId="0" fontId="7" fillId="0" borderId="20" xfId="0" applyFont="1" applyFill="1" applyBorder="1" applyAlignment="1">
      <alignment horizontal="left" vertical="center" wrapText="1"/>
    </xf>
    <xf numFmtId="0" fontId="24" fillId="0" borderId="25" xfId="0" applyFont="1" applyFill="1" applyBorder="1" applyAlignment="1">
      <alignment horizontal="left" vertical="center" wrapText="1"/>
    </xf>
    <xf numFmtId="0" fontId="24" fillId="0" borderId="30" xfId="0" applyFont="1" applyFill="1" applyBorder="1" applyAlignment="1">
      <alignment horizontal="left" vertical="center" wrapText="1"/>
    </xf>
    <xf numFmtId="0" fontId="7" fillId="0" borderId="62" xfId="0" applyFont="1" applyBorder="1" applyAlignment="1">
      <alignment horizontal="left" vertical="center" wrapText="1"/>
    </xf>
    <xf numFmtId="0" fontId="7" fillId="0" borderId="17" xfId="0" applyFont="1" applyBorder="1" applyAlignment="1">
      <alignment horizontal="left" vertical="center" wrapText="1"/>
    </xf>
    <xf numFmtId="0" fontId="65" fillId="24" borderId="45" xfId="0" applyFont="1" applyFill="1" applyBorder="1" applyAlignment="1">
      <alignment horizontal="left" vertical="center"/>
    </xf>
    <xf numFmtId="0" fontId="70" fillId="0" borderId="17" xfId="0" applyFont="1" applyBorder="1" applyAlignment="1">
      <alignment horizontal="left" vertical="center"/>
    </xf>
    <xf numFmtId="0" fontId="70" fillId="0" borderId="46" xfId="0" applyFont="1" applyBorder="1" applyAlignment="1">
      <alignment horizontal="left" vertical="center"/>
    </xf>
    <xf numFmtId="183" fontId="65" fillId="0" borderId="48" xfId="0" applyNumberFormat="1" applyFont="1" applyFill="1" applyBorder="1" applyAlignment="1">
      <alignment horizontal="left" vertical="center" wrapText="1"/>
    </xf>
    <xf numFmtId="183" fontId="65" fillId="0" borderId="2" xfId="0" applyNumberFormat="1" applyFont="1" applyFill="1" applyBorder="1" applyAlignment="1">
      <alignment horizontal="left" vertical="center" wrapText="1"/>
    </xf>
    <xf numFmtId="183" fontId="65" fillId="0" borderId="51" xfId="0" applyNumberFormat="1" applyFont="1" applyFill="1" applyBorder="1" applyAlignment="1">
      <alignment horizontal="left" vertical="center" wrapText="1"/>
    </xf>
    <xf numFmtId="0" fontId="26" fillId="0" borderId="41" xfId="0" applyFont="1" applyBorder="1" applyAlignment="1">
      <alignment vertical="center"/>
    </xf>
    <xf numFmtId="0" fontId="7" fillId="0" borderId="88" xfId="0" applyFont="1" applyBorder="1" applyAlignment="1">
      <alignment vertical="center"/>
    </xf>
    <xf numFmtId="0" fontId="7" fillId="0" borderId="31" xfId="0" applyFont="1" applyBorder="1" applyAlignment="1">
      <alignment vertical="center"/>
    </xf>
    <xf numFmtId="177" fontId="7" fillId="0" borderId="54" xfId="0" applyNumberFormat="1" applyFont="1" applyBorder="1" applyAlignment="1">
      <alignment horizontal="center" vertical="center" wrapText="1"/>
    </xf>
    <xf numFmtId="177" fontId="7" fillId="0" borderId="29" xfId="0" applyNumberFormat="1" applyFont="1" applyBorder="1" applyAlignment="1">
      <alignment horizontal="center" vertical="center" wrapText="1"/>
    </xf>
    <xf numFmtId="0" fontId="7" fillId="0" borderId="48" xfId="0" applyFont="1" applyBorder="1" applyAlignment="1">
      <alignment horizontal="justify" vertical="center" wrapText="1"/>
    </xf>
    <xf numFmtId="0" fontId="7" fillId="0" borderId="2" xfId="0" applyFont="1" applyBorder="1" applyAlignment="1">
      <alignment horizontal="justify"/>
    </xf>
    <xf numFmtId="0" fontId="7" fillId="0" borderId="51" xfId="0" applyFont="1" applyBorder="1" applyAlignment="1">
      <alignment horizontal="justify"/>
    </xf>
    <xf numFmtId="0" fontId="7" fillId="0" borderId="49" xfId="0" applyFont="1" applyBorder="1" applyAlignment="1">
      <alignment wrapText="1"/>
    </xf>
    <xf numFmtId="0" fontId="7" fillId="0" borderId="34" xfId="0" applyFont="1" applyBorder="1" applyAlignment="1">
      <alignment wrapText="1"/>
    </xf>
    <xf numFmtId="0" fontId="7" fillId="0" borderId="61" xfId="0" applyFont="1" applyBorder="1" applyAlignment="1">
      <alignment wrapText="1"/>
    </xf>
    <xf numFmtId="0" fontId="11" fillId="0" borderId="47" xfId="0" applyFont="1" applyBorder="1" applyAlignment="1">
      <alignment vertical="top" wrapText="1"/>
    </xf>
    <xf numFmtId="0" fontId="11" fillId="0" borderId="22" xfId="0" applyFont="1" applyBorder="1" applyAlignment="1">
      <alignment vertical="top" wrapText="1"/>
    </xf>
    <xf numFmtId="0" fontId="11" fillId="0" borderId="23" xfId="0" applyFont="1" applyBorder="1" applyAlignment="1">
      <alignment vertical="top" wrapText="1"/>
    </xf>
    <xf numFmtId="177" fontId="7" fillId="0" borderId="56" xfId="0" applyNumberFormat="1" applyFont="1" applyBorder="1" applyAlignment="1">
      <alignment horizontal="center" vertical="center" wrapText="1"/>
    </xf>
    <xf numFmtId="177" fontId="7" fillId="0" borderId="57" xfId="0" applyNumberFormat="1" applyFont="1" applyBorder="1" applyAlignment="1">
      <alignment horizontal="center" vertical="center" wrapText="1"/>
    </xf>
    <xf numFmtId="0" fontId="7" fillId="0" borderId="57" xfId="0" applyFont="1" applyBorder="1" applyAlignment="1">
      <alignment vertical="center" wrapText="1"/>
    </xf>
    <xf numFmtId="0" fontId="7" fillId="0" borderId="59" xfId="0" applyFont="1" applyBorder="1" applyAlignment="1">
      <alignment vertical="center" wrapText="1"/>
    </xf>
    <xf numFmtId="0" fontId="7" fillId="0" borderId="60" xfId="0" applyFont="1" applyBorder="1" applyAlignment="1">
      <alignment vertical="center" wrapText="1"/>
    </xf>
    <xf numFmtId="0" fontId="7" fillId="0" borderId="48" xfId="0" applyFont="1" applyBorder="1" applyAlignment="1">
      <alignment horizontal="left" vertical="center" wrapText="1"/>
    </xf>
    <xf numFmtId="0" fontId="7" fillId="0" borderId="51" xfId="0" applyFont="1" applyBorder="1" applyAlignment="1">
      <alignment horizontal="left" vertical="center" wrapText="1"/>
    </xf>
    <xf numFmtId="0" fontId="26" fillId="0" borderId="88" xfId="0" applyFont="1" applyBorder="1" applyAlignment="1">
      <alignment vertical="center" wrapText="1"/>
    </xf>
    <xf numFmtId="0" fontId="7" fillId="0" borderId="88" xfId="0" applyFont="1" applyBorder="1" applyAlignment="1">
      <alignment vertical="center" wrapText="1"/>
    </xf>
    <xf numFmtId="0" fontId="7" fillId="0" borderId="31" xfId="0" applyFont="1" applyBorder="1" applyAlignment="1">
      <alignment vertical="center" wrapText="1"/>
    </xf>
    <xf numFmtId="0" fontId="7" fillId="0" borderId="29" xfId="0" applyFont="1" applyBorder="1" applyAlignment="1">
      <alignment vertical="center" wrapText="1"/>
    </xf>
    <xf numFmtId="0" fontId="7" fillId="0" borderId="48" xfId="0" applyFont="1" applyBorder="1" applyAlignment="1">
      <alignment vertical="center" wrapText="1"/>
    </xf>
    <xf numFmtId="0" fontId="7" fillId="0" borderId="71" xfId="0" applyFont="1" applyBorder="1" applyAlignment="1">
      <alignment vertical="center" wrapText="1"/>
    </xf>
    <xf numFmtId="0" fontId="7" fillId="0" borderId="73" xfId="0" applyFont="1" applyFill="1" applyBorder="1" applyAlignment="1">
      <alignment vertical="center" wrapText="1"/>
    </xf>
    <xf numFmtId="0" fontId="7" fillId="0" borderId="49" xfId="0" applyFont="1" applyFill="1" applyBorder="1" applyAlignment="1">
      <alignment vertical="center" wrapText="1"/>
    </xf>
    <xf numFmtId="0" fontId="7" fillId="0" borderId="74" xfId="0" applyFont="1" applyFill="1" applyBorder="1" applyAlignment="1">
      <alignment vertical="center" wrapText="1"/>
    </xf>
    <xf numFmtId="0" fontId="7" fillId="0" borderId="0" xfId="0" applyFont="1" applyFill="1" applyBorder="1" applyAlignment="1">
      <alignment vertical="center" wrapText="1"/>
    </xf>
    <xf numFmtId="0" fontId="66" fillId="0" borderId="47" xfId="0" applyFont="1" applyFill="1" applyBorder="1" applyAlignment="1">
      <alignment vertical="top" wrapText="1"/>
    </xf>
    <xf numFmtId="0" fontId="66" fillId="0" borderId="22" xfId="0" applyFont="1" applyFill="1" applyBorder="1" applyAlignment="1">
      <alignment vertical="top" wrapText="1"/>
    </xf>
    <xf numFmtId="0" fontId="66" fillId="0" borderId="23" xfId="0" applyFont="1" applyFill="1" applyBorder="1" applyAlignment="1">
      <alignment vertical="top" wrapText="1"/>
    </xf>
    <xf numFmtId="0" fontId="7" fillId="0" borderId="31" xfId="0" applyFont="1" applyFill="1" applyBorder="1" applyAlignment="1">
      <alignment horizontal="left" vertical="top" wrapText="1"/>
    </xf>
    <xf numFmtId="0" fontId="7" fillId="0" borderId="31" xfId="0" applyFont="1" applyBorder="1" applyAlignment="1">
      <alignment horizontal="left" vertical="top" wrapText="1"/>
    </xf>
    <xf numFmtId="0" fontId="7" fillId="0" borderId="0" xfId="0" applyFont="1" applyBorder="1" applyAlignment="1">
      <alignment horizontal="left" vertical="top" wrapText="1"/>
    </xf>
    <xf numFmtId="0" fontId="7" fillId="0" borderId="20" xfId="0" applyFont="1" applyBorder="1" applyAlignment="1">
      <alignment horizontal="left" vertical="top" wrapText="1"/>
    </xf>
    <xf numFmtId="0" fontId="65" fillId="0" borderId="31" xfId="0" applyFont="1" applyFill="1" applyBorder="1" applyAlignment="1">
      <alignment horizontal="left" vertical="top" wrapText="1"/>
    </xf>
    <xf numFmtId="0" fontId="65" fillId="0" borderId="0" xfId="0" applyFont="1" applyFill="1" applyBorder="1" applyAlignment="1">
      <alignment horizontal="left" vertical="top" wrapText="1"/>
    </xf>
    <xf numFmtId="0" fontId="65" fillId="0" borderId="20" xfId="0" applyFont="1" applyFill="1" applyBorder="1" applyAlignment="1">
      <alignment horizontal="left" vertical="top" wrapText="1"/>
    </xf>
    <xf numFmtId="0" fontId="65" fillId="0" borderId="47" xfId="0" applyFont="1" applyFill="1" applyBorder="1" applyAlignment="1">
      <alignment horizontal="left" vertical="top" wrapText="1"/>
    </xf>
    <xf numFmtId="0" fontId="65" fillId="0" borderId="22" xfId="0" applyFont="1" applyFill="1" applyBorder="1" applyAlignment="1">
      <alignment horizontal="left" vertical="top" wrapText="1"/>
    </xf>
    <xf numFmtId="0" fontId="65" fillId="0" borderId="23" xfId="0" applyFont="1" applyFill="1" applyBorder="1" applyAlignment="1">
      <alignment horizontal="left" vertical="top" wrapText="1"/>
    </xf>
    <xf numFmtId="177" fontId="7" fillId="0" borderId="75" xfId="0" applyNumberFormat="1" applyFont="1" applyBorder="1" applyAlignment="1">
      <alignment horizontal="center" vertical="center" wrapText="1"/>
    </xf>
    <xf numFmtId="177" fontId="7" fillId="0" borderId="40" xfId="0" applyNumberFormat="1" applyFont="1" applyBorder="1" applyAlignment="1">
      <alignment horizontal="center" vertical="center" wrapText="1"/>
    </xf>
    <xf numFmtId="177" fontId="7" fillId="0" borderId="19" xfId="0" applyNumberFormat="1" applyFont="1" applyBorder="1" applyAlignment="1">
      <alignment horizontal="center" vertical="center" wrapText="1"/>
    </xf>
    <xf numFmtId="177" fontId="7" fillId="0" borderId="41" xfId="0" applyNumberFormat="1" applyFont="1" applyBorder="1" applyAlignment="1">
      <alignment horizontal="center" vertical="center" wrapText="1"/>
    </xf>
    <xf numFmtId="0" fontId="24" fillId="0" borderId="0" xfId="0" applyFont="1" applyAlignment="1">
      <alignment horizontal="center" vertical="top" wrapText="1"/>
    </xf>
    <xf numFmtId="0" fontId="70" fillId="0" borderId="0" xfId="0" applyFont="1" applyBorder="1"/>
    <xf numFmtId="0" fontId="70" fillId="0" borderId="20" xfId="0" applyFont="1" applyBorder="1"/>
    <xf numFmtId="0" fontId="7" fillId="0" borderId="31" xfId="0" applyFont="1" applyFill="1" applyBorder="1" applyAlignment="1">
      <alignment horizontal="left" vertical="center" wrapText="1"/>
    </xf>
    <xf numFmtId="0" fontId="0" fillId="0" borderId="0" xfId="0" applyBorder="1"/>
    <xf numFmtId="0" fontId="0" fillId="0" borderId="20" xfId="0" applyBorder="1"/>
    <xf numFmtId="0" fontId="26" fillId="0" borderId="49" xfId="0" applyFont="1" applyBorder="1" applyAlignment="1">
      <alignment wrapText="1"/>
    </xf>
    <xf numFmtId="0" fontId="7" fillId="0" borderId="47"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177" fontId="7" fillId="0" borderId="92" xfId="0" applyNumberFormat="1" applyFont="1" applyBorder="1" applyAlignment="1">
      <alignment horizontal="center" vertical="center" wrapText="1"/>
    </xf>
    <xf numFmtId="177" fontId="7" fillId="0" borderId="93" xfId="0" applyNumberFormat="1" applyFont="1" applyBorder="1" applyAlignment="1">
      <alignment horizontal="center" vertical="center" wrapText="1"/>
    </xf>
    <xf numFmtId="0" fontId="7" fillId="0" borderId="93" xfId="0" applyFont="1" applyBorder="1" applyAlignment="1">
      <alignment vertical="center" wrapText="1"/>
    </xf>
    <xf numFmtId="0" fontId="7" fillId="0" borderId="44" xfId="0" applyFont="1" applyBorder="1" applyAlignment="1">
      <alignment vertical="center" wrapText="1"/>
    </xf>
    <xf numFmtId="0" fontId="7" fillId="0" borderId="94" xfId="0" applyFont="1" applyBorder="1" applyAlignment="1">
      <alignment vertical="center" wrapText="1"/>
    </xf>
    <xf numFmtId="0" fontId="18" fillId="0" borderId="0" xfId="0" applyFont="1" applyBorder="1" applyAlignment="1">
      <alignment horizontal="left" vertical="center"/>
    </xf>
    <xf numFmtId="0" fontId="7" fillId="0" borderId="26" xfId="0" applyFont="1" applyFill="1" applyBorder="1" applyAlignment="1">
      <alignment horizontal="left" vertical="center"/>
    </xf>
    <xf numFmtId="0" fontId="0" fillId="0" borderId="27" xfId="0" applyBorder="1" applyAlignment="1">
      <alignment horizontal="left" vertical="center"/>
    </xf>
    <xf numFmtId="0" fontId="0" fillId="0" borderId="78" xfId="0" applyBorder="1" applyAlignment="1">
      <alignment horizontal="left" vertical="center"/>
    </xf>
    <xf numFmtId="0" fontId="0" fillId="0" borderId="19" xfId="0" applyBorder="1" applyAlignment="1">
      <alignment horizontal="left" vertical="center"/>
    </xf>
    <xf numFmtId="0" fontId="0" fillId="0" borderId="0" xfId="0" applyBorder="1" applyAlignment="1">
      <alignment horizontal="left" vertical="center"/>
    </xf>
    <xf numFmtId="0" fontId="0" fillId="0" borderId="41" xfId="0" applyBorder="1" applyAlignment="1">
      <alignment horizontal="left" vertical="center"/>
    </xf>
    <xf numFmtId="0" fontId="7" fillId="0" borderId="77" xfId="0" applyFont="1" applyFill="1" applyBorder="1" applyAlignment="1">
      <alignment horizontal="left" wrapText="1"/>
    </xf>
    <xf numFmtId="0" fontId="7" fillId="0" borderId="27" xfId="0" applyFont="1" applyFill="1" applyBorder="1" applyAlignment="1">
      <alignment horizontal="left" wrapText="1"/>
    </xf>
    <xf numFmtId="0" fontId="7" fillId="0" borderId="28" xfId="0" applyFont="1" applyFill="1" applyBorder="1" applyAlignment="1">
      <alignment horizontal="left" wrapText="1"/>
    </xf>
    <xf numFmtId="0" fontId="71" fillId="0" borderId="0" xfId="0" applyFont="1" applyAlignment="1">
      <alignment horizontal="left" vertical="center" wrapText="1"/>
    </xf>
    <xf numFmtId="0" fontId="63" fillId="0" borderId="0" xfId="0" applyFont="1" applyFill="1" applyBorder="1" applyAlignment="1">
      <alignment horizontal="left" vertical="top" wrapText="1"/>
    </xf>
    <xf numFmtId="0" fontId="63" fillId="0" borderId="20" xfId="0" applyFont="1" applyFill="1" applyBorder="1" applyAlignment="1">
      <alignment horizontal="left" vertical="top" wrapText="1"/>
    </xf>
    <xf numFmtId="0" fontId="61" fillId="0" borderId="0" xfId="0" applyFont="1" applyAlignment="1">
      <alignment horizontal="left" vertical="top" wrapText="1"/>
    </xf>
    <xf numFmtId="0" fontId="24" fillId="0" borderId="25" xfId="0" applyFont="1" applyFill="1" applyBorder="1" applyAlignment="1">
      <alignment horizontal="left" vertical="top" wrapText="1"/>
    </xf>
    <xf numFmtId="0" fontId="24" fillId="0" borderId="30" xfId="0" applyFont="1" applyFill="1" applyBorder="1" applyAlignment="1">
      <alignment horizontal="left" vertical="top" wrapText="1"/>
    </xf>
    <xf numFmtId="177" fontId="24" fillId="0" borderId="27" xfId="0" applyNumberFormat="1"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7" fillId="0" borderId="53"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68" xfId="0" applyFont="1" applyFill="1" applyBorder="1" applyAlignment="1">
      <alignment horizontal="left" vertical="center" wrapText="1"/>
    </xf>
    <xf numFmtId="176" fontId="72" fillId="0" borderId="70" xfId="0" applyNumberFormat="1" applyFont="1" applyFill="1" applyBorder="1" applyAlignment="1">
      <alignment horizontal="center" vertical="center"/>
    </xf>
    <xf numFmtId="176" fontId="72" fillId="0" borderId="36" xfId="0" applyNumberFormat="1" applyFont="1" applyFill="1" applyBorder="1" applyAlignment="1">
      <alignment horizontal="center" vertical="center"/>
    </xf>
    <xf numFmtId="181" fontId="72" fillId="0" borderId="36" xfId="0" applyNumberFormat="1" applyFont="1" applyFill="1" applyBorder="1" applyAlignment="1">
      <alignment horizontal="left" vertical="center"/>
    </xf>
    <xf numFmtId="176" fontId="7" fillId="0" borderId="0" xfId="0" applyNumberFormat="1" applyFont="1" applyAlignment="1">
      <alignment horizontal="center" vertical="center" wrapText="1"/>
    </xf>
    <xf numFmtId="0" fontId="11" fillId="0" borderId="33" xfId="0" applyFont="1" applyFill="1" applyBorder="1" applyAlignment="1">
      <alignment horizontal="left" vertical="center" wrapText="1"/>
    </xf>
    <xf numFmtId="0" fontId="0" fillId="0" borderId="33" xfId="0" applyBorder="1" applyAlignment="1">
      <alignment horizontal="left" vertical="center" wrapText="1"/>
    </xf>
    <xf numFmtId="0" fontId="0" fillId="0" borderId="35" xfId="0" applyBorder="1" applyAlignment="1">
      <alignment horizontal="left" vertical="center" wrapText="1"/>
    </xf>
    <xf numFmtId="0" fontId="10" fillId="0" borderId="0" xfId="0" applyFont="1" applyAlignment="1">
      <alignment horizontal="left" vertical="center" wrapText="1"/>
    </xf>
    <xf numFmtId="0" fontId="0" fillId="24" borderId="0" xfId="0" applyFill="1" applyBorder="1" applyAlignment="1">
      <alignment vertical="top" wrapText="1"/>
    </xf>
    <xf numFmtId="0" fontId="0" fillId="24" borderId="0" xfId="0" applyFill="1" applyBorder="1" applyAlignment="1">
      <alignment vertical="top"/>
    </xf>
    <xf numFmtId="0" fontId="0" fillId="24" borderId="20" xfId="0" applyFill="1" applyBorder="1" applyAlignment="1">
      <alignment vertical="top"/>
    </xf>
    <xf numFmtId="0" fontId="7" fillId="0" borderId="0" xfId="0" applyFont="1" applyFill="1" applyBorder="1" applyAlignment="1">
      <alignment horizontal="right" vertical="center" wrapText="1"/>
    </xf>
    <xf numFmtId="0" fontId="22" fillId="0" borderId="0" xfId="0" applyFont="1" applyBorder="1" applyAlignment="1">
      <alignment horizontal="center" vertical="center"/>
    </xf>
    <xf numFmtId="0" fontId="24" fillId="0" borderId="0" xfId="0" applyFont="1" applyFill="1" applyBorder="1" applyAlignment="1">
      <alignment horizontal="left" vertical="center" wrapText="1"/>
    </xf>
    <xf numFmtId="176" fontId="64" fillId="0" borderId="0" xfId="0" applyNumberFormat="1" applyFont="1" applyBorder="1" applyAlignment="1">
      <alignment horizontal="left" vertical="center"/>
    </xf>
    <xf numFmtId="176" fontId="64" fillId="0" borderId="20" xfId="0" applyNumberFormat="1" applyFont="1" applyBorder="1" applyAlignment="1">
      <alignment horizontal="left" vertical="center"/>
    </xf>
    <xf numFmtId="0" fontId="7" fillId="0" borderId="0" xfId="0" applyFont="1" applyAlignment="1">
      <alignment horizontal="center" vertical="center" wrapText="1"/>
    </xf>
    <xf numFmtId="20" fontId="7" fillId="0" borderId="0" xfId="0" applyNumberFormat="1" applyFont="1" applyAlignment="1">
      <alignment horizontal="center" vertical="center" wrapText="1"/>
    </xf>
    <xf numFmtId="0" fontId="11" fillId="0" borderId="0"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0" xfId="0" applyFont="1" applyFill="1" applyBorder="1" applyAlignment="1">
      <alignment horizontal="left" vertical="top" wrapText="1"/>
    </xf>
    <xf numFmtId="0" fontId="11" fillId="0" borderId="20" xfId="0" applyFont="1" applyFill="1" applyBorder="1" applyAlignment="1">
      <alignment horizontal="left" vertical="top" wrapText="1"/>
    </xf>
    <xf numFmtId="0" fontId="7" fillId="0" borderId="0" xfId="0" applyFont="1" applyAlignment="1">
      <alignment horizontal="left" vertical="center" wrapText="1"/>
    </xf>
    <xf numFmtId="0" fontId="11" fillId="0" borderId="31"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33" xfId="0" applyFont="1" applyFill="1" applyBorder="1" applyAlignment="1">
      <alignment horizontal="left" vertical="top" wrapText="1"/>
    </xf>
    <xf numFmtId="0" fontId="11" fillId="0" borderId="35" xfId="0" applyFont="1" applyFill="1" applyBorder="1" applyAlignment="1">
      <alignment horizontal="left" vertical="top" wrapText="1"/>
    </xf>
    <xf numFmtId="0" fontId="77" fillId="0" borderId="70" xfId="0" applyFont="1" applyFill="1" applyBorder="1" applyAlignment="1">
      <alignment horizontal="center" vertical="center" wrapText="1"/>
    </xf>
    <xf numFmtId="0" fontId="77" fillId="0" borderId="36" xfId="0" applyFont="1" applyFill="1" applyBorder="1" applyAlignment="1">
      <alignment horizontal="center" vertical="center" wrapText="1"/>
    </xf>
    <xf numFmtId="0" fontId="7" fillId="0" borderId="31" xfId="0" applyFont="1" applyFill="1" applyBorder="1" applyAlignment="1">
      <alignment vertical="top" wrapText="1"/>
    </xf>
    <xf numFmtId="0" fontId="7" fillId="0" borderId="0" xfId="0" applyFont="1" applyFill="1" applyBorder="1" applyAlignment="1">
      <alignment vertical="top" wrapText="1"/>
    </xf>
    <xf numFmtId="0" fontId="7" fillId="0" borderId="20" xfId="0" applyFont="1" applyFill="1" applyBorder="1" applyAlignment="1">
      <alignment vertical="top" wrapText="1"/>
    </xf>
    <xf numFmtId="0" fontId="11" fillId="0" borderId="32" xfId="0" applyFont="1" applyFill="1" applyBorder="1" applyAlignment="1">
      <alignment horizontal="center" vertical="center"/>
    </xf>
    <xf numFmtId="0" fontId="11" fillId="0" borderId="33" xfId="0" applyFont="1" applyFill="1" applyBorder="1" applyAlignment="1">
      <alignment horizontal="center" vertical="center"/>
    </xf>
    <xf numFmtId="0" fontId="66" fillId="0" borderId="33" xfId="0" applyFont="1" applyFill="1" applyBorder="1" applyAlignment="1">
      <alignment horizontal="center" vertical="center"/>
    </xf>
    <xf numFmtId="0" fontId="11" fillId="0" borderId="33" xfId="0" applyFont="1" applyFill="1" applyBorder="1" applyAlignment="1">
      <alignment horizontal="left" vertical="center"/>
    </xf>
    <xf numFmtId="0" fontId="66" fillId="0" borderId="33" xfId="0" applyFont="1" applyFill="1" applyBorder="1" applyAlignment="1">
      <alignment horizontal="left" vertical="center"/>
    </xf>
    <xf numFmtId="0" fontId="7" fillId="0" borderId="24"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69" xfId="0" applyFont="1" applyFill="1" applyBorder="1" applyAlignment="1">
      <alignment horizontal="left" vertical="center" wrapText="1"/>
    </xf>
    <xf numFmtId="181" fontId="64" fillId="0" borderId="36" xfId="0" applyNumberFormat="1" applyFont="1" applyFill="1" applyBorder="1" applyAlignment="1">
      <alignment horizontal="left" vertical="center" wrapText="1"/>
    </xf>
    <xf numFmtId="181" fontId="64" fillId="0" borderId="37" xfId="0" applyNumberFormat="1" applyFont="1" applyFill="1" applyBorder="1" applyAlignment="1">
      <alignment horizontal="left" vertical="center" wrapText="1"/>
    </xf>
    <xf numFmtId="0" fontId="11" fillId="0" borderId="25" xfId="0" applyFont="1" applyFill="1" applyBorder="1" applyAlignment="1">
      <alignment horizontal="left" vertical="top" wrapText="1"/>
    </xf>
    <xf numFmtId="0" fontId="11" fillId="0" borderId="30" xfId="0" applyFont="1" applyFill="1" applyBorder="1" applyAlignment="1">
      <alignment horizontal="left" vertical="top" wrapText="1"/>
    </xf>
    <xf numFmtId="0" fontId="7" fillId="0" borderId="26" xfId="0" applyFont="1" applyFill="1" applyBorder="1" applyAlignment="1">
      <alignment horizontal="left" vertical="center" wrapText="1"/>
    </xf>
    <xf numFmtId="0" fontId="0" fillId="0" borderId="27" xfId="0" applyFont="1" applyBorder="1"/>
    <xf numFmtId="0" fontId="0" fillId="0" borderId="78" xfId="0" applyFont="1" applyBorder="1"/>
    <xf numFmtId="0" fontId="0" fillId="0" borderId="19" xfId="0" applyFont="1" applyBorder="1"/>
    <xf numFmtId="0" fontId="0" fillId="0" borderId="0" xfId="0" applyFont="1" applyBorder="1"/>
    <xf numFmtId="0" fontId="0" fillId="0" borderId="41" xfId="0" applyFont="1" applyBorder="1"/>
    <xf numFmtId="0" fontId="7" fillId="0" borderId="77"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31" xfId="0" applyFont="1" applyFill="1" applyBorder="1" applyAlignment="1">
      <alignment horizontal="right" vertical="center" shrinkToFit="1"/>
    </xf>
    <xf numFmtId="0" fontId="7" fillId="0" borderId="0" xfId="0" applyFont="1" applyFill="1" applyBorder="1" applyAlignment="1">
      <alignment horizontal="right" vertical="center" shrinkToFit="1"/>
    </xf>
    <xf numFmtId="0" fontId="7" fillId="0" borderId="0" xfId="0" applyFont="1" applyBorder="1" applyAlignment="1">
      <alignment horizontal="left" vertical="center"/>
    </xf>
    <xf numFmtId="0" fontId="7" fillId="0" borderId="20" xfId="0" applyFont="1" applyBorder="1" applyAlignment="1">
      <alignment horizontal="left" vertical="center"/>
    </xf>
    <xf numFmtId="0" fontId="7" fillId="0" borderId="32"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20" fillId="0" borderId="0" xfId="0" applyFont="1" applyFill="1" applyBorder="1" applyAlignment="1">
      <alignment horizontal="left" vertical="center" shrinkToFit="1"/>
    </xf>
    <xf numFmtId="0" fontId="20" fillId="0" borderId="20" xfId="0" applyFont="1" applyFill="1" applyBorder="1" applyAlignment="1">
      <alignment horizontal="left" vertical="center" shrinkToFit="1"/>
    </xf>
    <xf numFmtId="0" fontId="7" fillId="0" borderId="31" xfId="0" applyFont="1" applyFill="1" applyBorder="1" applyAlignment="1">
      <alignment horizontal="left" vertical="center"/>
    </xf>
    <xf numFmtId="0" fontId="7" fillId="0" borderId="0" xfId="0" applyFont="1" applyFill="1" applyBorder="1" applyAlignment="1">
      <alignment horizontal="left" vertical="center"/>
    </xf>
    <xf numFmtId="0" fontId="7" fillId="0" borderId="20" xfId="0" applyFont="1" applyFill="1" applyBorder="1" applyAlignment="1">
      <alignment horizontal="left" vertical="center"/>
    </xf>
    <xf numFmtId="0" fontId="7" fillId="0" borderId="32" xfId="0" applyFont="1" applyFill="1" applyBorder="1" applyAlignment="1">
      <alignment horizontal="left" vertical="center"/>
    </xf>
    <xf numFmtId="0" fontId="0" fillId="0" borderId="33" xfId="0" applyBorder="1" applyAlignment="1">
      <alignment horizontal="left" vertical="center"/>
    </xf>
    <xf numFmtId="0" fontId="0" fillId="0" borderId="35" xfId="0" applyBorder="1" applyAlignment="1">
      <alignment horizontal="left" vertical="center"/>
    </xf>
    <xf numFmtId="0" fontId="7" fillId="0" borderId="20" xfId="0" applyFont="1" applyBorder="1" applyAlignment="1">
      <alignment horizontal="left" vertical="center" wrapText="1"/>
    </xf>
    <xf numFmtId="0" fontId="11" fillId="0" borderId="0" xfId="0" applyFont="1" applyBorder="1" applyAlignment="1">
      <alignment horizontal="left" vertical="center" wrapText="1"/>
    </xf>
    <xf numFmtId="0" fontId="0" fillId="0" borderId="53" xfId="0" applyBorder="1" applyAlignment="1">
      <alignment horizontal="left" vertical="center" wrapText="1"/>
    </xf>
    <xf numFmtId="0" fontId="0" fillId="0" borderId="68" xfId="0" applyBorder="1" applyAlignment="1">
      <alignment horizontal="left" vertical="center" wrapText="1"/>
    </xf>
    <xf numFmtId="0" fontId="7" fillId="0" borderId="33" xfId="0" applyFont="1" applyFill="1" applyBorder="1" applyAlignment="1">
      <alignment horizontal="left" vertical="top" wrapText="1"/>
    </xf>
    <xf numFmtId="0" fontId="7" fillId="0" borderId="35" xfId="0" applyFont="1" applyFill="1" applyBorder="1" applyAlignment="1">
      <alignment horizontal="left" vertical="top" wrapText="1"/>
    </xf>
    <xf numFmtId="0" fontId="7" fillId="0" borderId="0" xfId="0" applyFont="1" applyFill="1" applyBorder="1" applyAlignment="1">
      <alignment horizontal="left" vertical="center" wrapText="1" shrinkToFit="1"/>
    </xf>
    <xf numFmtId="0" fontId="7" fillId="0" borderId="0" xfId="0" applyFont="1" applyFill="1" applyBorder="1" applyAlignment="1">
      <alignment vertical="center"/>
    </xf>
    <xf numFmtId="0" fontId="7" fillId="0" borderId="20" xfId="0" applyFont="1" applyFill="1" applyBorder="1" applyAlignment="1">
      <alignment vertical="center"/>
    </xf>
    <xf numFmtId="57" fontId="7" fillId="0" borderId="0" xfId="0" applyNumberFormat="1" applyFont="1" applyAlignment="1">
      <alignment horizontal="left" vertical="center"/>
    </xf>
    <xf numFmtId="0" fontId="0" fillId="0" borderId="0" xfId="0" applyAlignment="1">
      <alignment horizontal="left" vertical="center"/>
    </xf>
    <xf numFmtId="0" fontId="20" fillId="0" borderId="0" xfId="0" applyFont="1" applyFill="1" applyBorder="1" applyAlignment="1">
      <alignment horizontal="left" vertical="top"/>
    </xf>
    <xf numFmtId="0" fontId="20" fillId="0" borderId="20" xfId="0" applyFont="1" applyFill="1" applyBorder="1" applyAlignment="1">
      <alignment horizontal="left" vertical="top"/>
    </xf>
    <xf numFmtId="0" fontId="7" fillId="0" borderId="52" xfId="0" applyFont="1" applyFill="1" applyBorder="1" applyAlignment="1">
      <alignment vertical="center" wrapText="1"/>
    </xf>
    <xf numFmtId="0" fontId="7" fillId="0" borderId="36" xfId="0" applyFont="1" applyFill="1" applyBorder="1" applyAlignment="1">
      <alignment vertical="center" wrapText="1"/>
    </xf>
    <xf numFmtId="0" fontId="7" fillId="0" borderId="42" xfId="0" applyFont="1" applyFill="1" applyBorder="1" applyAlignment="1">
      <alignment vertical="center" wrapText="1"/>
    </xf>
    <xf numFmtId="0" fontId="7" fillId="0" borderId="19" xfId="0" applyFont="1" applyFill="1" applyBorder="1" applyAlignment="1">
      <alignment vertical="center" wrapText="1"/>
    </xf>
    <xf numFmtId="0" fontId="7" fillId="0" borderId="41" xfId="0" applyFont="1" applyFill="1" applyBorder="1" applyAlignment="1">
      <alignment vertical="center" wrapText="1"/>
    </xf>
    <xf numFmtId="0" fontId="7" fillId="0" borderId="25" xfId="0" applyFont="1" applyFill="1" applyBorder="1" applyAlignment="1">
      <alignment vertical="center" wrapText="1"/>
    </xf>
    <xf numFmtId="0" fontId="7" fillId="0" borderId="69" xfId="0" applyFont="1" applyFill="1" applyBorder="1" applyAlignment="1">
      <alignment vertical="center" wrapText="1"/>
    </xf>
    <xf numFmtId="0" fontId="20" fillId="0" borderId="0" xfId="0" applyFont="1" applyFill="1" applyBorder="1" applyAlignment="1">
      <alignment horizontal="left" vertical="top" wrapText="1"/>
    </xf>
    <xf numFmtId="0" fontId="7" fillId="0" borderId="30" xfId="0" applyFont="1" applyFill="1" applyBorder="1" applyAlignment="1">
      <alignment horizontal="left" vertical="center" wrapText="1"/>
    </xf>
    <xf numFmtId="181" fontId="74" fillId="0" borderId="70" xfId="0" applyNumberFormat="1" applyFont="1" applyFill="1" applyBorder="1" applyAlignment="1">
      <alignment horizontal="left" vertical="center" wrapText="1"/>
    </xf>
    <xf numFmtId="181" fontId="74" fillId="0" borderId="36" xfId="0" applyNumberFormat="1" applyFont="1" applyFill="1" applyBorder="1" applyAlignment="1">
      <alignment horizontal="left" vertical="center" wrapText="1"/>
    </xf>
    <xf numFmtId="0" fontId="20" fillId="0" borderId="31" xfId="0" applyFont="1" applyFill="1" applyBorder="1" applyAlignment="1">
      <alignment horizontal="left" vertical="top" wrapText="1"/>
    </xf>
    <xf numFmtId="0" fontId="7" fillId="0" borderId="52" xfId="0" applyFont="1" applyBorder="1" applyAlignment="1">
      <alignment horizontal="left" vertical="center" wrapText="1"/>
    </xf>
    <xf numFmtId="0" fontId="7" fillId="0" borderId="36" xfId="0" applyFont="1" applyBorder="1" applyAlignment="1">
      <alignment horizontal="left" vertical="center" wrapText="1"/>
    </xf>
    <xf numFmtId="0" fontId="7" fillId="0" borderId="42" xfId="0" applyFont="1" applyBorder="1" applyAlignment="1">
      <alignment horizontal="left" vertical="center" wrapText="1"/>
    </xf>
    <xf numFmtId="0" fontId="7" fillId="0" borderId="41" xfId="0" applyFont="1" applyBorder="1" applyAlignment="1">
      <alignment horizontal="left" vertical="center" wrapText="1"/>
    </xf>
    <xf numFmtId="0" fontId="7" fillId="0" borderId="53" xfId="0" applyFont="1" applyBorder="1" applyAlignment="1">
      <alignment horizontal="left" vertical="center" wrapText="1"/>
    </xf>
    <xf numFmtId="0" fontId="7" fillId="0" borderId="33" xfId="0" applyFont="1" applyBorder="1" applyAlignment="1">
      <alignment horizontal="left" vertical="center" wrapText="1"/>
    </xf>
    <xf numFmtId="0" fontId="7" fillId="0" borderId="68" xfId="0" applyFont="1" applyBorder="1" applyAlignment="1">
      <alignment horizontal="left" vertical="center" wrapText="1"/>
    </xf>
    <xf numFmtId="0" fontId="7" fillId="0" borderId="32" xfId="0" applyFont="1" applyFill="1" applyBorder="1" applyAlignment="1">
      <alignment horizontal="left" vertical="top" wrapText="1"/>
    </xf>
    <xf numFmtId="187" fontId="7" fillId="0" borderId="33" xfId="0" applyNumberFormat="1" applyFont="1" applyFill="1" applyBorder="1" applyAlignment="1">
      <alignment horizontal="left" vertical="top" wrapText="1"/>
    </xf>
    <xf numFmtId="0" fontId="24" fillId="0" borderId="70"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37" xfId="0" applyFont="1" applyFill="1" applyBorder="1" applyAlignment="1">
      <alignment horizontal="left" vertical="center" wrapText="1"/>
    </xf>
    <xf numFmtId="0" fontId="11" fillId="0" borderId="32" xfId="0" applyFont="1" applyFill="1" applyBorder="1" applyAlignment="1">
      <alignment horizontal="left" vertical="top" wrapText="1"/>
    </xf>
    <xf numFmtId="0" fontId="24" fillId="0" borderId="0" xfId="0" applyNumberFormat="1" applyFont="1" applyFill="1" applyBorder="1" applyAlignment="1">
      <alignment horizontal="left" vertical="center"/>
    </xf>
    <xf numFmtId="0" fontId="7" fillId="0" borderId="44" xfId="0" applyFont="1" applyFill="1" applyBorder="1" applyAlignment="1">
      <alignment horizontal="left" vertical="top" wrapText="1"/>
    </xf>
    <xf numFmtId="0" fontId="7" fillId="0" borderId="25" xfId="0" applyFont="1" applyFill="1" applyBorder="1" applyAlignment="1">
      <alignment horizontal="left" vertical="top" wrapText="1"/>
    </xf>
    <xf numFmtId="0" fontId="7" fillId="0" borderId="30" xfId="0" applyFont="1" applyFill="1" applyBorder="1" applyAlignment="1">
      <alignment horizontal="left" vertical="top" wrapText="1"/>
    </xf>
    <xf numFmtId="0" fontId="7" fillId="0" borderId="50" xfId="0" applyFont="1" applyBorder="1" applyAlignment="1">
      <alignment horizontal="left" vertical="center" wrapText="1"/>
    </xf>
    <xf numFmtId="0" fontId="7" fillId="0" borderId="1" xfId="0" applyFont="1" applyBorder="1" applyAlignment="1">
      <alignment horizontal="left" vertical="center" wrapText="1"/>
    </xf>
    <xf numFmtId="0" fontId="7" fillId="0" borderId="76" xfId="0" applyFont="1" applyBorder="1" applyAlignment="1">
      <alignment horizontal="left" vertical="center" wrapText="1"/>
    </xf>
    <xf numFmtId="0" fontId="7" fillId="0" borderId="79" xfId="0" applyFont="1" applyBorder="1" applyAlignment="1">
      <alignment horizontal="left" vertical="center" wrapText="1"/>
    </xf>
    <xf numFmtId="0" fontId="7" fillId="0" borderId="80" xfId="0" applyFont="1" applyBorder="1" applyAlignment="1">
      <alignment horizontal="left" vertical="center" wrapText="1"/>
    </xf>
    <xf numFmtId="186" fontId="64" fillId="0" borderId="84" xfId="0" applyNumberFormat="1" applyFont="1" applyBorder="1" applyAlignment="1">
      <alignment horizontal="left" vertical="center" wrapText="1"/>
    </xf>
    <xf numFmtId="186" fontId="64" fillId="0" borderId="80" xfId="0" applyNumberFormat="1" applyFont="1" applyBorder="1" applyAlignment="1">
      <alignment horizontal="left" vertical="center" wrapText="1"/>
    </xf>
    <xf numFmtId="0" fontId="7" fillId="0" borderId="16" xfId="0" applyFont="1" applyBorder="1" applyAlignment="1">
      <alignment horizontal="left" vertical="center" wrapText="1"/>
    </xf>
    <xf numFmtId="0" fontId="65" fillId="0" borderId="39" xfId="0" applyFont="1" applyBorder="1" applyAlignment="1">
      <alignment horizontal="left" vertical="center" wrapText="1"/>
    </xf>
    <xf numFmtId="0" fontId="65" fillId="0" borderId="15" xfId="0" applyFont="1" applyBorder="1" applyAlignment="1">
      <alignment horizontal="left" vertical="center" wrapText="1"/>
    </xf>
    <xf numFmtId="0" fontId="65" fillId="0" borderId="55" xfId="0" applyFont="1" applyBorder="1" applyAlignment="1">
      <alignment horizontal="left" vertical="center" wrapText="1"/>
    </xf>
    <xf numFmtId="0" fontId="7" fillId="0" borderId="63"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185" fontId="18" fillId="0" borderId="70" xfId="0" applyNumberFormat="1" applyFont="1" applyFill="1" applyBorder="1" applyAlignment="1">
      <alignment horizontal="left" vertical="center" wrapText="1"/>
    </xf>
    <xf numFmtId="185" fontId="18" fillId="0" borderId="36" xfId="0" applyNumberFormat="1" applyFont="1" applyFill="1" applyBorder="1" applyAlignment="1">
      <alignment horizontal="left" vertical="center" wrapText="1"/>
    </xf>
    <xf numFmtId="0" fontId="7" fillId="0" borderId="32" xfId="0" applyFont="1" applyFill="1" applyBorder="1" applyAlignment="1">
      <alignment horizontal="left" vertical="top"/>
    </xf>
    <xf numFmtId="0" fontId="7" fillId="0" borderId="33" xfId="0" applyFont="1" applyFill="1" applyBorder="1" applyAlignment="1">
      <alignment horizontal="left" vertical="top"/>
    </xf>
    <xf numFmtId="0" fontId="7" fillId="0" borderId="35" xfId="0" applyFont="1" applyFill="1" applyBorder="1" applyAlignment="1">
      <alignment horizontal="left" vertical="top"/>
    </xf>
    <xf numFmtId="0" fontId="7" fillId="0" borderId="20" xfId="0" applyFont="1" applyFill="1" applyBorder="1" applyAlignment="1">
      <alignment vertical="center" wrapText="1"/>
    </xf>
    <xf numFmtId="0" fontId="11" fillId="25" borderId="0" xfId="0" applyFont="1" applyFill="1" applyBorder="1" applyAlignment="1">
      <alignment horizontal="center" vertical="center" wrapText="1"/>
    </xf>
    <xf numFmtId="0" fontId="11" fillId="25" borderId="0" xfId="0" applyFont="1" applyFill="1" applyBorder="1" applyAlignment="1">
      <alignment horizontal="left" vertical="center" shrinkToFit="1"/>
    </xf>
    <xf numFmtId="0" fontId="7" fillId="25" borderId="0" xfId="0" applyFont="1" applyFill="1" applyBorder="1" applyAlignment="1">
      <alignment horizontal="center" vertical="center"/>
    </xf>
    <xf numFmtId="0" fontId="11" fillId="25" borderId="0" xfId="0" applyFont="1" applyFill="1" applyBorder="1" applyAlignment="1">
      <alignment horizontal="center" vertical="center" shrinkToFit="1"/>
    </xf>
    <xf numFmtId="0" fontId="11" fillId="25" borderId="0" xfId="0" applyFont="1" applyFill="1" applyBorder="1" applyAlignment="1">
      <alignment horizontal="left" vertical="center" wrapText="1"/>
    </xf>
    <xf numFmtId="0" fontId="11" fillId="25" borderId="20" xfId="0" applyFont="1" applyFill="1" applyBorder="1" applyAlignment="1">
      <alignment horizontal="left" vertical="center" wrapText="1"/>
    </xf>
    <xf numFmtId="0" fontId="11" fillId="25" borderId="34" xfId="0" applyFont="1" applyFill="1" applyBorder="1" applyAlignment="1">
      <alignment horizontal="center"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44" xfId="0" applyFont="1" applyBorder="1" applyAlignment="1">
      <alignment horizontal="left" vertical="center" wrapText="1"/>
    </xf>
    <xf numFmtId="0" fontId="7" fillId="0" borderId="30" xfId="0" applyFont="1" applyBorder="1" applyAlignment="1">
      <alignment horizontal="left" vertical="center" wrapText="1"/>
    </xf>
    <xf numFmtId="0" fontId="7" fillId="0" borderId="26" xfId="0" applyFont="1" applyFill="1" applyBorder="1" applyAlignment="1">
      <alignment vertical="center" wrapText="1"/>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0" fontId="6" fillId="0" borderId="0" xfId="0" applyFont="1" applyAlignment="1">
      <alignment vertical="center" wrapText="1"/>
    </xf>
    <xf numFmtId="0" fontId="6" fillId="0" borderId="20" xfId="0" applyFont="1" applyBorder="1" applyAlignment="1">
      <alignment vertical="center" wrapText="1"/>
    </xf>
    <xf numFmtId="0" fontId="24" fillId="0" borderId="19" xfId="0" applyFont="1" applyFill="1" applyBorder="1" applyAlignment="1">
      <alignment horizontal="left" vertical="center" wrapText="1"/>
    </xf>
    <xf numFmtId="0" fontId="24" fillId="0" borderId="20"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76" xfId="0" applyFont="1" applyFill="1" applyBorder="1" applyAlignment="1">
      <alignment horizontal="left" vertical="center" wrapText="1"/>
    </xf>
    <xf numFmtId="0" fontId="18" fillId="0" borderId="0" xfId="0" applyFont="1" applyFill="1" applyAlignment="1">
      <alignment horizontal="left" vertical="center"/>
    </xf>
    <xf numFmtId="0" fontId="7" fillId="0" borderId="27" xfId="0" applyFont="1" applyFill="1" applyBorder="1" applyAlignment="1">
      <alignment horizontal="left" vertical="center"/>
    </xf>
    <xf numFmtId="0" fontId="7" fillId="0" borderId="59" xfId="0" applyFont="1" applyFill="1" applyBorder="1" applyAlignment="1">
      <alignment horizontal="left" vertical="center" wrapText="1"/>
    </xf>
    <xf numFmtId="0" fontId="7" fillId="0" borderId="64" xfId="0" applyFont="1" applyFill="1" applyBorder="1" applyAlignment="1">
      <alignment horizontal="left" vertical="center" wrapText="1"/>
    </xf>
    <xf numFmtId="0" fontId="7" fillId="0" borderId="65" xfId="0" applyFont="1" applyFill="1" applyBorder="1" applyAlignment="1">
      <alignment horizontal="left" vertical="center" wrapText="1"/>
    </xf>
    <xf numFmtId="0" fontId="7" fillId="0" borderId="58" xfId="0" applyFont="1" applyFill="1" applyBorder="1" applyAlignment="1">
      <alignment horizontal="left" vertical="center"/>
    </xf>
    <xf numFmtId="0" fontId="7" fillId="0" borderId="2" xfId="0" applyFont="1" applyFill="1" applyBorder="1" applyAlignment="1">
      <alignment horizontal="left" vertical="center"/>
    </xf>
    <xf numFmtId="185" fontId="7" fillId="0" borderId="48" xfId="0" applyNumberFormat="1" applyFont="1" applyFill="1" applyBorder="1" applyAlignment="1">
      <alignment horizontal="left" vertical="center" wrapText="1"/>
    </xf>
    <xf numFmtId="185" fontId="7" fillId="0" borderId="2" xfId="0" applyNumberFormat="1" applyFont="1" applyFill="1" applyBorder="1" applyAlignment="1">
      <alignment horizontal="left" vertical="center" wrapText="1"/>
    </xf>
    <xf numFmtId="0" fontId="11" fillId="0" borderId="0" xfId="0" applyFont="1" applyBorder="1" applyAlignment="1">
      <alignment horizontal="left" vertical="center" shrinkToFit="1"/>
    </xf>
    <xf numFmtId="0" fontId="11" fillId="0" borderId="0" xfId="0" applyFont="1" applyBorder="1" applyAlignment="1">
      <alignment horizontal="left" vertical="center"/>
    </xf>
    <xf numFmtId="0" fontId="20" fillId="0" borderId="0" xfId="0" applyFont="1" applyBorder="1" applyAlignment="1">
      <alignment vertical="center" wrapText="1"/>
    </xf>
    <xf numFmtId="0" fontId="7" fillId="0" borderId="81" xfId="0" applyFont="1" applyBorder="1" applyAlignment="1">
      <alignment horizontal="left" vertical="center" wrapText="1"/>
    </xf>
    <xf numFmtId="0" fontId="7" fillId="0" borderId="82" xfId="0" applyFont="1" applyBorder="1" applyAlignment="1">
      <alignment horizontal="left" vertical="center" wrapText="1"/>
    </xf>
    <xf numFmtId="0" fontId="7" fillId="0" borderId="91" xfId="0" applyFont="1" applyBorder="1" applyAlignment="1">
      <alignment horizontal="left" vertical="center" wrapText="1"/>
    </xf>
    <xf numFmtId="184" fontId="74" fillId="0" borderId="82" xfId="0" applyNumberFormat="1" applyFont="1" applyBorder="1" applyAlignment="1">
      <alignment horizontal="left" vertical="center" wrapText="1"/>
    </xf>
    <xf numFmtId="184" fontId="76" fillId="0" borderId="82" xfId="0" applyNumberFormat="1" applyFont="1" applyBorder="1" applyAlignment="1">
      <alignment horizontal="left" vertical="center" wrapText="1"/>
    </xf>
    <xf numFmtId="184" fontId="76" fillId="0" borderId="83" xfId="0" applyNumberFormat="1" applyFont="1" applyBorder="1" applyAlignment="1">
      <alignment horizontal="left" vertical="center" wrapText="1"/>
    </xf>
    <xf numFmtId="0" fontId="66" fillId="0" borderId="15" xfId="0" applyFont="1" applyFill="1" applyBorder="1" applyAlignment="1">
      <alignment horizontal="left" vertical="center" wrapText="1"/>
    </xf>
    <xf numFmtId="0" fontId="66" fillId="0" borderId="55" xfId="0" applyFont="1" applyFill="1" applyBorder="1" applyAlignment="1">
      <alignment horizontal="left" vertical="center" wrapText="1"/>
    </xf>
    <xf numFmtId="0" fontId="7" fillId="0" borderId="86" xfId="0" applyFont="1" applyFill="1" applyBorder="1" applyAlignment="1">
      <alignment horizontal="left" vertical="center" wrapText="1"/>
    </xf>
    <xf numFmtId="0" fontId="7" fillId="0" borderId="82" xfId="0" applyFont="1" applyFill="1" applyBorder="1" applyAlignment="1">
      <alignment horizontal="left" vertical="center" wrapText="1"/>
    </xf>
    <xf numFmtId="0" fontId="7" fillId="0" borderId="83"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21"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47" xfId="0" applyFont="1" applyFill="1" applyBorder="1" applyAlignment="1">
      <alignment vertical="top" wrapText="1"/>
    </xf>
    <xf numFmtId="0" fontId="7" fillId="0" borderId="22" xfId="0" applyFont="1" applyFill="1" applyBorder="1" applyAlignment="1">
      <alignment vertical="top" wrapText="1"/>
    </xf>
    <xf numFmtId="0" fontId="7" fillId="0" borderId="23" xfId="0" applyFont="1" applyFill="1" applyBorder="1" applyAlignment="1">
      <alignment vertical="top" wrapText="1"/>
    </xf>
    <xf numFmtId="0" fontId="20" fillId="0" borderId="15" xfId="0" applyFont="1" applyFill="1" applyBorder="1" applyAlignment="1">
      <alignment horizontal="left" vertical="center" shrinkToFit="1"/>
    </xf>
    <xf numFmtId="0" fontId="20" fillId="0" borderId="55" xfId="0" applyFont="1" applyFill="1" applyBorder="1" applyAlignment="1">
      <alignment horizontal="left" vertical="center" shrinkToFit="1"/>
    </xf>
    <xf numFmtId="0" fontId="7" fillId="0" borderId="36" xfId="0" applyFont="1" applyFill="1" applyBorder="1" applyAlignment="1">
      <alignment horizontal="left" vertical="center" shrinkToFit="1"/>
    </xf>
    <xf numFmtId="0" fontId="7" fillId="0" borderId="37" xfId="0" applyFont="1" applyFill="1" applyBorder="1" applyAlignment="1">
      <alignment horizontal="left" vertical="center" shrinkToFit="1"/>
    </xf>
    <xf numFmtId="0" fontId="7" fillId="0" borderId="15" xfId="0" applyFont="1" applyFill="1" applyBorder="1" applyAlignment="1">
      <alignment horizontal="left" vertical="center" shrinkToFit="1"/>
    </xf>
    <xf numFmtId="0" fontId="7" fillId="0" borderId="55" xfId="0" applyFont="1" applyFill="1" applyBorder="1" applyAlignment="1">
      <alignment horizontal="left" vertical="center" shrinkToFit="1"/>
    </xf>
    <xf numFmtId="0" fontId="7" fillId="0" borderId="55"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65" fillId="0" borderId="39" xfId="0" applyFont="1" applyFill="1" applyBorder="1" applyAlignment="1">
      <alignment horizontal="left" vertical="center" wrapText="1"/>
    </xf>
    <xf numFmtId="0" fontId="65" fillId="0" borderId="15" xfId="0" applyFont="1" applyFill="1" applyBorder="1" applyAlignment="1">
      <alignment horizontal="left" vertical="center" wrapText="1"/>
    </xf>
    <xf numFmtId="0" fontId="65" fillId="0" borderId="55" xfId="0" applyFont="1" applyFill="1" applyBorder="1" applyAlignment="1">
      <alignment horizontal="left" vertical="center" wrapText="1"/>
    </xf>
    <xf numFmtId="0" fontId="7" fillId="0" borderId="90" xfId="0" applyFont="1" applyBorder="1" applyAlignment="1">
      <alignment horizontal="left" vertical="center" wrapText="1"/>
    </xf>
    <xf numFmtId="0" fontId="65" fillId="0" borderId="86" xfId="0" applyFont="1" applyFill="1" applyBorder="1" applyAlignment="1">
      <alignment horizontal="left" vertical="center" wrapText="1"/>
    </xf>
    <xf numFmtId="0" fontId="65" fillId="0" borderId="82" xfId="0" applyFont="1" applyFill="1" applyBorder="1" applyAlignment="1">
      <alignment horizontal="left" vertical="center" wrapText="1"/>
    </xf>
    <xf numFmtId="0" fontId="65" fillId="0" borderId="83" xfId="0" applyFont="1" applyFill="1" applyBorder="1" applyAlignment="1">
      <alignment horizontal="left" vertical="center" wrapText="1"/>
    </xf>
    <xf numFmtId="188" fontId="64" fillId="0" borderId="0" xfId="0" applyNumberFormat="1" applyFont="1" applyBorder="1" applyAlignment="1">
      <alignment horizontal="left" vertical="center" wrapText="1"/>
    </xf>
    <xf numFmtId="0" fontId="18" fillId="0" borderId="0" xfId="0" applyFont="1" applyAlignment="1">
      <alignment horizontal="left" vertical="top"/>
    </xf>
    <xf numFmtId="0" fontId="7" fillId="0" borderId="89" xfId="0" applyFont="1" applyBorder="1" applyAlignment="1">
      <alignment horizontal="left" vertical="center" wrapText="1"/>
    </xf>
    <xf numFmtId="0" fontId="7" fillId="0" borderId="84" xfId="0" applyFont="1" applyBorder="1" applyAlignment="1">
      <alignment horizontal="justify" vertical="center" wrapText="1"/>
    </xf>
    <xf numFmtId="0" fontId="7" fillId="0" borderId="80" xfId="0" applyFont="1" applyBorder="1" applyAlignment="1">
      <alignment horizontal="justify" vertical="center" wrapText="1"/>
    </xf>
    <xf numFmtId="0" fontId="7" fillId="0" borderId="85" xfId="0" applyFont="1" applyBorder="1" applyAlignment="1">
      <alignment horizontal="justify" vertical="center" wrapText="1"/>
    </xf>
    <xf numFmtId="0" fontId="7" fillId="0" borderId="55" xfId="0" applyFont="1" applyBorder="1" applyAlignment="1">
      <alignment horizontal="left" vertical="center" wrapText="1"/>
    </xf>
    <xf numFmtId="0" fontId="7" fillId="0" borderId="35" xfId="0" applyFont="1" applyBorder="1" applyAlignment="1">
      <alignment horizontal="left" vertical="center" wrapText="1"/>
    </xf>
    <xf numFmtId="0" fontId="7" fillId="0" borderId="83" xfId="0" applyFont="1" applyBorder="1" applyAlignment="1">
      <alignment horizontal="left" vertical="center" wrapText="1"/>
    </xf>
    <xf numFmtId="0" fontId="7" fillId="0" borderId="50" xfId="0" applyFont="1" applyFill="1" applyBorder="1" applyAlignment="1">
      <alignment vertical="center" wrapText="1"/>
    </xf>
    <xf numFmtId="0" fontId="7" fillId="0" borderId="1" xfId="0" applyFont="1" applyFill="1" applyBorder="1" applyAlignment="1">
      <alignment vertical="center" wrapText="1"/>
    </xf>
    <xf numFmtId="0" fontId="7" fillId="0" borderId="76" xfId="0" applyFont="1" applyFill="1" applyBorder="1" applyAlignment="1">
      <alignment vertical="center" wrapText="1"/>
    </xf>
    <xf numFmtId="0" fontId="20" fillId="0" borderId="26" xfId="0" applyFont="1" applyFill="1" applyBorder="1" applyAlignment="1">
      <alignment horizontal="left" wrapText="1"/>
    </xf>
    <xf numFmtId="0" fontId="63" fillId="0" borderId="53" xfId="0" applyFont="1" applyFill="1" applyBorder="1" applyAlignment="1">
      <alignment horizontal="left" vertical="top" wrapText="1"/>
    </xf>
    <xf numFmtId="0" fontId="63" fillId="0" borderId="33" xfId="0" applyFont="1" applyFill="1" applyBorder="1" applyAlignment="1">
      <alignment horizontal="left" vertical="top" wrapText="1"/>
    </xf>
    <xf numFmtId="0" fontId="63" fillId="0" borderId="35" xfId="0" applyFont="1" applyFill="1" applyBorder="1" applyAlignment="1">
      <alignment horizontal="left" vertical="top" wrapText="1"/>
    </xf>
    <xf numFmtId="0" fontId="7" fillId="0" borderId="75" xfId="0" applyFont="1" applyFill="1" applyBorder="1" applyAlignment="1">
      <alignment horizontal="left"/>
    </xf>
    <xf numFmtId="0" fontId="7" fillId="0" borderId="34" xfId="0" applyFont="1" applyFill="1" applyBorder="1" applyAlignment="1">
      <alignment horizontal="left"/>
    </xf>
    <xf numFmtId="0" fontId="7" fillId="0" borderId="61" xfId="0" applyFont="1" applyFill="1" applyBorder="1" applyAlignment="1">
      <alignment horizontal="left"/>
    </xf>
    <xf numFmtId="0" fontId="7" fillId="0" borderId="25" xfId="0" applyFont="1" applyFill="1" applyBorder="1" applyAlignment="1">
      <alignment horizontal="left" vertical="top"/>
    </xf>
    <xf numFmtId="0" fontId="7" fillId="0" borderId="26" xfId="0" applyFont="1" applyFill="1" applyBorder="1" applyAlignment="1">
      <alignment horizontal="left" wrapText="1"/>
    </xf>
    <xf numFmtId="0" fontId="7" fillId="0" borderId="22" xfId="0" applyFont="1" applyFill="1" applyBorder="1" applyAlignment="1">
      <alignment horizontal="right" vertical="center"/>
    </xf>
    <xf numFmtId="0" fontId="14" fillId="0" borderId="22" xfId="0" applyFont="1" applyFill="1" applyBorder="1" applyAlignment="1">
      <alignment horizontal="left" vertical="center"/>
    </xf>
    <xf numFmtId="0" fontId="10" fillId="0" borderId="0" xfId="0" applyFont="1" applyAlignment="1">
      <alignment horizontal="right" vertical="center"/>
    </xf>
    <xf numFmtId="0" fontId="9" fillId="0" borderId="29" xfId="0" applyFont="1" applyBorder="1" applyAlignment="1">
      <alignment horizontal="center"/>
    </xf>
    <xf numFmtId="0" fontId="7" fillId="0" borderId="0" xfId="0" applyFont="1" applyAlignment="1">
      <alignment horizontal="distributed" vertical="center"/>
    </xf>
    <xf numFmtId="181" fontId="7" fillId="0" borderId="0" xfId="0" applyNumberFormat="1" applyFont="1" applyAlignment="1">
      <alignment horizontal="left" vertical="center"/>
    </xf>
    <xf numFmtId="0" fontId="7" fillId="0" borderId="0" xfId="0" applyFont="1" applyAlignment="1">
      <alignment horizontal="left" vertical="top" wrapText="1"/>
    </xf>
    <xf numFmtId="0" fontId="9" fillId="0" borderId="0" xfId="0" applyFont="1" applyAlignment="1">
      <alignment horizontal="center" vertical="top"/>
    </xf>
    <xf numFmtId="0" fontId="9" fillId="0" borderId="48" xfId="0" applyFont="1" applyBorder="1" applyAlignment="1">
      <alignment horizontal="left"/>
    </xf>
    <xf numFmtId="0" fontId="9" fillId="0" borderId="2" xfId="0" applyFont="1" applyBorder="1" applyAlignment="1">
      <alignment horizontal="left"/>
    </xf>
    <xf numFmtId="0" fontId="9" fillId="0" borderId="12" xfId="0" applyFont="1" applyBorder="1" applyAlignment="1">
      <alignment horizontal="left"/>
    </xf>
    <xf numFmtId="0" fontId="12" fillId="0" borderId="0" xfId="0" applyFont="1" applyAlignment="1">
      <alignment horizontal="center" vertical="center"/>
    </xf>
    <xf numFmtId="0" fontId="8" fillId="0" borderId="49" xfId="0" applyFont="1" applyBorder="1" applyAlignment="1">
      <alignment horizontal="center" vertical="center"/>
    </xf>
    <xf numFmtId="0" fontId="8" fillId="0" borderId="34" xfId="0" applyFont="1" applyBorder="1" applyAlignment="1">
      <alignment horizontal="center" vertical="center"/>
    </xf>
    <xf numFmtId="0" fontId="10" fillId="0" borderId="47" xfId="0" applyFont="1" applyBorder="1" applyAlignment="1">
      <alignment horizontal="center" vertical="center"/>
    </xf>
    <xf numFmtId="0" fontId="10" fillId="0" borderId="22" xfId="0" applyFont="1" applyBorder="1" applyAlignment="1">
      <alignment horizontal="center" vertical="center"/>
    </xf>
    <xf numFmtId="0" fontId="8" fillId="0" borderId="38"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45"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10" fillId="0" borderId="0" xfId="0" applyFont="1" applyAlignment="1">
      <alignment horizontal="distributed"/>
    </xf>
    <xf numFmtId="0" fontId="11" fillId="0" borderId="0" xfId="0" applyFont="1" applyAlignment="1">
      <alignment horizontal="distributed"/>
    </xf>
    <xf numFmtId="0" fontId="10" fillId="0" borderId="0" xfId="0" applyFont="1" applyAlignment="1">
      <alignment horizontal="left"/>
    </xf>
    <xf numFmtId="0" fontId="11" fillId="0" borderId="0" xfId="0" applyFont="1" applyAlignment="1">
      <alignment horizontal="center"/>
    </xf>
    <xf numFmtId="0" fontId="9" fillId="0" borderId="0" xfId="0" applyFont="1" applyAlignment="1">
      <alignment wrapText="1"/>
    </xf>
    <xf numFmtId="0" fontId="9" fillId="24" borderId="0" xfId="0" applyFont="1" applyFill="1" applyAlignment="1"/>
  </cellXfs>
  <cellStyles count="346">
    <cellStyle name="??" xfId="294"/>
    <cellStyle name="?? [0.00]_PERSONAL" xfId="295"/>
    <cellStyle name="???? [0.00]_PERSONAL" xfId="296"/>
    <cellStyle name="????_PERSONAL" xfId="297"/>
    <cellStyle name="??_PERSONAL" xfId="298"/>
    <cellStyle name="12.3" xfId="1"/>
    <cellStyle name="17.6" xfId="2"/>
    <cellStyle name="20% - アクセント 1" xfId="3" builtinId="30" customBuiltin="1"/>
    <cellStyle name="20% - アクセント 1 2" xfId="4"/>
    <cellStyle name="20% - アクセント 1 3" xfId="5"/>
    <cellStyle name="20% - アクセント 1 4" xfId="6"/>
    <cellStyle name="20% - アクセント 1 5" xfId="7"/>
    <cellStyle name="20% - アクセント 1 6" xfId="236"/>
    <cellStyle name="20% - アクセント 2" xfId="8" builtinId="34" customBuiltin="1"/>
    <cellStyle name="20% - アクセント 2 2" xfId="9"/>
    <cellStyle name="20% - アクセント 2 3" xfId="10"/>
    <cellStyle name="20% - アクセント 2 4" xfId="11"/>
    <cellStyle name="20% - アクセント 2 5" xfId="12"/>
    <cellStyle name="20% - アクセント 2 6" xfId="237"/>
    <cellStyle name="20% - アクセント 3" xfId="13" builtinId="38" customBuiltin="1"/>
    <cellStyle name="20% - アクセント 3 2" xfId="14"/>
    <cellStyle name="20% - アクセント 3 3" xfId="15"/>
    <cellStyle name="20% - アクセント 3 4" xfId="16"/>
    <cellStyle name="20% - アクセント 3 5" xfId="17"/>
    <cellStyle name="20% - アクセント 3 6" xfId="238"/>
    <cellStyle name="20% - アクセント 4" xfId="18" builtinId="42" customBuiltin="1"/>
    <cellStyle name="20% - アクセント 4 2" xfId="19"/>
    <cellStyle name="20% - アクセント 4 3" xfId="20"/>
    <cellStyle name="20% - アクセント 4 4" xfId="21"/>
    <cellStyle name="20% - アクセント 4 5" xfId="22"/>
    <cellStyle name="20% - アクセント 4 6" xfId="239"/>
    <cellStyle name="20% - アクセント 5" xfId="23" builtinId="46" customBuiltin="1"/>
    <cellStyle name="20% - アクセント 5 2" xfId="24"/>
    <cellStyle name="20% - アクセント 5 3" xfId="25"/>
    <cellStyle name="20% - アクセント 5 4" xfId="26"/>
    <cellStyle name="20% - アクセント 5 5" xfId="27"/>
    <cellStyle name="20% - アクセント 5 6" xfId="240"/>
    <cellStyle name="20% - アクセント 6" xfId="28" builtinId="50" customBuiltin="1"/>
    <cellStyle name="20% - アクセント 6 2" xfId="29"/>
    <cellStyle name="20% - アクセント 6 3" xfId="30"/>
    <cellStyle name="20% - アクセント 6 4" xfId="31"/>
    <cellStyle name="20% - アクセント 6 5" xfId="32"/>
    <cellStyle name="20% - アクセント 6 6" xfId="241"/>
    <cellStyle name="40% - アクセント 1" xfId="33" builtinId="31" customBuiltin="1"/>
    <cellStyle name="40% - アクセント 1 2" xfId="34"/>
    <cellStyle name="40% - アクセント 1 3" xfId="35"/>
    <cellStyle name="40% - アクセント 1 4" xfId="36"/>
    <cellStyle name="40% - アクセント 1 5" xfId="37"/>
    <cellStyle name="40% - アクセント 1 6" xfId="242"/>
    <cellStyle name="40% - アクセント 2" xfId="38" builtinId="35" customBuiltin="1"/>
    <cellStyle name="40% - アクセント 2 2" xfId="39"/>
    <cellStyle name="40% - アクセント 2 3" xfId="40"/>
    <cellStyle name="40% - アクセント 2 4" xfId="41"/>
    <cellStyle name="40% - アクセント 2 5" xfId="42"/>
    <cellStyle name="40% - アクセント 2 6" xfId="243"/>
    <cellStyle name="40% - アクセント 3" xfId="43" builtinId="39" customBuiltin="1"/>
    <cellStyle name="40% - アクセント 3 2" xfId="44"/>
    <cellStyle name="40% - アクセント 3 3" xfId="45"/>
    <cellStyle name="40% - アクセント 3 4" xfId="46"/>
    <cellStyle name="40% - アクセント 3 5" xfId="47"/>
    <cellStyle name="40% - アクセント 3 6" xfId="244"/>
    <cellStyle name="40% - アクセント 4" xfId="48" builtinId="43" customBuiltin="1"/>
    <cellStyle name="40% - アクセント 4 2" xfId="49"/>
    <cellStyle name="40% - アクセント 4 3" xfId="50"/>
    <cellStyle name="40% - アクセント 4 4" xfId="51"/>
    <cellStyle name="40% - アクセント 4 5" xfId="52"/>
    <cellStyle name="40% - アクセント 4 6" xfId="245"/>
    <cellStyle name="40% - アクセント 5" xfId="53" builtinId="47" customBuiltin="1"/>
    <cellStyle name="40% - アクセント 5 2" xfId="54"/>
    <cellStyle name="40% - アクセント 5 3" xfId="55"/>
    <cellStyle name="40% - アクセント 5 4" xfId="56"/>
    <cellStyle name="40% - アクセント 5 5" xfId="57"/>
    <cellStyle name="40% - アクセント 5 6" xfId="246"/>
    <cellStyle name="40% - アクセント 6" xfId="58" builtinId="51" customBuiltin="1"/>
    <cellStyle name="40% - アクセント 6 2" xfId="59"/>
    <cellStyle name="40% - アクセント 6 3" xfId="60"/>
    <cellStyle name="40% - アクセント 6 4" xfId="61"/>
    <cellStyle name="40% - アクセント 6 5" xfId="62"/>
    <cellStyle name="40% - アクセント 6 6" xfId="247"/>
    <cellStyle name="60% - アクセント 1" xfId="63" builtinId="32" customBuiltin="1"/>
    <cellStyle name="60% - アクセント 1 2" xfId="64"/>
    <cellStyle name="60% - アクセント 1 3" xfId="65"/>
    <cellStyle name="60% - アクセント 1 4" xfId="66"/>
    <cellStyle name="60% - アクセント 1 5" xfId="67"/>
    <cellStyle name="60% - アクセント 1 6" xfId="248"/>
    <cellStyle name="60% - アクセント 2" xfId="68" builtinId="36" customBuiltin="1"/>
    <cellStyle name="60% - アクセント 2 2" xfId="69"/>
    <cellStyle name="60% - アクセント 2 3" xfId="70"/>
    <cellStyle name="60% - アクセント 2 4" xfId="71"/>
    <cellStyle name="60% - アクセント 2 5" xfId="72"/>
    <cellStyle name="60% - アクセント 2 6" xfId="249"/>
    <cellStyle name="60% - アクセント 3" xfId="73" builtinId="40" customBuiltin="1"/>
    <cellStyle name="60% - アクセント 3 2" xfId="74"/>
    <cellStyle name="60% - アクセント 3 3" xfId="75"/>
    <cellStyle name="60% - アクセント 3 4" xfId="76"/>
    <cellStyle name="60% - アクセント 3 5" xfId="77"/>
    <cellStyle name="60% - アクセント 3 6" xfId="250"/>
    <cellStyle name="60% - アクセント 4" xfId="78" builtinId="44" customBuiltin="1"/>
    <cellStyle name="60% - アクセント 4 2" xfId="79"/>
    <cellStyle name="60% - アクセント 4 3" xfId="80"/>
    <cellStyle name="60% - アクセント 4 4" xfId="81"/>
    <cellStyle name="60% - アクセント 4 5" xfId="82"/>
    <cellStyle name="60% - アクセント 4 6" xfId="251"/>
    <cellStyle name="60% - アクセント 5" xfId="83" builtinId="48" customBuiltin="1"/>
    <cellStyle name="60% - アクセント 5 2" xfId="84"/>
    <cellStyle name="60% - アクセント 5 3" xfId="85"/>
    <cellStyle name="60% - アクセント 5 4" xfId="86"/>
    <cellStyle name="60% - アクセント 5 5" xfId="87"/>
    <cellStyle name="60% - アクセント 5 6" xfId="252"/>
    <cellStyle name="60% - アクセント 6" xfId="88" builtinId="52" customBuiltin="1"/>
    <cellStyle name="60% - アクセント 6 2" xfId="89"/>
    <cellStyle name="60% - アクセント 6 3" xfId="90"/>
    <cellStyle name="60% - アクセント 6 4" xfId="91"/>
    <cellStyle name="60% - アクセント 6 5" xfId="92"/>
    <cellStyle name="60% - アクセント 6 6" xfId="253"/>
    <cellStyle name="Calc Currency (0)" xfId="93"/>
    <cellStyle name="Calc Currency (2)" xfId="299"/>
    <cellStyle name="Calc Percent (0)" xfId="300"/>
    <cellStyle name="Calc Percent (1)" xfId="301"/>
    <cellStyle name="Calc Percent (2)" xfId="302"/>
    <cellStyle name="Calc Units (0)" xfId="303"/>
    <cellStyle name="Calc Units (1)" xfId="304"/>
    <cellStyle name="Calc Units (2)" xfId="305"/>
    <cellStyle name="Comma [0]_#6 Temps &amp; Contractors" xfId="306"/>
    <cellStyle name="Comma [00]" xfId="307"/>
    <cellStyle name="Comma_#6 Temps &amp; Contractors" xfId="308"/>
    <cellStyle name="Currency [0]_#6 Temps &amp; Contractors" xfId="309"/>
    <cellStyle name="Currency [00]" xfId="310"/>
    <cellStyle name="Currency_#6 Temps &amp; Contractors" xfId="311"/>
    <cellStyle name="Date Short" xfId="312"/>
    <cellStyle name="Enter Currency (0)" xfId="313"/>
    <cellStyle name="Enter Currency (2)" xfId="314"/>
    <cellStyle name="Enter Units (0)" xfId="315"/>
    <cellStyle name="Enter Units (1)" xfId="316"/>
    <cellStyle name="Enter Units (2)" xfId="317"/>
    <cellStyle name="entry" xfId="94"/>
    <cellStyle name="Header1" xfId="95"/>
    <cellStyle name="Header2" xfId="96"/>
    <cellStyle name="INP" xfId="318"/>
    <cellStyle name="Link Currency (0)" xfId="319"/>
    <cellStyle name="Link Currency (2)" xfId="320"/>
    <cellStyle name="Link Units (0)" xfId="321"/>
    <cellStyle name="Link Units (1)" xfId="322"/>
    <cellStyle name="Link Units (2)" xfId="323"/>
    <cellStyle name="NOINP" xfId="324"/>
    <cellStyle name="Normal - Style1" xfId="325"/>
    <cellStyle name="Normal_# 41-Market &amp;Trends" xfId="326"/>
    <cellStyle name="Percent [0]" xfId="327"/>
    <cellStyle name="Percent [00]" xfId="328"/>
    <cellStyle name="Percent_#6 Temps &amp; Contractors" xfId="329"/>
    <cellStyle name="PrePop Currency (0)" xfId="330"/>
    <cellStyle name="PrePop Currency (2)" xfId="331"/>
    <cellStyle name="PrePop Units (0)" xfId="332"/>
    <cellStyle name="PrePop Units (1)" xfId="333"/>
    <cellStyle name="PrePop Units (2)" xfId="334"/>
    <cellStyle name="price" xfId="97"/>
    <cellStyle name="revised" xfId="98"/>
    <cellStyle name="section" xfId="99"/>
    <cellStyle name="subhead" xfId="100"/>
    <cellStyle name="SUBT" xfId="335"/>
    <cellStyle name="Text Indent A" xfId="336"/>
    <cellStyle name="Text Indent B" xfId="337"/>
    <cellStyle name="Text Indent C" xfId="338"/>
    <cellStyle name="title" xfId="101"/>
    <cellStyle name="アクセント 1" xfId="102" builtinId="29" customBuiltin="1"/>
    <cellStyle name="アクセント 1 2" xfId="103"/>
    <cellStyle name="アクセント 1 3" xfId="104"/>
    <cellStyle name="アクセント 1 4" xfId="105"/>
    <cellStyle name="アクセント 1 5" xfId="106"/>
    <cellStyle name="アクセント 1 6" xfId="254"/>
    <cellStyle name="アクセント 2" xfId="107" builtinId="33" customBuiltin="1"/>
    <cellStyle name="アクセント 2 2" xfId="108"/>
    <cellStyle name="アクセント 2 3" xfId="109"/>
    <cellStyle name="アクセント 2 4" xfId="110"/>
    <cellStyle name="アクセント 2 5" xfId="111"/>
    <cellStyle name="アクセント 2 6" xfId="255"/>
    <cellStyle name="アクセント 3" xfId="112" builtinId="37" customBuiltin="1"/>
    <cellStyle name="アクセント 3 2" xfId="113"/>
    <cellStyle name="アクセント 3 3" xfId="114"/>
    <cellStyle name="アクセント 3 4" xfId="115"/>
    <cellStyle name="アクセント 3 5" xfId="116"/>
    <cellStyle name="アクセント 3 6" xfId="256"/>
    <cellStyle name="アクセント 4" xfId="117" builtinId="41" customBuiltin="1"/>
    <cellStyle name="アクセント 4 2" xfId="118"/>
    <cellStyle name="アクセント 4 3" xfId="119"/>
    <cellStyle name="アクセント 4 4" xfId="120"/>
    <cellStyle name="アクセント 4 5" xfId="121"/>
    <cellStyle name="アクセント 4 6" xfId="257"/>
    <cellStyle name="アクセント 5" xfId="122" builtinId="45" customBuiltin="1"/>
    <cellStyle name="アクセント 5 2" xfId="123"/>
    <cellStyle name="アクセント 5 3" xfId="124"/>
    <cellStyle name="アクセント 5 4" xfId="125"/>
    <cellStyle name="アクセント 5 5" xfId="126"/>
    <cellStyle name="アクセント 5 6" xfId="258"/>
    <cellStyle name="アクセント 6" xfId="127" builtinId="49" customBuiltin="1"/>
    <cellStyle name="アクセント 6 2" xfId="128"/>
    <cellStyle name="アクセント 6 3" xfId="129"/>
    <cellStyle name="アクセント 6 4" xfId="130"/>
    <cellStyle name="アクセント 6 5" xfId="131"/>
    <cellStyle name="アクセント 6 6" xfId="259"/>
    <cellStyle name="タイトル" xfId="132" builtinId="15" customBuiltin="1"/>
    <cellStyle name="タイトル 2" xfId="133"/>
    <cellStyle name="タイトル 3" xfId="134"/>
    <cellStyle name="タイトル 4" xfId="135"/>
    <cellStyle name="タイトル 5" xfId="136"/>
    <cellStyle name="タイトル 6" xfId="260"/>
    <cellStyle name="チェック セル" xfId="137" builtinId="23" customBuiltin="1"/>
    <cellStyle name="チェック セル 2" xfId="138"/>
    <cellStyle name="チェック セル 3" xfId="139"/>
    <cellStyle name="チェック セル 4" xfId="140"/>
    <cellStyle name="チェック セル 5" xfId="141"/>
    <cellStyle name="チェック セル 6" xfId="261"/>
    <cellStyle name="どちらでもない" xfId="142" builtinId="28" customBuiltin="1"/>
    <cellStyle name="どちらでもない 2" xfId="143"/>
    <cellStyle name="どちらでもない 3" xfId="144"/>
    <cellStyle name="どちらでもない 4" xfId="145"/>
    <cellStyle name="どちらでもない 5" xfId="146"/>
    <cellStyle name="どちらでもない 6" xfId="262"/>
    <cellStyle name="メモ" xfId="147" builtinId="10" customBuiltin="1"/>
    <cellStyle name="メモ 2" xfId="148"/>
    <cellStyle name="メモ 3" xfId="149"/>
    <cellStyle name="メモ 4" xfId="150"/>
    <cellStyle name="メモ 5" xfId="151"/>
    <cellStyle name="メモ 6" xfId="263"/>
    <cellStyle name="リンク セル" xfId="152" builtinId="24" customBuiltin="1"/>
    <cellStyle name="リンク セル 2" xfId="153"/>
    <cellStyle name="リンク セル 3" xfId="154"/>
    <cellStyle name="リンク セル 4" xfId="155"/>
    <cellStyle name="リンク セル 5" xfId="156"/>
    <cellStyle name="リンク セル 6" xfId="264"/>
    <cellStyle name="悪い" xfId="157" builtinId="27" customBuiltin="1"/>
    <cellStyle name="悪い 2" xfId="158"/>
    <cellStyle name="悪い 3" xfId="159"/>
    <cellStyle name="悪い 4" xfId="160"/>
    <cellStyle name="悪い 5" xfId="161"/>
    <cellStyle name="悪い 6" xfId="265"/>
    <cellStyle name="計算" xfId="162" builtinId="22" customBuiltin="1"/>
    <cellStyle name="計算 2" xfId="163"/>
    <cellStyle name="計算 3" xfId="164"/>
    <cellStyle name="計算 4" xfId="165"/>
    <cellStyle name="計算 5" xfId="166"/>
    <cellStyle name="計算 6" xfId="266"/>
    <cellStyle name="警告文" xfId="167" builtinId="11" customBuiltin="1"/>
    <cellStyle name="警告文 2" xfId="168"/>
    <cellStyle name="警告文 3" xfId="169"/>
    <cellStyle name="警告文 4" xfId="170"/>
    <cellStyle name="警告文 5" xfId="171"/>
    <cellStyle name="警告文 6" xfId="267"/>
    <cellStyle name="桁区切り [0.00" xfId="172"/>
    <cellStyle name="桁区切り 2" xfId="173"/>
    <cellStyle name="桁区切り 2 2" xfId="174"/>
    <cellStyle name="桁区切り 2 3" xfId="175"/>
    <cellStyle name="桁区切り 2 4" xfId="176"/>
    <cellStyle name="桁区切り 2 5" xfId="177"/>
    <cellStyle name="桁区切り 3" xfId="178"/>
    <cellStyle name="桁区切り 4" xfId="179"/>
    <cellStyle name="桁区切り 5" xfId="180"/>
    <cellStyle name="桁区切り 6" xfId="268"/>
    <cellStyle name="桁区切り 7" xfId="279"/>
    <cellStyle name="桁区切り 7 2" xfId="283"/>
    <cellStyle name="桁区切り 7 2 2" xfId="285"/>
    <cellStyle name="桁区切り 7 2 2 2" xfId="287"/>
    <cellStyle name="桁区切り 7 2 3" xfId="286"/>
    <cellStyle name="見出し 1" xfId="181" builtinId="16" customBuiltin="1"/>
    <cellStyle name="見出し 1 2" xfId="182"/>
    <cellStyle name="見出し 1 3" xfId="183"/>
    <cellStyle name="見出し 1 4" xfId="184"/>
    <cellStyle name="見出し 1 5" xfId="185"/>
    <cellStyle name="見出し 1 6" xfId="269"/>
    <cellStyle name="見出し 2" xfId="186" builtinId="17" customBuiltin="1"/>
    <cellStyle name="見出し 2 2" xfId="187"/>
    <cellStyle name="見出し 2 3" xfId="188"/>
    <cellStyle name="見出し 2 4" xfId="189"/>
    <cellStyle name="見出し 2 5" xfId="190"/>
    <cellStyle name="見出し 2 6" xfId="270"/>
    <cellStyle name="見出し 3" xfId="191" builtinId="18" customBuiltin="1"/>
    <cellStyle name="見出し 3 2" xfId="192"/>
    <cellStyle name="見出し 3 3" xfId="193"/>
    <cellStyle name="見出し 3 4" xfId="194"/>
    <cellStyle name="見出し 3 5" xfId="195"/>
    <cellStyle name="見出し 3 6" xfId="271"/>
    <cellStyle name="見出し 4" xfId="196" builtinId="19" customBuiltin="1"/>
    <cellStyle name="見出し 4 2" xfId="197"/>
    <cellStyle name="見出し 4 3" xfId="198"/>
    <cellStyle name="見出し 4 4" xfId="199"/>
    <cellStyle name="見出し 4 5" xfId="200"/>
    <cellStyle name="見出し 4 6" xfId="272"/>
    <cellStyle name="康" xfId="201"/>
    <cellStyle name="集計" xfId="202" builtinId="25" customBuiltin="1"/>
    <cellStyle name="集計 2" xfId="203"/>
    <cellStyle name="集計 3" xfId="204"/>
    <cellStyle name="集計 4" xfId="205"/>
    <cellStyle name="集計 5" xfId="206"/>
    <cellStyle name="集計 6" xfId="273"/>
    <cellStyle name="出力" xfId="207" builtinId="21" customBuiltin="1"/>
    <cellStyle name="出力 2" xfId="208"/>
    <cellStyle name="出力 3" xfId="209"/>
    <cellStyle name="出力 4" xfId="210"/>
    <cellStyle name="出力 5" xfId="211"/>
    <cellStyle name="出力 6" xfId="274"/>
    <cellStyle name="説明文" xfId="212" builtinId="53" customBuiltin="1"/>
    <cellStyle name="説明文 2" xfId="213"/>
    <cellStyle name="説明文 3" xfId="214"/>
    <cellStyle name="説明文 4" xfId="215"/>
    <cellStyle name="説明文 5" xfId="216"/>
    <cellStyle name="説明文 6" xfId="275"/>
    <cellStyle name="内訳書" xfId="217"/>
    <cellStyle name="入力" xfId="218" builtinId="20" customBuiltin="1"/>
    <cellStyle name="入力 2" xfId="219"/>
    <cellStyle name="入力 3" xfId="220"/>
    <cellStyle name="入力 4" xfId="221"/>
    <cellStyle name="入力 5" xfId="222"/>
    <cellStyle name="入力 6" xfId="276"/>
    <cellStyle name="標準" xfId="0" builtinId="0"/>
    <cellStyle name="標準 10" xfId="288"/>
    <cellStyle name="標準 11" xfId="290"/>
    <cellStyle name="標準 12" xfId="291"/>
    <cellStyle name="標準 13" xfId="292"/>
    <cellStyle name="標準 14" xfId="293"/>
    <cellStyle name="標準 15" xfId="340"/>
    <cellStyle name="標準 16" xfId="342"/>
    <cellStyle name="標準 16 2" xfId="344"/>
    <cellStyle name="標準 17" xfId="341"/>
    <cellStyle name="標準 18" xfId="343"/>
    <cellStyle name="標準 18 2" xfId="345"/>
    <cellStyle name="標準 2" xfId="223"/>
    <cellStyle name="標準 2 2" xfId="224"/>
    <cellStyle name="標準 2 3" xfId="277"/>
    <cellStyle name="標準 2_★入札公告（原本）" xfId="225"/>
    <cellStyle name="標準 3" xfId="226"/>
    <cellStyle name="標準 4" xfId="227"/>
    <cellStyle name="標準 4 2" xfId="280"/>
    <cellStyle name="標準 5" xfId="228"/>
    <cellStyle name="標準 6" xfId="281"/>
    <cellStyle name="標準 7" xfId="282"/>
    <cellStyle name="標準 8" xfId="284"/>
    <cellStyle name="標準 9" xfId="289"/>
    <cellStyle name="標準工作物移転" xfId="229"/>
    <cellStyle name="未定義" xfId="230"/>
    <cellStyle name="明朝" xfId="339"/>
    <cellStyle name="良い" xfId="231" builtinId="26" customBuiltin="1"/>
    <cellStyle name="良い 2" xfId="232"/>
    <cellStyle name="良い 3" xfId="233"/>
    <cellStyle name="良い 4" xfId="234"/>
    <cellStyle name="良い 5" xfId="235"/>
    <cellStyle name="良い 6" xfId="278"/>
  </cellStyles>
  <dxfs count="3">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CCFFCC"/>
      <color rgb="FFFFFF99"/>
      <color rgb="FFFF99CC"/>
      <color rgb="FFCCECFF"/>
      <color rgb="FFFFFFFF"/>
      <color rgb="FF0000FF"/>
      <color rgb="FF99FFCC"/>
      <color rgb="FF00FF00"/>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38</xdr:col>
      <xdr:colOff>123825</xdr:colOff>
      <xdr:row>3</xdr:row>
      <xdr:rowOff>95250</xdr:rowOff>
    </xdr:from>
    <xdr:to>
      <xdr:col>50</xdr:col>
      <xdr:colOff>95250</xdr:colOff>
      <xdr:row>9</xdr:row>
      <xdr:rowOff>76200</xdr:rowOff>
    </xdr:to>
    <xdr:sp macro="" textlink="">
      <xdr:nvSpPr>
        <xdr:cNvPr id="3" name="角丸四角形吹き出し 2"/>
        <xdr:cNvSpPr/>
      </xdr:nvSpPr>
      <xdr:spPr>
        <a:xfrm>
          <a:off x="7334250" y="628650"/>
          <a:ext cx="2257425" cy="1219200"/>
        </a:xfrm>
        <a:prstGeom prst="wedgeRoundRectCallout">
          <a:avLst>
            <a:gd name="adj1" fmla="val -47415"/>
            <a:gd name="adj2" fmla="val 8828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一般競争の場合は、法制契約課で情報公開システムに「質問書」を掲載します。</a:t>
          </a:r>
          <a:endParaRPr kumimoji="1" lang="en-US" altLang="ja-JP" sz="1100">
            <a:solidFill>
              <a:schemeClr val="tx1"/>
            </a:solidFill>
          </a:endParaRPr>
        </a:p>
        <a:p>
          <a:pPr algn="l"/>
          <a:r>
            <a:rPr kumimoji="1" lang="ja-JP" altLang="en-US" sz="1100">
              <a:solidFill>
                <a:schemeClr val="tx1"/>
              </a:solidFill>
            </a:rPr>
            <a:t>下のＦＡＸ番号の確認をお願いします。</a:t>
          </a:r>
        </a:p>
      </xdr:txBody>
    </xdr:sp>
    <xdr:clientData/>
  </xdr:twoCellAnchor>
  <xdr:twoCellAnchor>
    <xdr:from>
      <xdr:col>38</xdr:col>
      <xdr:colOff>53975</xdr:colOff>
      <xdr:row>24</xdr:row>
      <xdr:rowOff>387350</xdr:rowOff>
    </xdr:from>
    <xdr:to>
      <xdr:col>44</xdr:col>
      <xdr:colOff>25400</xdr:colOff>
      <xdr:row>29</xdr:row>
      <xdr:rowOff>44450</xdr:rowOff>
    </xdr:to>
    <xdr:sp macro="" textlink="">
      <xdr:nvSpPr>
        <xdr:cNvPr id="2" name="角丸四角形吹き出し 1"/>
        <xdr:cNvSpPr/>
      </xdr:nvSpPr>
      <xdr:spPr>
        <a:xfrm>
          <a:off x="6543675" y="8655050"/>
          <a:ext cx="1000125" cy="755650"/>
        </a:xfrm>
        <a:prstGeom prst="wedgeRoundRectCallout">
          <a:avLst>
            <a:gd name="adj1" fmla="val -62572"/>
            <a:gd name="adj2" fmla="val 90735"/>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ＦＡＸ番号の確認をお願いします。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T-SV-02\&#9675;&#22865;&#32004;&#38306;&#20418;\1)%20&#22865;&#32004;&#38306;&#20418;\3)%20%20&#38651;&#23376;&#20837;&#26413;\1)%20&#24179;&#25104;21&#24180;&#24230;\&#26032;&#22435;\&#38651;&#23376;&#20837;&#26413;&#36215;&#26696;&#20316;&#25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z-nas-sv\e-s-skanri1$\&#9675;&#22865;&#32004;&#38306;&#20418;\1)%20&#22865;&#32004;&#38306;&#20418;\3)%20%20&#38651;&#23376;&#20837;&#26413;\1)%20&#24179;&#25104;21&#24180;&#24230;\&#26032;&#22435;\&#38651;&#23376;&#20837;&#26413;&#36215;&#26696;&#20316;&#251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z-nas-sv\e-s-skanri1$\1)%20&#22865;&#32004;&#38306;&#20418;\3)%20%20&#38651;&#23376;&#20837;&#26413;\1)%20&#24179;&#25104;21&#24180;&#24230;\&#26032;&#22435;\&#38651;&#23376;&#20837;&#26413;&#36215;&#26696;&#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CCFF"/>
  </sheetPr>
  <dimension ref="A1:DD407"/>
  <sheetViews>
    <sheetView showGridLines="0" view="pageBreakPreview" topLeftCell="A11" zoomScale="85" zoomScaleNormal="100" zoomScaleSheetLayoutView="85" workbookViewId="0">
      <selection activeCell="F37" sqref="F37:AL37"/>
    </sheetView>
  </sheetViews>
  <sheetFormatPr defaultColWidth="2.44140625" defaultRowHeight="13.2"/>
  <cols>
    <col min="1" max="1" width="0.77734375" style="65" customWidth="1"/>
    <col min="2" max="3" width="1.33203125" style="65" customWidth="1"/>
    <col min="4" max="4" width="3.109375" style="65" customWidth="1"/>
    <col min="5" max="5" width="2.77734375" style="65" customWidth="1"/>
    <col min="6" max="6" width="1.6640625" style="65" customWidth="1"/>
    <col min="7" max="7" width="0.77734375" style="65" customWidth="1"/>
    <col min="8" max="8" width="1.44140625" style="65" customWidth="1"/>
    <col min="9" max="11" width="2.44140625" style="65" customWidth="1"/>
    <col min="12" max="12" width="3.6640625" style="65" customWidth="1"/>
    <col min="13" max="15" width="2.44140625" style="65" customWidth="1"/>
    <col min="16" max="16" width="2.77734375" style="65" customWidth="1"/>
    <col min="17" max="26" width="2.44140625" style="65" customWidth="1"/>
    <col min="27" max="27" width="3.33203125" style="65" customWidth="1"/>
    <col min="28" max="29" width="2.44140625" style="65" customWidth="1"/>
    <col min="30" max="30" width="6.109375" style="65" customWidth="1"/>
    <col min="31" max="34" width="2.77734375" style="65" customWidth="1"/>
    <col min="35" max="36" width="3" style="65" customWidth="1"/>
    <col min="37" max="37" width="8.44140625" style="65" customWidth="1"/>
    <col min="38" max="38" width="2.33203125" style="65" customWidth="1"/>
    <col min="39" max="40" width="0.88671875" style="65" customWidth="1"/>
    <col min="41" max="58" width="2.44140625" style="65" customWidth="1"/>
    <col min="59" max="59" width="0.77734375" style="65" customWidth="1"/>
    <col min="60" max="67" width="2.44140625" style="65" hidden="1" customWidth="1"/>
    <col min="68" max="16384" width="2.44140625" style="65"/>
  </cols>
  <sheetData>
    <row r="1" spans="3:77">
      <c r="AB1" s="211"/>
      <c r="AE1" s="246" t="s">
        <v>57</v>
      </c>
      <c r="AF1" s="246"/>
      <c r="AG1" s="246"/>
      <c r="AH1" s="246"/>
      <c r="AI1" s="246"/>
      <c r="AJ1" s="246"/>
      <c r="AK1" s="161"/>
      <c r="AL1" s="123" t="s">
        <v>2</v>
      </c>
    </row>
    <row r="2" spans="3:77">
      <c r="AE2" s="247" t="e">
        <f>#REF!</f>
        <v>#REF!</v>
      </c>
      <c r="AF2" s="247"/>
      <c r="AG2" s="247"/>
      <c r="AH2" s="247"/>
      <c r="AI2" s="247"/>
      <c r="AJ2" s="247"/>
      <c r="AK2" s="247"/>
      <c r="AL2" s="247"/>
    </row>
    <row r="3" spans="3:77">
      <c r="AN3" s="5"/>
    </row>
    <row r="4" spans="3:77" ht="16.2">
      <c r="D4" s="248" t="s">
        <v>76</v>
      </c>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row>
    <row r="5" spans="3:77" ht="5.25" customHeight="1">
      <c r="AE5" s="171"/>
      <c r="AN5" s="7"/>
    </row>
    <row r="6" spans="3:77" ht="14.4">
      <c r="AE6" s="171"/>
      <c r="AN6" s="7"/>
    </row>
    <row r="7" spans="3:77" ht="60" customHeight="1">
      <c r="C7" s="249" t="s">
        <v>170</v>
      </c>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O7" s="232" t="s">
        <v>54</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c r="BX7" s="232"/>
    </row>
    <row r="8" spans="3:77" ht="18.75" customHeight="1">
      <c r="AB8" s="148"/>
      <c r="AC8" s="160"/>
      <c r="AD8" s="160"/>
      <c r="AE8" s="160"/>
      <c r="AF8" s="160"/>
      <c r="AG8" s="160"/>
      <c r="AH8" s="160"/>
      <c r="AI8" s="160"/>
      <c r="AJ8" s="160"/>
      <c r="AK8" s="160"/>
      <c r="AL8" s="160"/>
      <c r="AM8" s="226"/>
      <c r="AO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c r="BX8" s="232"/>
    </row>
    <row r="9" spans="3:77" ht="24" customHeight="1">
      <c r="AB9" s="233" t="s">
        <v>210</v>
      </c>
      <c r="AC9" s="233"/>
      <c r="AD9" s="233"/>
      <c r="AE9" s="233"/>
      <c r="AF9" s="233"/>
      <c r="AG9" s="233"/>
      <c r="AH9" s="233"/>
      <c r="AI9" s="233"/>
      <c r="AJ9" s="233"/>
      <c r="AK9" s="233"/>
      <c r="AL9" s="233"/>
      <c r="AM9" s="226"/>
      <c r="AO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c r="BX9" s="232"/>
      <c r="BY9" s="218"/>
    </row>
    <row r="10" spans="3:77" ht="24.75" hidden="1" customHeight="1">
      <c r="C10" s="234" t="s">
        <v>64</v>
      </c>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row>
    <row r="11" spans="3:77" ht="19.5" customHeight="1">
      <c r="AN11" s="7"/>
    </row>
    <row r="12" spans="3:77" ht="21.75" customHeight="1" thickBot="1">
      <c r="C12" s="235" t="s">
        <v>19</v>
      </c>
      <c r="D12" s="235"/>
      <c r="E12" s="235"/>
      <c r="F12" s="235"/>
      <c r="G12" s="235"/>
      <c r="H12" s="235"/>
      <c r="I12" s="235"/>
      <c r="J12" s="235"/>
      <c r="K12" s="235"/>
      <c r="L12" s="235"/>
      <c r="M12" s="235"/>
      <c r="N12" s="235"/>
      <c r="AL12" s="8"/>
      <c r="AM12" s="8"/>
      <c r="AN12" s="8"/>
    </row>
    <row r="13" spans="3:77" ht="25.5" customHeight="1">
      <c r="D13" s="236" t="s">
        <v>140</v>
      </c>
      <c r="E13" s="237"/>
      <c r="F13" s="237"/>
      <c r="G13" s="237"/>
      <c r="H13" s="237"/>
      <c r="I13" s="237"/>
      <c r="J13" s="237"/>
      <c r="K13" s="237"/>
      <c r="L13" s="237"/>
      <c r="M13" s="238" t="e">
        <f>#REF!</f>
        <v>#REF!</v>
      </c>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40"/>
      <c r="AM13" s="8"/>
      <c r="AN13" s="8"/>
      <c r="AP13" s="79"/>
    </row>
    <row r="14" spans="3:77" ht="25.5" customHeight="1">
      <c r="D14" s="241" t="s">
        <v>141</v>
      </c>
      <c r="E14" s="242"/>
      <c r="F14" s="242"/>
      <c r="G14" s="242"/>
      <c r="H14" s="242"/>
      <c r="I14" s="242"/>
      <c r="J14" s="242"/>
      <c r="K14" s="242"/>
      <c r="L14" s="242"/>
      <c r="M14" s="243" t="e">
        <f>CONCATENATE(#REF!,#REF!,#REF!)</f>
        <v>#REF!</v>
      </c>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5"/>
      <c r="AM14" s="8"/>
      <c r="AN14" s="8"/>
      <c r="AP14" s="79"/>
    </row>
    <row r="15" spans="3:77" ht="25.5" customHeight="1">
      <c r="D15" s="241" t="s">
        <v>142</v>
      </c>
      <c r="E15" s="242"/>
      <c r="F15" s="242"/>
      <c r="G15" s="242"/>
      <c r="H15" s="242"/>
      <c r="I15" s="242"/>
      <c r="J15" s="242"/>
      <c r="K15" s="242"/>
      <c r="L15" s="242"/>
      <c r="M15" s="263" t="e">
        <f>CONCATENATE(#REF!,"工事業")</f>
        <v>#REF!</v>
      </c>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5"/>
      <c r="AM15" s="8"/>
      <c r="AN15" s="8"/>
      <c r="AO15" s="8"/>
      <c r="AP15" s="79"/>
      <c r="AQ15" s="8"/>
      <c r="AR15" s="8"/>
      <c r="AS15" s="8"/>
      <c r="AT15" s="8"/>
      <c r="AU15" s="8"/>
      <c r="AV15" s="8"/>
      <c r="AW15" s="8"/>
      <c r="AX15" s="8"/>
    </row>
    <row r="16" spans="3:77" ht="25.5" customHeight="1">
      <c r="D16" s="241" t="s">
        <v>143</v>
      </c>
      <c r="E16" s="242"/>
      <c r="F16" s="242"/>
      <c r="G16" s="242"/>
      <c r="H16" s="242"/>
      <c r="I16" s="242"/>
      <c r="J16" s="242"/>
      <c r="K16" s="242"/>
      <c r="L16" s="242"/>
      <c r="M16" s="266" t="e">
        <f>#REF!</f>
        <v>#REF!</v>
      </c>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3"/>
      <c r="AK16" s="263"/>
      <c r="AL16" s="267"/>
      <c r="AM16" s="8"/>
      <c r="AN16" s="8"/>
      <c r="AO16" s="10"/>
      <c r="AP16" s="79"/>
      <c r="AQ16" s="10"/>
      <c r="AR16" s="10"/>
      <c r="AS16" s="10"/>
      <c r="AT16" s="10"/>
      <c r="AU16" s="10"/>
      <c r="AV16" s="10"/>
      <c r="AW16" s="10"/>
    </row>
    <row r="17" spans="4:69" ht="25.5" customHeight="1">
      <c r="D17" s="241" t="s">
        <v>144</v>
      </c>
      <c r="E17" s="242"/>
      <c r="F17" s="242"/>
      <c r="G17" s="242"/>
      <c r="H17" s="242"/>
      <c r="I17" s="242"/>
      <c r="J17" s="242"/>
      <c r="K17" s="242"/>
      <c r="L17" s="242"/>
      <c r="M17" s="268" t="e">
        <f>IF(#REF!&amp;#REF!="","",IF(#REF!="",TEXT(#REF!,"###")&amp;"日間",TEXT(#REF!,"ggge年m月d日まで")))</f>
        <v>#REF!</v>
      </c>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70"/>
      <c r="AM17" s="8"/>
      <c r="AN17" s="8"/>
      <c r="AO17" s="10"/>
      <c r="AP17" s="79"/>
      <c r="AQ17" s="10"/>
      <c r="AR17" s="10"/>
      <c r="AS17" s="10"/>
      <c r="AT17" s="10"/>
      <c r="AU17" s="10"/>
      <c r="AV17" s="10"/>
      <c r="AW17" s="10"/>
    </row>
    <row r="18" spans="4:69" ht="25.5" customHeight="1">
      <c r="D18" s="250" t="s">
        <v>145</v>
      </c>
      <c r="E18" s="251"/>
      <c r="F18" s="251"/>
      <c r="G18" s="251"/>
      <c r="H18" s="251"/>
      <c r="I18" s="251"/>
      <c r="J18" s="251"/>
      <c r="K18" s="251"/>
      <c r="L18" s="251"/>
      <c r="M18" s="252" t="s">
        <v>162</v>
      </c>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4"/>
      <c r="AM18" s="8"/>
      <c r="AN18" s="8"/>
      <c r="AO18" s="172"/>
      <c r="AP18" s="79"/>
      <c r="AQ18" s="172"/>
      <c r="AR18" s="172"/>
      <c r="AS18" s="172"/>
      <c r="AT18" s="172"/>
      <c r="AU18" s="172"/>
      <c r="AV18" s="172"/>
      <c r="AW18" s="172"/>
    </row>
    <row r="19" spans="4:69" ht="18" customHeight="1">
      <c r="D19" s="250" t="s">
        <v>146</v>
      </c>
      <c r="E19" s="251"/>
      <c r="F19" s="251"/>
      <c r="G19" s="251"/>
      <c r="H19" s="251"/>
      <c r="I19" s="251"/>
      <c r="J19" s="251"/>
      <c r="K19" s="251"/>
      <c r="L19" s="251"/>
      <c r="M19" s="255"/>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7"/>
      <c r="AM19" s="8"/>
      <c r="AN19" s="8"/>
      <c r="AP19" s="79"/>
    </row>
    <row r="20" spans="4:69" ht="42" customHeight="1">
      <c r="D20" s="258" t="s">
        <v>147</v>
      </c>
      <c r="E20" s="259"/>
      <c r="F20" s="259"/>
      <c r="G20" s="259"/>
      <c r="H20" s="259"/>
      <c r="I20" s="259"/>
      <c r="J20" s="259"/>
      <c r="K20" s="259"/>
      <c r="L20" s="259"/>
      <c r="M20" s="260" t="s">
        <v>245</v>
      </c>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2"/>
      <c r="AM20" s="8"/>
      <c r="AN20" s="8"/>
      <c r="AO20" s="10"/>
      <c r="AP20" s="74"/>
      <c r="AQ20" s="73"/>
      <c r="AR20" s="73"/>
      <c r="AS20" s="73"/>
      <c r="AT20" s="73"/>
      <c r="AU20" s="73"/>
      <c r="AV20" s="73"/>
      <c r="AW20" s="73"/>
      <c r="AX20" s="8"/>
      <c r="AY20" s="8"/>
      <c r="AZ20" s="8"/>
      <c r="BA20" s="8"/>
      <c r="BB20" s="8"/>
      <c r="BC20" s="8"/>
      <c r="BD20" s="8"/>
      <c r="BE20" s="8"/>
      <c r="BF20" s="8"/>
      <c r="BG20" s="8"/>
      <c r="BH20" s="8"/>
      <c r="BI20" s="8"/>
      <c r="BJ20" s="8"/>
      <c r="BK20" s="8"/>
      <c r="BL20" s="8"/>
      <c r="BM20" s="8"/>
      <c r="BN20" s="8"/>
      <c r="BO20" s="8"/>
      <c r="BP20" s="8"/>
      <c r="BQ20" s="8"/>
    </row>
    <row r="21" spans="4:69" ht="26.25" customHeight="1">
      <c r="D21" s="117" t="s">
        <v>148</v>
      </c>
      <c r="E21" s="2"/>
      <c r="F21" s="72"/>
      <c r="G21" s="2"/>
      <c r="H21" s="72"/>
      <c r="I21" s="72"/>
      <c r="J21" s="72"/>
      <c r="K21" s="72"/>
      <c r="L21" s="114"/>
      <c r="M21" s="260" t="s">
        <v>246</v>
      </c>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2"/>
      <c r="AM21" s="8"/>
      <c r="AN21" s="8"/>
      <c r="AO21" s="8"/>
      <c r="AP21" s="8"/>
      <c r="AQ21" s="8"/>
      <c r="AR21" s="282"/>
      <c r="AS21" s="282"/>
      <c r="AT21" s="282"/>
      <c r="AU21" s="282"/>
      <c r="AV21" s="282"/>
      <c r="AW21" s="282"/>
      <c r="AX21" s="282"/>
      <c r="AY21" s="282"/>
      <c r="AZ21" s="282"/>
      <c r="BA21" s="282"/>
      <c r="BB21" s="282"/>
      <c r="BC21" s="282"/>
      <c r="BD21" s="282"/>
      <c r="BE21" s="282"/>
      <c r="BF21" s="282"/>
      <c r="BG21" s="282"/>
      <c r="BH21" s="282"/>
      <c r="BI21" s="282"/>
      <c r="BJ21" s="282"/>
      <c r="BK21" s="282"/>
      <c r="BL21" s="282"/>
      <c r="BM21" s="282"/>
      <c r="BN21" s="282"/>
      <c r="BO21" s="282"/>
      <c r="BP21" s="282"/>
      <c r="BQ21" s="282"/>
    </row>
    <row r="22" spans="4:69" ht="26.25" customHeight="1">
      <c r="D22" s="115" t="s">
        <v>149</v>
      </c>
      <c r="E22" s="116"/>
      <c r="F22" s="2"/>
      <c r="G22" s="116"/>
      <c r="H22" s="2"/>
      <c r="I22" s="2"/>
      <c r="J22" s="2"/>
      <c r="K22" s="2"/>
      <c r="L22" s="3"/>
      <c r="M22" s="283" t="s">
        <v>247</v>
      </c>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5"/>
      <c r="AM22" s="8"/>
      <c r="AN22" s="8"/>
      <c r="AO22" s="8"/>
      <c r="AP22" s="8"/>
      <c r="AQ22" s="8"/>
      <c r="AR22" s="282"/>
      <c r="AS22" s="282"/>
      <c r="AT22" s="282"/>
      <c r="AU22" s="282"/>
      <c r="AV22" s="282"/>
      <c r="AW22" s="282"/>
      <c r="AX22" s="282"/>
      <c r="AY22" s="282"/>
      <c r="AZ22" s="282"/>
      <c r="BA22" s="282"/>
      <c r="BB22" s="282"/>
      <c r="BC22" s="282"/>
      <c r="BD22" s="282"/>
      <c r="BE22" s="282"/>
      <c r="BF22" s="282"/>
      <c r="BG22" s="282"/>
      <c r="BH22" s="282"/>
      <c r="BI22" s="282"/>
      <c r="BJ22" s="282"/>
      <c r="BK22" s="282"/>
      <c r="BL22" s="282"/>
      <c r="BM22" s="282"/>
      <c r="BN22" s="282"/>
      <c r="BO22" s="282"/>
      <c r="BP22" s="282"/>
      <c r="BQ22" s="282"/>
    </row>
    <row r="23" spans="4:69" ht="38.25" customHeight="1">
      <c r="D23" s="258" t="s">
        <v>160</v>
      </c>
      <c r="E23" s="259"/>
      <c r="F23" s="259"/>
      <c r="G23" s="259"/>
      <c r="H23" s="259"/>
      <c r="I23" s="259"/>
      <c r="J23" s="259"/>
      <c r="K23" s="259"/>
      <c r="L23" s="259"/>
      <c r="M23" s="260" t="s">
        <v>248</v>
      </c>
      <c r="N23" s="286"/>
      <c r="O23" s="286"/>
      <c r="P23" s="286"/>
      <c r="Q23" s="286"/>
      <c r="R23" s="286"/>
      <c r="S23" s="286"/>
      <c r="T23" s="286"/>
      <c r="U23" s="286"/>
      <c r="V23" s="286"/>
      <c r="W23" s="286"/>
      <c r="X23" s="286"/>
      <c r="Y23" s="286"/>
      <c r="Z23" s="286"/>
      <c r="AA23" s="286"/>
      <c r="AB23" s="286"/>
      <c r="AC23" s="286"/>
      <c r="AD23" s="286"/>
      <c r="AE23" s="286"/>
      <c r="AF23" s="286"/>
      <c r="AG23" s="286"/>
      <c r="AH23" s="286"/>
      <c r="AI23" s="286"/>
      <c r="AJ23" s="286"/>
      <c r="AK23" s="286"/>
      <c r="AL23" s="287"/>
      <c r="AM23" s="8"/>
      <c r="AN23" s="8"/>
    </row>
    <row r="24" spans="4:69" ht="26.25" customHeight="1">
      <c r="D24" s="304" t="s">
        <v>161</v>
      </c>
      <c r="E24" s="305"/>
      <c r="F24" s="305"/>
      <c r="G24" s="305"/>
      <c r="H24" s="305"/>
      <c r="I24" s="305"/>
      <c r="J24" s="305"/>
      <c r="K24" s="305"/>
      <c r="L24" s="305"/>
      <c r="M24" s="306" t="s">
        <v>246</v>
      </c>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8"/>
      <c r="AM24" s="8"/>
      <c r="AN24" s="8"/>
    </row>
    <row r="25" spans="4:69" ht="26.25" customHeight="1">
      <c r="D25" s="241" t="s">
        <v>150</v>
      </c>
      <c r="E25" s="242"/>
      <c r="F25" s="242"/>
      <c r="G25" s="242"/>
      <c r="H25" s="242"/>
      <c r="I25" s="242"/>
      <c r="J25" s="242"/>
      <c r="K25" s="242"/>
      <c r="L25" s="242"/>
      <c r="M25" s="309" t="s">
        <v>163</v>
      </c>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1"/>
      <c r="AM25" s="8"/>
      <c r="AN25" s="8"/>
      <c r="AP25" s="271"/>
      <c r="AQ25" s="271"/>
      <c r="AR25" s="271"/>
      <c r="AS25" s="271"/>
      <c r="AT25" s="271"/>
      <c r="AU25" s="271"/>
      <c r="AV25" s="271"/>
    </row>
    <row r="26" spans="4:69" ht="19.5" customHeight="1">
      <c r="D26" s="272" t="s">
        <v>151</v>
      </c>
      <c r="E26" s="273"/>
      <c r="F26" s="273"/>
      <c r="G26" s="273"/>
      <c r="H26" s="273"/>
      <c r="I26" s="273"/>
      <c r="J26" s="273"/>
      <c r="K26" s="273"/>
      <c r="L26" s="273"/>
      <c r="M26" s="276" t="s">
        <v>227</v>
      </c>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8"/>
      <c r="AM26" s="174"/>
      <c r="AN26" s="8"/>
    </row>
    <row r="27" spans="4:69" ht="19.5" customHeight="1">
      <c r="D27" s="274"/>
      <c r="E27" s="275"/>
      <c r="F27" s="275"/>
      <c r="G27" s="275"/>
      <c r="H27" s="275"/>
      <c r="I27" s="275"/>
      <c r="J27" s="275"/>
      <c r="K27" s="275"/>
      <c r="L27" s="275"/>
      <c r="M27" s="133" t="s">
        <v>32</v>
      </c>
      <c r="N27" s="279" t="s">
        <v>233</v>
      </c>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1"/>
      <c r="AN27" s="9"/>
    </row>
    <row r="28" spans="4:69" ht="18" customHeight="1">
      <c r="D28" s="288" t="s">
        <v>174</v>
      </c>
      <c r="E28" s="289"/>
      <c r="F28" s="289"/>
      <c r="G28" s="289"/>
      <c r="H28" s="289"/>
      <c r="I28" s="289"/>
      <c r="J28" s="289"/>
      <c r="K28" s="289"/>
      <c r="L28" s="290"/>
      <c r="M28" s="294" t="s">
        <v>89</v>
      </c>
      <c r="N28" s="295" t="s">
        <v>186</v>
      </c>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6"/>
      <c r="AM28" s="8"/>
      <c r="AN28" s="8"/>
    </row>
    <row r="29" spans="4:69" ht="9.75" customHeight="1">
      <c r="D29" s="291"/>
      <c r="E29" s="292"/>
      <c r="F29" s="292"/>
      <c r="G29" s="292"/>
      <c r="H29" s="292"/>
      <c r="I29" s="292"/>
      <c r="J29" s="292"/>
      <c r="K29" s="292"/>
      <c r="L29" s="293"/>
      <c r="M29" s="294"/>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8"/>
      <c r="AM29" s="8"/>
      <c r="AN29" s="8"/>
    </row>
    <row r="30" spans="4:69" ht="18" customHeight="1">
      <c r="D30" s="291"/>
      <c r="E30" s="292"/>
      <c r="F30" s="292"/>
      <c r="G30" s="292"/>
      <c r="H30" s="292"/>
      <c r="I30" s="292"/>
      <c r="J30" s="292"/>
      <c r="K30" s="292"/>
      <c r="L30" s="293"/>
      <c r="M30" s="221" t="s">
        <v>90</v>
      </c>
      <c r="N30" s="299" t="s">
        <v>175</v>
      </c>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300"/>
      <c r="AM30" s="8"/>
      <c r="AN30" s="8"/>
    </row>
    <row r="31" spans="4:69" ht="17.25" customHeight="1">
      <c r="D31" s="291"/>
      <c r="E31" s="292"/>
      <c r="F31" s="292"/>
      <c r="G31" s="292"/>
      <c r="H31" s="292"/>
      <c r="I31" s="292"/>
      <c r="J31" s="292"/>
      <c r="K31" s="292"/>
      <c r="L31" s="293"/>
      <c r="M31" s="221" t="s">
        <v>91</v>
      </c>
      <c r="N31" s="292" t="s">
        <v>188</v>
      </c>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301"/>
      <c r="AM31" s="8"/>
      <c r="AN31" s="8"/>
    </row>
    <row r="32" spans="4:69" ht="3.75" customHeight="1" thickBot="1">
      <c r="D32" s="129"/>
      <c r="E32" s="130"/>
      <c r="F32" s="130"/>
      <c r="G32" s="130"/>
      <c r="H32" s="130"/>
      <c r="I32" s="130"/>
      <c r="J32" s="130"/>
      <c r="K32" s="130"/>
      <c r="L32" s="131"/>
      <c r="M32" s="132"/>
      <c r="N32" s="203"/>
      <c r="O32" s="203"/>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3"/>
      <c r="AM32" s="8"/>
      <c r="AN32" s="8"/>
    </row>
    <row r="33" spans="1:75" ht="6" customHeight="1">
      <c r="D33" s="8"/>
      <c r="E33" s="8"/>
      <c r="F33" s="8"/>
      <c r="G33" s="8"/>
      <c r="H33" s="8"/>
      <c r="I33" s="8"/>
      <c r="J33" s="8"/>
      <c r="K33" s="8"/>
      <c r="L33" s="8"/>
      <c r="M33" s="8"/>
      <c r="N33" s="31"/>
      <c r="O33" s="31"/>
      <c r="P33" s="8"/>
      <c r="Q33" s="8"/>
      <c r="R33" s="8"/>
      <c r="S33" s="8"/>
      <c r="T33" s="8"/>
      <c r="U33" s="8"/>
      <c r="V33" s="8"/>
      <c r="W33" s="8"/>
      <c r="X33" s="8"/>
      <c r="Y33" s="8"/>
      <c r="Z33" s="8"/>
      <c r="AA33" s="8"/>
      <c r="AB33" s="8"/>
      <c r="AC33" s="8"/>
      <c r="AD33" s="8"/>
      <c r="AE33" s="8"/>
      <c r="AF33" s="8"/>
      <c r="AG33" s="8"/>
      <c r="AH33" s="8"/>
      <c r="AI33" s="8"/>
      <c r="AJ33" s="8"/>
      <c r="AK33" s="8"/>
      <c r="AL33" s="8"/>
      <c r="AN33" s="9"/>
    </row>
    <row r="34" spans="1:75" ht="27" customHeight="1" thickBot="1">
      <c r="C34" s="163" t="s">
        <v>251</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O34" s="230"/>
      <c r="AP34" s="211"/>
      <c r="AQ34" s="211"/>
      <c r="AR34" s="211"/>
      <c r="AS34" s="211"/>
      <c r="AT34" s="211"/>
      <c r="AU34" s="211"/>
      <c r="AV34" s="211"/>
      <c r="AW34" s="211"/>
      <c r="AX34" s="211"/>
      <c r="AY34" s="211"/>
      <c r="AZ34" s="211"/>
      <c r="BV34" s="8"/>
    </row>
    <row r="35" spans="1:75" ht="23.25" customHeight="1">
      <c r="A35" s="8"/>
      <c r="B35" s="8"/>
      <c r="C35" s="84"/>
      <c r="D35" s="326">
        <v>-1</v>
      </c>
      <c r="E35" s="327"/>
      <c r="F35" s="328" t="s">
        <v>202</v>
      </c>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9"/>
      <c r="AL35" s="330"/>
      <c r="AP35" s="312"/>
      <c r="AQ35" s="313"/>
      <c r="AR35" s="313"/>
      <c r="AS35" s="313"/>
      <c r="AT35" s="313"/>
      <c r="AU35" s="313"/>
      <c r="AV35" s="313"/>
      <c r="AW35" s="313"/>
      <c r="AX35" s="313"/>
      <c r="AY35" s="313"/>
      <c r="AZ35" s="313"/>
      <c r="BA35" s="313"/>
      <c r="BB35" s="313"/>
      <c r="BC35" s="313"/>
      <c r="BD35" s="313"/>
      <c r="BE35" s="313"/>
      <c r="BF35" s="313"/>
      <c r="BG35" s="313"/>
      <c r="BH35" s="313"/>
      <c r="BI35" s="313"/>
      <c r="BJ35" s="313"/>
      <c r="BK35" s="313"/>
      <c r="BL35" s="313"/>
      <c r="BM35" s="313"/>
      <c r="BN35" s="313"/>
      <c r="BO35" s="313"/>
      <c r="BP35" s="313"/>
      <c r="BQ35" s="313"/>
      <c r="BR35" s="313"/>
      <c r="BS35" s="313"/>
      <c r="BT35" s="313"/>
      <c r="BU35" s="314"/>
      <c r="BV35" s="314"/>
      <c r="BW35" s="8"/>
    </row>
    <row r="36" spans="1:75" ht="31.5" customHeight="1">
      <c r="A36" s="8"/>
      <c r="B36" s="8"/>
      <c r="C36" s="8"/>
      <c r="D36" s="315">
        <v>-2</v>
      </c>
      <c r="E36" s="316"/>
      <c r="F36" s="331" t="s">
        <v>83</v>
      </c>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332"/>
      <c r="AO36" s="333"/>
      <c r="AP36" s="334"/>
      <c r="AQ36" s="334"/>
      <c r="AR36" s="334"/>
      <c r="AS36" s="334"/>
      <c r="AT36" s="334"/>
      <c r="AU36" s="334"/>
      <c r="AV36" s="334"/>
      <c r="AW36" s="334"/>
      <c r="AX36" s="334"/>
      <c r="AY36" s="334"/>
      <c r="AZ36" s="334"/>
      <c r="BA36" s="334"/>
      <c r="BB36" s="334"/>
      <c r="BC36" s="334"/>
      <c r="BD36" s="334"/>
      <c r="BE36" s="334"/>
      <c r="BF36" s="334"/>
      <c r="BG36" s="334"/>
      <c r="BH36" s="334"/>
      <c r="BI36" s="334"/>
      <c r="BJ36" s="334"/>
      <c r="BK36" s="334"/>
      <c r="BL36" s="334"/>
      <c r="BM36" s="334"/>
      <c r="BN36" s="334"/>
      <c r="BO36" s="334"/>
      <c r="BP36" s="334"/>
      <c r="BQ36" s="334"/>
      <c r="BR36" s="334"/>
      <c r="BS36" s="334"/>
      <c r="BT36" s="335"/>
      <c r="BU36" s="335"/>
    </row>
    <row r="37" spans="1:75" ht="23.25" customHeight="1">
      <c r="A37" s="8"/>
      <c r="B37" s="8"/>
      <c r="C37" s="8"/>
      <c r="D37" s="315">
        <v>-3</v>
      </c>
      <c r="E37" s="316"/>
      <c r="F37" s="336" t="e">
        <f>CONCATENATE("開札日において",#REF!,"の有効な経営規模等評価結果通知書（経営事項審査）を受けている者であること。")</f>
        <v>#REF!</v>
      </c>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7"/>
      <c r="AL37" s="338"/>
      <c r="AO37" s="8"/>
      <c r="AP37" s="312"/>
      <c r="AQ37" s="313"/>
      <c r="AR37" s="313"/>
      <c r="AS37" s="313"/>
      <c r="AT37" s="313"/>
      <c r="AU37" s="313"/>
      <c r="AV37" s="313"/>
      <c r="AW37" s="313"/>
      <c r="AX37" s="313"/>
      <c r="AY37" s="313"/>
      <c r="AZ37" s="313"/>
      <c r="BA37" s="313"/>
      <c r="BB37" s="313"/>
      <c r="BC37" s="313"/>
      <c r="BD37" s="313"/>
      <c r="BE37" s="313"/>
      <c r="BF37" s="313"/>
      <c r="BG37" s="313"/>
      <c r="BH37" s="313"/>
      <c r="BI37" s="313"/>
      <c r="BJ37" s="313"/>
      <c r="BK37" s="313"/>
      <c r="BL37" s="313"/>
      <c r="BM37" s="313"/>
      <c r="BN37" s="313"/>
      <c r="BO37" s="313"/>
      <c r="BP37" s="313"/>
      <c r="BQ37" s="313"/>
      <c r="BR37" s="313"/>
      <c r="BS37" s="313"/>
      <c r="BT37" s="313"/>
      <c r="BU37" s="314"/>
      <c r="BV37" s="314"/>
    </row>
    <row r="38" spans="1:75" ht="86.25" customHeight="1">
      <c r="A38" s="8"/>
      <c r="B38" s="8"/>
      <c r="C38" s="8"/>
      <c r="D38" s="315">
        <v>-4</v>
      </c>
      <c r="E38" s="316"/>
      <c r="F38" s="317" t="s">
        <v>205</v>
      </c>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9"/>
    </row>
    <row r="39" spans="1:75" ht="18.75" customHeight="1">
      <c r="A39" s="8"/>
      <c r="B39" s="8"/>
      <c r="C39" s="8"/>
      <c r="D39" s="315">
        <v>-5</v>
      </c>
      <c r="E39" s="316"/>
      <c r="F39" s="320" t="s">
        <v>0</v>
      </c>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2"/>
    </row>
    <row r="40" spans="1:75" ht="18.75" customHeight="1">
      <c r="A40" s="8"/>
      <c r="B40" s="8"/>
      <c r="C40" s="8"/>
      <c r="D40" s="315"/>
      <c r="E40" s="316"/>
      <c r="F40" s="323" t="s">
        <v>77</v>
      </c>
      <c r="G40" s="324"/>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4"/>
      <c r="AK40" s="324"/>
      <c r="AL40" s="325"/>
    </row>
    <row r="41" spans="1:75" ht="51" customHeight="1">
      <c r="A41" s="8"/>
      <c r="B41" s="8"/>
      <c r="C41" s="8"/>
      <c r="D41" s="315">
        <v>-6</v>
      </c>
      <c r="E41" s="316"/>
      <c r="F41" s="336" t="s">
        <v>78</v>
      </c>
      <c r="G41" s="336"/>
      <c r="H41" s="336"/>
      <c r="I41" s="336"/>
      <c r="J41" s="336"/>
      <c r="K41" s="336"/>
      <c r="L41" s="336"/>
      <c r="M41" s="336"/>
      <c r="N41" s="336"/>
      <c r="O41" s="336"/>
      <c r="P41" s="336"/>
      <c r="Q41" s="336"/>
      <c r="R41" s="336"/>
      <c r="S41" s="336"/>
      <c r="T41" s="336"/>
      <c r="U41" s="336"/>
      <c r="V41" s="336"/>
      <c r="W41" s="336"/>
      <c r="X41" s="336"/>
      <c r="Y41" s="336"/>
      <c r="Z41" s="336"/>
      <c r="AA41" s="336"/>
      <c r="AB41" s="336"/>
      <c r="AC41" s="336"/>
      <c r="AD41" s="336"/>
      <c r="AE41" s="336"/>
      <c r="AF41" s="336"/>
      <c r="AG41" s="336"/>
      <c r="AH41" s="336"/>
      <c r="AI41" s="336"/>
      <c r="AJ41" s="336"/>
      <c r="AK41" s="337"/>
      <c r="AL41" s="338"/>
    </row>
    <row r="42" spans="1:75" ht="31.5" customHeight="1">
      <c r="A42" s="8"/>
      <c r="B42" s="8"/>
      <c r="C42" s="8"/>
      <c r="D42" s="315">
        <v>-7</v>
      </c>
      <c r="E42" s="316"/>
      <c r="F42" s="336" t="e">
        <f>CONCATENATE("那覇市建設工事等競争入札参加者の資格等に関する規程第6条に規定する資格者名簿に",#REF!,"工事業者として登録されている者であること。")</f>
        <v>#REF!</v>
      </c>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7"/>
      <c r="AL42" s="338"/>
    </row>
    <row r="43" spans="1:75" ht="32.25" customHeight="1">
      <c r="A43" s="8"/>
      <c r="B43" s="8"/>
      <c r="C43" s="8"/>
      <c r="D43" s="315">
        <v>-8</v>
      </c>
      <c r="E43" s="316"/>
      <c r="F43" s="320" t="e">
        <f>CONCATENATE("開札日を基準日とし過去1年間に、那覇市工事成績評定要領第8に規定する工事成績評定通知で、",#REF!,"工事の評定点が60点未満でない者であること。")</f>
        <v>#REF!</v>
      </c>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2"/>
      <c r="AO43" s="75"/>
      <c r="AP43" s="76"/>
      <c r="AQ43" s="75"/>
      <c r="AR43" s="75"/>
      <c r="AS43" s="75"/>
      <c r="AT43" s="75"/>
      <c r="AU43" s="75"/>
      <c r="AV43" s="75"/>
      <c r="AW43" s="75"/>
      <c r="AX43" s="75"/>
      <c r="AY43" s="75"/>
      <c r="AZ43" s="75"/>
      <c r="BA43" s="75"/>
      <c r="BB43" s="75"/>
      <c r="BC43" s="75"/>
      <c r="BD43" s="75"/>
      <c r="BE43" s="75"/>
      <c r="BF43" s="75"/>
      <c r="BG43" s="75"/>
    </row>
    <row r="44" spans="1:75" ht="17.25" customHeight="1">
      <c r="A44" s="8"/>
      <c r="B44" s="8"/>
      <c r="C44" s="8"/>
      <c r="D44" s="315"/>
      <c r="E44" s="316"/>
      <c r="F44" s="323" t="s">
        <v>45</v>
      </c>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4"/>
      <c r="AF44" s="324"/>
      <c r="AG44" s="324"/>
      <c r="AH44" s="324"/>
      <c r="AI44" s="324"/>
      <c r="AJ44" s="324"/>
      <c r="AK44" s="324"/>
      <c r="AL44" s="325"/>
      <c r="AN44" s="12"/>
      <c r="AO44" s="75"/>
      <c r="AP44" s="75"/>
      <c r="AQ44" s="75"/>
      <c r="AR44" s="75"/>
      <c r="AS44" s="75"/>
      <c r="AT44" s="75"/>
      <c r="AU44" s="75"/>
      <c r="AV44" s="75"/>
      <c r="AW44" s="75"/>
      <c r="AX44" s="75"/>
      <c r="AY44" s="75"/>
      <c r="AZ44" s="75"/>
      <c r="BA44" s="75"/>
      <c r="BB44" s="75"/>
      <c r="BC44" s="75"/>
      <c r="BD44" s="75"/>
      <c r="BE44" s="75"/>
      <c r="BF44" s="75"/>
      <c r="BG44" s="75"/>
      <c r="BH44" s="12"/>
      <c r="BI44" s="12"/>
      <c r="BJ44" s="12"/>
      <c r="BK44" s="12"/>
      <c r="BL44" s="12"/>
      <c r="BM44" s="12"/>
      <c r="BN44" s="12"/>
      <c r="BO44" s="12"/>
      <c r="BP44" s="12"/>
      <c r="BQ44" s="12"/>
      <c r="BR44" s="12"/>
      <c r="BS44" s="12"/>
      <c r="BT44" s="12"/>
      <c r="BU44" s="12"/>
      <c r="BV44" s="12"/>
    </row>
    <row r="45" spans="1:75" ht="18" customHeight="1">
      <c r="A45" s="8"/>
      <c r="B45" s="8"/>
      <c r="C45" s="8"/>
      <c r="D45" s="315">
        <v>-9</v>
      </c>
      <c r="E45" s="316"/>
      <c r="F45" s="339" t="e">
        <f>CONCATENATE("平成29・30年度の",#REF!,"の格付が、")</f>
        <v>#REF!</v>
      </c>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39"/>
      <c r="AE45" s="339"/>
      <c r="AF45" s="339"/>
      <c r="AG45" s="339"/>
      <c r="AH45" s="339"/>
      <c r="AI45" s="339"/>
      <c r="AJ45" s="340"/>
      <c r="AK45" s="340"/>
      <c r="AL45" s="341"/>
      <c r="AM45" s="8"/>
      <c r="AN45" s="12"/>
      <c r="AO45" s="12"/>
      <c r="AP45" s="342"/>
      <c r="AQ45" s="342"/>
      <c r="AR45" s="342"/>
      <c r="AS45" s="342"/>
      <c r="AT45" s="342"/>
      <c r="AU45" s="342"/>
      <c r="AV45" s="342"/>
      <c r="AW45" s="342"/>
      <c r="AX45" s="342"/>
      <c r="AY45" s="342"/>
      <c r="AZ45" s="342"/>
      <c r="BA45" s="342"/>
      <c r="BB45" s="342"/>
      <c r="BC45" s="342"/>
      <c r="BD45" s="342"/>
      <c r="BE45" s="342"/>
      <c r="BF45" s="342"/>
      <c r="BG45" s="342"/>
      <c r="BH45" s="342"/>
      <c r="BI45" s="342"/>
      <c r="BJ45" s="342"/>
      <c r="BK45" s="342"/>
      <c r="BL45" s="342"/>
      <c r="BM45" s="342"/>
      <c r="BN45" s="342"/>
      <c r="BO45" s="342"/>
      <c r="BP45" s="342"/>
      <c r="BQ45" s="342"/>
      <c r="BR45" s="342"/>
      <c r="BS45" s="342"/>
      <c r="BT45" s="342"/>
      <c r="BU45" s="342"/>
      <c r="BV45" s="342"/>
    </row>
    <row r="46" spans="1:75" ht="18" customHeight="1">
      <c r="A46" s="8"/>
      <c r="B46" s="8"/>
      <c r="C46" s="8"/>
      <c r="D46" s="315"/>
      <c r="E46" s="316"/>
      <c r="F46" s="134" t="s">
        <v>176</v>
      </c>
      <c r="G46" s="292" t="e">
        <f>CONCATENATE("共同企業体の代表者（出資比率50％）は、",#REF!,"等級（ランク）の者であること。")</f>
        <v>#REF!</v>
      </c>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301"/>
      <c r="AM46" s="8"/>
      <c r="AN46" s="12"/>
      <c r="AO46" s="1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2"/>
      <c r="BR46" s="292"/>
      <c r="BS46" s="292"/>
      <c r="BT46" s="292"/>
      <c r="BU46" s="301"/>
    </row>
    <row r="47" spans="1:75" ht="18" customHeight="1">
      <c r="A47" s="8"/>
      <c r="B47" s="8"/>
      <c r="C47" s="8"/>
      <c r="D47" s="315"/>
      <c r="E47" s="316"/>
      <c r="F47" s="134" t="s">
        <v>176</v>
      </c>
      <c r="G47" s="292" t="e">
        <f>CONCATENATE("共同企業体の構成員①（出資比率30％）は、",#REF!,"等級（ランク）の者であること。")</f>
        <v>#REF!</v>
      </c>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301"/>
      <c r="AM47" s="8"/>
      <c r="AN47" s="12"/>
      <c r="AO47" s="1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2"/>
      <c r="BR47" s="292"/>
      <c r="BS47" s="292"/>
      <c r="BT47" s="292"/>
      <c r="BU47" s="301"/>
    </row>
    <row r="48" spans="1:75" ht="23.25" customHeight="1">
      <c r="A48" s="8"/>
      <c r="B48" s="8"/>
      <c r="C48" s="8"/>
      <c r="D48" s="315"/>
      <c r="E48" s="316"/>
      <c r="F48" s="134" t="s">
        <v>176</v>
      </c>
      <c r="G48" s="292" t="e">
        <f>CONCATENATE("共同企業体の構成員②（出資比率20％）は、",#REF!,"等級（ランク）の者であること。")</f>
        <v>#REF!</v>
      </c>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301"/>
      <c r="AM48" s="8"/>
      <c r="AN48" s="12"/>
      <c r="AO48" s="12"/>
      <c r="AP48" s="76"/>
      <c r="AQ48" s="12"/>
      <c r="AR48" s="12"/>
      <c r="AS48" s="12"/>
      <c r="AT48" s="12"/>
      <c r="AU48" s="12"/>
      <c r="AV48" s="12"/>
      <c r="AW48" s="12"/>
      <c r="AX48" s="12"/>
      <c r="AY48" s="12"/>
      <c r="AZ48" s="12"/>
      <c r="BA48" s="12"/>
      <c r="BB48" s="12"/>
      <c r="BC48" s="12"/>
      <c r="BD48" s="12"/>
      <c r="BE48" s="12"/>
      <c r="BF48" s="12"/>
    </row>
    <row r="49" spans="1:74" ht="16.5" customHeight="1">
      <c r="A49" s="8"/>
      <c r="B49" s="8"/>
      <c r="C49" s="8"/>
      <c r="D49" s="315"/>
      <c r="E49" s="316"/>
      <c r="F49" s="343" t="e">
        <f>CONCATENATE("※業者格付については、入札公告等ファイル「格付・要綱等」中の「平成29・30年度格付（",#REF!,"）」を参照。")</f>
        <v>#REF!</v>
      </c>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5"/>
      <c r="AN49" s="12"/>
      <c r="AO49" s="75"/>
      <c r="AP49" s="76"/>
      <c r="AQ49" s="75"/>
      <c r="AR49" s="75"/>
      <c r="AS49" s="75"/>
      <c r="AT49" s="75"/>
      <c r="AU49" s="75"/>
      <c r="AV49" s="75"/>
      <c r="AW49" s="75"/>
      <c r="AX49" s="75"/>
      <c r="AY49" s="75"/>
      <c r="AZ49" s="75"/>
      <c r="BA49" s="75"/>
      <c r="BB49" s="75"/>
      <c r="BC49" s="75"/>
      <c r="BD49" s="75"/>
      <c r="BE49" s="75"/>
      <c r="BF49" s="75"/>
      <c r="BG49" s="75"/>
      <c r="BH49" s="12"/>
      <c r="BI49" s="12"/>
      <c r="BJ49" s="12"/>
      <c r="BK49" s="12"/>
      <c r="BL49" s="12"/>
      <c r="BM49" s="12"/>
      <c r="BN49" s="12"/>
      <c r="BO49" s="12"/>
      <c r="BP49" s="12"/>
      <c r="BQ49" s="12"/>
      <c r="BR49" s="12"/>
      <c r="BS49" s="12"/>
      <c r="BT49" s="12"/>
      <c r="BU49" s="12"/>
      <c r="BV49" s="12"/>
    </row>
    <row r="50" spans="1:74" ht="3" customHeight="1">
      <c r="A50" s="8"/>
      <c r="B50" s="8"/>
      <c r="C50" s="8"/>
      <c r="D50" s="356">
        <v>-10</v>
      </c>
      <c r="E50" s="357"/>
      <c r="F50" s="93"/>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118"/>
      <c r="AN50" s="12"/>
      <c r="AO50" s="75"/>
      <c r="AP50" s="76"/>
      <c r="AQ50" s="75"/>
      <c r="AR50" s="75"/>
      <c r="AS50" s="75"/>
      <c r="AT50" s="75"/>
      <c r="AU50" s="75"/>
      <c r="AV50" s="75"/>
      <c r="AW50" s="75"/>
      <c r="AX50" s="75"/>
      <c r="AY50" s="75"/>
      <c r="AZ50" s="75"/>
      <c r="BA50" s="75"/>
      <c r="BB50" s="75"/>
      <c r="BC50" s="75"/>
      <c r="BD50" s="75"/>
      <c r="BE50" s="75"/>
      <c r="BF50" s="75"/>
      <c r="BG50" s="75"/>
      <c r="BH50" s="12"/>
      <c r="BI50" s="12"/>
      <c r="BJ50" s="12"/>
      <c r="BK50" s="12"/>
      <c r="BL50" s="12"/>
      <c r="BM50" s="12"/>
      <c r="BN50" s="12"/>
      <c r="BO50" s="12"/>
      <c r="BP50" s="12"/>
      <c r="BQ50" s="12"/>
      <c r="BR50" s="12"/>
      <c r="BS50" s="12"/>
      <c r="BT50" s="12"/>
      <c r="BU50" s="12"/>
      <c r="BV50" s="12"/>
    </row>
    <row r="51" spans="1:74" ht="18" customHeight="1">
      <c r="A51" s="8"/>
      <c r="B51" s="8"/>
      <c r="C51" s="8"/>
      <c r="D51" s="358"/>
      <c r="E51" s="359"/>
      <c r="F51" s="154" t="s">
        <v>195</v>
      </c>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118"/>
      <c r="AN51" s="12"/>
      <c r="AO51" s="75"/>
      <c r="AP51" s="76"/>
      <c r="AQ51" s="75"/>
      <c r="AR51" s="75"/>
      <c r="AS51" s="75"/>
      <c r="AT51" s="75"/>
      <c r="AU51" s="75"/>
      <c r="AV51" s="75"/>
      <c r="AW51" s="75"/>
      <c r="AX51" s="75"/>
      <c r="AY51" s="75"/>
      <c r="AZ51" s="75"/>
      <c r="BA51" s="75"/>
      <c r="BB51" s="75"/>
      <c r="BC51" s="75"/>
      <c r="BD51" s="75"/>
      <c r="BE51" s="75"/>
      <c r="BF51" s="75"/>
      <c r="BG51" s="75"/>
      <c r="BH51" s="12"/>
      <c r="BI51" s="12"/>
      <c r="BJ51" s="12"/>
      <c r="BK51" s="12"/>
      <c r="BL51" s="12"/>
      <c r="BM51" s="12"/>
      <c r="BN51" s="12"/>
      <c r="BO51" s="12"/>
      <c r="BP51" s="12"/>
      <c r="BQ51" s="12"/>
      <c r="BR51" s="12"/>
      <c r="BS51" s="12"/>
      <c r="BT51" s="12"/>
      <c r="BU51" s="12"/>
      <c r="BV51" s="12"/>
    </row>
    <row r="52" spans="1:74" ht="16.5" customHeight="1">
      <c r="A52" s="8"/>
      <c r="B52" s="8"/>
      <c r="C52" s="8"/>
      <c r="D52" s="358"/>
      <c r="E52" s="359"/>
      <c r="F52" s="346" t="s">
        <v>196</v>
      </c>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300"/>
      <c r="AO52" s="360" t="s">
        <v>58</v>
      </c>
      <c r="AP52" s="360"/>
      <c r="AQ52" s="360"/>
      <c r="AR52" s="360"/>
      <c r="AS52" s="360"/>
      <c r="AT52" s="360"/>
      <c r="AU52" s="360"/>
      <c r="AV52" s="360"/>
      <c r="AW52" s="360"/>
      <c r="AX52" s="360"/>
      <c r="AY52" s="360"/>
      <c r="AZ52" s="360"/>
      <c r="BA52" s="360"/>
      <c r="BB52" s="27"/>
      <c r="BC52" s="27"/>
      <c r="BD52" s="27"/>
    </row>
    <row r="53" spans="1:74" ht="17.25" customHeight="1">
      <c r="A53" s="8"/>
      <c r="B53" s="8"/>
      <c r="C53" s="8"/>
      <c r="D53" s="358"/>
      <c r="E53" s="359"/>
      <c r="F53" s="346" t="s">
        <v>197</v>
      </c>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300"/>
      <c r="AO53" s="360"/>
      <c r="AP53" s="360"/>
      <c r="AQ53" s="360"/>
      <c r="AR53" s="360"/>
      <c r="AS53" s="360"/>
      <c r="AT53" s="360"/>
      <c r="AU53" s="360"/>
      <c r="AV53" s="360"/>
      <c r="AW53" s="360"/>
      <c r="AX53" s="360"/>
      <c r="AY53" s="360"/>
      <c r="AZ53" s="360"/>
      <c r="BA53" s="360"/>
      <c r="BB53" s="27"/>
      <c r="BC53" s="27"/>
      <c r="BD53" s="27"/>
    </row>
    <row r="54" spans="1:74" ht="17.25" customHeight="1">
      <c r="A54" s="8"/>
      <c r="B54" s="8"/>
      <c r="C54" s="8"/>
      <c r="D54" s="358"/>
      <c r="E54" s="359"/>
      <c r="F54" s="219"/>
      <c r="G54" s="193"/>
      <c r="H54" s="351" t="s">
        <v>249</v>
      </c>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361"/>
      <c r="AH54" s="361"/>
      <c r="AI54" s="361"/>
      <c r="AJ54" s="361"/>
      <c r="AK54" s="361"/>
      <c r="AL54" s="362"/>
      <c r="AO54" s="360"/>
      <c r="AP54" s="360"/>
      <c r="AQ54" s="360"/>
      <c r="AR54" s="360"/>
      <c r="AS54" s="360"/>
      <c r="AT54" s="360"/>
      <c r="AU54" s="360"/>
      <c r="AV54" s="360"/>
      <c r="AW54" s="360"/>
      <c r="AX54" s="360"/>
      <c r="AY54" s="360"/>
      <c r="AZ54" s="360"/>
      <c r="BA54" s="360"/>
      <c r="BB54" s="27"/>
      <c r="BC54" s="27"/>
      <c r="BD54" s="27"/>
    </row>
    <row r="55" spans="1:74" ht="18.75" customHeight="1">
      <c r="A55" s="8"/>
      <c r="B55" s="8"/>
      <c r="C55" s="8"/>
      <c r="D55" s="358"/>
      <c r="E55" s="359"/>
      <c r="F55" s="363" t="s">
        <v>198</v>
      </c>
      <c r="G55" s="292"/>
      <c r="H55" s="292"/>
      <c r="I55" s="292"/>
      <c r="J55" s="292"/>
      <c r="K55" s="292"/>
      <c r="L55" s="292"/>
      <c r="M55" s="292"/>
      <c r="N55" s="292"/>
      <c r="O55" s="292"/>
      <c r="P55" s="292"/>
      <c r="Q55" s="292"/>
      <c r="R55" s="292"/>
      <c r="S55" s="292"/>
      <c r="T55" s="292"/>
      <c r="U55" s="292"/>
      <c r="V55" s="292"/>
      <c r="W55" s="292"/>
      <c r="X55" s="224"/>
      <c r="Y55" s="224"/>
      <c r="Z55" s="224"/>
      <c r="AA55" s="224"/>
      <c r="AB55" s="224"/>
      <c r="AC55" s="224"/>
      <c r="AD55" s="224"/>
      <c r="AE55" s="224"/>
      <c r="AF55" s="224"/>
      <c r="AG55" s="224"/>
      <c r="AH55" s="224"/>
      <c r="AI55" s="224"/>
      <c r="AJ55" s="224"/>
      <c r="AK55" s="224"/>
      <c r="AL55" s="217"/>
      <c r="AO55" s="360"/>
      <c r="AP55" s="360"/>
      <c r="AQ55" s="360"/>
      <c r="AR55" s="360"/>
      <c r="AS55" s="360"/>
      <c r="AT55" s="360"/>
      <c r="AU55" s="360"/>
      <c r="AV55" s="360"/>
      <c r="AW55" s="360"/>
      <c r="AX55" s="360"/>
      <c r="AY55" s="360"/>
      <c r="AZ55" s="360"/>
      <c r="BA55" s="360"/>
      <c r="BB55" s="27"/>
      <c r="BC55" s="27"/>
      <c r="BD55" s="27"/>
    </row>
    <row r="56" spans="1:74" ht="18.75" customHeight="1">
      <c r="A56" s="8"/>
      <c r="B56" s="8"/>
      <c r="C56" s="8"/>
      <c r="D56" s="358"/>
      <c r="E56" s="359"/>
      <c r="F56" s="346" t="s">
        <v>199</v>
      </c>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c r="AK56" s="299"/>
      <c r="AL56" s="300"/>
      <c r="AO56" s="360"/>
      <c r="AP56" s="360"/>
      <c r="AQ56" s="360"/>
      <c r="AR56" s="360"/>
      <c r="AS56" s="360"/>
      <c r="AT56" s="360"/>
      <c r="AU56" s="360"/>
      <c r="AV56" s="360"/>
      <c r="AW56" s="360"/>
      <c r="AX56" s="360"/>
      <c r="AY56" s="360"/>
      <c r="AZ56" s="360"/>
      <c r="BA56" s="360"/>
      <c r="BB56" s="27"/>
      <c r="BC56" s="27"/>
      <c r="BD56" s="27"/>
    </row>
    <row r="57" spans="1:74" ht="18.75" customHeight="1">
      <c r="A57" s="8"/>
      <c r="B57" s="8"/>
      <c r="C57" s="8"/>
      <c r="D57" s="358"/>
      <c r="E57" s="359"/>
      <c r="F57" s="219"/>
      <c r="G57" s="193"/>
      <c r="H57" s="351" t="s">
        <v>249</v>
      </c>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c r="AI57" s="361"/>
      <c r="AJ57" s="361"/>
      <c r="AK57" s="361"/>
      <c r="AL57" s="362"/>
      <c r="AO57" s="360"/>
      <c r="AP57" s="360"/>
      <c r="AQ57" s="360"/>
      <c r="AR57" s="360"/>
      <c r="AS57" s="360"/>
      <c r="AT57" s="360"/>
      <c r="AU57" s="360"/>
      <c r="AV57" s="360"/>
      <c r="AW57" s="360"/>
      <c r="AX57" s="360"/>
      <c r="AY57" s="360"/>
      <c r="AZ57" s="360"/>
      <c r="BA57" s="360"/>
      <c r="BB57" s="27"/>
      <c r="BC57" s="27"/>
      <c r="BD57" s="27"/>
    </row>
    <row r="58" spans="1:74" ht="18.75" customHeight="1">
      <c r="A58" s="8"/>
      <c r="B58" s="8"/>
      <c r="C58" s="8"/>
      <c r="D58" s="358"/>
      <c r="E58" s="359"/>
      <c r="F58" s="219"/>
      <c r="G58" s="193"/>
      <c r="H58" s="351" t="s">
        <v>250</v>
      </c>
      <c r="I58" s="361"/>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1"/>
      <c r="AI58" s="361"/>
      <c r="AJ58" s="361"/>
      <c r="AK58" s="361"/>
      <c r="AL58" s="362"/>
      <c r="AO58" s="360"/>
      <c r="AP58" s="360"/>
      <c r="AQ58" s="360"/>
      <c r="AR58" s="360"/>
      <c r="AS58" s="360"/>
      <c r="AT58" s="360"/>
      <c r="AU58" s="360"/>
      <c r="AV58" s="360"/>
      <c r="AW58" s="360"/>
      <c r="AX58" s="360"/>
      <c r="AY58" s="360"/>
      <c r="AZ58" s="360"/>
      <c r="BA58" s="360"/>
      <c r="BB58" s="27"/>
      <c r="BC58" s="27"/>
      <c r="BD58" s="27"/>
    </row>
    <row r="59" spans="1:74" ht="18.75" customHeight="1">
      <c r="A59" s="8"/>
      <c r="B59" s="8"/>
      <c r="C59" s="8"/>
      <c r="D59" s="358"/>
      <c r="E59" s="359"/>
      <c r="F59" s="363" t="s">
        <v>200</v>
      </c>
      <c r="G59" s="292"/>
      <c r="H59" s="292"/>
      <c r="I59" s="292"/>
      <c r="J59" s="292"/>
      <c r="K59" s="292"/>
      <c r="L59" s="292"/>
      <c r="M59" s="292"/>
      <c r="N59" s="292"/>
      <c r="O59" s="292"/>
      <c r="P59" s="292"/>
      <c r="Q59" s="292"/>
      <c r="R59" s="292"/>
      <c r="S59" s="292"/>
      <c r="T59" s="292"/>
      <c r="U59" s="292"/>
      <c r="V59" s="292"/>
      <c r="W59" s="292"/>
      <c r="X59" s="224"/>
      <c r="Y59" s="224"/>
      <c r="Z59" s="224"/>
      <c r="AA59" s="224"/>
      <c r="AB59" s="224"/>
      <c r="AC59" s="224"/>
      <c r="AD59" s="224"/>
      <c r="AE59" s="224"/>
      <c r="AF59" s="224"/>
      <c r="AG59" s="224"/>
      <c r="AH59" s="224"/>
      <c r="AI59" s="224"/>
      <c r="AJ59" s="224"/>
      <c r="AK59" s="224"/>
      <c r="AL59" s="217"/>
      <c r="AO59" s="360"/>
      <c r="AP59" s="360"/>
      <c r="AQ59" s="360"/>
      <c r="AR59" s="360"/>
      <c r="AS59" s="360"/>
      <c r="AT59" s="360"/>
      <c r="AU59" s="360"/>
      <c r="AV59" s="360"/>
      <c r="AW59" s="360"/>
      <c r="AX59" s="360"/>
      <c r="AY59" s="360"/>
      <c r="AZ59" s="360"/>
      <c r="BA59" s="360"/>
      <c r="BB59" s="27"/>
      <c r="BC59" s="27"/>
      <c r="BD59" s="27"/>
    </row>
    <row r="60" spans="1:74" ht="35.25" customHeight="1">
      <c r="A60" s="8"/>
      <c r="B60" s="8"/>
      <c r="C60" s="8"/>
      <c r="D60" s="358"/>
      <c r="E60" s="359"/>
      <c r="F60" s="346" t="s">
        <v>230</v>
      </c>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300"/>
      <c r="AO60" s="360"/>
      <c r="AP60" s="360"/>
      <c r="AQ60" s="360"/>
      <c r="AR60" s="360"/>
      <c r="AS60" s="360"/>
      <c r="AT60" s="360"/>
      <c r="AU60" s="360"/>
      <c r="AV60" s="360"/>
      <c r="AW60" s="360"/>
      <c r="AX60" s="360"/>
      <c r="AY60" s="360"/>
      <c r="AZ60" s="360"/>
      <c r="BA60" s="360"/>
      <c r="BB60" s="27"/>
      <c r="BC60" s="27"/>
      <c r="BD60" s="27"/>
    </row>
    <row r="61" spans="1:74" ht="36" customHeight="1">
      <c r="A61" s="8"/>
      <c r="B61" s="8"/>
      <c r="C61" s="8"/>
      <c r="D61" s="358"/>
      <c r="E61" s="359"/>
      <c r="F61" s="346" t="s">
        <v>231</v>
      </c>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99"/>
      <c r="AL61" s="300"/>
      <c r="AO61" s="360"/>
      <c r="AP61" s="360"/>
      <c r="AQ61" s="360"/>
      <c r="AR61" s="360"/>
      <c r="AS61" s="360"/>
      <c r="AT61" s="360"/>
      <c r="AU61" s="360"/>
      <c r="AV61" s="360"/>
      <c r="AW61" s="360"/>
      <c r="AX61" s="360"/>
      <c r="AY61" s="360"/>
      <c r="AZ61" s="360"/>
      <c r="BA61" s="360"/>
      <c r="BB61" s="27"/>
      <c r="BC61" s="27"/>
      <c r="BD61" s="27"/>
    </row>
    <row r="62" spans="1:74" ht="21.75" customHeight="1">
      <c r="A62" s="8"/>
      <c r="B62" s="8"/>
      <c r="C62" s="8"/>
      <c r="D62" s="358"/>
      <c r="E62" s="359"/>
      <c r="F62" s="347" t="s">
        <v>201</v>
      </c>
      <c r="G62" s="348"/>
      <c r="H62" s="348"/>
      <c r="I62" s="348"/>
      <c r="J62" s="348"/>
      <c r="K62" s="348"/>
      <c r="L62" s="348"/>
      <c r="M62" s="348"/>
      <c r="N62" s="348"/>
      <c r="O62" s="348"/>
      <c r="P62" s="348"/>
      <c r="Q62" s="348"/>
      <c r="R62" s="348"/>
      <c r="S62" s="348"/>
      <c r="T62" s="348"/>
      <c r="U62" s="348"/>
      <c r="V62" s="348"/>
      <c r="W62" s="348"/>
      <c r="X62" s="348"/>
      <c r="Y62" s="348"/>
      <c r="Z62" s="348"/>
      <c r="AA62" s="348"/>
      <c r="AB62" s="348"/>
      <c r="AC62" s="348"/>
      <c r="AD62" s="348"/>
      <c r="AE62" s="348"/>
      <c r="AF62" s="348"/>
      <c r="AG62" s="348"/>
      <c r="AH62" s="348"/>
      <c r="AI62" s="348"/>
      <c r="AJ62" s="348"/>
      <c r="AK62" s="348"/>
      <c r="AL62" s="349"/>
      <c r="AN62" s="59"/>
      <c r="AO62" s="360"/>
      <c r="AP62" s="360"/>
      <c r="AQ62" s="360"/>
      <c r="AR62" s="360"/>
      <c r="AS62" s="360"/>
      <c r="AT62" s="360"/>
      <c r="AU62" s="360"/>
      <c r="AV62" s="360"/>
      <c r="AW62" s="360"/>
      <c r="AX62" s="360"/>
      <c r="AY62" s="360"/>
      <c r="AZ62" s="360"/>
      <c r="BA62" s="360"/>
      <c r="BB62" s="27"/>
      <c r="BC62" s="27"/>
      <c r="BD62" s="27"/>
    </row>
    <row r="63" spans="1:74" ht="33" customHeight="1">
      <c r="A63" s="8"/>
      <c r="B63" s="8"/>
      <c r="C63" s="8"/>
      <c r="D63" s="358"/>
      <c r="E63" s="359"/>
      <c r="F63" s="346" t="s">
        <v>211</v>
      </c>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c r="AK63" s="299"/>
      <c r="AL63" s="300"/>
      <c r="AO63" s="360"/>
      <c r="AP63" s="360"/>
      <c r="AQ63" s="360"/>
      <c r="AR63" s="360"/>
      <c r="AS63" s="360"/>
      <c r="AT63" s="360"/>
      <c r="AU63" s="360"/>
      <c r="AV63" s="360"/>
      <c r="AW63" s="360"/>
      <c r="AX63" s="360"/>
      <c r="AY63" s="360"/>
      <c r="AZ63" s="360"/>
      <c r="BA63" s="360"/>
      <c r="BB63" s="27"/>
      <c r="BC63" s="27"/>
      <c r="BD63" s="27"/>
    </row>
    <row r="64" spans="1:74" ht="18" hidden="1" customHeight="1">
      <c r="A64" s="8"/>
      <c r="B64" s="8"/>
      <c r="C64" s="8"/>
      <c r="D64" s="212"/>
      <c r="E64" s="213"/>
      <c r="F64" s="350" t="e">
        <f>IF(OR(#REF!="有"),"④構成員のいずれかが次の指定を受けている者であること。","")</f>
        <v>#REF!</v>
      </c>
      <c r="G64" s="351"/>
      <c r="H64" s="351"/>
      <c r="I64" s="351"/>
      <c r="J64" s="351"/>
      <c r="K64" s="351"/>
      <c r="L64" s="351"/>
      <c r="M64" s="351"/>
      <c r="N64" s="351"/>
      <c r="O64" s="351"/>
      <c r="P64" s="351"/>
      <c r="Q64" s="351"/>
      <c r="R64" s="351"/>
      <c r="S64" s="351"/>
      <c r="T64" s="351"/>
      <c r="U64" s="351"/>
      <c r="V64" s="351"/>
      <c r="W64" s="351"/>
      <c r="X64" s="351"/>
      <c r="Y64" s="351"/>
      <c r="Z64" s="351"/>
      <c r="AA64" s="351"/>
      <c r="AB64" s="351"/>
      <c r="AC64" s="351"/>
      <c r="AD64" s="351"/>
      <c r="AE64" s="351"/>
      <c r="AF64" s="351"/>
      <c r="AG64" s="351"/>
      <c r="AH64" s="351"/>
      <c r="AI64" s="351"/>
      <c r="AJ64" s="351"/>
      <c r="AK64" s="351"/>
      <c r="AL64" s="352"/>
      <c r="AO64" s="220"/>
      <c r="AP64" s="220"/>
      <c r="AQ64" s="220"/>
      <c r="AR64" s="220"/>
      <c r="AS64" s="220"/>
      <c r="AT64" s="220"/>
      <c r="AU64" s="220"/>
      <c r="AV64" s="220"/>
      <c r="AW64" s="220"/>
      <c r="AX64" s="220"/>
      <c r="AY64" s="220"/>
      <c r="AZ64" s="220"/>
      <c r="BA64" s="220"/>
      <c r="BB64" s="27"/>
      <c r="BC64" s="27"/>
      <c r="BD64" s="27"/>
    </row>
    <row r="65" spans="1:79" ht="33" hidden="1" customHeight="1">
      <c r="A65" s="8"/>
      <c r="B65" s="8"/>
      <c r="C65" s="8"/>
      <c r="D65" s="212"/>
      <c r="E65" s="213"/>
      <c r="F65" s="353" t="e">
        <f>IF(OR(#REF!="有"),"　　　・那覇市上下水道局指定給水装置工事事業者
　　　・那覇市下水道排水設備指定工事店","")</f>
        <v>#REF!</v>
      </c>
      <c r="G65" s="354"/>
      <c r="H65" s="354"/>
      <c r="I65" s="354"/>
      <c r="J65" s="354"/>
      <c r="K65" s="354"/>
      <c r="L65" s="354"/>
      <c r="M65" s="354"/>
      <c r="N65" s="354"/>
      <c r="O65" s="354"/>
      <c r="P65" s="354"/>
      <c r="Q65" s="354"/>
      <c r="R65" s="354"/>
      <c r="S65" s="354"/>
      <c r="T65" s="354"/>
      <c r="U65" s="354"/>
      <c r="V65" s="354"/>
      <c r="W65" s="354"/>
      <c r="X65" s="354"/>
      <c r="Y65" s="354"/>
      <c r="Z65" s="354"/>
      <c r="AA65" s="354"/>
      <c r="AB65" s="354"/>
      <c r="AC65" s="354"/>
      <c r="AD65" s="354"/>
      <c r="AE65" s="354"/>
      <c r="AF65" s="354"/>
      <c r="AG65" s="354"/>
      <c r="AH65" s="354"/>
      <c r="AI65" s="354"/>
      <c r="AJ65" s="354"/>
      <c r="AK65" s="354"/>
      <c r="AL65" s="355"/>
      <c r="AO65" s="220"/>
      <c r="AP65" s="220"/>
      <c r="AQ65" s="220"/>
      <c r="AR65" s="220"/>
      <c r="AS65" s="220"/>
      <c r="AT65" s="220"/>
      <c r="AU65" s="220"/>
      <c r="AV65" s="220"/>
      <c r="AW65" s="220"/>
      <c r="AX65" s="220"/>
      <c r="AY65" s="220"/>
      <c r="AZ65" s="220"/>
      <c r="BA65" s="220"/>
      <c r="BB65" s="27"/>
      <c r="BC65" s="27"/>
      <c r="BD65" s="27"/>
    </row>
    <row r="66" spans="1:79" ht="20.25" customHeight="1">
      <c r="A66" s="8"/>
      <c r="B66" s="8"/>
      <c r="C66" s="8"/>
      <c r="D66" s="356">
        <v>-11</v>
      </c>
      <c r="E66" s="357"/>
      <c r="F66" s="366" t="e">
        <f>IF(AND(OR(#REF!="建築",#REF!="土木"),OR(#REF!="Ａ",#REF!="Ｂ")),CONCATENATE("開札日において",#REF!,"工事業の有効な特定建設業許可を受けている者であること。"),CONCATENATE("開札日において",#REF!,"工事業の有効な建設業許可を受けている者であること。"))</f>
        <v>#REF!</v>
      </c>
      <c r="G66" s="321"/>
      <c r="H66" s="321"/>
      <c r="I66" s="321"/>
      <c r="J66" s="321"/>
      <c r="K66" s="321"/>
      <c r="L66" s="321"/>
      <c r="M66" s="321"/>
      <c r="N66" s="321"/>
      <c r="O66" s="321"/>
      <c r="P66" s="321"/>
      <c r="Q66" s="321"/>
      <c r="R66" s="321"/>
      <c r="S66" s="321"/>
      <c r="T66" s="321"/>
      <c r="U66" s="321"/>
      <c r="V66" s="321"/>
      <c r="W66" s="321"/>
      <c r="X66" s="321"/>
      <c r="Y66" s="321"/>
      <c r="Z66" s="321"/>
      <c r="AA66" s="321"/>
      <c r="AB66" s="321"/>
      <c r="AC66" s="321"/>
      <c r="AD66" s="321"/>
      <c r="AE66" s="321"/>
      <c r="AF66" s="321"/>
      <c r="AG66" s="321"/>
      <c r="AH66" s="321"/>
      <c r="AI66" s="321"/>
      <c r="AJ66" s="321"/>
      <c r="AK66" s="321"/>
      <c r="AL66" s="322"/>
      <c r="AP66" s="76"/>
    </row>
    <row r="67" spans="1:79" ht="32.25" customHeight="1">
      <c r="A67" s="8"/>
      <c r="B67" s="8"/>
      <c r="C67" s="8"/>
      <c r="D67" s="214"/>
      <c r="E67" s="159"/>
      <c r="F67" s="367" t="s">
        <v>232</v>
      </c>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c r="AE67" s="368"/>
      <c r="AF67" s="368"/>
      <c r="AG67" s="368"/>
      <c r="AH67" s="368"/>
      <c r="AI67" s="368"/>
      <c r="AJ67" s="368"/>
      <c r="AK67" s="368"/>
      <c r="AL67" s="369"/>
      <c r="AP67" s="76"/>
    </row>
    <row r="68" spans="1:79" ht="23.25" customHeight="1">
      <c r="A68" s="8"/>
      <c r="B68" s="8"/>
      <c r="C68" s="8"/>
      <c r="D68" s="315">
        <v>-12</v>
      </c>
      <c r="E68" s="316"/>
      <c r="F68" s="336" t="s">
        <v>46</v>
      </c>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7"/>
      <c r="AL68" s="338"/>
      <c r="AP68" s="76"/>
    </row>
    <row r="69" spans="1:79" ht="23.25" customHeight="1" thickBot="1">
      <c r="A69" s="8"/>
      <c r="B69" s="8"/>
      <c r="C69" s="8"/>
      <c r="D69" s="370">
        <v>-13</v>
      </c>
      <c r="E69" s="371"/>
      <c r="F69" s="372" t="s">
        <v>208</v>
      </c>
      <c r="G69" s="372"/>
      <c r="H69" s="372"/>
      <c r="I69" s="372"/>
      <c r="J69" s="372"/>
      <c r="K69" s="372"/>
      <c r="L69" s="372"/>
      <c r="M69" s="372"/>
      <c r="N69" s="372"/>
      <c r="O69" s="372"/>
      <c r="P69" s="372"/>
      <c r="Q69" s="372"/>
      <c r="R69" s="372"/>
      <c r="S69" s="372"/>
      <c r="T69" s="372"/>
      <c r="U69" s="372"/>
      <c r="V69" s="372"/>
      <c r="W69" s="372"/>
      <c r="X69" s="372"/>
      <c r="Y69" s="372"/>
      <c r="Z69" s="372"/>
      <c r="AA69" s="372"/>
      <c r="AB69" s="372"/>
      <c r="AC69" s="372"/>
      <c r="AD69" s="372"/>
      <c r="AE69" s="372"/>
      <c r="AF69" s="372"/>
      <c r="AG69" s="372"/>
      <c r="AH69" s="372"/>
      <c r="AI69" s="372"/>
      <c r="AJ69" s="372"/>
      <c r="AK69" s="373"/>
      <c r="AL69" s="374"/>
      <c r="AP69" s="76"/>
    </row>
    <row r="70" spans="1:79" ht="5.25" customHeight="1">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4"/>
      <c r="AP70" s="76"/>
    </row>
    <row r="71" spans="1:79" ht="24.75" customHeight="1" thickBot="1">
      <c r="A71" s="8"/>
      <c r="B71" s="8"/>
      <c r="C71" s="155" t="s">
        <v>204</v>
      </c>
      <c r="D71" s="155"/>
      <c r="E71" s="66"/>
      <c r="F71" s="155"/>
      <c r="G71" s="66"/>
      <c r="H71" s="155"/>
      <c r="I71" s="155"/>
      <c r="J71" s="66"/>
      <c r="K71" s="66"/>
      <c r="L71" s="67"/>
      <c r="M71" s="67"/>
      <c r="N71" s="67"/>
      <c r="O71" s="8"/>
      <c r="P71" s="8"/>
      <c r="Q71" s="8"/>
      <c r="R71" s="8"/>
      <c r="S71" s="8"/>
      <c r="T71" s="8"/>
      <c r="U71" s="8"/>
      <c r="V71" s="67"/>
      <c r="W71" s="8"/>
      <c r="X71" s="67"/>
      <c r="Y71" s="8"/>
      <c r="Z71" s="8"/>
      <c r="AA71" s="8"/>
      <c r="AB71" s="8"/>
      <c r="AC71" s="8"/>
      <c r="AD71" s="8"/>
      <c r="AE71" s="8"/>
      <c r="AF71" s="8"/>
      <c r="AG71" s="8"/>
      <c r="AH71" s="8"/>
      <c r="AI71" s="8"/>
      <c r="AJ71" s="67"/>
      <c r="AK71" s="8"/>
      <c r="AL71" s="84"/>
      <c r="AP71" s="76"/>
    </row>
    <row r="72" spans="1:79" ht="4.5" customHeight="1">
      <c r="A72" s="8"/>
      <c r="B72" s="8"/>
      <c r="C72" s="155"/>
      <c r="D72" s="71"/>
      <c r="E72" s="155"/>
      <c r="F72" s="68"/>
      <c r="G72" s="155"/>
      <c r="H72" s="68"/>
      <c r="I72" s="68"/>
      <c r="J72" s="155"/>
      <c r="K72" s="155"/>
      <c r="L72" s="8"/>
      <c r="M72" s="8"/>
      <c r="N72" s="8"/>
      <c r="O72" s="69"/>
      <c r="P72" s="69"/>
      <c r="Q72" s="69"/>
      <c r="R72" s="69"/>
      <c r="S72" s="69"/>
      <c r="T72" s="69"/>
      <c r="U72" s="69"/>
      <c r="V72" s="8"/>
      <c r="W72" s="69"/>
      <c r="X72" s="8"/>
      <c r="Y72" s="69"/>
      <c r="Z72" s="69"/>
      <c r="AA72" s="69"/>
      <c r="AB72" s="69"/>
      <c r="AC72" s="69"/>
      <c r="AD72" s="69"/>
      <c r="AE72" s="69"/>
      <c r="AF72" s="69"/>
      <c r="AG72" s="69"/>
      <c r="AH72" s="69"/>
      <c r="AI72" s="69"/>
      <c r="AJ72" s="8"/>
      <c r="AK72" s="69"/>
      <c r="AL72" s="70"/>
    </row>
    <row r="73" spans="1:79" ht="34.5" customHeight="1">
      <c r="A73" s="8"/>
      <c r="B73" s="8"/>
      <c r="C73" s="222"/>
      <c r="D73" s="119">
        <v>-1</v>
      </c>
      <c r="E73" s="348" t="s">
        <v>236</v>
      </c>
      <c r="F73" s="364"/>
      <c r="G73" s="364"/>
      <c r="H73" s="364"/>
      <c r="I73" s="364"/>
      <c r="J73" s="364"/>
      <c r="K73" s="364"/>
      <c r="L73" s="364"/>
      <c r="M73" s="364"/>
      <c r="N73" s="364"/>
      <c r="O73" s="364"/>
      <c r="P73" s="364"/>
      <c r="Q73" s="364"/>
      <c r="R73" s="364"/>
      <c r="S73" s="364"/>
      <c r="T73" s="364"/>
      <c r="U73" s="364"/>
      <c r="V73" s="364"/>
      <c r="W73" s="364"/>
      <c r="X73" s="364"/>
      <c r="Y73" s="364"/>
      <c r="Z73" s="364"/>
      <c r="AA73" s="364"/>
      <c r="AB73" s="364"/>
      <c r="AC73" s="364"/>
      <c r="AD73" s="364"/>
      <c r="AE73" s="364"/>
      <c r="AF73" s="364"/>
      <c r="AG73" s="364"/>
      <c r="AH73" s="364"/>
      <c r="AI73" s="364"/>
      <c r="AJ73" s="364"/>
      <c r="AK73" s="364"/>
      <c r="AL73" s="365"/>
      <c r="AP73" s="45" t="s">
        <v>56</v>
      </c>
    </row>
    <row r="74" spans="1:79" ht="51.75" customHeight="1">
      <c r="A74" s="8"/>
      <c r="B74" s="8"/>
      <c r="C74" s="222"/>
      <c r="D74" s="119">
        <v>-2</v>
      </c>
      <c r="E74" s="348" t="s">
        <v>235</v>
      </c>
      <c r="F74" s="348"/>
      <c r="G74" s="348"/>
      <c r="H74" s="348"/>
      <c r="I74" s="348"/>
      <c r="J74" s="348"/>
      <c r="K74" s="348"/>
      <c r="L74" s="348"/>
      <c r="M74" s="348"/>
      <c r="N74" s="348"/>
      <c r="O74" s="348"/>
      <c r="P74" s="348"/>
      <c r="Q74" s="348"/>
      <c r="R74" s="348"/>
      <c r="S74" s="348"/>
      <c r="T74" s="348"/>
      <c r="U74" s="348"/>
      <c r="V74" s="348"/>
      <c r="W74" s="348"/>
      <c r="X74" s="348"/>
      <c r="Y74" s="348"/>
      <c r="Z74" s="348"/>
      <c r="AA74" s="348"/>
      <c r="AB74" s="348"/>
      <c r="AC74" s="348"/>
      <c r="AD74" s="348"/>
      <c r="AE74" s="348"/>
      <c r="AF74" s="348"/>
      <c r="AG74" s="348"/>
      <c r="AH74" s="348"/>
      <c r="AI74" s="348"/>
      <c r="AJ74" s="348"/>
      <c r="AK74" s="348"/>
      <c r="AL74" s="349"/>
      <c r="AP74" s="76"/>
    </row>
    <row r="75" spans="1:79" ht="45.75" customHeight="1">
      <c r="A75" s="8"/>
      <c r="B75" s="8"/>
      <c r="C75" s="222"/>
      <c r="D75" s="119">
        <v>-3</v>
      </c>
      <c r="E75" s="348" t="s">
        <v>213</v>
      </c>
      <c r="F75" s="348"/>
      <c r="G75" s="348"/>
      <c r="H75" s="348"/>
      <c r="I75" s="348"/>
      <c r="J75" s="348"/>
      <c r="K75" s="348"/>
      <c r="L75" s="348"/>
      <c r="M75" s="348"/>
      <c r="N75" s="348"/>
      <c r="O75" s="348"/>
      <c r="P75" s="348"/>
      <c r="Q75" s="348"/>
      <c r="R75" s="348"/>
      <c r="S75" s="348"/>
      <c r="T75" s="348"/>
      <c r="U75" s="348"/>
      <c r="V75" s="348"/>
      <c r="W75" s="348"/>
      <c r="X75" s="348"/>
      <c r="Y75" s="348"/>
      <c r="Z75" s="348"/>
      <c r="AA75" s="348"/>
      <c r="AB75" s="348"/>
      <c r="AC75" s="348"/>
      <c r="AD75" s="348"/>
      <c r="AE75" s="348"/>
      <c r="AF75" s="348"/>
      <c r="AG75" s="348"/>
      <c r="AH75" s="348"/>
      <c r="AI75" s="348"/>
      <c r="AJ75" s="348"/>
      <c r="AK75" s="348"/>
      <c r="AL75" s="349"/>
    </row>
    <row r="76" spans="1:79" ht="37.5" customHeight="1">
      <c r="A76" s="8"/>
      <c r="B76" s="8"/>
      <c r="C76" s="8"/>
      <c r="D76" s="120">
        <v>-4</v>
      </c>
      <c r="E76" s="299" t="s">
        <v>214</v>
      </c>
      <c r="F76" s="299"/>
      <c r="G76" s="299"/>
      <c r="H76" s="299"/>
      <c r="I76" s="299"/>
      <c r="J76" s="299"/>
      <c r="K76" s="299"/>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300"/>
      <c r="AN76" s="12"/>
      <c r="AO76" s="77"/>
      <c r="AP76" s="351"/>
      <c r="AQ76" s="351"/>
      <c r="AR76" s="351"/>
      <c r="AS76" s="351"/>
      <c r="AT76" s="351"/>
      <c r="AU76" s="351"/>
      <c r="AV76" s="351"/>
      <c r="AW76" s="351"/>
      <c r="AX76" s="351"/>
      <c r="AY76" s="351"/>
      <c r="AZ76" s="351"/>
      <c r="BA76" s="351"/>
      <c r="BB76" s="351"/>
      <c r="BC76" s="351"/>
      <c r="BD76" s="351"/>
      <c r="BE76" s="351"/>
      <c r="BF76" s="351"/>
      <c r="BG76" s="351"/>
      <c r="BH76" s="351"/>
      <c r="BI76" s="351"/>
      <c r="BJ76" s="351"/>
      <c r="BK76" s="351"/>
      <c r="BL76" s="351"/>
      <c r="BM76" s="351"/>
      <c r="BN76" s="351"/>
      <c r="BO76" s="351"/>
      <c r="BP76" s="351"/>
      <c r="BQ76" s="351"/>
      <c r="BR76" s="351"/>
      <c r="BS76" s="351"/>
      <c r="BT76" s="351"/>
      <c r="BU76" s="351"/>
      <c r="BV76" s="351"/>
      <c r="BW76" s="351"/>
    </row>
    <row r="77" spans="1:79" ht="60" customHeight="1">
      <c r="A77" s="8"/>
      <c r="B77" s="8"/>
      <c r="C77" s="8"/>
      <c r="D77" s="119" t="s">
        <v>212</v>
      </c>
      <c r="E77" s="299" t="s">
        <v>237</v>
      </c>
      <c r="F77" s="299"/>
      <c r="G77" s="299"/>
      <c r="H77" s="299"/>
      <c r="I77" s="299"/>
      <c r="J77" s="299"/>
      <c r="K77" s="299"/>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300"/>
      <c r="AN77" s="12"/>
      <c r="AO77" s="77"/>
      <c r="AP77" s="215"/>
      <c r="AQ77" s="215"/>
      <c r="AR77" s="215"/>
      <c r="AS77" s="215"/>
      <c r="AT77" s="215"/>
      <c r="AU77" s="215"/>
      <c r="AV77" s="215"/>
      <c r="AW77" s="215"/>
      <c r="AX77" s="215"/>
      <c r="AY77" s="215"/>
      <c r="AZ77" s="215"/>
      <c r="BA77" s="215"/>
      <c r="BB77" s="215"/>
      <c r="BC77" s="215"/>
      <c r="BD77" s="215"/>
      <c r="BE77" s="215"/>
      <c r="BF77" s="215"/>
      <c r="BG77" s="215"/>
      <c r="BH77" s="215"/>
      <c r="BI77" s="215"/>
      <c r="BJ77" s="215"/>
      <c r="BK77" s="215"/>
      <c r="BL77" s="215"/>
      <c r="BM77" s="215"/>
      <c r="BN77" s="215"/>
      <c r="BO77" s="215"/>
      <c r="BP77" s="215"/>
      <c r="BQ77" s="215"/>
      <c r="BR77" s="215"/>
      <c r="BS77" s="215"/>
      <c r="BT77" s="215"/>
      <c r="BU77" s="215"/>
      <c r="BV77" s="215"/>
      <c r="BW77" s="215"/>
    </row>
    <row r="78" spans="1:79" ht="34.5" customHeight="1">
      <c r="A78" s="8"/>
      <c r="B78" s="8"/>
      <c r="C78" s="8"/>
      <c r="D78" s="121">
        <v>-5</v>
      </c>
      <c r="E78" s="299" t="s">
        <v>215</v>
      </c>
      <c r="F78" s="299"/>
      <c r="G78" s="299"/>
      <c r="H78" s="299"/>
      <c r="I78" s="299"/>
      <c r="J78" s="299"/>
      <c r="K78" s="299"/>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300"/>
      <c r="AN78" s="12"/>
      <c r="AO78" s="77"/>
      <c r="AP78" s="385"/>
      <c r="AQ78" s="385"/>
      <c r="AR78" s="385"/>
      <c r="AS78" s="385"/>
      <c r="AT78" s="385"/>
      <c r="AU78" s="385"/>
      <c r="AV78" s="385"/>
      <c r="AW78" s="385"/>
      <c r="AX78" s="385"/>
      <c r="AY78" s="385"/>
      <c r="AZ78" s="385"/>
      <c r="BA78" s="385"/>
      <c r="BB78" s="385"/>
      <c r="BC78" s="385"/>
      <c r="BD78" s="385"/>
      <c r="BE78" s="385"/>
      <c r="BF78" s="385"/>
      <c r="BG78" s="385"/>
      <c r="BH78" s="385"/>
      <c r="BI78" s="385"/>
      <c r="BJ78" s="385"/>
      <c r="BK78" s="385"/>
      <c r="BL78" s="385"/>
      <c r="BM78" s="385"/>
      <c r="BN78" s="385"/>
      <c r="BO78" s="385"/>
      <c r="BP78" s="385"/>
      <c r="BQ78" s="385"/>
      <c r="BR78" s="385"/>
      <c r="BS78" s="385"/>
      <c r="BT78" s="385"/>
      <c r="BU78" s="385"/>
      <c r="BV78" s="385"/>
      <c r="BW78" s="385"/>
    </row>
    <row r="79" spans="1:79" ht="28.5" customHeight="1">
      <c r="A79" s="8"/>
      <c r="B79" s="8"/>
      <c r="C79" s="8"/>
      <c r="D79" s="121">
        <v>-6</v>
      </c>
      <c r="E79" s="386" t="s">
        <v>234</v>
      </c>
      <c r="F79" s="386"/>
      <c r="G79" s="386"/>
      <c r="H79" s="386"/>
      <c r="I79" s="386"/>
      <c r="J79" s="386"/>
      <c r="K79" s="386"/>
      <c r="L79" s="386"/>
      <c r="M79" s="386"/>
      <c r="N79" s="386"/>
      <c r="O79" s="386"/>
      <c r="P79" s="386"/>
      <c r="Q79" s="386"/>
      <c r="R79" s="386"/>
      <c r="S79" s="386"/>
      <c r="T79" s="386"/>
      <c r="U79" s="386"/>
      <c r="V79" s="386"/>
      <c r="W79" s="386"/>
      <c r="X79" s="386"/>
      <c r="Y79" s="386"/>
      <c r="Z79" s="386"/>
      <c r="AA79" s="386"/>
      <c r="AB79" s="386"/>
      <c r="AC79" s="386"/>
      <c r="AD79" s="386"/>
      <c r="AE79" s="386"/>
      <c r="AF79" s="386"/>
      <c r="AG79" s="386"/>
      <c r="AH79" s="386"/>
      <c r="AI79" s="386"/>
      <c r="AJ79" s="386"/>
      <c r="AK79" s="386"/>
      <c r="AL79" s="387"/>
      <c r="AN79" s="12"/>
      <c r="AO79" s="78"/>
      <c r="AP79" s="170"/>
      <c r="AQ79" s="170"/>
      <c r="AR79" s="170"/>
      <c r="AS79" s="170"/>
      <c r="AT79" s="170"/>
      <c r="AU79" s="170"/>
      <c r="AV79" s="170"/>
      <c r="AW79" s="170"/>
      <c r="AX79" s="170"/>
      <c r="AY79" s="170"/>
      <c r="AZ79" s="170"/>
      <c r="BA79" s="170"/>
      <c r="BB79" s="170"/>
      <c r="BC79" s="170"/>
      <c r="BD79" s="170"/>
      <c r="BE79" s="170"/>
      <c r="BF79" s="170"/>
      <c r="BG79" s="170"/>
      <c r="BH79" s="170"/>
      <c r="BI79" s="170"/>
      <c r="BJ79" s="170"/>
      <c r="BK79" s="170"/>
      <c r="BL79" s="170"/>
      <c r="BM79" s="170"/>
      <c r="BN79" s="170"/>
      <c r="BO79" s="170"/>
      <c r="BP79" s="170"/>
      <c r="BQ79" s="170"/>
      <c r="BR79" s="170"/>
      <c r="BS79" s="170"/>
      <c r="BT79" s="170"/>
      <c r="BU79" s="170"/>
      <c r="BV79" s="170"/>
    </row>
    <row r="80" spans="1:79" ht="30.75" hidden="1" customHeight="1">
      <c r="A80" s="8"/>
      <c r="B80" s="8"/>
      <c r="C80" s="8"/>
      <c r="D80" s="39"/>
      <c r="E80" s="386"/>
      <c r="F80" s="386"/>
      <c r="G80" s="386"/>
      <c r="H80" s="386"/>
      <c r="I80" s="386"/>
      <c r="J80" s="386"/>
      <c r="K80" s="386"/>
      <c r="L80" s="386"/>
      <c r="M80" s="386"/>
      <c r="N80" s="386"/>
      <c r="O80" s="386"/>
      <c r="P80" s="386"/>
      <c r="Q80" s="386"/>
      <c r="R80" s="386"/>
      <c r="S80" s="386"/>
      <c r="T80" s="386"/>
      <c r="U80" s="386"/>
      <c r="V80" s="386"/>
      <c r="W80" s="386"/>
      <c r="X80" s="386"/>
      <c r="Y80" s="386"/>
      <c r="Z80" s="386"/>
      <c r="AA80" s="386"/>
      <c r="AB80" s="386"/>
      <c r="AC80" s="386"/>
      <c r="AD80" s="386"/>
      <c r="AE80" s="386"/>
      <c r="AF80" s="386"/>
      <c r="AG80" s="386"/>
      <c r="AH80" s="386"/>
      <c r="AI80" s="386"/>
      <c r="AJ80" s="386"/>
      <c r="AK80" s="386"/>
      <c r="AL80" s="387"/>
      <c r="AN80" s="12"/>
      <c r="AO80" s="388" t="s">
        <v>85</v>
      </c>
      <c r="AP80" s="388"/>
      <c r="AQ80" s="388"/>
      <c r="AR80" s="388"/>
      <c r="AS80" s="388"/>
      <c r="AT80" s="388"/>
      <c r="AU80" s="388"/>
      <c r="AV80" s="388"/>
      <c r="AW80" s="388"/>
      <c r="AX80" s="388"/>
      <c r="AY80" s="388"/>
      <c r="AZ80" s="388"/>
      <c r="BA80" s="388"/>
      <c r="BB80" s="388"/>
      <c r="BC80" s="388"/>
      <c r="BD80" s="388"/>
      <c r="BE80" s="388"/>
      <c r="BF80" s="388"/>
      <c r="BG80" s="388"/>
      <c r="BH80" s="388"/>
      <c r="BI80" s="388"/>
      <c r="BJ80" s="388"/>
      <c r="BK80" s="388"/>
      <c r="BL80" s="388"/>
      <c r="BM80" s="388"/>
      <c r="BN80" s="388"/>
      <c r="BO80" s="388"/>
      <c r="BP80" s="388"/>
      <c r="BQ80" s="388"/>
      <c r="BR80" s="388"/>
      <c r="BS80" s="388"/>
      <c r="BT80" s="388"/>
      <c r="BU80" s="388"/>
      <c r="BV80" s="388"/>
      <c r="BW80" s="47"/>
      <c r="BX80" s="47"/>
      <c r="BY80" s="47"/>
      <c r="BZ80" s="47"/>
      <c r="CA80" s="47"/>
    </row>
    <row r="81" spans="1:108" ht="5.25" customHeight="1" thickBot="1">
      <c r="A81" s="8"/>
      <c r="B81" s="8"/>
      <c r="C81" s="8"/>
      <c r="D81" s="40"/>
      <c r="E81" s="389"/>
      <c r="F81" s="389"/>
      <c r="G81" s="389"/>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389"/>
      <c r="AL81" s="390"/>
      <c r="AN81" s="12"/>
      <c r="AO81" s="388"/>
      <c r="AP81" s="388"/>
      <c r="AQ81" s="388"/>
      <c r="AR81" s="388"/>
      <c r="AS81" s="388"/>
      <c r="AT81" s="388"/>
      <c r="AU81" s="388"/>
      <c r="AV81" s="388"/>
      <c r="AW81" s="388"/>
      <c r="AX81" s="388"/>
      <c r="AY81" s="388"/>
      <c r="AZ81" s="388"/>
      <c r="BA81" s="388"/>
      <c r="BB81" s="388"/>
      <c r="BC81" s="388"/>
      <c r="BD81" s="388"/>
      <c r="BE81" s="388"/>
      <c r="BF81" s="388"/>
      <c r="BG81" s="388"/>
      <c r="BH81" s="388"/>
      <c r="BI81" s="388"/>
      <c r="BJ81" s="388"/>
      <c r="BK81" s="388"/>
      <c r="BL81" s="388"/>
      <c r="BM81" s="388"/>
      <c r="BN81" s="388"/>
      <c r="BO81" s="388"/>
      <c r="BP81" s="388"/>
      <c r="BQ81" s="388"/>
      <c r="BR81" s="388"/>
      <c r="BS81" s="388"/>
      <c r="BT81" s="388"/>
      <c r="BU81" s="388"/>
      <c r="BV81" s="388"/>
      <c r="BW81" s="47"/>
      <c r="BX81" s="47"/>
      <c r="BY81" s="47"/>
      <c r="BZ81" s="47"/>
      <c r="CA81" s="47"/>
    </row>
    <row r="82" spans="1:108" ht="7.5" customHeight="1">
      <c r="A82" s="8"/>
      <c r="B82" s="8"/>
      <c r="C82" s="8"/>
      <c r="D82" s="391"/>
      <c r="E82" s="391"/>
      <c r="F82" s="391"/>
      <c r="G82" s="391"/>
      <c r="H82" s="391"/>
      <c r="I82" s="391"/>
      <c r="J82" s="391"/>
      <c r="K82" s="391"/>
      <c r="L82" s="391"/>
      <c r="M82" s="391"/>
      <c r="N82" s="391"/>
      <c r="O82" s="391"/>
      <c r="P82" s="391"/>
      <c r="Q82" s="391"/>
      <c r="R82" s="391"/>
      <c r="S82" s="391"/>
      <c r="T82" s="391"/>
      <c r="U82" s="391"/>
      <c r="V82" s="391"/>
      <c r="W82" s="391"/>
      <c r="X82" s="391"/>
      <c r="Y82" s="391"/>
      <c r="Z82" s="391"/>
      <c r="AA82" s="391"/>
      <c r="AB82" s="391"/>
      <c r="AC82" s="391"/>
      <c r="AD82" s="391"/>
      <c r="AE82" s="391"/>
      <c r="AF82" s="391"/>
      <c r="AG82" s="391"/>
      <c r="AH82" s="391"/>
      <c r="AI82" s="391"/>
      <c r="AJ82" s="391"/>
      <c r="AK82" s="391"/>
      <c r="AL82" s="391"/>
      <c r="AM82" s="8"/>
      <c r="AN82" s="12"/>
      <c r="AO82" s="388"/>
      <c r="AP82" s="388"/>
      <c r="AQ82" s="388"/>
      <c r="AR82" s="388"/>
      <c r="AS82" s="388"/>
      <c r="AT82" s="388"/>
      <c r="AU82" s="388"/>
      <c r="AV82" s="388"/>
      <c r="AW82" s="388"/>
      <c r="AX82" s="388"/>
      <c r="AY82" s="388"/>
      <c r="AZ82" s="388"/>
      <c r="BA82" s="388"/>
      <c r="BB82" s="388"/>
      <c r="BC82" s="388"/>
      <c r="BD82" s="388"/>
      <c r="BE82" s="388"/>
      <c r="BF82" s="388"/>
      <c r="BG82" s="388"/>
      <c r="BH82" s="388"/>
      <c r="BI82" s="388"/>
      <c r="BJ82" s="388"/>
      <c r="BK82" s="388"/>
      <c r="BL82" s="388"/>
      <c r="BM82" s="388"/>
      <c r="BN82" s="388"/>
      <c r="BO82" s="388"/>
      <c r="BP82" s="388"/>
      <c r="BQ82" s="388"/>
      <c r="BR82" s="388"/>
      <c r="BS82" s="388"/>
      <c r="BT82" s="388"/>
      <c r="BU82" s="388"/>
      <c r="BV82" s="388"/>
      <c r="BW82" s="47"/>
      <c r="BX82" s="47"/>
      <c r="BY82" s="47"/>
      <c r="BZ82" s="47"/>
      <c r="CA82" s="47"/>
    </row>
    <row r="83" spans="1:108" ht="15" hidden="1" customHeight="1">
      <c r="A83" s="8"/>
      <c r="B83" s="8"/>
      <c r="C83" s="8"/>
      <c r="D83" s="58"/>
      <c r="E83" s="182"/>
      <c r="F83" s="299"/>
      <c r="G83" s="299"/>
      <c r="H83" s="299"/>
      <c r="I83" s="299"/>
      <c r="J83" s="299"/>
      <c r="K83" s="299"/>
      <c r="L83" s="299"/>
      <c r="M83" s="299"/>
      <c r="N83" s="299"/>
      <c r="O83" s="299"/>
      <c r="P83" s="182"/>
      <c r="Q83" s="299"/>
      <c r="R83" s="299"/>
      <c r="S83" s="299"/>
      <c r="T83" s="299"/>
      <c r="U83" s="299"/>
      <c r="V83" s="299"/>
      <c r="W83" s="299"/>
      <c r="X83" s="299"/>
      <c r="Y83" s="299"/>
      <c r="Z83" s="299"/>
      <c r="AA83" s="182"/>
      <c r="AB83" s="299"/>
      <c r="AC83" s="299"/>
      <c r="AD83" s="299"/>
      <c r="AE83" s="299"/>
      <c r="AF83" s="299"/>
      <c r="AG83" s="299"/>
      <c r="AH83" s="299"/>
      <c r="AI83" s="299"/>
      <c r="AJ83" s="299"/>
      <c r="AK83" s="299"/>
      <c r="AL83" s="195"/>
      <c r="AM83" s="8"/>
      <c r="AN83" s="12"/>
      <c r="AO83" s="388"/>
      <c r="AP83" s="388"/>
      <c r="AQ83" s="388"/>
      <c r="AR83" s="388"/>
      <c r="AS83" s="388"/>
      <c r="AT83" s="388"/>
      <c r="AU83" s="388"/>
      <c r="AV83" s="388"/>
      <c r="AW83" s="388"/>
      <c r="AX83" s="388"/>
      <c r="AY83" s="388"/>
      <c r="AZ83" s="388"/>
      <c r="BA83" s="388"/>
      <c r="BB83" s="388"/>
      <c r="BC83" s="388"/>
      <c r="BD83" s="388"/>
      <c r="BE83" s="388"/>
      <c r="BF83" s="388"/>
      <c r="BG83" s="388"/>
      <c r="BH83" s="388"/>
      <c r="BI83" s="388"/>
      <c r="BJ83" s="388"/>
      <c r="BK83" s="388"/>
      <c r="BL83" s="388"/>
      <c r="BM83" s="388"/>
      <c r="BN83" s="388"/>
      <c r="BO83" s="388"/>
      <c r="BP83" s="388"/>
      <c r="BQ83" s="388"/>
      <c r="BR83" s="388"/>
      <c r="BS83" s="388"/>
      <c r="BT83" s="388"/>
      <c r="BU83" s="388"/>
      <c r="BV83" s="388"/>
      <c r="BW83" s="47"/>
      <c r="BX83" s="47"/>
      <c r="BY83" s="47"/>
      <c r="BZ83" s="47"/>
      <c r="CA83" s="47"/>
    </row>
    <row r="84" spans="1:108" ht="15" hidden="1" customHeight="1">
      <c r="A84" s="8"/>
      <c r="B84" s="8"/>
      <c r="C84" s="8"/>
      <c r="D84" s="58"/>
      <c r="E84" s="182"/>
      <c r="F84" s="299"/>
      <c r="G84" s="299"/>
      <c r="H84" s="299"/>
      <c r="I84" s="299"/>
      <c r="J84" s="299"/>
      <c r="K84" s="299"/>
      <c r="L84" s="299"/>
      <c r="M84" s="299"/>
      <c r="N84" s="299"/>
      <c r="O84" s="299"/>
      <c r="P84" s="182"/>
      <c r="Q84" s="299"/>
      <c r="R84" s="299"/>
      <c r="S84" s="299"/>
      <c r="T84" s="299"/>
      <c r="U84" s="299"/>
      <c r="V84" s="299"/>
      <c r="W84" s="299"/>
      <c r="X84" s="299"/>
      <c r="Y84" s="299"/>
      <c r="Z84" s="299"/>
      <c r="AA84" s="193"/>
      <c r="AB84" s="299"/>
      <c r="AC84" s="299"/>
      <c r="AD84" s="299"/>
      <c r="AE84" s="299"/>
      <c r="AF84" s="299"/>
      <c r="AG84" s="299"/>
      <c r="AH84" s="299"/>
      <c r="AI84" s="299"/>
      <c r="AJ84" s="299"/>
      <c r="AK84" s="299"/>
      <c r="AL84" s="195"/>
      <c r="AM84" s="8"/>
      <c r="AN84" s="12"/>
      <c r="AO84" s="388"/>
      <c r="AP84" s="388"/>
      <c r="AQ84" s="388"/>
      <c r="AR84" s="388"/>
      <c r="AS84" s="388"/>
      <c r="AT84" s="388"/>
      <c r="AU84" s="388"/>
      <c r="AV84" s="388"/>
      <c r="AW84" s="388"/>
      <c r="AX84" s="388"/>
      <c r="AY84" s="388"/>
      <c r="AZ84" s="388"/>
      <c r="BA84" s="388"/>
      <c r="BB84" s="388"/>
      <c r="BC84" s="388"/>
      <c r="BD84" s="388"/>
      <c r="BE84" s="388"/>
      <c r="BF84" s="388"/>
      <c r="BG84" s="388"/>
      <c r="BH84" s="388"/>
      <c r="BI84" s="388"/>
      <c r="BJ84" s="388"/>
      <c r="BK84" s="388"/>
      <c r="BL84" s="388"/>
      <c r="BM84" s="388"/>
      <c r="BN84" s="388"/>
      <c r="BO84" s="388"/>
      <c r="BP84" s="388"/>
      <c r="BQ84" s="388"/>
      <c r="BR84" s="388"/>
      <c r="BS84" s="388"/>
      <c r="BT84" s="388"/>
      <c r="BU84" s="388"/>
      <c r="BV84" s="388"/>
      <c r="BW84" s="47"/>
      <c r="BX84" s="47"/>
      <c r="BY84" s="47"/>
      <c r="BZ84" s="47"/>
      <c r="CA84" s="47"/>
    </row>
    <row r="85" spans="1:108" ht="15" hidden="1"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O85" s="388"/>
      <c r="AP85" s="388"/>
      <c r="AQ85" s="388"/>
      <c r="AR85" s="388"/>
      <c r="AS85" s="388"/>
      <c r="AT85" s="388"/>
      <c r="AU85" s="388"/>
      <c r="AV85" s="388"/>
      <c r="AW85" s="388"/>
      <c r="AX85" s="388"/>
      <c r="AY85" s="388"/>
      <c r="AZ85" s="388"/>
      <c r="BA85" s="388"/>
      <c r="BB85" s="388"/>
      <c r="BC85" s="388"/>
      <c r="BD85" s="388"/>
      <c r="BE85" s="388"/>
      <c r="BF85" s="388"/>
      <c r="BG85" s="388"/>
      <c r="BH85" s="388"/>
      <c r="BI85" s="388"/>
      <c r="BJ85" s="388"/>
      <c r="BK85" s="388"/>
      <c r="BL85" s="388"/>
      <c r="BM85" s="388"/>
      <c r="BN85" s="388"/>
      <c r="BO85" s="388"/>
      <c r="BP85" s="388"/>
      <c r="BQ85" s="388"/>
      <c r="BR85" s="388"/>
      <c r="BS85" s="388"/>
      <c r="BT85" s="388"/>
      <c r="BU85" s="388"/>
      <c r="BV85" s="388"/>
    </row>
    <row r="86" spans="1:108" ht="24" customHeight="1" thickBot="1">
      <c r="A86" s="8"/>
      <c r="B86" s="8"/>
      <c r="C86" s="375" t="s">
        <v>16</v>
      </c>
      <c r="D86" s="375"/>
      <c r="E86" s="375"/>
      <c r="F86" s="375"/>
      <c r="G86" s="375"/>
      <c r="H86" s="375"/>
      <c r="I86" s="375"/>
      <c r="J86" s="375"/>
      <c r="K86" s="375"/>
      <c r="L86" s="375"/>
      <c r="M86" s="375"/>
      <c r="N86" s="375"/>
      <c r="O86" s="375"/>
      <c r="P86" s="375"/>
      <c r="Q86" s="375"/>
      <c r="R86" s="375"/>
      <c r="S86" s="375"/>
      <c r="T86" s="375"/>
      <c r="U86" s="375"/>
      <c r="V86" s="375"/>
      <c r="W86" s="375"/>
      <c r="X86" s="375"/>
      <c r="Y86" s="375"/>
      <c r="Z86" s="375"/>
      <c r="AA86" s="375"/>
      <c r="AB86" s="375"/>
      <c r="AC86" s="375"/>
      <c r="AD86" s="375"/>
      <c r="AE86" s="375"/>
      <c r="AF86" s="375"/>
      <c r="AG86" s="375"/>
      <c r="AH86" s="375"/>
      <c r="AI86" s="375"/>
      <c r="AJ86" s="375"/>
      <c r="AK86" s="222"/>
      <c r="AL86" s="8"/>
      <c r="AM86" s="8"/>
      <c r="AO86" s="388"/>
      <c r="AP86" s="388"/>
      <c r="AQ86" s="388"/>
      <c r="AR86" s="388"/>
      <c r="AS86" s="388"/>
      <c r="AT86" s="388"/>
      <c r="AU86" s="388"/>
      <c r="AV86" s="388"/>
      <c r="AW86" s="388"/>
      <c r="AX86" s="388"/>
      <c r="AY86" s="388"/>
      <c r="AZ86" s="388"/>
      <c r="BA86" s="388"/>
      <c r="BB86" s="388"/>
      <c r="BC86" s="388"/>
      <c r="BD86" s="388"/>
      <c r="BE86" s="388"/>
      <c r="BF86" s="388"/>
      <c r="BG86" s="388"/>
      <c r="BH86" s="388"/>
      <c r="BI86" s="388"/>
      <c r="BJ86" s="388"/>
      <c r="BK86" s="388"/>
      <c r="BL86" s="388"/>
      <c r="BM86" s="388"/>
      <c r="BN86" s="388"/>
      <c r="BO86" s="388"/>
      <c r="BP86" s="388"/>
      <c r="BQ86" s="388"/>
      <c r="BR86" s="388"/>
      <c r="BS86" s="388"/>
      <c r="BT86" s="388"/>
      <c r="BU86" s="388"/>
      <c r="BV86" s="388"/>
    </row>
    <row r="87" spans="1:108" ht="20.25" customHeight="1">
      <c r="A87" s="8"/>
      <c r="B87" s="8"/>
      <c r="C87" s="8"/>
      <c r="D87" s="376" t="s">
        <v>74</v>
      </c>
      <c r="E87" s="377"/>
      <c r="F87" s="377"/>
      <c r="G87" s="377"/>
      <c r="H87" s="377"/>
      <c r="I87" s="377"/>
      <c r="J87" s="377"/>
      <c r="K87" s="377"/>
      <c r="L87" s="378"/>
      <c r="M87" s="382" t="s">
        <v>17</v>
      </c>
      <c r="N87" s="383"/>
      <c r="O87" s="383"/>
      <c r="P87" s="383"/>
      <c r="Q87" s="383"/>
      <c r="R87" s="383"/>
      <c r="S87" s="383"/>
      <c r="T87" s="383"/>
      <c r="U87" s="383"/>
      <c r="V87" s="383"/>
      <c r="W87" s="383"/>
      <c r="X87" s="383"/>
      <c r="Y87" s="383"/>
      <c r="Z87" s="383"/>
      <c r="AA87" s="383"/>
      <c r="AB87" s="383"/>
      <c r="AC87" s="383"/>
      <c r="AD87" s="383"/>
      <c r="AE87" s="383"/>
      <c r="AF87" s="383"/>
      <c r="AG87" s="383"/>
      <c r="AH87" s="383"/>
      <c r="AI87" s="383"/>
      <c r="AJ87" s="383"/>
      <c r="AK87" s="383"/>
      <c r="AL87" s="384"/>
      <c r="AO87" s="388"/>
      <c r="AP87" s="388"/>
      <c r="AQ87" s="388"/>
      <c r="AR87" s="388"/>
      <c r="AS87" s="388"/>
      <c r="AT87" s="388"/>
      <c r="AU87" s="388"/>
      <c r="AV87" s="388"/>
      <c r="AW87" s="388"/>
      <c r="AX87" s="388"/>
      <c r="AY87" s="388"/>
      <c r="AZ87" s="388"/>
      <c r="BA87" s="388"/>
      <c r="BB87" s="388"/>
      <c r="BC87" s="388"/>
      <c r="BD87" s="388"/>
      <c r="BE87" s="388"/>
      <c r="BF87" s="388"/>
      <c r="BG87" s="388"/>
      <c r="BH87" s="388"/>
      <c r="BI87" s="388"/>
      <c r="BJ87" s="388"/>
      <c r="BK87" s="388"/>
      <c r="BL87" s="388"/>
      <c r="BM87" s="388"/>
      <c r="BN87" s="388"/>
      <c r="BO87" s="388"/>
      <c r="BP87" s="388"/>
      <c r="BQ87" s="388"/>
      <c r="BR87" s="388"/>
      <c r="BS87" s="388"/>
      <c r="BT87" s="388"/>
      <c r="BU87" s="388"/>
      <c r="BV87" s="388"/>
    </row>
    <row r="88" spans="1:108" ht="51.75" customHeight="1">
      <c r="A88" s="8"/>
      <c r="B88" s="8"/>
      <c r="C88" s="8"/>
      <c r="D88" s="379"/>
      <c r="E88" s="380"/>
      <c r="F88" s="380"/>
      <c r="G88" s="380"/>
      <c r="H88" s="380"/>
      <c r="I88" s="380"/>
      <c r="J88" s="380"/>
      <c r="K88" s="380"/>
      <c r="L88" s="381"/>
      <c r="M88" s="30"/>
      <c r="N88" s="292" t="s">
        <v>75</v>
      </c>
      <c r="O88" s="292"/>
      <c r="P88" s="292"/>
      <c r="Q88" s="292"/>
      <c r="R88" s="292"/>
      <c r="S88" s="292"/>
      <c r="T88" s="292"/>
      <c r="U88" s="292"/>
      <c r="V88" s="292"/>
      <c r="W88" s="292"/>
      <c r="X88" s="292"/>
      <c r="Y88" s="292"/>
      <c r="Z88" s="292"/>
      <c r="AA88" s="292"/>
      <c r="AB88" s="292"/>
      <c r="AC88" s="292"/>
      <c r="AD88" s="292"/>
      <c r="AE88" s="292"/>
      <c r="AF88" s="292"/>
      <c r="AG88" s="292"/>
      <c r="AH88" s="292"/>
      <c r="AI88" s="292"/>
      <c r="AJ88" s="292"/>
      <c r="AK88" s="292"/>
      <c r="AL88" s="301"/>
      <c r="AP88" s="271"/>
      <c r="AQ88" s="271"/>
      <c r="AR88" s="271"/>
      <c r="AS88" s="271"/>
      <c r="AT88" s="271"/>
      <c r="AU88" s="271"/>
      <c r="AV88" s="271"/>
      <c r="AW88" s="271"/>
      <c r="AX88" s="271"/>
      <c r="AY88" s="271"/>
      <c r="AZ88" s="271"/>
      <c r="BA88" s="271"/>
      <c r="BB88" s="271"/>
      <c r="BC88" s="271"/>
      <c r="BD88" s="271"/>
      <c r="BE88" s="271"/>
      <c r="BF88" s="271"/>
      <c r="BG88" s="271"/>
      <c r="BH88" s="271"/>
      <c r="BI88" s="271"/>
      <c r="BJ88" s="271"/>
      <c r="BK88" s="271"/>
      <c r="BL88" s="271"/>
      <c r="BM88" s="271"/>
      <c r="BN88" s="271"/>
      <c r="BO88" s="271"/>
      <c r="BP88" s="271"/>
      <c r="BQ88" s="271"/>
      <c r="BR88" s="271"/>
      <c r="BS88" s="271"/>
      <c r="BT88" s="271"/>
      <c r="BU88" s="271"/>
      <c r="BV88" s="271"/>
      <c r="BW88" s="271"/>
    </row>
    <row r="89" spans="1:108" ht="4.5" hidden="1" customHeight="1">
      <c r="A89" s="8"/>
      <c r="B89" s="8"/>
      <c r="C89" s="8"/>
      <c r="D89" s="379"/>
      <c r="E89" s="380"/>
      <c r="F89" s="380"/>
      <c r="G89" s="380"/>
      <c r="H89" s="380"/>
      <c r="I89" s="380"/>
      <c r="J89" s="380"/>
      <c r="K89" s="380"/>
      <c r="L89" s="381"/>
      <c r="M89" s="62"/>
      <c r="N89" s="406"/>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407"/>
      <c r="AL89" s="408"/>
    </row>
    <row r="90" spans="1:108" ht="74.25" hidden="1" customHeight="1">
      <c r="A90" s="8"/>
      <c r="B90" s="8"/>
      <c r="C90" s="8"/>
      <c r="D90" s="379"/>
      <c r="E90" s="380"/>
      <c r="F90" s="380"/>
      <c r="G90" s="380"/>
      <c r="H90" s="380"/>
      <c r="I90" s="380"/>
      <c r="J90" s="380"/>
      <c r="K90" s="380"/>
      <c r="L90" s="381"/>
      <c r="M90" s="30"/>
      <c r="N90" s="209" t="s">
        <v>32</v>
      </c>
      <c r="O90" s="299" t="s">
        <v>70</v>
      </c>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300"/>
    </row>
    <row r="91" spans="1:108" ht="17.25" hidden="1" customHeight="1">
      <c r="A91" s="8"/>
      <c r="B91" s="8"/>
      <c r="C91" s="8"/>
      <c r="D91" s="379"/>
      <c r="E91" s="380"/>
      <c r="F91" s="380"/>
      <c r="G91" s="380"/>
      <c r="H91" s="380"/>
      <c r="I91" s="380"/>
      <c r="J91" s="380"/>
      <c r="K91" s="380"/>
      <c r="L91" s="381"/>
      <c r="M91" s="409" t="s">
        <v>72</v>
      </c>
      <c r="N91" s="409"/>
      <c r="O91" s="409"/>
      <c r="P91" s="409"/>
      <c r="Q91" s="409"/>
      <c r="R91" s="410" t="s">
        <v>71</v>
      </c>
      <c r="S91" s="410"/>
      <c r="T91" s="410"/>
      <c r="U91" s="410"/>
      <c r="V91" s="410"/>
      <c r="W91" s="410"/>
      <c r="X91" s="410"/>
      <c r="Y91" s="410"/>
      <c r="Z91" s="410"/>
      <c r="AA91" s="410"/>
      <c r="AB91" s="410"/>
      <c r="AC91" s="410"/>
      <c r="AD91" s="410"/>
      <c r="AE91" s="410"/>
      <c r="AF91" s="410"/>
      <c r="AG91" s="410"/>
      <c r="AH91" s="410"/>
      <c r="AI91" s="193"/>
      <c r="AJ91" s="193"/>
      <c r="AK91" s="193"/>
      <c r="AL91" s="194"/>
    </row>
    <row r="92" spans="1:108" ht="20.25" hidden="1" customHeight="1">
      <c r="A92" s="8"/>
      <c r="B92" s="8"/>
      <c r="C92" s="8"/>
      <c r="D92" s="379"/>
      <c r="E92" s="380"/>
      <c r="F92" s="380"/>
      <c r="G92" s="380"/>
      <c r="H92" s="380"/>
      <c r="I92" s="380"/>
      <c r="J92" s="380"/>
      <c r="K92" s="380"/>
      <c r="L92" s="381"/>
      <c r="M92" s="63"/>
      <c r="N92" s="411" t="s">
        <v>31</v>
      </c>
      <c r="O92" s="411"/>
      <c r="P92" s="411"/>
      <c r="Q92" s="411"/>
      <c r="R92" s="411"/>
      <c r="S92" s="411"/>
      <c r="T92" s="411"/>
      <c r="U92" s="411"/>
      <c r="V92" s="411"/>
      <c r="W92" s="412" t="e">
        <f>#REF!</f>
        <v>#REF!</v>
      </c>
      <c r="X92" s="412"/>
      <c r="Y92" s="412"/>
      <c r="Z92" s="412"/>
      <c r="AA92" s="412"/>
      <c r="AB92" s="412"/>
      <c r="AC92" s="412"/>
      <c r="AD92" s="412"/>
      <c r="AE92" s="412"/>
      <c r="AF92" s="412"/>
      <c r="AG92" s="412"/>
      <c r="AH92" s="412"/>
      <c r="AI92" s="412"/>
      <c r="AJ92" s="412"/>
      <c r="AK92" s="412"/>
      <c r="AL92" s="413"/>
      <c r="AQ92" s="224"/>
      <c r="AR92" s="187"/>
      <c r="AS92" s="187"/>
      <c r="AT92" s="187"/>
      <c r="AU92" s="187"/>
      <c r="AV92" s="187"/>
      <c r="AW92" s="187"/>
      <c r="AX92" s="187"/>
      <c r="AY92" s="187"/>
      <c r="AZ92" s="209" t="s">
        <v>73</v>
      </c>
      <c r="BA92" s="386" t="s">
        <v>217</v>
      </c>
      <c r="BB92" s="386"/>
      <c r="BC92" s="386"/>
      <c r="BD92" s="386"/>
      <c r="BE92" s="386"/>
      <c r="BF92" s="386"/>
      <c r="BG92" s="386"/>
      <c r="BH92" s="386"/>
      <c r="BI92" s="386"/>
      <c r="BJ92" s="386"/>
      <c r="BK92" s="386"/>
      <c r="BL92" s="386"/>
      <c r="BM92" s="386"/>
      <c r="BN92" s="386"/>
      <c r="BO92" s="386"/>
      <c r="BP92" s="386"/>
      <c r="BQ92" s="386"/>
      <c r="BR92" s="386"/>
      <c r="BS92" s="386"/>
      <c r="BT92" s="386"/>
      <c r="BU92" s="386"/>
      <c r="BV92" s="386"/>
      <c r="BW92" s="386"/>
      <c r="BX92" s="386"/>
      <c r="BY92" s="386"/>
      <c r="BZ92" s="387"/>
      <c r="CA92" s="216"/>
      <c r="CB92" s="216"/>
      <c r="CC92" s="216"/>
      <c r="CD92" s="216"/>
      <c r="CE92" s="216"/>
      <c r="CF92" s="187"/>
      <c r="CG92" s="187"/>
      <c r="CH92" s="187"/>
      <c r="CI92" s="187"/>
      <c r="CJ92" s="187"/>
      <c r="CK92" s="187"/>
      <c r="CL92" s="187"/>
      <c r="CM92" s="187"/>
      <c r="CN92" s="187"/>
      <c r="CO92" s="187"/>
      <c r="CP92" s="187"/>
      <c r="CQ92" s="187"/>
      <c r="CR92" s="187"/>
      <c r="CS92" s="187"/>
      <c r="CT92" s="187"/>
      <c r="CU92" s="187"/>
      <c r="CV92" s="187"/>
      <c r="CW92" s="187"/>
      <c r="CX92" s="187"/>
      <c r="CY92" s="187"/>
      <c r="CZ92" s="187"/>
      <c r="DA92" s="187"/>
      <c r="DB92" s="187"/>
      <c r="DC92" s="187"/>
      <c r="DD92" s="187"/>
    </row>
    <row r="93" spans="1:108" ht="38.25" hidden="1" customHeight="1">
      <c r="A93" s="8"/>
      <c r="B93" s="8"/>
      <c r="C93" s="8"/>
      <c r="D93" s="210"/>
      <c r="E93" s="176"/>
      <c r="F93" s="176"/>
      <c r="G93" s="176"/>
      <c r="H93" s="176"/>
      <c r="I93" s="176"/>
      <c r="J93" s="176"/>
      <c r="K93" s="176"/>
      <c r="L93" s="177"/>
      <c r="M93" s="193" t="s">
        <v>32</v>
      </c>
      <c r="N93" s="299" t="s">
        <v>218</v>
      </c>
      <c r="O93" s="299"/>
      <c r="P93" s="299"/>
      <c r="Q93" s="299"/>
      <c r="R93" s="299"/>
      <c r="S93" s="299"/>
      <c r="T93" s="299"/>
      <c r="U93" s="299"/>
      <c r="V93" s="299"/>
      <c r="W93" s="299"/>
      <c r="X93" s="299"/>
      <c r="Y93" s="299"/>
      <c r="Z93" s="299"/>
      <c r="AA93" s="299"/>
      <c r="AB93" s="299"/>
      <c r="AC93" s="299"/>
      <c r="AD93" s="299"/>
      <c r="AE93" s="299"/>
      <c r="AF93" s="299"/>
      <c r="AG93" s="299"/>
      <c r="AH93" s="299"/>
      <c r="AI93" s="299"/>
      <c r="AJ93" s="299"/>
      <c r="AK93" s="299"/>
      <c r="AL93" s="300"/>
    </row>
    <row r="94" spans="1:108" ht="54" hidden="1" customHeight="1">
      <c r="A94" s="8"/>
      <c r="B94" s="8"/>
      <c r="C94" s="8"/>
      <c r="D94" s="210"/>
      <c r="E94" s="176"/>
      <c r="F94" s="176"/>
      <c r="G94" s="176"/>
      <c r="H94" s="176"/>
      <c r="I94" s="176"/>
      <c r="J94" s="176"/>
      <c r="K94" s="176"/>
      <c r="L94" s="177"/>
      <c r="M94" s="60"/>
      <c r="N94" s="423" t="s">
        <v>219</v>
      </c>
      <c r="O94" s="423"/>
      <c r="P94" s="423"/>
      <c r="Q94" s="423"/>
      <c r="R94" s="423"/>
      <c r="S94" s="423"/>
      <c r="T94" s="423"/>
      <c r="U94" s="423"/>
      <c r="V94" s="423"/>
      <c r="W94" s="423"/>
      <c r="X94" s="423"/>
      <c r="Y94" s="423"/>
      <c r="Z94" s="423"/>
      <c r="AA94" s="423"/>
      <c r="AB94" s="423"/>
      <c r="AC94" s="423"/>
      <c r="AD94" s="423"/>
      <c r="AE94" s="423"/>
      <c r="AF94" s="423"/>
      <c r="AG94" s="423"/>
      <c r="AH94" s="423"/>
      <c r="AI94" s="423"/>
      <c r="AJ94" s="423"/>
      <c r="AK94" s="423"/>
      <c r="AL94" s="424"/>
    </row>
    <row r="95" spans="1:108" ht="22.5" customHeight="1">
      <c r="A95" s="8"/>
      <c r="B95" s="8"/>
      <c r="C95" s="8"/>
      <c r="D95" s="392" t="s">
        <v>20</v>
      </c>
      <c r="E95" s="393"/>
      <c r="F95" s="393"/>
      <c r="G95" s="393"/>
      <c r="H95" s="393"/>
      <c r="I95" s="393"/>
      <c r="J95" s="393"/>
      <c r="K95" s="393"/>
      <c r="L95" s="394"/>
      <c r="M95" s="398" t="s">
        <v>86</v>
      </c>
      <c r="N95" s="399"/>
      <c r="O95" s="399"/>
      <c r="P95" s="399"/>
      <c r="Q95" s="400" t="e">
        <f>CONCATENATE(TEXT(#REF!+#REF!,"ggge年m月d日(aaa) 　h時")," ",#REF!," ", TEXT(#REF!+#REF!,"ggge年m月d日(aaa) 　h時"))</f>
        <v>#REF!</v>
      </c>
      <c r="R95" s="400"/>
      <c r="S95" s="400"/>
      <c r="T95" s="400"/>
      <c r="U95" s="400"/>
      <c r="V95" s="400"/>
      <c r="W95" s="400"/>
      <c r="X95" s="400"/>
      <c r="Y95" s="400"/>
      <c r="Z95" s="400"/>
      <c r="AA95" s="400"/>
      <c r="AB95" s="400"/>
      <c r="AC95" s="400"/>
      <c r="AD95" s="400"/>
      <c r="AE95" s="400"/>
      <c r="AF95" s="400"/>
      <c r="AG95" s="400"/>
      <c r="AH95" s="400"/>
      <c r="AI95" s="400"/>
      <c r="AJ95" s="400"/>
      <c r="AK95" s="400"/>
      <c r="AL95" s="80"/>
      <c r="AN95" s="12"/>
      <c r="AO95" s="401"/>
      <c r="AP95" s="401"/>
      <c r="AQ95" s="401"/>
      <c r="AR95" s="401"/>
      <c r="AS95" s="401"/>
      <c r="AT95" s="401"/>
      <c r="AU95" s="414"/>
      <c r="AV95" s="414"/>
      <c r="AW95" s="415"/>
      <c r="AX95" s="415"/>
      <c r="AY95" s="12"/>
      <c r="AZ95" s="12"/>
      <c r="BA95" s="12"/>
      <c r="BB95" s="12"/>
      <c r="BC95" s="12"/>
    </row>
    <row r="96" spans="1:108" ht="15.75" hidden="1" customHeight="1">
      <c r="A96" s="8"/>
      <c r="B96" s="8"/>
      <c r="C96" s="8"/>
      <c r="D96" s="291"/>
      <c r="E96" s="292"/>
      <c r="F96" s="292"/>
      <c r="G96" s="292"/>
      <c r="H96" s="292"/>
      <c r="I96" s="292"/>
      <c r="J96" s="292"/>
      <c r="K96" s="292"/>
      <c r="L96" s="293"/>
      <c r="M96" s="32" t="s">
        <v>32</v>
      </c>
      <c r="N96" s="416" t="s">
        <v>40</v>
      </c>
      <c r="O96" s="416"/>
      <c r="P96" s="416"/>
      <c r="Q96" s="416"/>
      <c r="R96" s="416"/>
      <c r="S96" s="416"/>
      <c r="T96" s="416"/>
      <c r="U96" s="416"/>
      <c r="V96" s="416"/>
      <c r="W96" s="416"/>
      <c r="X96" s="416"/>
      <c r="Y96" s="416"/>
      <c r="Z96" s="416"/>
      <c r="AA96" s="416"/>
      <c r="AB96" s="416"/>
      <c r="AC96" s="416"/>
      <c r="AD96" s="416"/>
      <c r="AE96" s="416"/>
      <c r="AF96" s="416"/>
      <c r="AG96" s="416"/>
      <c r="AH96" s="416"/>
      <c r="AI96" s="416"/>
      <c r="AJ96" s="416"/>
      <c r="AK96" s="416"/>
      <c r="AL96" s="417"/>
      <c r="AN96" s="208"/>
      <c r="AO96" s="208"/>
      <c r="AP96" s="208"/>
      <c r="AQ96" s="208"/>
      <c r="AR96" s="208"/>
      <c r="AS96" s="208"/>
      <c r="AT96" s="208"/>
      <c r="AU96" s="208"/>
      <c r="AV96" s="208"/>
      <c r="AW96" s="208"/>
      <c r="AX96" s="208"/>
      <c r="AY96" s="208"/>
      <c r="AZ96" s="208"/>
      <c r="BA96" s="208"/>
      <c r="BB96" s="208"/>
      <c r="BC96" s="208"/>
    </row>
    <row r="97" spans="1:56" ht="30" customHeight="1">
      <c r="A97" s="8"/>
      <c r="B97" s="8"/>
      <c r="C97" s="8"/>
      <c r="D97" s="291"/>
      <c r="E97" s="292"/>
      <c r="F97" s="292"/>
      <c r="G97" s="292"/>
      <c r="H97" s="292"/>
      <c r="I97" s="292"/>
      <c r="J97" s="292"/>
      <c r="K97" s="292"/>
      <c r="L97" s="292"/>
      <c r="M97" s="33" t="s">
        <v>32</v>
      </c>
      <c r="N97" s="418" t="s">
        <v>153</v>
      </c>
      <c r="O97" s="418"/>
      <c r="P97" s="418"/>
      <c r="Q97" s="418"/>
      <c r="R97" s="418"/>
      <c r="S97" s="418"/>
      <c r="T97" s="418"/>
      <c r="U97" s="418"/>
      <c r="V97" s="418"/>
      <c r="W97" s="418"/>
      <c r="X97" s="418"/>
      <c r="Y97" s="418"/>
      <c r="Z97" s="418"/>
      <c r="AA97" s="418"/>
      <c r="AB97" s="418"/>
      <c r="AC97" s="418"/>
      <c r="AD97" s="418"/>
      <c r="AE97" s="418"/>
      <c r="AF97" s="418"/>
      <c r="AG97" s="418"/>
      <c r="AH97" s="418"/>
      <c r="AI97" s="418"/>
      <c r="AJ97" s="418"/>
      <c r="AK97" s="418"/>
      <c r="AL97" s="419"/>
      <c r="AN97" s="420"/>
      <c r="AO97" s="420"/>
      <c r="AP97" s="420"/>
      <c r="AQ97" s="420"/>
      <c r="AR97" s="420"/>
      <c r="AS97" s="420"/>
      <c r="AT97" s="420"/>
      <c r="AU97" s="420"/>
      <c r="AV97" s="420"/>
      <c r="AW97" s="420"/>
      <c r="AX97" s="208"/>
      <c r="AY97" s="208"/>
      <c r="AZ97" s="208"/>
      <c r="BA97" s="208"/>
      <c r="BB97" s="208"/>
      <c r="BC97" s="208"/>
    </row>
    <row r="98" spans="1:56" ht="15.75" customHeight="1">
      <c r="A98" s="8"/>
      <c r="B98" s="8"/>
      <c r="C98" s="8"/>
      <c r="D98" s="291"/>
      <c r="E98" s="292"/>
      <c r="F98" s="292"/>
      <c r="G98" s="292"/>
      <c r="H98" s="292"/>
      <c r="I98" s="292"/>
      <c r="J98" s="292"/>
      <c r="K98" s="292"/>
      <c r="L98" s="293"/>
      <c r="M98" s="421" t="s">
        <v>224</v>
      </c>
      <c r="N98" s="416"/>
      <c r="O98" s="416"/>
      <c r="P98" s="416"/>
      <c r="Q98" s="416"/>
      <c r="R98" s="416"/>
      <c r="S98" s="416"/>
      <c r="T98" s="416"/>
      <c r="U98" s="416"/>
      <c r="V98" s="422" t="e">
        <f>#REF!</f>
        <v>#REF!</v>
      </c>
      <c r="W98" s="422"/>
      <c r="X98" s="422"/>
      <c r="Y98" s="422"/>
      <c r="Z98" s="34"/>
      <c r="AA98" s="34" t="s">
        <v>82</v>
      </c>
      <c r="AB98" s="8"/>
      <c r="AC98" s="8"/>
      <c r="AD98" s="34"/>
      <c r="AE98" s="34"/>
      <c r="AF98" s="34"/>
      <c r="AG98" s="34"/>
      <c r="AH98" s="34"/>
      <c r="AI98" s="34"/>
      <c r="AJ98" s="34"/>
      <c r="AK98" s="34"/>
      <c r="AL98" s="35"/>
      <c r="AN98" s="25"/>
      <c r="AO98" s="25"/>
      <c r="AP98" s="25"/>
      <c r="AQ98" s="25"/>
      <c r="AR98" s="25"/>
      <c r="AS98" s="25"/>
      <c r="AT98" s="25"/>
      <c r="AU98" s="25"/>
      <c r="AV98" s="25"/>
      <c r="AW98" s="25"/>
      <c r="AX98" s="25"/>
      <c r="AY98" s="208"/>
      <c r="AZ98" s="208"/>
      <c r="BA98" s="208"/>
      <c r="BB98" s="208"/>
      <c r="BC98" s="208"/>
    </row>
    <row r="99" spans="1:56" ht="6.75" customHeight="1">
      <c r="A99" s="8"/>
      <c r="B99" s="8"/>
      <c r="C99" s="8"/>
      <c r="D99" s="395"/>
      <c r="E99" s="396"/>
      <c r="F99" s="396"/>
      <c r="G99" s="396"/>
      <c r="H99" s="396"/>
      <c r="I99" s="396"/>
      <c r="J99" s="396"/>
      <c r="K99" s="396"/>
      <c r="L99" s="397"/>
      <c r="M99" s="227"/>
      <c r="N99" s="402"/>
      <c r="O99" s="403"/>
      <c r="P99" s="403"/>
      <c r="Q99" s="403"/>
      <c r="R99" s="403"/>
      <c r="S99" s="403"/>
      <c r="T99" s="403"/>
      <c r="U99" s="403"/>
      <c r="V99" s="403"/>
      <c r="W99" s="403"/>
      <c r="X99" s="403"/>
      <c r="Y99" s="403"/>
      <c r="Z99" s="403"/>
      <c r="AA99" s="403"/>
      <c r="AB99" s="403"/>
      <c r="AC99" s="403"/>
      <c r="AD99" s="403"/>
      <c r="AE99" s="403"/>
      <c r="AF99" s="403"/>
      <c r="AG99" s="403"/>
      <c r="AH99" s="403"/>
      <c r="AI99" s="403"/>
      <c r="AJ99" s="403"/>
      <c r="AK99" s="403"/>
      <c r="AL99" s="404"/>
      <c r="AN99" s="25"/>
      <c r="AO99" s="405"/>
      <c r="AP99" s="405"/>
      <c r="AQ99" s="405"/>
      <c r="AR99" s="405"/>
      <c r="AS99" s="405"/>
      <c r="AT99" s="405"/>
      <c r="AU99" s="405"/>
      <c r="AV99" s="405"/>
      <c r="AW99" s="405"/>
      <c r="AX99" s="405"/>
      <c r="AY99" s="208"/>
      <c r="AZ99" s="208"/>
      <c r="BA99" s="208"/>
      <c r="BB99" s="208"/>
      <c r="BC99" s="208"/>
    </row>
    <row r="100" spans="1:56" ht="28.5" customHeight="1">
      <c r="A100" s="8"/>
      <c r="B100" s="8"/>
      <c r="C100" s="8"/>
      <c r="D100" s="392" t="s">
        <v>27</v>
      </c>
      <c r="E100" s="393"/>
      <c r="F100" s="393"/>
      <c r="G100" s="393"/>
      <c r="H100" s="393"/>
      <c r="I100" s="393"/>
      <c r="J100" s="393"/>
      <c r="K100" s="393"/>
      <c r="L100" s="394"/>
      <c r="M100" s="425" t="s">
        <v>30</v>
      </c>
      <c r="N100" s="426"/>
      <c r="O100" s="426"/>
      <c r="P100" s="426"/>
      <c r="Q100" s="400" t="e">
        <f>CONCATENATE(TEXT(#REF!+#REF!,"ggge年m月d日(aaa) 　h時")," ",#REF!," ", TEXT(#REF!+#REF!,"ggge年m月d日(aaa) 　h時"))</f>
        <v>#REF!</v>
      </c>
      <c r="R100" s="400"/>
      <c r="S100" s="400"/>
      <c r="T100" s="400"/>
      <c r="U100" s="400"/>
      <c r="V100" s="400"/>
      <c r="W100" s="400"/>
      <c r="X100" s="400"/>
      <c r="Y100" s="400"/>
      <c r="Z100" s="400"/>
      <c r="AA100" s="400"/>
      <c r="AB100" s="400"/>
      <c r="AC100" s="400"/>
      <c r="AD100" s="400"/>
      <c r="AE100" s="400"/>
      <c r="AF100" s="400"/>
      <c r="AG100" s="400"/>
      <c r="AH100" s="400"/>
      <c r="AI100" s="400"/>
      <c r="AJ100" s="400"/>
      <c r="AK100" s="400"/>
      <c r="AL100" s="81"/>
      <c r="AN100" s="25"/>
      <c r="AO100" s="25"/>
      <c r="AP100" s="25"/>
      <c r="AQ100" s="25"/>
      <c r="AR100" s="25"/>
      <c r="AS100" s="25"/>
      <c r="AT100" s="25"/>
      <c r="AU100" s="25"/>
      <c r="AV100" s="25"/>
      <c r="AW100" s="25"/>
      <c r="AX100" s="25"/>
      <c r="AY100" s="208"/>
      <c r="AZ100" s="208"/>
      <c r="BA100" s="208"/>
      <c r="BB100" s="208"/>
      <c r="BC100" s="208"/>
    </row>
    <row r="101" spans="1:56" ht="17.25" customHeight="1">
      <c r="A101" s="8"/>
      <c r="B101" s="8"/>
      <c r="C101" s="8"/>
      <c r="D101" s="291"/>
      <c r="E101" s="292"/>
      <c r="F101" s="292"/>
      <c r="G101" s="292"/>
      <c r="H101" s="292"/>
      <c r="I101" s="292"/>
      <c r="J101" s="292"/>
      <c r="K101" s="292"/>
      <c r="L101" s="293"/>
      <c r="M101" s="427" t="s">
        <v>164</v>
      </c>
      <c r="N101" s="428"/>
      <c r="O101" s="428"/>
      <c r="P101" s="428"/>
      <c r="Q101" s="428"/>
      <c r="R101" s="428"/>
      <c r="S101" s="428"/>
      <c r="T101" s="428"/>
      <c r="U101" s="428"/>
      <c r="V101" s="428"/>
      <c r="W101" s="428"/>
      <c r="X101" s="428"/>
      <c r="Y101" s="428"/>
      <c r="Z101" s="428"/>
      <c r="AA101" s="428"/>
      <c r="AB101" s="428"/>
      <c r="AC101" s="428"/>
      <c r="AD101" s="428"/>
      <c r="AE101" s="428"/>
      <c r="AF101" s="428"/>
      <c r="AG101" s="428"/>
      <c r="AH101" s="428"/>
      <c r="AI101" s="428"/>
      <c r="AJ101" s="428"/>
      <c r="AK101" s="428"/>
      <c r="AL101" s="429"/>
    </row>
    <row r="102" spans="1:56" ht="16.5" customHeight="1">
      <c r="A102" s="8"/>
      <c r="B102" s="8"/>
      <c r="C102" s="8"/>
      <c r="D102" s="291"/>
      <c r="E102" s="292"/>
      <c r="F102" s="292"/>
      <c r="G102" s="292"/>
      <c r="H102" s="292"/>
      <c r="I102" s="292"/>
      <c r="J102" s="292"/>
      <c r="K102" s="292"/>
      <c r="L102" s="293"/>
      <c r="M102" s="48" t="s">
        <v>32</v>
      </c>
      <c r="N102" s="418" t="s">
        <v>172</v>
      </c>
      <c r="O102" s="418"/>
      <c r="P102" s="418"/>
      <c r="Q102" s="418"/>
      <c r="R102" s="418"/>
      <c r="S102" s="418"/>
      <c r="T102" s="418"/>
      <c r="U102" s="418"/>
      <c r="V102" s="418"/>
      <c r="W102" s="418"/>
      <c r="X102" s="418"/>
      <c r="Y102" s="418"/>
      <c r="Z102" s="418"/>
      <c r="AA102" s="418"/>
      <c r="AB102" s="418"/>
      <c r="AC102" s="418"/>
      <c r="AD102" s="418"/>
      <c r="AE102" s="418"/>
      <c r="AF102" s="418"/>
      <c r="AG102" s="418"/>
      <c r="AH102" s="418"/>
      <c r="AI102" s="418"/>
      <c r="AJ102" s="418"/>
      <c r="AK102" s="418"/>
      <c r="AL102" s="419"/>
    </row>
    <row r="103" spans="1:56" ht="15.75" customHeight="1">
      <c r="A103" s="8"/>
      <c r="B103" s="8"/>
      <c r="C103" s="8"/>
      <c r="D103" s="395"/>
      <c r="E103" s="396"/>
      <c r="F103" s="396"/>
      <c r="G103" s="396"/>
      <c r="H103" s="396"/>
      <c r="I103" s="396"/>
      <c r="J103" s="396"/>
      <c r="K103" s="396"/>
      <c r="L103" s="397"/>
      <c r="M103" s="430" t="s">
        <v>33</v>
      </c>
      <c r="N103" s="431"/>
      <c r="O103" s="431"/>
      <c r="P103" s="431"/>
      <c r="Q103" s="432" t="e">
        <f>#REF!</f>
        <v>#REF!</v>
      </c>
      <c r="R103" s="432"/>
      <c r="S103" s="432"/>
      <c r="T103" s="432"/>
      <c r="U103" s="156"/>
      <c r="V103" s="49" t="e">
        <f>#REF!</f>
        <v>#REF!</v>
      </c>
      <c r="W103" s="50"/>
      <c r="X103" s="50"/>
      <c r="Y103" s="50"/>
      <c r="Z103" s="50"/>
      <c r="AA103" s="433" t="s">
        <v>34</v>
      </c>
      <c r="AB103" s="433"/>
      <c r="AC103" s="434" t="e">
        <f>#REF!</f>
        <v>#REF!</v>
      </c>
      <c r="AD103" s="434"/>
      <c r="AE103" s="434"/>
      <c r="AF103" s="434"/>
      <c r="AG103" s="49"/>
      <c r="AH103" s="49"/>
      <c r="AI103" s="49"/>
      <c r="AJ103" s="49"/>
      <c r="AK103" s="49"/>
      <c r="AL103" s="51"/>
    </row>
    <row r="104" spans="1:56" ht="22.5" customHeight="1">
      <c r="A104" s="8"/>
      <c r="B104" s="8"/>
      <c r="C104" s="8"/>
      <c r="D104" s="392" t="s">
        <v>241</v>
      </c>
      <c r="E104" s="393"/>
      <c r="F104" s="393"/>
      <c r="G104" s="393"/>
      <c r="H104" s="393"/>
      <c r="I104" s="393"/>
      <c r="J104" s="393"/>
      <c r="K104" s="393"/>
      <c r="L104" s="394"/>
      <c r="M104" s="425" t="s">
        <v>239</v>
      </c>
      <c r="N104" s="426"/>
      <c r="O104" s="426"/>
      <c r="P104" s="426"/>
      <c r="Q104" s="438" t="e">
        <f>TEXT(#REF!+#REF!,"ggge年m月d日(aaa) 　h時までに掲載する。")</f>
        <v>#REF!</v>
      </c>
      <c r="R104" s="438"/>
      <c r="S104" s="438"/>
      <c r="T104" s="438"/>
      <c r="U104" s="438"/>
      <c r="V104" s="438"/>
      <c r="W104" s="438"/>
      <c r="X104" s="438"/>
      <c r="Y104" s="438"/>
      <c r="Z104" s="438"/>
      <c r="AA104" s="438"/>
      <c r="AB104" s="438"/>
      <c r="AC104" s="438"/>
      <c r="AD104" s="438"/>
      <c r="AE104" s="438"/>
      <c r="AF104" s="438"/>
      <c r="AG104" s="438"/>
      <c r="AH104" s="438"/>
      <c r="AI104" s="438"/>
      <c r="AJ104" s="438"/>
      <c r="AK104" s="438"/>
      <c r="AL104" s="439"/>
    </row>
    <row r="105" spans="1:56" ht="20.25" customHeight="1" thickBot="1">
      <c r="A105" s="8"/>
      <c r="B105" s="8"/>
      <c r="C105" s="84"/>
      <c r="D105" s="435"/>
      <c r="E105" s="436"/>
      <c r="F105" s="436"/>
      <c r="G105" s="436"/>
      <c r="H105" s="436"/>
      <c r="I105" s="436"/>
      <c r="J105" s="436"/>
      <c r="K105" s="436"/>
      <c r="L105" s="437"/>
      <c r="M105" s="52" t="s">
        <v>32</v>
      </c>
      <c r="N105" s="440" t="s">
        <v>240</v>
      </c>
      <c r="O105" s="440"/>
      <c r="P105" s="440"/>
      <c r="Q105" s="440"/>
      <c r="R105" s="440"/>
      <c r="S105" s="440"/>
      <c r="T105" s="440"/>
      <c r="U105" s="440"/>
      <c r="V105" s="440"/>
      <c r="W105" s="440"/>
      <c r="X105" s="440"/>
      <c r="Y105" s="440"/>
      <c r="Z105" s="440"/>
      <c r="AA105" s="440"/>
      <c r="AB105" s="440"/>
      <c r="AC105" s="440"/>
      <c r="AD105" s="440"/>
      <c r="AE105" s="440"/>
      <c r="AF105" s="440"/>
      <c r="AG105" s="440"/>
      <c r="AH105" s="440"/>
      <c r="AI105" s="440"/>
      <c r="AJ105" s="440"/>
      <c r="AK105" s="440"/>
      <c r="AL105" s="441"/>
    </row>
    <row r="106" spans="1:56" ht="7.5" customHeight="1">
      <c r="A106" s="8"/>
      <c r="B106" s="8"/>
      <c r="D106" s="187"/>
      <c r="E106" s="187"/>
      <c r="F106" s="187"/>
      <c r="G106" s="187"/>
      <c r="H106" s="187"/>
      <c r="I106" s="187"/>
      <c r="J106" s="187"/>
      <c r="K106" s="187"/>
      <c r="L106" s="187"/>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row>
    <row r="107" spans="1:56" s="216" customFormat="1" ht="30.75" hidden="1" customHeight="1" thickBot="1">
      <c r="A107" s="224"/>
      <c r="B107" s="224"/>
      <c r="C107" s="20" t="s">
        <v>137</v>
      </c>
    </row>
    <row r="108" spans="1:56" ht="35.25" hidden="1" customHeight="1">
      <c r="A108" s="8"/>
      <c r="B108" s="8"/>
      <c r="D108" s="442" t="s">
        <v>87</v>
      </c>
      <c r="E108" s="443"/>
      <c r="F108" s="443"/>
      <c r="G108" s="443"/>
      <c r="H108" s="443"/>
      <c r="I108" s="443"/>
      <c r="J108" s="443"/>
      <c r="K108" s="444"/>
      <c r="L108" s="448" t="s">
        <v>139</v>
      </c>
      <c r="M108" s="449"/>
      <c r="N108" s="449"/>
      <c r="O108" s="449"/>
      <c r="P108" s="449"/>
      <c r="Q108" s="449"/>
      <c r="R108" s="449"/>
      <c r="S108" s="449"/>
      <c r="T108" s="449"/>
      <c r="U108" s="449"/>
      <c r="V108" s="449"/>
      <c r="W108" s="449"/>
      <c r="X108" s="449"/>
      <c r="Y108" s="449"/>
      <c r="Z108" s="449"/>
      <c r="AA108" s="449"/>
      <c r="AB108" s="449"/>
      <c r="AC108" s="449"/>
      <c r="AD108" s="449"/>
      <c r="AE108" s="449"/>
      <c r="AF108" s="449"/>
      <c r="AG108" s="449"/>
      <c r="AH108" s="449"/>
      <c r="AI108" s="449"/>
      <c r="AJ108" s="449"/>
      <c r="AK108" s="449"/>
      <c r="AL108" s="450"/>
    </row>
    <row r="109" spans="1:56" ht="18.899999999999999" hidden="1" customHeight="1">
      <c r="A109" s="8"/>
      <c r="B109" s="8"/>
      <c r="D109" s="445"/>
      <c r="E109" s="446"/>
      <c r="F109" s="446"/>
      <c r="G109" s="446"/>
      <c r="H109" s="446"/>
      <c r="I109" s="446"/>
      <c r="J109" s="446"/>
      <c r="K109" s="447"/>
      <c r="L109" s="451" t="s">
        <v>88</v>
      </c>
      <c r="M109" s="393"/>
      <c r="N109" s="393"/>
      <c r="O109" s="393"/>
      <c r="P109" s="393"/>
      <c r="Q109" s="393"/>
      <c r="R109" s="393"/>
      <c r="S109" s="393"/>
      <c r="T109" s="393"/>
      <c r="U109" s="393"/>
      <c r="V109" s="393"/>
      <c r="W109" s="393"/>
      <c r="X109" s="393"/>
      <c r="Y109" s="393"/>
      <c r="Z109" s="393"/>
      <c r="AA109" s="393"/>
      <c r="AB109" s="393"/>
      <c r="AC109" s="393"/>
      <c r="AD109" s="393"/>
      <c r="AE109" s="393"/>
      <c r="AF109" s="393"/>
      <c r="AG109" s="393"/>
      <c r="AH109" s="393"/>
      <c r="AI109" s="393"/>
      <c r="AJ109" s="393"/>
      <c r="AK109" s="393"/>
      <c r="AL109" s="452"/>
      <c r="AM109" s="10"/>
      <c r="AN109" s="10"/>
      <c r="AO109" s="10"/>
      <c r="AP109" s="10"/>
      <c r="AQ109" s="10"/>
      <c r="AR109" s="10"/>
      <c r="AS109" s="10"/>
      <c r="AT109" s="10"/>
      <c r="AU109" s="10"/>
      <c r="AV109" s="10"/>
      <c r="AW109" s="10"/>
      <c r="AX109" s="10"/>
      <c r="AY109" s="10"/>
      <c r="AZ109" s="10"/>
      <c r="BA109" s="10"/>
      <c r="BB109" s="10"/>
      <c r="BC109" s="10"/>
      <c r="BD109" s="10"/>
    </row>
    <row r="110" spans="1:56" ht="18.75" hidden="1" customHeight="1">
      <c r="A110" s="8"/>
      <c r="B110" s="8"/>
      <c r="D110" s="445"/>
      <c r="E110" s="446"/>
      <c r="F110" s="446"/>
      <c r="G110" s="446"/>
      <c r="H110" s="446"/>
      <c r="I110" s="446"/>
      <c r="J110" s="446"/>
      <c r="K110" s="447"/>
      <c r="L110" s="453" t="s">
        <v>89</v>
      </c>
      <c r="M110" s="454"/>
      <c r="N110" s="455" t="s">
        <v>152</v>
      </c>
      <c r="O110" s="455"/>
      <c r="P110" s="455"/>
      <c r="Q110" s="455"/>
      <c r="R110" s="455"/>
      <c r="S110" s="455"/>
      <c r="T110" s="455"/>
      <c r="U110" s="455"/>
      <c r="V110" s="455"/>
      <c r="W110" s="455"/>
      <c r="X110" s="455"/>
      <c r="Y110" s="455"/>
      <c r="Z110" s="455"/>
      <c r="AA110" s="455"/>
      <c r="AB110" s="455"/>
      <c r="AC110" s="455"/>
      <c r="AD110" s="455"/>
      <c r="AE110" s="455"/>
      <c r="AF110" s="455"/>
      <c r="AG110" s="455"/>
      <c r="AH110" s="455"/>
      <c r="AI110" s="455"/>
      <c r="AJ110" s="455"/>
      <c r="AK110" s="455"/>
      <c r="AL110" s="456"/>
      <c r="AM110" s="10"/>
      <c r="AN110" s="10"/>
      <c r="AO110" s="10"/>
      <c r="AP110" s="10"/>
      <c r="AQ110" s="10"/>
      <c r="AR110" s="10"/>
      <c r="AS110" s="10"/>
      <c r="AT110" s="10"/>
      <c r="AU110" s="10"/>
      <c r="AV110" s="10"/>
      <c r="AW110" s="10"/>
      <c r="AX110" s="10"/>
      <c r="AY110" s="10"/>
      <c r="AZ110" s="10"/>
      <c r="BA110" s="10"/>
      <c r="BB110" s="10"/>
      <c r="BC110" s="10"/>
      <c r="BD110" s="10"/>
    </row>
    <row r="111" spans="1:56" ht="16.5" hidden="1" customHeight="1">
      <c r="A111" s="8"/>
      <c r="B111" s="8"/>
      <c r="D111" s="445"/>
      <c r="E111" s="446"/>
      <c r="F111" s="446"/>
      <c r="G111" s="446"/>
      <c r="H111" s="446"/>
      <c r="I111" s="446"/>
      <c r="J111" s="446"/>
      <c r="K111" s="447"/>
      <c r="L111" s="453" t="s">
        <v>90</v>
      </c>
      <c r="M111" s="454"/>
      <c r="N111" s="455" t="s">
        <v>124</v>
      </c>
      <c r="O111" s="455"/>
      <c r="P111" s="455"/>
      <c r="Q111" s="455"/>
      <c r="R111" s="455"/>
      <c r="S111" s="455"/>
      <c r="T111" s="455"/>
      <c r="U111" s="455"/>
      <c r="V111" s="455"/>
      <c r="W111" s="455"/>
      <c r="X111" s="455"/>
      <c r="Y111" s="455"/>
      <c r="Z111" s="455"/>
      <c r="AA111" s="455"/>
      <c r="AB111" s="455"/>
      <c r="AC111" s="455"/>
      <c r="AD111" s="455"/>
      <c r="AE111" s="455"/>
      <c r="AF111" s="455"/>
      <c r="AG111" s="455"/>
      <c r="AH111" s="455"/>
      <c r="AI111" s="455"/>
      <c r="AJ111" s="455"/>
      <c r="AK111" s="455"/>
      <c r="AL111" s="456"/>
      <c r="AM111" s="10"/>
      <c r="AN111" s="10"/>
      <c r="AO111" s="10"/>
      <c r="AP111" s="10"/>
      <c r="AQ111" s="10"/>
      <c r="AR111" s="10"/>
      <c r="AS111" s="10"/>
      <c r="AT111" s="10"/>
      <c r="AU111" s="10"/>
      <c r="AV111" s="10"/>
      <c r="AW111" s="10"/>
      <c r="AX111" s="10"/>
      <c r="AY111" s="10"/>
      <c r="AZ111" s="10"/>
    </row>
    <row r="112" spans="1:56" ht="18.899999999999999" hidden="1" customHeight="1">
      <c r="A112" s="8"/>
      <c r="B112" s="8"/>
      <c r="D112" s="445"/>
      <c r="E112" s="446"/>
      <c r="F112" s="446"/>
      <c r="G112" s="446"/>
      <c r="H112" s="446"/>
      <c r="I112" s="446"/>
      <c r="J112" s="446"/>
      <c r="K112" s="447"/>
      <c r="L112" s="453" t="s">
        <v>91</v>
      </c>
      <c r="M112" s="454"/>
      <c r="N112" s="455" t="s">
        <v>125</v>
      </c>
      <c r="O112" s="455"/>
      <c r="P112" s="455"/>
      <c r="Q112" s="455"/>
      <c r="R112" s="455"/>
      <c r="S112" s="455"/>
      <c r="T112" s="455"/>
      <c r="U112" s="455"/>
      <c r="V112" s="455"/>
      <c r="W112" s="455"/>
      <c r="X112" s="455"/>
      <c r="Y112" s="455"/>
      <c r="Z112" s="455"/>
      <c r="AA112" s="455"/>
      <c r="AB112" s="455"/>
      <c r="AC112" s="455"/>
      <c r="AD112" s="455"/>
      <c r="AE112" s="455"/>
      <c r="AF112" s="455"/>
      <c r="AG112" s="455"/>
      <c r="AH112" s="455"/>
      <c r="AI112" s="455"/>
      <c r="AJ112" s="455"/>
      <c r="AK112" s="455"/>
      <c r="AL112" s="456"/>
      <c r="AM112" s="10"/>
      <c r="AN112" s="10"/>
      <c r="AO112" s="10"/>
      <c r="AP112" s="10"/>
      <c r="AQ112" s="10"/>
      <c r="AR112" s="10"/>
      <c r="AS112" s="10"/>
      <c r="AT112" s="10"/>
      <c r="AU112" s="10"/>
      <c r="AV112" s="10"/>
      <c r="AW112" s="10"/>
      <c r="AX112" s="10"/>
      <c r="AY112" s="10"/>
      <c r="AZ112" s="10"/>
      <c r="BA112" s="10"/>
      <c r="BB112" s="10"/>
      <c r="BC112" s="10"/>
      <c r="BD112" s="10"/>
    </row>
    <row r="113" spans="1:68" ht="18.899999999999999" hidden="1" customHeight="1">
      <c r="A113" s="8"/>
      <c r="B113" s="8"/>
      <c r="D113" s="445"/>
      <c r="E113" s="446"/>
      <c r="F113" s="446"/>
      <c r="G113" s="446"/>
      <c r="H113" s="446"/>
      <c r="I113" s="446"/>
      <c r="J113" s="446"/>
      <c r="K113" s="447"/>
      <c r="L113" s="453" t="s">
        <v>92</v>
      </c>
      <c r="M113" s="454"/>
      <c r="N113" s="455" t="s">
        <v>126</v>
      </c>
      <c r="O113" s="455"/>
      <c r="P113" s="455"/>
      <c r="Q113" s="455"/>
      <c r="R113" s="455"/>
      <c r="S113" s="455"/>
      <c r="T113" s="455"/>
      <c r="U113" s="455"/>
      <c r="V113" s="455"/>
      <c r="W113" s="455"/>
      <c r="X113" s="455"/>
      <c r="Y113" s="455"/>
      <c r="Z113" s="455"/>
      <c r="AA113" s="455"/>
      <c r="AB113" s="455"/>
      <c r="AC113" s="455"/>
      <c r="AD113" s="455"/>
      <c r="AE113" s="455"/>
      <c r="AF113" s="455"/>
      <c r="AG113" s="455"/>
      <c r="AH113" s="455"/>
      <c r="AI113" s="455"/>
      <c r="AJ113" s="455"/>
      <c r="AK113" s="455"/>
      <c r="AL113" s="456"/>
      <c r="AM113" s="10"/>
      <c r="AN113" s="10"/>
      <c r="AO113" s="10"/>
      <c r="AP113" s="10"/>
      <c r="AQ113" s="10"/>
      <c r="AR113" s="10"/>
      <c r="AS113" s="10"/>
      <c r="AT113" s="10"/>
      <c r="AU113" s="10"/>
      <c r="AV113" s="10"/>
      <c r="AW113" s="10"/>
      <c r="AX113" s="10"/>
      <c r="AY113" s="10"/>
      <c r="AZ113" s="10"/>
      <c r="BA113" s="10"/>
      <c r="BB113" s="10"/>
      <c r="BC113" s="10"/>
      <c r="BD113" s="10"/>
    </row>
    <row r="114" spans="1:68" ht="18.899999999999999" hidden="1" customHeight="1">
      <c r="A114" s="8"/>
      <c r="B114" s="8"/>
      <c r="D114" s="445"/>
      <c r="E114" s="446"/>
      <c r="F114" s="446"/>
      <c r="G114" s="446"/>
      <c r="H114" s="446"/>
      <c r="I114" s="446"/>
      <c r="J114" s="446"/>
      <c r="K114" s="447"/>
      <c r="L114" s="453" t="s">
        <v>93</v>
      </c>
      <c r="M114" s="454"/>
      <c r="N114" s="455" t="s">
        <v>127</v>
      </c>
      <c r="O114" s="455"/>
      <c r="P114" s="455"/>
      <c r="Q114" s="455"/>
      <c r="R114" s="455"/>
      <c r="S114" s="455"/>
      <c r="T114" s="455"/>
      <c r="U114" s="455"/>
      <c r="V114" s="455"/>
      <c r="W114" s="455"/>
      <c r="X114" s="455"/>
      <c r="Y114" s="455"/>
      <c r="Z114" s="455"/>
      <c r="AA114" s="455"/>
      <c r="AB114" s="455"/>
      <c r="AC114" s="455"/>
      <c r="AD114" s="455"/>
      <c r="AE114" s="455"/>
      <c r="AF114" s="455"/>
      <c r="AG114" s="455"/>
      <c r="AH114" s="455"/>
      <c r="AI114" s="455"/>
      <c r="AJ114" s="455"/>
      <c r="AK114" s="455"/>
      <c r="AL114" s="456"/>
      <c r="AM114" s="10"/>
      <c r="AN114" s="10"/>
      <c r="AO114" s="10"/>
      <c r="AP114" s="10"/>
      <c r="AQ114" s="10"/>
      <c r="AR114" s="10"/>
      <c r="AS114" s="10"/>
      <c r="AT114" s="10"/>
      <c r="AU114" s="10"/>
    </row>
    <row r="115" spans="1:68" ht="18.899999999999999" hidden="1" customHeight="1">
      <c r="A115" s="8"/>
      <c r="B115" s="8"/>
      <c r="D115" s="445"/>
      <c r="E115" s="446"/>
      <c r="F115" s="446"/>
      <c r="G115" s="446"/>
      <c r="H115" s="446"/>
      <c r="I115" s="446"/>
      <c r="J115" s="446"/>
      <c r="K115" s="447"/>
      <c r="L115" s="453" t="s">
        <v>94</v>
      </c>
      <c r="M115" s="454"/>
      <c r="N115" s="455" t="s">
        <v>128</v>
      </c>
      <c r="O115" s="455"/>
      <c r="P115" s="455"/>
      <c r="Q115" s="455"/>
      <c r="R115" s="455"/>
      <c r="S115" s="455"/>
      <c r="T115" s="455"/>
      <c r="U115" s="455"/>
      <c r="V115" s="455"/>
      <c r="W115" s="455"/>
      <c r="X115" s="455"/>
      <c r="Y115" s="455"/>
      <c r="Z115" s="455"/>
      <c r="AA115" s="455"/>
      <c r="AB115" s="455"/>
      <c r="AC115" s="455"/>
      <c r="AD115" s="455"/>
      <c r="AE115" s="455"/>
      <c r="AF115" s="455"/>
      <c r="AG115" s="455"/>
      <c r="AH115" s="455"/>
      <c r="AI115" s="455"/>
      <c r="AJ115" s="455"/>
      <c r="AK115" s="455"/>
      <c r="AL115" s="456"/>
      <c r="AM115" s="10"/>
      <c r="AN115" s="10"/>
    </row>
    <row r="116" spans="1:68" ht="18.899999999999999" hidden="1" customHeight="1">
      <c r="A116" s="8"/>
      <c r="B116" s="8"/>
      <c r="D116" s="445"/>
      <c r="E116" s="446"/>
      <c r="F116" s="446"/>
      <c r="G116" s="446"/>
      <c r="H116" s="446"/>
      <c r="I116" s="446"/>
      <c r="J116" s="446"/>
      <c r="K116" s="447"/>
      <c r="L116" s="453" t="s">
        <v>95</v>
      </c>
      <c r="M116" s="454"/>
      <c r="N116" s="455" t="s">
        <v>129</v>
      </c>
      <c r="O116" s="455"/>
      <c r="P116" s="455"/>
      <c r="Q116" s="455"/>
      <c r="R116" s="455"/>
      <c r="S116" s="455"/>
      <c r="T116" s="455"/>
      <c r="U116" s="455"/>
      <c r="V116" s="455"/>
      <c r="W116" s="455"/>
      <c r="X116" s="455"/>
      <c r="Y116" s="455"/>
      <c r="Z116" s="455"/>
      <c r="AA116" s="455"/>
      <c r="AB116" s="455"/>
      <c r="AC116" s="455"/>
      <c r="AD116" s="455"/>
      <c r="AE116" s="455"/>
      <c r="AF116" s="455"/>
      <c r="AG116" s="455"/>
      <c r="AH116" s="455"/>
      <c r="AI116" s="455"/>
      <c r="AJ116" s="455"/>
      <c r="AK116" s="455"/>
      <c r="AL116" s="456"/>
      <c r="AM116" s="10"/>
      <c r="AR116" s="455"/>
      <c r="AS116" s="455"/>
      <c r="AT116" s="455"/>
      <c r="AU116" s="455"/>
      <c r="AV116" s="455"/>
      <c r="AW116" s="455"/>
      <c r="AX116" s="455"/>
      <c r="AY116" s="455"/>
      <c r="AZ116" s="455"/>
      <c r="BA116" s="455"/>
      <c r="BB116" s="455"/>
      <c r="BC116" s="455"/>
      <c r="BD116" s="455"/>
      <c r="BE116" s="455"/>
      <c r="BF116" s="455"/>
      <c r="BG116" s="455"/>
      <c r="BH116" s="455"/>
      <c r="BI116" s="455"/>
      <c r="BJ116" s="455"/>
      <c r="BK116" s="455"/>
      <c r="BL116" s="455"/>
      <c r="BM116" s="455"/>
      <c r="BN116" s="455"/>
      <c r="BO116" s="455"/>
      <c r="BP116" s="455"/>
    </row>
    <row r="117" spans="1:68" ht="16.5" hidden="1" customHeight="1">
      <c r="A117" s="8"/>
      <c r="B117" s="8"/>
      <c r="D117" s="445"/>
      <c r="E117" s="446"/>
      <c r="F117" s="446"/>
      <c r="G117" s="446"/>
      <c r="H117" s="446"/>
      <c r="I117" s="446"/>
      <c r="J117" s="446"/>
      <c r="K117" s="447"/>
      <c r="L117" s="453" t="s">
        <v>96</v>
      </c>
      <c r="M117" s="454"/>
      <c r="N117" s="275" t="s">
        <v>130</v>
      </c>
      <c r="O117" s="275"/>
      <c r="P117" s="275"/>
      <c r="Q117" s="275"/>
      <c r="R117" s="275"/>
      <c r="S117" s="275"/>
      <c r="T117" s="275"/>
      <c r="U117" s="275"/>
      <c r="V117" s="275"/>
      <c r="W117" s="275"/>
      <c r="X117" s="275"/>
      <c r="Y117" s="275"/>
      <c r="Z117" s="275"/>
      <c r="AA117" s="275"/>
      <c r="AB117" s="275"/>
      <c r="AC117" s="275"/>
      <c r="AD117" s="275"/>
      <c r="AE117" s="275"/>
      <c r="AF117" s="275"/>
      <c r="AG117" s="275"/>
      <c r="AH117" s="275"/>
      <c r="AI117" s="275"/>
      <c r="AJ117" s="275"/>
      <c r="AK117" s="275"/>
      <c r="AL117" s="467"/>
      <c r="AM117" s="10"/>
      <c r="AN117" s="82"/>
      <c r="AO117" s="83"/>
      <c r="AP117" s="83"/>
      <c r="AQ117" s="83"/>
      <c r="AR117" s="10"/>
      <c r="AS117" s="10"/>
      <c r="AT117" s="10"/>
      <c r="AU117" s="10"/>
      <c r="AV117" s="10"/>
      <c r="AW117" s="10"/>
      <c r="AX117" s="10"/>
      <c r="AY117" s="10"/>
      <c r="AZ117" s="10"/>
      <c r="BA117" s="10"/>
      <c r="BB117" s="10"/>
      <c r="BC117" s="10"/>
      <c r="BD117" s="10"/>
    </row>
    <row r="118" spans="1:68" ht="8.25" hidden="1" customHeight="1">
      <c r="A118" s="8"/>
      <c r="B118" s="8"/>
      <c r="D118" s="445"/>
      <c r="E118" s="446"/>
      <c r="F118" s="446"/>
      <c r="G118" s="446"/>
      <c r="H118" s="446"/>
      <c r="I118" s="446"/>
      <c r="J118" s="446"/>
      <c r="K118" s="447"/>
      <c r="L118" s="453"/>
      <c r="M118" s="454"/>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4"/>
      <c r="AM118" s="10"/>
      <c r="AO118" s="10"/>
      <c r="AP118" s="10"/>
      <c r="AQ118" s="10"/>
      <c r="AR118" s="10"/>
      <c r="AS118" s="10"/>
      <c r="AT118" s="10"/>
      <c r="AU118" s="10"/>
      <c r="AV118" s="10"/>
      <c r="AW118" s="10"/>
      <c r="AX118" s="10"/>
      <c r="AY118" s="10"/>
      <c r="AZ118" s="10"/>
      <c r="BA118" s="10"/>
      <c r="BB118" s="10"/>
      <c r="BC118" s="10"/>
      <c r="BD118" s="10"/>
    </row>
    <row r="119" spans="1:68" ht="18.899999999999999" hidden="1" customHeight="1">
      <c r="A119" s="8"/>
      <c r="B119" s="8"/>
      <c r="D119" s="445"/>
      <c r="E119" s="446"/>
      <c r="F119" s="446"/>
      <c r="G119" s="446"/>
      <c r="H119" s="446"/>
      <c r="I119" s="446"/>
      <c r="J119" s="446"/>
      <c r="K119" s="447"/>
      <c r="L119" s="363" t="s">
        <v>97</v>
      </c>
      <c r="M119" s="292"/>
      <c r="N119" s="292"/>
      <c r="O119" s="292"/>
      <c r="P119" s="292"/>
      <c r="Q119" s="292"/>
      <c r="R119" s="292"/>
      <c r="S119" s="292"/>
      <c r="T119" s="292"/>
      <c r="U119" s="292"/>
      <c r="V119" s="292"/>
      <c r="W119" s="292"/>
      <c r="X119" s="292"/>
      <c r="Y119" s="292"/>
      <c r="Z119" s="292"/>
      <c r="AA119" s="292"/>
      <c r="AB119" s="292"/>
      <c r="AC119" s="292"/>
      <c r="AD119" s="292"/>
      <c r="AE119" s="292"/>
      <c r="AF119" s="292"/>
      <c r="AG119" s="292"/>
      <c r="AH119" s="292"/>
      <c r="AI119" s="292"/>
      <c r="AJ119" s="292"/>
      <c r="AK119" s="292"/>
      <c r="AL119" s="301"/>
      <c r="AM119" s="10"/>
      <c r="AN119" s="10"/>
      <c r="AO119" s="10"/>
      <c r="AP119" s="10"/>
      <c r="AQ119" s="10"/>
      <c r="AR119" s="10"/>
      <c r="AS119" s="10"/>
      <c r="AT119" s="10"/>
      <c r="AU119" s="10"/>
      <c r="AV119" s="10"/>
      <c r="AW119" s="10"/>
      <c r="AX119" s="10"/>
      <c r="AY119" s="10"/>
      <c r="AZ119" s="10"/>
      <c r="BA119" s="10"/>
      <c r="BB119" s="10"/>
      <c r="BC119" s="10"/>
      <c r="BD119" s="10"/>
    </row>
    <row r="120" spans="1:68" ht="18.75" hidden="1" customHeight="1">
      <c r="A120" s="8"/>
      <c r="B120" s="8"/>
      <c r="C120" s="84"/>
      <c r="D120" s="445"/>
      <c r="E120" s="446"/>
      <c r="F120" s="446"/>
      <c r="G120" s="446"/>
      <c r="H120" s="446"/>
      <c r="I120" s="446"/>
      <c r="J120" s="446"/>
      <c r="K120" s="447"/>
      <c r="L120" s="457" t="s">
        <v>98</v>
      </c>
      <c r="M120" s="396"/>
      <c r="N120" s="396"/>
      <c r="O120" s="396"/>
      <c r="P120" s="396"/>
      <c r="Q120" s="396"/>
      <c r="R120" s="396"/>
      <c r="S120" s="396"/>
      <c r="T120" s="396"/>
      <c r="U120" s="396"/>
      <c r="V120" s="396"/>
      <c r="W120" s="396"/>
      <c r="X120" s="396"/>
      <c r="Y120" s="396"/>
      <c r="Z120" s="396"/>
      <c r="AA120" s="396"/>
      <c r="AB120" s="396"/>
      <c r="AC120" s="396"/>
      <c r="AD120" s="396"/>
      <c r="AE120" s="396"/>
      <c r="AF120" s="396"/>
      <c r="AG120" s="396"/>
      <c r="AH120" s="396"/>
      <c r="AI120" s="396"/>
      <c r="AJ120" s="396"/>
      <c r="AK120" s="396"/>
      <c r="AL120" s="458"/>
      <c r="AM120" s="10"/>
      <c r="AN120" s="10"/>
      <c r="AO120" s="10"/>
      <c r="AP120" s="10"/>
      <c r="AQ120" s="10"/>
      <c r="AR120" s="10"/>
      <c r="AS120" s="10"/>
      <c r="AT120" s="10"/>
      <c r="AU120" s="10"/>
      <c r="AV120" s="10"/>
      <c r="AW120" s="10"/>
      <c r="AX120" s="10"/>
      <c r="AY120" s="10"/>
      <c r="AZ120" s="10"/>
      <c r="BA120" s="10"/>
      <c r="BB120" s="10"/>
      <c r="BC120" s="10"/>
      <c r="BD120" s="10"/>
    </row>
    <row r="121" spans="1:68" ht="18.899999999999999" hidden="1" customHeight="1">
      <c r="A121" s="8"/>
      <c r="B121" s="8"/>
      <c r="D121" s="445"/>
      <c r="E121" s="446"/>
      <c r="F121" s="446"/>
      <c r="G121" s="446"/>
      <c r="H121" s="446"/>
      <c r="I121" s="446"/>
      <c r="J121" s="446"/>
      <c r="K121" s="447"/>
      <c r="L121" s="451" t="s">
        <v>99</v>
      </c>
      <c r="M121" s="393"/>
      <c r="N121" s="393"/>
      <c r="O121" s="393"/>
      <c r="P121" s="393"/>
      <c r="Q121" s="393"/>
      <c r="R121" s="393"/>
      <c r="S121" s="393"/>
      <c r="T121" s="393"/>
      <c r="U121" s="393"/>
      <c r="V121" s="393"/>
      <c r="W121" s="393"/>
      <c r="X121" s="393"/>
      <c r="Y121" s="393"/>
      <c r="Z121" s="393"/>
      <c r="AA121" s="393"/>
      <c r="AB121" s="393"/>
      <c r="AC121" s="393"/>
      <c r="AD121" s="393"/>
      <c r="AE121" s="393"/>
      <c r="AF121" s="393"/>
      <c r="AG121" s="393"/>
      <c r="AH121" s="393"/>
      <c r="AI121" s="393"/>
      <c r="AJ121" s="393"/>
      <c r="AK121" s="393"/>
      <c r="AL121" s="452"/>
      <c r="AM121" s="10"/>
      <c r="AN121" s="10"/>
      <c r="AO121" s="10"/>
      <c r="AP121" s="10"/>
      <c r="AQ121" s="10"/>
      <c r="AR121" s="10"/>
      <c r="AS121" s="10"/>
      <c r="AT121" s="10"/>
      <c r="AU121" s="10"/>
      <c r="AV121" s="10"/>
      <c r="AW121" s="10"/>
      <c r="AX121" s="10"/>
      <c r="AY121" s="10"/>
      <c r="AZ121" s="10"/>
      <c r="BA121" s="10"/>
      <c r="BB121" s="10"/>
      <c r="BC121" s="10"/>
      <c r="BD121" s="10"/>
    </row>
    <row r="122" spans="1:68" ht="18.899999999999999" hidden="1" customHeight="1">
      <c r="A122" s="8"/>
      <c r="B122" s="8"/>
      <c r="D122" s="445"/>
      <c r="E122" s="446"/>
      <c r="F122" s="446"/>
      <c r="G122" s="446"/>
      <c r="H122" s="446"/>
      <c r="I122" s="446"/>
      <c r="J122" s="446"/>
      <c r="K122" s="447"/>
      <c r="L122" s="85"/>
      <c r="M122" s="86" t="s">
        <v>89</v>
      </c>
      <c r="N122" s="297" t="s">
        <v>13</v>
      </c>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7"/>
      <c r="AL122" s="298"/>
      <c r="AM122" s="10"/>
      <c r="AN122" s="10"/>
      <c r="AO122" s="10"/>
      <c r="AP122" s="10"/>
      <c r="AQ122" s="10"/>
      <c r="AR122" s="10"/>
      <c r="AS122" s="10"/>
      <c r="AT122" s="10"/>
      <c r="AU122" s="10"/>
      <c r="AV122" s="10"/>
      <c r="AW122" s="10"/>
      <c r="AX122" s="10"/>
      <c r="AY122" s="10"/>
      <c r="AZ122" s="10"/>
      <c r="BA122" s="10"/>
      <c r="BB122" s="10"/>
      <c r="BC122" s="10"/>
      <c r="BD122" s="10"/>
    </row>
    <row r="123" spans="1:68" ht="18.899999999999999" hidden="1" customHeight="1">
      <c r="A123" s="8"/>
      <c r="B123" s="8"/>
      <c r="D123" s="445"/>
      <c r="E123" s="446"/>
      <c r="F123" s="446"/>
      <c r="G123" s="446"/>
      <c r="H123" s="446"/>
      <c r="I123" s="446"/>
      <c r="J123" s="446"/>
      <c r="K123" s="447"/>
      <c r="L123" s="87"/>
      <c r="M123" s="88" t="s">
        <v>90</v>
      </c>
      <c r="N123" s="459" t="s">
        <v>131</v>
      </c>
      <c r="O123" s="459"/>
      <c r="P123" s="459"/>
      <c r="Q123" s="459"/>
      <c r="R123" s="459"/>
      <c r="S123" s="459"/>
      <c r="T123" s="459"/>
      <c r="U123" s="459"/>
      <c r="V123" s="459"/>
      <c r="W123" s="459"/>
      <c r="X123" s="459"/>
      <c r="Y123" s="459"/>
      <c r="Z123" s="459"/>
      <c r="AA123" s="459"/>
      <c r="AB123" s="459"/>
      <c r="AC123" s="459"/>
      <c r="AD123" s="459"/>
      <c r="AE123" s="459"/>
      <c r="AF123" s="459"/>
      <c r="AG123" s="459"/>
      <c r="AH123" s="459"/>
      <c r="AI123" s="459"/>
      <c r="AJ123" s="459"/>
      <c r="AK123" s="459"/>
      <c r="AL123" s="460"/>
      <c r="AM123" s="10"/>
      <c r="AN123" s="10"/>
      <c r="AO123" s="10"/>
      <c r="AP123" s="10"/>
      <c r="AQ123" s="10"/>
      <c r="AR123" s="10"/>
      <c r="AS123" s="10"/>
      <c r="AT123" s="10"/>
      <c r="AU123" s="10"/>
      <c r="AV123" s="10"/>
      <c r="AW123" s="10"/>
      <c r="AX123" s="10"/>
      <c r="AY123" s="10"/>
      <c r="AZ123" s="10"/>
      <c r="BA123" s="10"/>
      <c r="BB123" s="10"/>
      <c r="BC123" s="10"/>
      <c r="BD123" s="10"/>
    </row>
    <row r="124" spans="1:68" ht="18.899999999999999" hidden="1" customHeight="1">
      <c r="A124" s="8"/>
      <c r="B124" s="8"/>
      <c r="D124" s="445"/>
      <c r="E124" s="446"/>
      <c r="F124" s="446"/>
      <c r="G124" s="446"/>
      <c r="H124" s="446"/>
      <c r="I124" s="446"/>
      <c r="J124" s="446"/>
      <c r="K124" s="447"/>
      <c r="L124" s="87"/>
      <c r="M124" s="88" t="s">
        <v>91</v>
      </c>
      <c r="N124" s="459" t="s">
        <v>14</v>
      </c>
      <c r="O124" s="459"/>
      <c r="P124" s="459"/>
      <c r="Q124" s="459"/>
      <c r="R124" s="459"/>
      <c r="S124" s="459"/>
      <c r="T124" s="459"/>
      <c r="U124" s="459"/>
      <c r="V124" s="459"/>
      <c r="W124" s="459"/>
      <c r="X124" s="459"/>
      <c r="Y124" s="459"/>
      <c r="Z124" s="459"/>
      <c r="AA124" s="459"/>
      <c r="AB124" s="459"/>
      <c r="AC124" s="459"/>
      <c r="AD124" s="459"/>
      <c r="AE124" s="459"/>
      <c r="AF124" s="459"/>
      <c r="AG124" s="459"/>
      <c r="AH124" s="459"/>
      <c r="AI124" s="459"/>
      <c r="AJ124" s="459"/>
      <c r="AK124" s="459"/>
      <c r="AL124" s="460"/>
      <c r="AM124" s="10"/>
      <c r="AN124" s="10"/>
      <c r="AO124" s="10"/>
      <c r="AP124" s="10"/>
      <c r="AQ124" s="10"/>
      <c r="AR124" s="10"/>
      <c r="AS124" s="10"/>
      <c r="AT124" s="10"/>
      <c r="AU124" s="10"/>
      <c r="AV124" s="10"/>
      <c r="AW124" s="10"/>
      <c r="AX124" s="10"/>
      <c r="AY124" s="10"/>
      <c r="AZ124" s="10"/>
      <c r="BA124" s="10"/>
      <c r="BB124" s="10"/>
      <c r="BC124" s="10"/>
      <c r="BD124" s="10"/>
    </row>
    <row r="125" spans="1:68" ht="18.899999999999999" hidden="1" customHeight="1">
      <c r="A125" s="8"/>
      <c r="B125" s="8"/>
      <c r="D125" s="445"/>
      <c r="E125" s="446"/>
      <c r="F125" s="446"/>
      <c r="G125" s="446"/>
      <c r="H125" s="446"/>
      <c r="I125" s="446"/>
      <c r="J125" s="446"/>
      <c r="K125" s="447"/>
      <c r="L125" s="85"/>
      <c r="M125" s="86" t="s">
        <v>92</v>
      </c>
      <c r="N125" s="297" t="s">
        <v>79</v>
      </c>
      <c r="O125" s="297"/>
      <c r="P125" s="297"/>
      <c r="Q125" s="297"/>
      <c r="R125" s="297"/>
      <c r="S125" s="297"/>
      <c r="T125" s="297"/>
      <c r="U125" s="297"/>
      <c r="V125" s="297"/>
      <c r="W125" s="297"/>
      <c r="X125" s="297"/>
      <c r="Y125" s="297"/>
      <c r="Z125" s="297"/>
      <c r="AA125" s="297"/>
      <c r="AB125" s="297"/>
      <c r="AC125" s="297"/>
      <c r="AD125" s="297"/>
      <c r="AE125" s="297"/>
      <c r="AF125" s="297"/>
      <c r="AG125" s="297"/>
      <c r="AH125" s="297"/>
      <c r="AI125" s="297"/>
      <c r="AJ125" s="297"/>
      <c r="AK125" s="297"/>
      <c r="AL125" s="298"/>
      <c r="AM125" s="10"/>
      <c r="AN125" s="10"/>
      <c r="AZ125" s="10"/>
      <c r="BA125" s="10"/>
      <c r="BB125" s="10"/>
      <c r="BC125" s="10"/>
      <c r="BD125" s="10"/>
    </row>
    <row r="126" spans="1:68" ht="18.899999999999999" hidden="1" customHeight="1">
      <c r="A126" s="8"/>
      <c r="B126" s="8"/>
      <c r="D126" s="445"/>
      <c r="E126" s="446"/>
      <c r="F126" s="446"/>
      <c r="G126" s="446"/>
      <c r="H126" s="446"/>
      <c r="I126" s="446"/>
      <c r="J126" s="446"/>
      <c r="K126" s="447"/>
      <c r="L126" s="85"/>
      <c r="M126" s="86" t="s">
        <v>93</v>
      </c>
      <c r="N126" s="297" t="s">
        <v>53</v>
      </c>
      <c r="O126" s="297"/>
      <c r="P126" s="297"/>
      <c r="Q126" s="297"/>
      <c r="R126" s="297"/>
      <c r="S126" s="297"/>
      <c r="T126" s="297"/>
      <c r="U126" s="297"/>
      <c r="V126" s="297"/>
      <c r="W126" s="297"/>
      <c r="X126" s="297"/>
      <c r="Y126" s="297"/>
      <c r="Z126" s="297"/>
      <c r="AA126" s="297"/>
      <c r="AB126" s="297"/>
      <c r="AC126" s="297"/>
      <c r="AD126" s="297"/>
      <c r="AE126" s="297"/>
      <c r="AF126" s="297"/>
      <c r="AG126" s="297"/>
      <c r="AH126" s="297"/>
      <c r="AI126" s="297"/>
      <c r="AJ126" s="297"/>
      <c r="AK126" s="297"/>
      <c r="AL126" s="298"/>
      <c r="AM126" s="10"/>
      <c r="AN126" s="10"/>
      <c r="AO126" s="10"/>
      <c r="AP126" s="10"/>
      <c r="AQ126" s="10"/>
      <c r="AR126" s="10"/>
      <c r="AS126" s="4"/>
      <c r="AT126" s="10"/>
      <c r="AU126" s="10"/>
      <c r="AV126" s="10"/>
      <c r="AW126" s="10"/>
      <c r="AX126" s="10"/>
      <c r="AY126" s="10"/>
      <c r="AZ126" s="10"/>
      <c r="BA126" s="10"/>
      <c r="BB126" s="10"/>
      <c r="BC126" s="10"/>
      <c r="BD126" s="10"/>
    </row>
    <row r="127" spans="1:68" ht="18.75" hidden="1" customHeight="1">
      <c r="A127" s="8"/>
      <c r="B127" s="8"/>
      <c r="D127" s="445"/>
      <c r="E127" s="446"/>
      <c r="F127" s="446"/>
      <c r="G127" s="446"/>
      <c r="H127" s="446"/>
      <c r="I127" s="446"/>
      <c r="J127" s="446"/>
      <c r="K127" s="447"/>
      <c r="L127" s="85"/>
      <c r="M127" s="86" t="s">
        <v>94</v>
      </c>
      <c r="N127" s="297" t="s">
        <v>52</v>
      </c>
      <c r="O127" s="297"/>
      <c r="P127" s="297"/>
      <c r="Q127" s="297"/>
      <c r="R127" s="297"/>
      <c r="S127" s="297"/>
      <c r="T127" s="297"/>
      <c r="U127" s="297"/>
      <c r="V127" s="297"/>
      <c r="W127" s="297"/>
      <c r="X127" s="297"/>
      <c r="Y127" s="297"/>
      <c r="Z127" s="297"/>
      <c r="AA127" s="297"/>
      <c r="AB127" s="297"/>
      <c r="AC127" s="297"/>
      <c r="AD127" s="297"/>
      <c r="AE127" s="297"/>
      <c r="AF127" s="297"/>
      <c r="AG127" s="297"/>
      <c r="AH127" s="297"/>
      <c r="AI127" s="297"/>
      <c r="AJ127" s="297"/>
      <c r="AK127" s="297"/>
      <c r="AL127" s="298"/>
      <c r="AM127" s="10"/>
      <c r="AN127" s="10"/>
      <c r="AO127" s="468"/>
      <c r="AP127" s="468"/>
      <c r="AQ127" s="468"/>
      <c r="AR127" s="468"/>
      <c r="AS127" s="468"/>
      <c r="AT127" s="468"/>
      <c r="AU127" s="468"/>
      <c r="AV127" s="468"/>
      <c r="AW127" s="468"/>
      <c r="AX127" s="468"/>
      <c r="AY127" s="468"/>
      <c r="AZ127" s="89"/>
      <c r="BA127" s="89"/>
      <c r="BB127" s="89"/>
      <c r="BC127" s="89"/>
      <c r="BD127" s="89"/>
    </row>
    <row r="128" spans="1:68" ht="18.75" hidden="1" customHeight="1">
      <c r="A128" s="8"/>
      <c r="B128" s="8"/>
      <c r="D128" s="445"/>
      <c r="E128" s="446"/>
      <c r="F128" s="446"/>
      <c r="G128" s="446"/>
      <c r="H128" s="446"/>
      <c r="I128" s="446"/>
      <c r="J128" s="446"/>
      <c r="K128" s="447"/>
      <c r="L128" s="90"/>
      <c r="M128" s="205" t="s">
        <v>95</v>
      </c>
      <c r="N128" s="473" t="s">
        <v>157</v>
      </c>
      <c r="O128" s="474"/>
      <c r="P128" s="474"/>
      <c r="Q128" s="474"/>
      <c r="R128" s="474"/>
      <c r="S128" s="474"/>
      <c r="T128" s="474"/>
      <c r="U128" s="474"/>
      <c r="V128" s="474"/>
      <c r="W128" s="474"/>
      <c r="X128" s="474"/>
      <c r="Y128" s="474"/>
      <c r="Z128" s="474"/>
      <c r="AA128" s="474"/>
      <c r="AB128" s="474"/>
      <c r="AC128" s="474"/>
      <c r="AD128" s="474"/>
      <c r="AE128" s="474"/>
      <c r="AF128" s="474"/>
      <c r="AG128" s="474"/>
      <c r="AH128" s="474"/>
      <c r="AI128" s="474"/>
      <c r="AJ128" s="474"/>
      <c r="AK128" s="474"/>
      <c r="AL128" s="475"/>
      <c r="AM128" s="10"/>
      <c r="AN128" s="10"/>
      <c r="AO128" s="89"/>
      <c r="AP128" s="89"/>
      <c r="AQ128" s="89"/>
      <c r="AR128" s="89"/>
      <c r="AS128" s="46"/>
      <c r="AT128" s="89"/>
      <c r="AU128" s="89"/>
      <c r="AV128" s="89"/>
      <c r="AW128" s="89"/>
      <c r="AX128" s="89"/>
      <c r="AY128" s="89"/>
      <c r="AZ128" s="89"/>
      <c r="BA128" s="89"/>
      <c r="BB128" s="89"/>
      <c r="BC128" s="89"/>
      <c r="BD128" s="89"/>
    </row>
    <row r="129" spans="1:68" ht="18.75" hidden="1" customHeight="1">
      <c r="A129" s="8"/>
      <c r="B129" s="8"/>
      <c r="D129" s="445"/>
      <c r="E129" s="446"/>
      <c r="F129" s="446"/>
      <c r="G129" s="446"/>
      <c r="H129" s="446"/>
      <c r="I129" s="446"/>
      <c r="J129" s="446"/>
      <c r="K129" s="447"/>
      <c r="L129" s="85"/>
      <c r="M129" s="86" t="s">
        <v>96</v>
      </c>
      <c r="N129" s="297" t="s">
        <v>132</v>
      </c>
      <c r="O129" s="297"/>
      <c r="P129" s="297"/>
      <c r="Q129" s="297"/>
      <c r="R129" s="297"/>
      <c r="S129" s="297"/>
      <c r="T129" s="297"/>
      <c r="U129" s="297"/>
      <c r="V129" s="297"/>
      <c r="W129" s="297"/>
      <c r="X129" s="297"/>
      <c r="Y129" s="297"/>
      <c r="Z129" s="297"/>
      <c r="AA129" s="297"/>
      <c r="AB129" s="297"/>
      <c r="AC129" s="297"/>
      <c r="AD129" s="297"/>
      <c r="AE129" s="297"/>
      <c r="AF129" s="297"/>
      <c r="AG129" s="297"/>
      <c r="AH129" s="297"/>
      <c r="AI129" s="297"/>
      <c r="AJ129" s="297"/>
      <c r="AK129" s="297"/>
      <c r="AL129" s="298"/>
      <c r="AM129" s="10"/>
      <c r="AN129" s="10"/>
      <c r="AO129" s="89"/>
      <c r="AP129" s="89"/>
      <c r="AQ129" s="89"/>
      <c r="AR129" s="89"/>
      <c r="AS129" s="46"/>
      <c r="AT129" s="89"/>
      <c r="AU129" s="89"/>
      <c r="AV129" s="89"/>
      <c r="AW129" s="89"/>
      <c r="AX129" s="89"/>
      <c r="AY129" s="89"/>
      <c r="AZ129" s="89"/>
      <c r="BA129" s="89"/>
      <c r="BB129" s="89"/>
      <c r="BC129" s="89"/>
      <c r="BD129" s="89"/>
    </row>
    <row r="130" spans="1:68" ht="22.5" hidden="1" customHeight="1">
      <c r="A130" s="8"/>
      <c r="B130" s="8"/>
      <c r="D130" s="445"/>
      <c r="E130" s="446"/>
      <c r="F130" s="446"/>
      <c r="G130" s="446"/>
      <c r="H130" s="446"/>
      <c r="I130" s="446"/>
      <c r="J130" s="446"/>
      <c r="K130" s="447"/>
      <c r="L130" s="461" t="s">
        <v>133</v>
      </c>
      <c r="M130" s="462"/>
      <c r="N130" s="462"/>
      <c r="O130" s="462"/>
      <c r="P130" s="462"/>
      <c r="Q130" s="462"/>
      <c r="R130" s="462"/>
      <c r="S130" s="462"/>
      <c r="T130" s="462"/>
      <c r="U130" s="462"/>
      <c r="V130" s="462"/>
      <c r="W130" s="462"/>
      <c r="X130" s="462"/>
      <c r="Y130" s="462"/>
      <c r="Z130" s="462"/>
      <c r="AA130" s="462"/>
      <c r="AB130" s="462"/>
      <c r="AC130" s="462"/>
      <c r="AD130" s="462"/>
      <c r="AE130" s="462"/>
      <c r="AF130" s="462"/>
      <c r="AG130" s="462"/>
      <c r="AH130" s="462"/>
      <c r="AI130" s="462"/>
      <c r="AJ130" s="462"/>
      <c r="AK130" s="462"/>
      <c r="AL130" s="463"/>
      <c r="AM130" s="10"/>
      <c r="AN130" s="10"/>
      <c r="AO130" s="89"/>
      <c r="AP130" s="89"/>
      <c r="AQ130" s="89"/>
      <c r="AR130" s="89"/>
      <c r="AS130" s="46"/>
      <c r="AT130" s="89"/>
      <c r="AU130" s="89"/>
      <c r="AV130" s="89"/>
      <c r="AW130" s="89"/>
      <c r="AX130" s="89"/>
      <c r="AY130" s="89"/>
      <c r="AZ130" s="89"/>
      <c r="BA130" s="89"/>
      <c r="BB130" s="89"/>
      <c r="BC130" s="89"/>
      <c r="BD130" s="89"/>
    </row>
    <row r="131" spans="1:68" ht="18.899999999999999" hidden="1" customHeight="1">
      <c r="A131" s="8"/>
      <c r="B131" s="8"/>
      <c r="D131" s="445"/>
      <c r="E131" s="446"/>
      <c r="F131" s="446"/>
      <c r="G131" s="446"/>
      <c r="H131" s="446"/>
      <c r="I131" s="446"/>
      <c r="J131" s="446"/>
      <c r="K131" s="447"/>
      <c r="L131" s="464" t="s">
        <v>100</v>
      </c>
      <c r="M131" s="465"/>
      <c r="N131" s="465"/>
      <c r="O131" s="465"/>
      <c r="P131" s="465"/>
      <c r="Q131" s="465"/>
      <c r="R131" s="465"/>
      <c r="S131" s="465"/>
      <c r="T131" s="465"/>
      <c r="U131" s="465"/>
      <c r="V131" s="465"/>
      <c r="W131" s="465"/>
      <c r="X131" s="465"/>
      <c r="Y131" s="465"/>
      <c r="Z131" s="465"/>
      <c r="AA131" s="465"/>
      <c r="AB131" s="465"/>
      <c r="AC131" s="465"/>
      <c r="AD131" s="465"/>
      <c r="AE131" s="465"/>
      <c r="AF131" s="465"/>
      <c r="AG131" s="465"/>
      <c r="AH131" s="465"/>
      <c r="AI131" s="465"/>
      <c r="AJ131" s="465"/>
      <c r="AK131" s="465"/>
      <c r="AL131" s="466"/>
      <c r="AM131" s="10"/>
      <c r="AN131" s="10"/>
      <c r="AO131" s="468"/>
      <c r="AP131" s="468"/>
      <c r="AQ131" s="468"/>
      <c r="AR131" s="468"/>
      <c r="AS131" s="468"/>
      <c r="AT131" s="468"/>
      <c r="AU131" s="468"/>
      <c r="AV131" s="468"/>
      <c r="AW131" s="468"/>
      <c r="AX131" s="468"/>
      <c r="AY131" s="468"/>
      <c r="AZ131" s="468"/>
      <c r="BA131" s="468"/>
      <c r="BB131" s="468"/>
      <c r="BC131" s="468"/>
      <c r="BD131" s="468"/>
    </row>
    <row r="132" spans="1:68" ht="19.5" hidden="1" customHeight="1">
      <c r="A132" s="8"/>
      <c r="B132" s="8"/>
      <c r="D132" s="392" t="s">
        <v>101</v>
      </c>
      <c r="E132" s="393"/>
      <c r="F132" s="393"/>
      <c r="G132" s="393"/>
      <c r="H132" s="393"/>
      <c r="I132" s="393"/>
      <c r="J132" s="393"/>
      <c r="K132" s="394"/>
      <c r="L132" s="91" t="s">
        <v>32</v>
      </c>
      <c r="M132" s="393" t="s">
        <v>102</v>
      </c>
      <c r="N132" s="393"/>
      <c r="O132" s="393"/>
      <c r="P132" s="393"/>
      <c r="Q132" s="393"/>
      <c r="R132" s="393"/>
      <c r="S132" s="393"/>
      <c r="T132" s="393"/>
      <c r="U132" s="393"/>
      <c r="V132" s="393"/>
      <c r="W132" s="393"/>
      <c r="X132" s="393"/>
      <c r="Y132" s="393"/>
      <c r="Z132" s="393"/>
      <c r="AA132" s="393"/>
      <c r="AB132" s="393"/>
      <c r="AC132" s="393"/>
      <c r="AD132" s="393"/>
      <c r="AE132" s="393"/>
      <c r="AF132" s="393"/>
      <c r="AG132" s="393"/>
      <c r="AH132" s="393"/>
      <c r="AI132" s="393"/>
      <c r="AJ132" s="393"/>
      <c r="AK132" s="201"/>
      <c r="AL132" s="92"/>
      <c r="AM132" s="10"/>
      <c r="AN132" s="10"/>
      <c r="AO132" s="10"/>
      <c r="AP132" s="10"/>
      <c r="AQ132" s="10"/>
      <c r="AR132" s="10"/>
      <c r="AS132" s="10"/>
      <c r="AT132" s="10"/>
      <c r="AU132" s="10"/>
      <c r="AV132" s="10"/>
      <c r="AW132" s="10"/>
      <c r="AX132" s="10"/>
      <c r="AY132" s="10"/>
      <c r="AZ132" s="10"/>
      <c r="BA132" s="10"/>
      <c r="BB132" s="10"/>
      <c r="BC132" s="10"/>
      <c r="BD132" s="10"/>
    </row>
    <row r="133" spans="1:68" ht="31.95" hidden="1" customHeight="1">
      <c r="A133" s="8"/>
      <c r="B133" s="8"/>
      <c r="D133" s="469"/>
      <c r="E133" s="403"/>
      <c r="F133" s="403"/>
      <c r="G133" s="403"/>
      <c r="H133" s="403"/>
      <c r="I133" s="403"/>
      <c r="J133" s="403"/>
      <c r="K133" s="470"/>
      <c r="L133" s="223" t="s">
        <v>32</v>
      </c>
      <c r="M133" s="471" t="s">
        <v>103</v>
      </c>
      <c r="N133" s="471"/>
      <c r="O133" s="471"/>
      <c r="P133" s="471"/>
      <c r="Q133" s="471"/>
      <c r="R133" s="471"/>
      <c r="S133" s="471"/>
      <c r="T133" s="471"/>
      <c r="U133" s="471"/>
      <c r="V133" s="471"/>
      <c r="W133" s="471"/>
      <c r="X133" s="471"/>
      <c r="Y133" s="471"/>
      <c r="Z133" s="471"/>
      <c r="AA133" s="471"/>
      <c r="AB133" s="471"/>
      <c r="AC133" s="471"/>
      <c r="AD133" s="471"/>
      <c r="AE133" s="471"/>
      <c r="AF133" s="471"/>
      <c r="AG133" s="471"/>
      <c r="AH133" s="471"/>
      <c r="AI133" s="471"/>
      <c r="AJ133" s="471"/>
      <c r="AK133" s="471"/>
      <c r="AL133" s="472"/>
      <c r="AM133" s="10"/>
      <c r="AN133" s="10"/>
      <c r="AO133" s="10"/>
      <c r="AP133" s="10"/>
      <c r="AQ133" s="10"/>
      <c r="AR133" s="10"/>
      <c r="AS133" s="10"/>
      <c r="AT133" s="10"/>
      <c r="AU133" s="10"/>
      <c r="AV133" s="10"/>
      <c r="AW133" s="10"/>
      <c r="AX133" s="10"/>
      <c r="AY133" s="10"/>
      <c r="AZ133" s="10"/>
      <c r="BA133" s="10"/>
      <c r="BB133" s="10"/>
      <c r="BC133" s="10"/>
      <c r="BD133" s="10"/>
    </row>
    <row r="134" spans="1:68" ht="21" hidden="1" customHeight="1">
      <c r="A134" s="8"/>
      <c r="B134" s="8"/>
      <c r="D134" s="392" t="s">
        <v>104</v>
      </c>
      <c r="E134" s="393"/>
      <c r="F134" s="393"/>
      <c r="G134" s="393"/>
      <c r="H134" s="393"/>
      <c r="I134" s="393"/>
      <c r="J134" s="393"/>
      <c r="K134" s="394"/>
      <c r="L134" s="489" t="e">
        <f>#REF!</f>
        <v>#REF!</v>
      </c>
      <c r="M134" s="490"/>
      <c r="N134" s="490"/>
      <c r="O134" s="490"/>
      <c r="P134" s="490"/>
      <c r="Q134" s="490"/>
      <c r="R134" s="490"/>
      <c r="S134" s="490"/>
      <c r="T134" s="490"/>
      <c r="U134" s="490"/>
      <c r="V134" s="109"/>
      <c r="W134" s="109"/>
      <c r="X134" s="109"/>
      <c r="Y134" s="109"/>
      <c r="Z134" s="109"/>
      <c r="AA134" s="109"/>
      <c r="AB134" s="109"/>
      <c r="AC134" s="109"/>
      <c r="AD134" s="109"/>
      <c r="AE134" s="109"/>
      <c r="AF134" s="109"/>
      <c r="AG134" s="109"/>
      <c r="AH134" s="109"/>
      <c r="AI134" s="109"/>
      <c r="AJ134" s="109"/>
      <c r="AK134" s="109"/>
      <c r="AL134" s="110"/>
      <c r="AM134" s="10"/>
      <c r="AN134" s="275"/>
      <c r="AO134" s="275"/>
      <c r="AP134" s="275"/>
      <c r="AQ134" s="275"/>
      <c r="AR134" s="275"/>
      <c r="AS134" s="275"/>
      <c r="AT134" s="275"/>
      <c r="AU134" s="275"/>
      <c r="AV134" s="275"/>
      <c r="AW134" s="190"/>
      <c r="AX134" s="190"/>
      <c r="AY134" s="190"/>
      <c r="AZ134" s="190"/>
      <c r="BA134" s="190"/>
      <c r="BB134" s="190"/>
      <c r="BC134" s="190"/>
      <c r="BD134" s="190"/>
    </row>
    <row r="135" spans="1:68" ht="37.5" hidden="1" customHeight="1">
      <c r="A135" s="8"/>
      <c r="B135" s="8"/>
      <c r="D135" s="291"/>
      <c r="E135" s="292"/>
      <c r="F135" s="292"/>
      <c r="G135" s="292"/>
      <c r="H135" s="292"/>
      <c r="I135" s="292"/>
      <c r="J135" s="292"/>
      <c r="K135" s="293"/>
      <c r="L135" s="93" t="s">
        <v>32</v>
      </c>
      <c r="M135" s="418" t="s">
        <v>105</v>
      </c>
      <c r="N135" s="418"/>
      <c r="O135" s="418"/>
      <c r="P135" s="418"/>
      <c r="Q135" s="418"/>
      <c r="R135" s="418"/>
      <c r="S135" s="418"/>
      <c r="T135" s="418"/>
      <c r="U135" s="418"/>
      <c r="V135" s="418"/>
      <c r="W135" s="418"/>
      <c r="X135" s="418"/>
      <c r="Y135" s="418"/>
      <c r="Z135" s="418"/>
      <c r="AA135" s="418"/>
      <c r="AB135" s="418"/>
      <c r="AC135" s="418"/>
      <c r="AD135" s="418"/>
      <c r="AE135" s="418"/>
      <c r="AF135" s="418"/>
      <c r="AG135" s="418"/>
      <c r="AH135" s="418"/>
      <c r="AI135" s="418"/>
      <c r="AJ135" s="418"/>
      <c r="AK135" s="418"/>
      <c r="AL135" s="419"/>
      <c r="AM135" s="10"/>
      <c r="AO135" s="57"/>
      <c r="AZ135" s="8"/>
    </row>
    <row r="136" spans="1:68" ht="15" hidden="1" customHeight="1">
      <c r="A136" s="8"/>
      <c r="B136" s="8"/>
      <c r="D136" s="186"/>
      <c r="E136" s="187"/>
      <c r="F136" s="187"/>
      <c r="G136" s="187"/>
      <c r="H136" s="187"/>
      <c r="I136" s="187"/>
      <c r="J136" s="187"/>
      <c r="K136" s="187"/>
      <c r="L136" s="491" t="s">
        <v>106</v>
      </c>
      <c r="M136" s="487"/>
      <c r="N136" s="487"/>
      <c r="O136" s="487"/>
      <c r="P136" s="487"/>
      <c r="Q136" s="196"/>
      <c r="R136" s="196"/>
      <c r="S136" s="196"/>
      <c r="T136" s="196"/>
      <c r="U136" s="196"/>
      <c r="V136" s="196"/>
      <c r="W136" s="196"/>
      <c r="X136" s="196"/>
      <c r="Y136" s="196"/>
      <c r="Z136" s="196"/>
      <c r="AA136" s="196"/>
      <c r="AB136" s="196"/>
      <c r="AC136" s="196"/>
      <c r="AD136" s="196"/>
      <c r="AE136" s="196"/>
      <c r="AF136" s="196"/>
      <c r="AG136" s="196"/>
      <c r="AH136" s="196"/>
      <c r="AI136" s="196"/>
      <c r="AJ136" s="196"/>
      <c r="AK136" s="196"/>
      <c r="AL136" s="199"/>
      <c r="AM136" s="94"/>
      <c r="AN136" s="94"/>
      <c r="AO136" s="478"/>
      <c r="AP136" s="478"/>
      <c r="AQ136" s="478"/>
      <c r="AR136" s="478"/>
      <c r="AS136" s="478"/>
      <c r="AT136" s="478"/>
      <c r="AU136" s="478"/>
      <c r="AV136" s="478"/>
      <c r="AW136" s="478"/>
      <c r="AX136" s="478"/>
      <c r="AY136" s="478"/>
      <c r="AZ136" s="478"/>
      <c r="BA136" s="478"/>
      <c r="BB136" s="478"/>
      <c r="BC136" s="478"/>
      <c r="BD136" s="478"/>
      <c r="BE136" s="478"/>
      <c r="BF136" s="478"/>
      <c r="BG136" s="478"/>
      <c r="BH136" s="478"/>
      <c r="BI136" s="478"/>
      <c r="BJ136" s="478"/>
      <c r="BK136" s="478"/>
      <c r="BL136" s="478"/>
      <c r="BM136" s="478"/>
      <c r="BN136" s="478"/>
      <c r="BO136" s="478"/>
    </row>
    <row r="137" spans="1:68" ht="16.5" hidden="1" customHeight="1">
      <c r="A137" s="8"/>
      <c r="B137" s="8"/>
      <c r="D137" s="186"/>
      <c r="E137" s="187"/>
      <c r="F137" s="187"/>
      <c r="G137" s="187"/>
      <c r="H137" s="187"/>
      <c r="I137" s="187"/>
      <c r="J137" s="187"/>
      <c r="K137" s="187"/>
      <c r="L137" s="95"/>
      <c r="M137" s="478" t="s">
        <v>107</v>
      </c>
      <c r="N137" s="478"/>
      <c r="O137" s="478"/>
      <c r="P137" s="478"/>
      <c r="Q137" s="478"/>
      <c r="R137" s="478"/>
      <c r="S137" s="478"/>
      <c r="T137" s="478"/>
      <c r="U137" s="478"/>
      <c r="V137" s="478"/>
      <c r="W137" s="478"/>
      <c r="X137" s="478"/>
      <c r="Y137" s="478"/>
      <c r="Z137" s="478"/>
      <c r="AA137" s="478"/>
      <c r="AB137" s="478"/>
      <c r="AC137" s="478"/>
      <c r="AD137" s="478"/>
      <c r="AE137" s="478"/>
      <c r="AF137" s="478"/>
      <c r="AG137" s="478"/>
      <c r="AH137" s="478"/>
      <c r="AI137" s="478"/>
      <c r="AJ137" s="478"/>
      <c r="AK137" s="478"/>
      <c r="AL137" s="479"/>
      <c r="AM137" s="94"/>
      <c r="AN137" s="94"/>
      <c r="AO137" s="94"/>
      <c r="AP137" s="94"/>
      <c r="AQ137" s="94"/>
      <c r="AR137" s="94"/>
      <c r="AS137" s="94"/>
      <c r="AT137" s="94"/>
      <c r="AU137" s="94"/>
      <c r="AV137" s="94"/>
      <c r="AW137" s="94"/>
      <c r="AX137" s="94"/>
      <c r="AY137" s="94"/>
    </row>
    <row r="138" spans="1:68" ht="16.5" hidden="1" customHeight="1">
      <c r="A138" s="8"/>
      <c r="B138" s="8"/>
      <c r="D138" s="480" t="s">
        <v>108</v>
      </c>
      <c r="E138" s="481"/>
      <c r="F138" s="481"/>
      <c r="G138" s="481"/>
      <c r="H138" s="481"/>
      <c r="I138" s="481"/>
      <c r="J138" s="481"/>
      <c r="K138" s="482"/>
      <c r="L138" s="451" t="s">
        <v>109</v>
      </c>
      <c r="M138" s="393"/>
      <c r="N138" s="393"/>
      <c r="O138" s="393"/>
      <c r="P138" s="393"/>
      <c r="Q138" s="393"/>
      <c r="R138" s="393"/>
      <c r="S138" s="393"/>
      <c r="T138" s="393"/>
      <c r="U138" s="393"/>
      <c r="V138" s="393"/>
      <c r="W138" s="393"/>
      <c r="X138" s="393"/>
      <c r="Y138" s="393"/>
      <c r="Z138" s="393"/>
      <c r="AA138" s="393"/>
      <c r="AB138" s="393"/>
      <c r="AC138" s="393"/>
      <c r="AD138" s="393"/>
      <c r="AE138" s="393"/>
      <c r="AF138" s="393"/>
      <c r="AG138" s="393"/>
      <c r="AH138" s="393"/>
      <c r="AI138" s="393"/>
      <c r="AJ138" s="393"/>
      <c r="AK138" s="393"/>
      <c r="AL138" s="452"/>
      <c r="AM138" s="94"/>
      <c r="AN138" s="94"/>
      <c r="AO138" s="94"/>
      <c r="AP138" s="94"/>
      <c r="AQ138" s="94"/>
      <c r="AR138" s="94"/>
      <c r="AS138" s="94"/>
      <c r="AT138" s="94"/>
      <c r="AU138" s="94"/>
      <c r="AV138" s="94"/>
      <c r="AW138" s="94"/>
      <c r="AX138" s="94"/>
      <c r="AY138" s="94"/>
    </row>
    <row r="139" spans="1:68" ht="16.5" hidden="1" customHeight="1">
      <c r="A139" s="8"/>
      <c r="B139" s="8"/>
      <c r="D139" s="483"/>
      <c r="E139" s="342"/>
      <c r="F139" s="342"/>
      <c r="G139" s="342"/>
      <c r="H139" s="342"/>
      <c r="I139" s="342"/>
      <c r="J139" s="342"/>
      <c r="K139" s="484"/>
      <c r="L139" s="225"/>
      <c r="M139" s="292" t="s">
        <v>110</v>
      </c>
      <c r="N139" s="292"/>
      <c r="O139" s="292"/>
      <c r="P139" s="292"/>
      <c r="Q139" s="292"/>
      <c r="R139" s="292"/>
      <c r="S139" s="292"/>
      <c r="T139" s="292"/>
      <c r="U139" s="292"/>
      <c r="V139" s="292"/>
      <c r="W139" s="292"/>
      <c r="X139" s="292"/>
      <c r="Y139" s="292"/>
      <c r="Z139" s="292"/>
      <c r="AA139" s="292"/>
      <c r="AB139" s="292"/>
      <c r="AC139" s="292"/>
      <c r="AD139" s="292"/>
      <c r="AE139" s="292"/>
      <c r="AF139" s="292"/>
      <c r="AG139" s="292"/>
      <c r="AH139" s="292"/>
      <c r="AI139" s="292"/>
      <c r="AJ139" s="292"/>
      <c r="AK139" s="292"/>
      <c r="AL139" s="301"/>
      <c r="AO139" s="487"/>
      <c r="AP139" s="487"/>
      <c r="AQ139" s="487"/>
      <c r="AR139" s="487"/>
      <c r="AS139" s="487"/>
      <c r="AT139" s="487"/>
      <c r="AU139" s="487"/>
      <c r="AV139" s="487"/>
      <c r="AW139" s="487"/>
      <c r="AX139" s="487"/>
      <c r="AY139" s="487"/>
      <c r="AZ139" s="487"/>
      <c r="BA139" s="487"/>
      <c r="BB139" s="487"/>
      <c r="BC139" s="487"/>
      <c r="BD139" s="487"/>
      <c r="BE139" s="487"/>
      <c r="BF139" s="487"/>
      <c r="BG139" s="487"/>
      <c r="BH139" s="487"/>
      <c r="BI139" s="487"/>
      <c r="BJ139" s="487"/>
      <c r="BK139" s="487"/>
      <c r="BL139" s="487"/>
      <c r="BM139" s="487"/>
      <c r="BN139" s="487"/>
      <c r="BO139" s="487"/>
      <c r="BP139" s="487"/>
    </row>
    <row r="140" spans="1:68" ht="16.5" hidden="1" customHeight="1" thickBot="1">
      <c r="A140" s="8"/>
      <c r="B140" s="8"/>
      <c r="D140" s="483"/>
      <c r="E140" s="485"/>
      <c r="F140" s="485"/>
      <c r="G140" s="485"/>
      <c r="H140" s="485"/>
      <c r="I140" s="485"/>
      <c r="J140" s="342"/>
      <c r="K140" s="486"/>
      <c r="L140" s="225"/>
      <c r="M140" s="436" t="s">
        <v>220</v>
      </c>
      <c r="N140" s="436"/>
      <c r="O140" s="292"/>
      <c r="P140" s="292"/>
      <c r="Q140" s="292"/>
      <c r="R140" s="292"/>
      <c r="S140" s="436"/>
      <c r="T140" s="436"/>
      <c r="U140" s="436"/>
      <c r="V140" s="436"/>
      <c r="W140" s="292"/>
      <c r="X140" s="292"/>
      <c r="Y140" s="436"/>
      <c r="Z140" s="436"/>
      <c r="AA140" s="292"/>
      <c r="AB140" s="436"/>
      <c r="AC140" s="436"/>
      <c r="AD140" s="292"/>
      <c r="AE140" s="292"/>
      <c r="AF140" s="436"/>
      <c r="AG140" s="436"/>
      <c r="AH140" s="436"/>
      <c r="AI140" s="292"/>
      <c r="AJ140" s="292"/>
      <c r="AK140" s="436"/>
      <c r="AL140" s="488"/>
    </row>
    <row r="141" spans="1:68" ht="24.75" customHeight="1" thickBot="1">
      <c r="A141" s="8"/>
      <c r="B141" s="8"/>
      <c r="C141" s="228" t="s">
        <v>177</v>
      </c>
      <c r="D141" s="152"/>
      <c r="E141" s="228"/>
      <c r="F141" s="228"/>
      <c r="G141" s="228"/>
      <c r="H141" s="228"/>
      <c r="I141" s="228"/>
      <c r="J141" s="152"/>
      <c r="K141" s="228"/>
      <c r="L141" s="152"/>
      <c r="M141" s="228"/>
      <c r="N141" s="228"/>
      <c r="O141" s="152"/>
      <c r="P141" s="152"/>
      <c r="Q141" s="152"/>
      <c r="R141" s="152"/>
      <c r="S141" s="228"/>
      <c r="T141" s="228"/>
      <c r="U141" s="228"/>
      <c r="V141" s="228"/>
      <c r="W141" s="152"/>
      <c r="X141" s="152"/>
      <c r="Y141" s="228"/>
      <c r="Z141" s="228"/>
      <c r="AA141" s="152"/>
      <c r="AB141" s="228"/>
      <c r="AC141" s="228"/>
      <c r="AD141" s="152"/>
      <c r="AE141" s="152"/>
      <c r="AF141" s="228"/>
      <c r="AG141" s="228"/>
      <c r="AH141" s="228"/>
      <c r="AI141" s="152"/>
      <c r="AJ141" s="152"/>
      <c r="AK141" s="228"/>
      <c r="AL141" s="8"/>
      <c r="AM141" s="8"/>
    </row>
    <row r="142" spans="1:68" ht="2.25" customHeight="1">
      <c r="A142" s="8"/>
      <c r="B142" s="8"/>
      <c r="C142" s="150"/>
      <c r="D142" s="228"/>
      <c r="E142" s="151"/>
      <c r="F142" s="151"/>
      <c r="G142" s="151"/>
      <c r="H142" s="151"/>
      <c r="I142" s="151"/>
      <c r="J142" s="228"/>
      <c r="K142" s="151"/>
      <c r="L142" s="228"/>
      <c r="M142" s="153"/>
      <c r="N142" s="151"/>
      <c r="O142" s="228"/>
      <c r="P142" s="228"/>
      <c r="Q142" s="228"/>
      <c r="R142" s="228"/>
      <c r="S142" s="151"/>
      <c r="T142" s="151"/>
      <c r="U142" s="151"/>
      <c r="V142" s="151"/>
      <c r="W142" s="228"/>
      <c r="X142" s="228"/>
      <c r="Y142" s="151"/>
      <c r="Z142" s="151"/>
      <c r="AA142" s="228"/>
      <c r="AB142" s="151"/>
      <c r="AC142" s="151"/>
      <c r="AD142" s="228"/>
      <c r="AE142" s="228"/>
      <c r="AF142" s="151"/>
      <c r="AG142" s="151"/>
      <c r="AH142" s="151"/>
      <c r="AI142" s="228"/>
      <c r="AJ142" s="228"/>
      <c r="AK142" s="151"/>
      <c r="AL142" s="70"/>
      <c r="AM142" s="102"/>
    </row>
    <row r="143" spans="1:68" ht="125.25" customHeight="1">
      <c r="A143" s="8"/>
      <c r="B143" s="8"/>
      <c r="C143" s="228"/>
      <c r="D143" s="291" t="s">
        <v>178</v>
      </c>
      <c r="E143" s="292"/>
      <c r="F143" s="292"/>
      <c r="G143" s="292"/>
      <c r="H143" s="292"/>
      <c r="I143" s="292"/>
      <c r="J143" s="292"/>
      <c r="K143" s="292"/>
      <c r="L143" s="293"/>
      <c r="M143" s="363" t="s">
        <v>242</v>
      </c>
      <c r="N143" s="292"/>
      <c r="O143" s="292"/>
      <c r="P143" s="292"/>
      <c r="Q143" s="292"/>
      <c r="R143" s="292"/>
      <c r="S143" s="292"/>
      <c r="T143" s="292"/>
      <c r="U143" s="292"/>
      <c r="V143" s="292"/>
      <c r="W143" s="292"/>
      <c r="X143" s="292"/>
      <c r="Y143" s="292"/>
      <c r="Z143" s="292"/>
      <c r="AA143" s="292"/>
      <c r="AB143" s="292"/>
      <c r="AC143" s="292"/>
      <c r="AD143" s="292"/>
      <c r="AE143" s="292"/>
      <c r="AF143" s="292"/>
      <c r="AG143" s="292"/>
      <c r="AH143" s="292"/>
      <c r="AI143" s="292"/>
      <c r="AJ143" s="292"/>
      <c r="AK143" s="292"/>
      <c r="AL143" s="301"/>
      <c r="AM143" s="8"/>
      <c r="AO143" s="65" t="s">
        <v>179</v>
      </c>
    </row>
    <row r="144" spans="1:68" ht="15" customHeight="1">
      <c r="A144" s="8"/>
      <c r="B144" s="8"/>
      <c r="C144" s="228"/>
      <c r="D144" s="291"/>
      <c r="E144" s="292"/>
      <c r="F144" s="292"/>
      <c r="G144" s="292"/>
      <c r="H144" s="292"/>
      <c r="I144" s="292"/>
      <c r="J144" s="292"/>
      <c r="K144" s="292"/>
      <c r="L144" s="293"/>
      <c r="M144" s="461" t="s">
        <v>180</v>
      </c>
      <c r="N144" s="462"/>
      <c r="O144" s="462"/>
      <c r="P144" s="462"/>
      <c r="Q144" s="505" t="e">
        <f>TEXT(#REF!+#REF!,"ggge年m月d日(aaa) 　h時")</f>
        <v>#REF!</v>
      </c>
      <c r="R144" s="505"/>
      <c r="S144" s="505"/>
      <c r="T144" s="505"/>
      <c r="U144" s="505"/>
      <c r="V144" s="505"/>
      <c r="W144" s="505"/>
      <c r="X144" s="505"/>
      <c r="Y144" s="505"/>
      <c r="Z144" s="505"/>
      <c r="AA144" s="505"/>
      <c r="AB144" s="505"/>
      <c r="AC144" s="140"/>
      <c r="AD144" s="140"/>
      <c r="AE144" s="140"/>
      <c r="AF144" s="140"/>
      <c r="AG144" s="140"/>
      <c r="AH144" s="140"/>
      <c r="AI144" s="140"/>
      <c r="AJ144" s="140"/>
      <c r="AK144" s="140"/>
      <c r="AL144" s="141"/>
      <c r="AM144" s="8"/>
    </row>
    <row r="145" spans="1:56" ht="140.25" customHeight="1">
      <c r="A145" s="8"/>
      <c r="B145" s="8"/>
      <c r="C145" s="228"/>
      <c r="D145" s="395"/>
      <c r="E145" s="396"/>
      <c r="F145" s="396"/>
      <c r="G145" s="396"/>
      <c r="H145" s="396"/>
      <c r="I145" s="396"/>
      <c r="J145" s="396"/>
      <c r="K145" s="396"/>
      <c r="L145" s="397"/>
      <c r="M145" s="457" t="s">
        <v>244</v>
      </c>
      <c r="N145" s="396"/>
      <c r="O145" s="396"/>
      <c r="P145" s="396"/>
      <c r="Q145" s="396"/>
      <c r="R145" s="396"/>
      <c r="S145" s="396"/>
      <c r="T145" s="396"/>
      <c r="U145" s="396"/>
      <c r="V145" s="396"/>
      <c r="W145" s="396"/>
      <c r="X145" s="396"/>
      <c r="Y145" s="396"/>
      <c r="Z145" s="396"/>
      <c r="AA145" s="396"/>
      <c r="AB145" s="396"/>
      <c r="AC145" s="396"/>
      <c r="AD145" s="396"/>
      <c r="AE145" s="396"/>
      <c r="AF145" s="396"/>
      <c r="AG145" s="396"/>
      <c r="AH145" s="396"/>
      <c r="AI145" s="396"/>
      <c r="AJ145" s="396"/>
      <c r="AK145" s="396"/>
      <c r="AL145" s="458"/>
      <c r="AM145" s="8"/>
      <c r="AO145" s="476" t="s">
        <v>243</v>
      </c>
      <c r="AP145" s="477"/>
      <c r="AQ145" s="477"/>
      <c r="AR145" s="477"/>
      <c r="AS145" s="477"/>
      <c r="AT145" s="477"/>
      <c r="AU145" s="477"/>
      <c r="AV145" s="477"/>
      <c r="AW145" s="477"/>
      <c r="AX145" s="477"/>
      <c r="AY145" s="477"/>
      <c r="AZ145" s="477"/>
      <c r="BA145" s="477"/>
      <c r="BB145" s="477"/>
      <c r="BC145" s="477"/>
    </row>
    <row r="146" spans="1:56" ht="3.75" customHeight="1">
      <c r="A146" s="8"/>
      <c r="B146" s="8"/>
      <c r="C146" s="228"/>
      <c r="D146" s="492" t="s">
        <v>187</v>
      </c>
      <c r="E146" s="493"/>
      <c r="F146" s="493"/>
      <c r="G146" s="493"/>
      <c r="H146" s="493"/>
      <c r="I146" s="493"/>
      <c r="J146" s="493"/>
      <c r="K146" s="493"/>
      <c r="L146" s="494"/>
      <c r="M146" s="197"/>
      <c r="N146" s="187"/>
      <c r="O146" s="187"/>
      <c r="P146" s="187"/>
      <c r="Q146" s="187"/>
      <c r="R146" s="187"/>
      <c r="S146" s="187"/>
      <c r="T146" s="187"/>
      <c r="U146" s="187"/>
      <c r="V146" s="187"/>
      <c r="W146" s="187"/>
      <c r="X146" s="187"/>
      <c r="Y146" s="187"/>
      <c r="Z146" s="187"/>
      <c r="AA146" s="187"/>
      <c r="AB146" s="187"/>
      <c r="AC146" s="187"/>
      <c r="AD146" s="187"/>
      <c r="AE146" s="187"/>
      <c r="AF146" s="187"/>
      <c r="AG146" s="187"/>
      <c r="AH146" s="187"/>
      <c r="AI146" s="187"/>
      <c r="AJ146" s="187"/>
      <c r="AK146" s="187"/>
      <c r="AL146" s="188"/>
      <c r="AM146" s="8"/>
    </row>
    <row r="147" spans="1:56" ht="53.25" customHeight="1">
      <c r="A147" s="8"/>
      <c r="B147" s="8"/>
      <c r="C147" s="228"/>
      <c r="D147" s="274"/>
      <c r="E147" s="275"/>
      <c r="F147" s="275"/>
      <c r="G147" s="275"/>
      <c r="H147" s="275"/>
      <c r="I147" s="275"/>
      <c r="J147" s="275"/>
      <c r="K147" s="275"/>
      <c r="L147" s="495"/>
      <c r="M147" s="346" t="s">
        <v>181</v>
      </c>
      <c r="N147" s="299"/>
      <c r="O147" s="299"/>
      <c r="P147" s="299"/>
      <c r="Q147" s="299"/>
      <c r="R147" s="299"/>
      <c r="S147" s="299"/>
      <c r="T147" s="299"/>
      <c r="U147" s="299"/>
      <c r="V147" s="299"/>
      <c r="W147" s="299"/>
      <c r="X147" s="299"/>
      <c r="Y147" s="299"/>
      <c r="Z147" s="299"/>
      <c r="AA147" s="299"/>
      <c r="AB147" s="299"/>
      <c r="AC147" s="299"/>
      <c r="AD147" s="299"/>
      <c r="AE147" s="299"/>
      <c r="AF147" s="299"/>
      <c r="AG147" s="299"/>
      <c r="AH147" s="299"/>
      <c r="AI147" s="299"/>
      <c r="AJ147" s="299"/>
      <c r="AK147" s="299"/>
      <c r="AL147" s="300"/>
      <c r="AM147" s="8"/>
    </row>
    <row r="148" spans="1:56" ht="20.25" customHeight="1">
      <c r="A148" s="8"/>
      <c r="B148" s="8"/>
      <c r="C148" s="228"/>
      <c r="D148" s="496"/>
      <c r="E148" s="497"/>
      <c r="F148" s="497"/>
      <c r="G148" s="497"/>
      <c r="H148" s="497"/>
      <c r="I148" s="497"/>
      <c r="J148" s="497"/>
      <c r="K148" s="497"/>
      <c r="L148" s="498"/>
      <c r="M148" s="499" t="s">
        <v>182</v>
      </c>
      <c r="N148" s="471"/>
      <c r="O148" s="471"/>
      <c r="P148" s="471"/>
      <c r="Q148" s="471"/>
      <c r="R148" s="471"/>
      <c r="S148" s="500" t="e">
        <f>TEXT(#REF!+#REF!,"ggge年m月d日(aaa) 　h時頃")</f>
        <v>#REF!</v>
      </c>
      <c r="T148" s="500"/>
      <c r="U148" s="500"/>
      <c r="V148" s="500"/>
      <c r="W148" s="500"/>
      <c r="X148" s="500"/>
      <c r="Y148" s="500"/>
      <c r="Z148" s="500"/>
      <c r="AA148" s="500"/>
      <c r="AB148" s="500"/>
      <c r="AC148" s="500"/>
      <c r="AD148" s="500"/>
      <c r="AE148" s="500"/>
      <c r="AF148" s="500"/>
      <c r="AG148" s="500"/>
      <c r="AH148" s="500"/>
      <c r="AI148" s="500"/>
      <c r="AJ148" s="500"/>
      <c r="AK148" s="142"/>
      <c r="AL148" s="147"/>
      <c r="AM148" s="8"/>
    </row>
    <row r="149" spans="1:56" ht="23.25" customHeight="1">
      <c r="A149" s="8"/>
      <c r="B149" s="8"/>
      <c r="D149" s="392" t="s">
        <v>21</v>
      </c>
      <c r="E149" s="393"/>
      <c r="F149" s="393"/>
      <c r="G149" s="393"/>
      <c r="H149" s="393"/>
      <c r="I149" s="393"/>
      <c r="J149" s="393"/>
      <c r="K149" s="393"/>
      <c r="L149" s="143"/>
      <c r="M149" s="501" t="s">
        <v>28</v>
      </c>
      <c r="N149" s="502"/>
      <c r="O149" s="502"/>
      <c r="P149" s="502"/>
      <c r="Q149" s="502"/>
      <c r="R149" s="502"/>
      <c r="S149" s="502"/>
      <c r="T149" s="502"/>
      <c r="U149" s="502"/>
      <c r="V149" s="502"/>
      <c r="W149" s="502"/>
      <c r="X149" s="502"/>
      <c r="Y149" s="502"/>
      <c r="Z149" s="502"/>
      <c r="AA149" s="502"/>
      <c r="AB149" s="502"/>
      <c r="AC149" s="502"/>
      <c r="AD149" s="502"/>
      <c r="AE149" s="502"/>
      <c r="AF149" s="502"/>
      <c r="AG149" s="502"/>
      <c r="AH149" s="502"/>
      <c r="AI149" s="502"/>
      <c r="AJ149" s="502"/>
      <c r="AK149" s="502"/>
      <c r="AL149" s="503"/>
      <c r="AM149" s="8"/>
      <c r="AN149" s="8"/>
    </row>
    <row r="150" spans="1:56" ht="71.25" customHeight="1">
      <c r="A150" s="8"/>
      <c r="B150" s="8"/>
      <c r="D150" s="395"/>
      <c r="E150" s="396"/>
      <c r="F150" s="396"/>
      <c r="G150" s="396"/>
      <c r="H150" s="396"/>
      <c r="I150" s="396"/>
      <c r="J150" s="396"/>
      <c r="K150" s="396"/>
      <c r="L150" s="198"/>
      <c r="M150" s="504" t="s">
        <v>216</v>
      </c>
      <c r="N150" s="423"/>
      <c r="O150" s="423"/>
      <c r="P150" s="423"/>
      <c r="Q150" s="423"/>
      <c r="R150" s="423"/>
      <c r="S150" s="423"/>
      <c r="T150" s="423"/>
      <c r="U150" s="423"/>
      <c r="V150" s="423"/>
      <c r="W150" s="423"/>
      <c r="X150" s="423"/>
      <c r="Y150" s="423"/>
      <c r="Z150" s="423"/>
      <c r="AA150" s="423"/>
      <c r="AB150" s="423"/>
      <c r="AC150" s="423"/>
      <c r="AD150" s="423"/>
      <c r="AE150" s="423"/>
      <c r="AF150" s="423"/>
      <c r="AG150" s="423"/>
      <c r="AH150" s="423"/>
      <c r="AI150" s="423"/>
      <c r="AJ150" s="423"/>
      <c r="AK150" s="423"/>
      <c r="AL150" s="424"/>
      <c r="AM150" s="8"/>
    </row>
    <row r="151" spans="1:56" ht="79.5" customHeight="1">
      <c r="A151" s="8"/>
      <c r="B151" s="8"/>
      <c r="D151" s="520" t="s">
        <v>183</v>
      </c>
      <c r="E151" s="521"/>
      <c r="F151" s="521"/>
      <c r="G151" s="521"/>
      <c r="H151" s="521"/>
      <c r="I151" s="521"/>
      <c r="J151" s="521"/>
      <c r="K151" s="521"/>
      <c r="L151" s="522"/>
      <c r="M151" s="451" t="s">
        <v>209</v>
      </c>
      <c r="N151" s="393"/>
      <c r="O151" s="393"/>
      <c r="P151" s="393"/>
      <c r="Q151" s="393"/>
      <c r="R151" s="393"/>
      <c r="S151" s="393"/>
      <c r="T151" s="393"/>
      <c r="U151" s="393"/>
      <c r="V151" s="393"/>
      <c r="W151" s="393"/>
      <c r="X151" s="393"/>
      <c r="Y151" s="393"/>
      <c r="Z151" s="393"/>
      <c r="AA151" s="393"/>
      <c r="AB151" s="393"/>
      <c r="AC151" s="393"/>
      <c r="AD151" s="393"/>
      <c r="AE151" s="393"/>
      <c r="AF151" s="393"/>
      <c r="AG151" s="393"/>
      <c r="AH151" s="393"/>
      <c r="AI151" s="393"/>
      <c r="AJ151" s="393"/>
      <c r="AK151" s="393"/>
      <c r="AL151" s="452"/>
      <c r="AM151" s="10"/>
      <c r="AN151" s="10"/>
      <c r="AO151" s="10"/>
      <c r="AP151" s="10"/>
      <c r="AQ151" s="10"/>
      <c r="AR151" s="10"/>
      <c r="AS151" s="10"/>
      <c r="AT151" s="10"/>
      <c r="AU151" s="10"/>
      <c r="AV151" s="10"/>
      <c r="AW151" s="10"/>
      <c r="AX151" s="10"/>
      <c r="AY151" s="10"/>
      <c r="AZ151" s="10"/>
      <c r="BA151" s="10"/>
      <c r="BB151" s="10"/>
      <c r="BC151" s="10"/>
      <c r="BD151" s="10"/>
    </row>
    <row r="152" spans="1:56" ht="27" customHeight="1">
      <c r="A152" s="8"/>
      <c r="B152" s="8"/>
      <c r="D152" s="392" t="s">
        <v>8</v>
      </c>
      <c r="E152" s="393"/>
      <c r="F152" s="393"/>
      <c r="G152" s="393"/>
      <c r="H152" s="393"/>
      <c r="I152" s="393"/>
      <c r="J152" s="393"/>
      <c r="K152" s="393"/>
      <c r="L152" s="145"/>
      <c r="M152" s="523" t="e">
        <f>CONCATENATE(TEXT(#REF!+#REF!,"ggge年m月d日(aaa) 　h時")," ",#REF!," ", TEXT(#REF!+#REF!,"ggge年m月d日(aaa) 　h時"))</f>
        <v>#REF!</v>
      </c>
      <c r="N152" s="524"/>
      <c r="O152" s="524"/>
      <c r="P152" s="524"/>
      <c r="Q152" s="524"/>
      <c r="R152" s="524"/>
      <c r="S152" s="524"/>
      <c r="T152" s="524"/>
      <c r="U152" s="524"/>
      <c r="V152" s="524"/>
      <c r="W152" s="524"/>
      <c r="X152" s="524"/>
      <c r="Y152" s="524"/>
      <c r="Z152" s="524"/>
      <c r="AA152" s="524"/>
      <c r="AB152" s="524"/>
      <c r="AC152" s="524"/>
      <c r="AD152" s="524"/>
      <c r="AE152" s="524"/>
      <c r="AF152" s="524"/>
      <c r="AG152" s="524"/>
      <c r="AH152" s="524"/>
      <c r="AI152" s="524"/>
      <c r="AJ152" s="524"/>
      <c r="AK152" s="524"/>
      <c r="AL152" s="144"/>
      <c r="AM152" s="10"/>
      <c r="AN152" s="10"/>
      <c r="AO152" s="10"/>
      <c r="AP152" s="10"/>
      <c r="AQ152" s="10"/>
      <c r="AR152" s="10"/>
      <c r="AS152" s="10"/>
      <c r="AT152" s="10"/>
      <c r="AU152" s="10"/>
      <c r="AV152" s="10"/>
      <c r="AW152" s="10"/>
      <c r="AX152" s="10"/>
      <c r="AY152" s="10"/>
      <c r="AZ152" s="10"/>
      <c r="BA152" s="10"/>
      <c r="BB152" s="10"/>
      <c r="BC152" s="10"/>
      <c r="BD152" s="10"/>
    </row>
    <row r="153" spans="1:56" ht="18" customHeight="1">
      <c r="A153" s="8"/>
      <c r="B153" s="8"/>
      <c r="D153" s="291"/>
      <c r="E153" s="292"/>
      <c r="F153" s="292"/>
      <c r="G153" s="292"/>
      <c r="H153" s="292"/>
      <c r="I153" s="292"/>
      <c r="J153" s="292"/>
      <c r="K153" s="292"/>
      <c r="L153" s="146"/>
      <c r="M153" s="525" t="s">
        <v>184</v>
      </c>
      <c r="N153" s="526"/>
      <c r="O153" s="526"/>
      <c r="P153" s="526"/>
      <c r="Q153" s="526"/>
      <c r="R153" s="526"/>
      <c r="S153" s="526"/>
      <c r="T153" s="526"/>
      <c r="U153" s="526"/>
      <c r="V153" s="526"/>
      <c r="W153" s="526"/>
      <c r="X153" s="526"/>
      <c r="Y153" s="526"/>
      <c r="Z153" s="526"/>
      <c r="AA153" s="526"/>
      <c r="AB153" s="526"/>
      <c r="AC153" s="526"/>
      <c r="AD153" s="526"/>
      <c r="AE153" s="526"/>
      <c r="AF153" s="526"/>
      <c r="AG153" s="526"/>
      <c r="AH153" s="526"/>
      <c r="AI153" s="526"/>
      <c r="AJ153" s="526"/>
      <c r="AK153" s="526"/>
      <c r="AL153" s="527"/>
      <c r="AM153" s="10"/>
      <c r="AN153" s="10"/>
      <c r="AO153" s="10"/>
      <c r="AP153" s="10"/>
      <c r="AQ153" s="10"/>
      <c r="AR153" s="10"/>
      <c r="AS153" s="10"/>
      <c r="AT153" s="10"/>
      <c r="AU153" s="10"/>
      <c r="AV153" s="10"/>
      <c r="AW153" s="10"/>
      <c r="AX153" s="10"/>
      <c r="AY153" s="10"/>
      <c r="AZ153" s="10"/>
      <c r="BA153" s="10"/>
      <c r="BB153" s="10"/>
      <c r="BC153" s="10"/>
      <c r="BD153" s="10"/>
    </row>
    <row r="154" spans="1:56" ht="46.5" customHeight="1">
      <c r="A154" s="8"/>
      <c r="B154" s="8"/>
      <c r="D154" s="392" t="s">
        <v>185</v>
      </c>
      <c r="E154" s="393"/>
      <c r="F154" s="393"/>
      <c r="G154" s="393"/>
      <c r="H154" s="393"/>
      <c r="I154" s="393"/>
      <c r="J154" s="393"/>
      <c r="K154" s="393"/>
      <c r="L154" s="202"/>
      <c r="M154" s="451" t="s">
        <v>206</v>
      </c>
      <c r="N154" s="393"/>
      <c r="O154" s="393"/>
      <c r="P154" s="393"/>
      <c r="Q154" s="393"/>
      <c r="R154" s="393"/>
      <c r="S154" s="393"/>
      <c r="T154" s="393"/>
      <c r="U154" s="393"/>
      <c r="V154" s="393"/>
      <c r="W154" s="393"/>
      <c r="X154" s="393"/>
      <c r="Y154" s="393"/>
      <c r="Z154" s="393"/>
      <c r="AA154" s="393"/>
      <c r="AB154" s="393"/>
      <c r="AC154" s="393"/>
      <c r="AD154" s="393"/>
      <c r="AE154" s="393"/>
      <c r="AF154" s="393"/>
      <c r="AG154" s="393"/>
      <c r="AH154" s="393"/>
      <c r="AI154" s="393"/>
      <c r="AJ154" s="393"/>
      <c r="AK154" s="393"/>
      <c r="AL154" s="452"/>
      <c r="AM154" s="10"/>
      <c r="AN154" s="10"/>
      <c r="AO154" s="10"/>
      <c r="AP154" s="10"/>
      <c r="AQ154" s="10"/>
      <c r="AR154" s="10"/>
      <c r="AS154" s="10"/>
      <c r="AT154" s="10"/>
      <c r="AU154" s="10"/>
      <c r="AV154" s="10"/>
      <c r="AW154" s="10"/>
      <c r="AX154" s="10"/>
      <c r="AY154" s="10"/>
      <c r="AZ154" s="10"/>
      <c r="BA154" s="10"/>
      <c r="BB154" s="10"/>
      <c r="BC154" s="10"/>
      <c r="BD154" s="10"/>
    </row>
    <row r="155" spans="1:56" ht="33.75" customHeight="1" thickBot="1">
      <c r="A155" s="8"/>
      <c r="B155" s="8"/>
      <c r="D155" s="184"/>
      <c r="E155" s="185"/>
      <c r="F155" s="185"/>
      <c r="G155" s="185"/>
      <c r="H155" s="185"/>
      <c r="I155" s="185"/>
      <c r="J155" s="185"/>
      <c r="K155" s="185"/>
      <c r="L155" s="204"/>
      <c r="M155" s="506" t="s">
        <v>221</v>
      </c>
      <c r="N155" s="507"/>
      <c r="O155" s="507"/>
      <c r="P155" s="507"/>
      <c r="Q155" s="507"/>
      <c r="R155" s="507"/>
      <c r="S155" s="507"/>
      <c r="T155" s="507"/>
      <c r="U155" s="507"/>
      <c r="V155" s="507"/>
      <c r="W155" s="507"/>
      <c r="X155" s="507"/>
      <c r="Y155" s="507"/>
      <c r="Z155" s="507"/>
      <c r="AA155" s="507"/>
      <c r="AB155" s="507"/>
      <c r="AC155" s="507"/>
      <c r="AD155" s="507"/>
      <c r="AE155" s="507"/>
      <c r="AF155" s="507"/>
      <c r="AG155" s="507"/>
      <c r="AH155" s="507"/>
      <c r="AI155" s="507"/>
      <c r="AJ155" s="507"/>
      <c r="AK155" s="507"/>
      <c r="AL155" s="508"/>
      <c r="AM155" s="10"/>
      <c r="AN155" s="10"/>
      <c r="AO155" s="10"/>
      <c r="AP155" s="10"/>
      <c r="AQ155" s="10"/>
      <c r="AR155" s="10"/>
      <c r="AS155" s="10"/>
      <c r="AT155" s="10"/>
      <c r="AU155" s="10"/>
      <c r="AV155" s="10"/>
      <c r="AW155" s="10"/>
      <c r="AX155" s="10"/>
      <c r="AY155" s="10"/>
      <c r="AZ155" s="10"/>
      <c r="BA155" s="10"/>
      <c r="BB155" s="10"/>
      <c r="BC155" s="10"/>
      <c r="BD155" s="10"/>
    </row>
    <row r="156" spans="1:56" ht="6" customHeight="1">
      <c r="A156" s="8"/>
      <c r="B156" s="8"/>
      <c r="D156" s="178"/>
      <c r="E156" s="178"/>
      <c r="F156" s="178"/>
      <c r="G156" s="178"/>
      <c r="H156" s="178"/>
      <c r="I156" s="178"/>
      <c r="J156" s="178"/>
      <c r="K156" s="178"/>
      <c r="L156" s="187"/>
      <c r="M156" s="187"/>
      <c r="N156" s="187"/>
      <c r="O156" s="187"/>
      <c r="P156" s="187"/>
      <c r="Q156" s="187"/>
      <c r="R156" s="187"/>
      <c r="S156" s="187"/>
      <c r="T156" s="187"/>
      <c r="U156" s="187"/>
      <c r="V156" s="187"/>
      <c r="W156" s="187"/>
      <c r="X156" s="187"/>
      <c r="Y156" s="187"/>
      <c r="Z156" s="187"/>
      <c r="AA156" s="187"/>
      <c r="AB156" s="187"/>
      <c r="AC156" s="187"/>
      <c r="AD156" s="187"/>
      <c r="AE156" s="187"/>
      <c r="AF156" s="187"/>
      <c r="AG156" s="187"/>
      <c r="AH156" s="187"/>
      <c r="AI156" s="187"/>
      <c r="AJ156" s="187"/>
      <c r="AK156" s="187"/>
      <c r="AL156" s="187"/>
      <c r="AM156" s="10"/>
      <c r="AN156" s="10"/>
      <c r="AO156" s="10"/>
      <c r="AP156" s="10"/>
      <c r="AQ156" s="10"/>
      <c r="AR156" s="10"/>
      <c r="AS156" s="10"/>
      <c r="AT156" s="10"/>
      <c r="AU156" s="10"/>
      <c r="AV156" s="10"/>
      <c r="AW156" s="10"/>
      <c r="AX156" s="10"/>
      <c r="AY156" s="10"/>
      <c r="AZ156" s="10"/>
      <c r="BA156" s="10"/>
      <c r="BB156" s="10"/>
      <c r="BC156" s="10"/>
      <c r="BD156" s="10"/>
    </row>
    <row r="157" spans="1:56" ht="24" customHeight="1" thickBot="1">
      <c r="A157" s="8"/>
      <c r="B157" s="8"/>
      <c r="C157" s="189" t="s">
        <v>65</v>
      </c>
      <c r="D157" s="189"/>
      <c r="E157" s="189"/>
      <c r="F157" s="189"/>
      <c r="G157" s="189"/>
      <c r="H157" s="189"/>
      <c r="I157" s="189"/>
      <c r="J157" s="189"/>
      <c r="K157" s="189"/>
      <c r="L157" s="189"/>
      <c r="M157" s="189"/>
      <c r="N157" s="189"/>
      <c r="O157" s="189"/>
      <c r="P157" s="189"/>
      <c r="Q157" s="189"/>
      <c r="R157" s="189"/>
      <c r="S157" s="189"/>
      <c r="T157" s="189"/>
      <c r="U157" s="189"/>
      <c r="V157" s="189"/>
      <c r="W157" s="189"/>
      <c r="X157" s="189"/>
      <c r="Y157" s="189"/>
      <c r="Z157" s="189"/>
      <c r="AA157" s="189"/>
      <c r="AB157" s="189"/>
      <c r="AC157" s="189"/>
      <c r="AD157" s="189"/>
      <c r="AE157" s="189"/>
      <c r="AF157" s="189"/>
      <c r="AG157" s="189"/>
      <c r="AH157" s="189"/>
      <c r="AI157" s="189"/>
      <c r="AJ157" s="189"/>
      <c r="AK157" s="189"/>
      <c r="AM157" s="10"/>
      <c r="AN157" s="10"/>
      <c r="AO157" s="10"/>
      <c r="AP157" s="10"/>
      <c r="AQ157" s="10"/>
      <c r="AR157" s="10"/>
      <c r="AS157" s="10"/>
      <c r="AT157" s="10"/>
      <c r="AU157" s="10"/>
      <c r="AV157" s="10"/>
      <c r="AW157" s="10"/>
      <c r="AX157" s="10"/>
      <c r="AY157" s="10"/>
      <c r="AZ157" s="10"/>
      <c r="BA157" s="10"/>
      <c r="BB157" s="10"/>
      <c r="BC157" s="10"/>
      <c r="BD157" s="10"/>
    </row>
    <row r="158" spans="1:56" ht="90" customHeight="1" thickBot="1">
      <c r="A158" s="8"/>
      <c r="B158" s="8"/>
      <c r="D158" s="509" t="s">
        <v>207</v>
      </c>
      <c r="E158" s="510"/>
      <c r="F158" s="510"/>
      <c r="G158" s="510"/>
      <c r="H158" s="510"/>
      <c r="I158" s="510"/>
      <c r="J158" s="510"/>
      <c r="K158" s="510"/>
      <c r="L158" s="510"/>
      <c r="M158" s="510"/>
      <c r="N158" s="510"/>
      <c r="O158" s="510"/>
      <c r="P158" s="510"/>
      <c r="Q158" s="510"/>
      <c r="R158" s="510"/>
      <c r="S158" s="510"/>
      <c r="T158" s="510"/>
      <c r="U158" s="510"/>
      <c r="V158" s="510"/>
      <c r="W158" s="510"/>
      <c r="X158" s="510"/>
      <c r="Y158" s="510"/>
      <c r="Z158" s="510"/>
      <c r="AA158" s="510"/>
      <c r="AB158" s="510"/>
      <c r="AC158" s="510"/>
      <c r="AD158" s="510"/>
      <c r="AE158" s="510"/>
      <c r="AF158" s="510"/>
      <c r="AG158" s="510"/>
      <c r="AH158" s="510"/>
      <c r="AI158" s="510"/>
      <c r="AJ158" s="510"/>
      <c r="AK158" s="510"/>
      <c r="AL158" s="511"/>
      <c r="AM158" s="10"/>
      <c r="AN158" s="10"/>
      <c r="AO158" s="10"/>
      <c r="AP158" s="10"/>
      <c r="AQ158" s="10"/>
      <c r="AR158" s="10"/>
      <c r="AS158" s="10"/>
      <c r="AT158" s="10"/>
      <c r="AU158" s="10"/>
      <c r="AV158" s="10"/>
      <c r="AW158" s="10"/>
      <c r="AX158" s="10"/>
      <c r="AY158" s="10"/>
      <c r="AZ158" s="10"/>
      <c r="BA158" s="10"/>
      <c r="BB158" s="10"/>
      <c r="BC158" s="10"/>
      <c r="BD158" s="10"/>
    </row>
    <row r="159" spans="1:56" s="57" customFormat="1" ht="7.5" customHeight="1">
      <c r="A159" s="164"/>
      <c r="B159" s="164"/>
    </row>
    <row r="160" spans="1:56" ht="23.25" customHeight="1" thickBot="1">
      <c r="A160" s="8"/>
      <c r="B160" s="8"/>
      <c r="C160" s="235" t="s">
        <v>166</v>
      </c>
      <c r="D160" s="235"/>
      <c r="E160" s="235"/>
      <c r="F160" s="235"/>
      <c r="G160" s="235"/>
      <c r="H160" s="235"/>
      <c r="I160" s="235"/>
      <c r="J160" s="235"/>
      <c r="K160" s="235"/>
      <c r="L160" s="235"/>
      <c r="M160" s="235"/>
      <c r="N160" s="235"/>
      <c r="O160" s="235"/>
    </row>
    <row r="161" spans="1:49" ht="22.5" customHeight="1">
      <c r="A161" s="8"/>
      <c r="B161" s="8"/>
      <c r="D161" s="512" t="s">
        <v>22</v>
      </c>
      <c r="E161" s="513"/>
      <c r="F161" s="513"/>
      <c r="G161" s="513"/>
      <c r="H161" s="513"/>
      <c r="I161" s="513"/>
      <c r="J161" s="513"/>
      <c r="K161" s="513"/>
      <c r="L161" s="513"/>
      <c r="M161" s="514" t="e">
        <f>TEXT(#REF!+#REF!,"ggge年m月d日(aaa) 　h時ｍｍ分")</f>
        <v>#REF!</v>
      </c>
      <c r="N161" s="515"/>
      <c r="O161" s="515"/>
      <c r="P161" s="515"/>
      <c r="Q161" s="515"/>
      <c r="R161" s="515"/>
      <c r="S161" s="515"/>
      <c r="T161" s="515"/>
      <c r="U161" s="515"/>
      <c r="V161" s="515"/>
      <c r="W161" s="515"/>
      <c r="X161" s="515"/>
      <c r="Y161" s="515"/>
      <c r="Z161" s="515"/>
      <c r="AA161" s="515"/>
      <c r="AB161" s="515"/>
      <c r="AC161" s="515"/>
      <c r="AD161" s="515"/>
      <c r="AE161" s="515"/>
      <c r="AF161" s="515"/>
      <c r="AG161" s="515"/>
      <c r="AH161" s="515"/>
      <c r="AI161" s="515"/>
      <c r="AJ161" s="515"/>
      <c r="AK161" s="515"/>
      <c r="AL161" s="111"/>
      <c r="AN161" s="20"/>
      <c r="AO161" s="20"/>
      <c r="AP161" s="20"/>
      <c r="AQ161" s="20"/>
      <c r="AR161" s="20"/>
      <c r="AS161" s="20"/>
      <c r="AT161" s="20"/>
      <c r="AU161" s="20"/>
      <c r="AV161" s="20"/>
      <c r="AW161" s="20"/>
    </row>
    <row r="162" spans="1:49" ht="22.5" customHeight="1">
      <c r="A162" s="8"/>
      <c r="B162" s="8"/>
      <c r="D162" s="258" t="s">
        <v>61</v>
      </c>
      <c r="E162" s="259"/>
      <c r="F162" s="259"/>
      <c r="G162" s="259"/>
      <c r="H162" s="259"/>
      <c r="I162" s="259"/>
      <c r="J162" s="259"/>
      <c r="K162" s="259"/>
      <c r="L162" s="516"/>
      <c r="M162" s="517" t="s">
        <v>226</v>
      </c>
      <c r="N162" s="518"/>
      <c r="O162" s="518"/>
      <c r="P162" s="518"/>
      <c r="Q162" s="518"/>
      <c r="R162" s="518"/>
      <c r="S162" s="518"/>
      <c r="T162" s="518"/>
      <c r="U162" s="518"/>
      <c r="V162" s="518"/>
      <c r="W162" s="518"/>
      <c r="X162" s="518"/>
      <c r="Y162" s="518"/>
      <c r="Z162" s="518"/>
      <c r="AA162" s="518"/>
      <c r="AB162" s="518"/>
      <c r="AC162" s="518"/>
      <c r="AD162" s="518"/>
      <c r="AE162" s="518"/>
      <c r="AF162" s="518"/>
      <c r="AG162" s="518"/>
      <c r="AH162" s="518"/>
      <c r="AI162" s="518"/>
      <c r="AJ162" s="518"/>
      <c r="AK162" s="518"/>
      <c r="AL162" s="519"/>
      <c r="AN162" s="20"/>
      <c r="AO162" s="20"/>
      <c r="AP162" s="20"/>
      <c r="AQ162" s="20"/>
      <c r="AR162" s="20"/>
      <c r="AS162" s="20"/>
      <c r="AT162" s="20"/>
      <c r="AU162" s="20"/>
      <c r="AV162" s="20"/>
      <c r="AW162" s="20"/>
    </row>
    <row r="163" spans="1:49" ht="22.5" customHeight="1" thickBot="1">
      <c r="A163" s="8"/>
      <c r="B163" s="8"/>
      <c r="D163" s="536" t="s">
        <v>63</v>
      </c>
      <c r="E163" s="537"/>
      <c r="F163" s="537"/>
      <c r="G163" s="537"/>
      <c r="H163" s="537"/>
      <c r="I163" s="537"/>
      <c r="J163" s="537"/>
      <c r="K163" s="537"/>
      <c r="L163" s="537"/>
      <c r="M163" s="538" t="s">
        <v>62</v>
      </c>
      <c r="N163" s="537"/>
      <c r="O163" s="537"/>
      <c r="P163" s="537"/>
      <c r="Q163" s="537"/>
      <c r="R163" s="537"/>
      <c r="S163" s="537"/>
      <c r="T163" s="537"/>
      <c r="U163" s="537"/>
      <c r="V163" s="537"/>
      <c r="W163" s="537"/>
      <c r="X163" s="537"/>
      <c r="Y163" s="537"/>
      <c r="Z163" s="537"/>
      <c r="AA163" s="537"/>
      <c r="AB163" s="537"/>
      <c r="AC163" s="537"/>
      <c r="AD163" s="537"/>
      <c r="AE163" s="537"/>
      <c r="AF163" s="537"/>
      <c r="AG163" s="537"/>
      <c r="AH163" s="537"/>
      <c r="AI163" s="537"/>
      <c r="AJ163" s="537"/>
      <c r="AK163" s="537"/>
      <c r="AL163" s="539"/>
    </row>
    <row r="164" spans="1:49" ht="3.75" customHeight="1">
      <c r="A164" s="8"/>
      <c r="B164" s="8"/>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c r="AA164" s="190"/>
      <c r="AB164" s="190"/>
      <c r="AC164" s="190"/>
      <c r="AD164" s="190"/>
      <c r="AE164" s="190"/>
      <c r="AF164" s="190"/>
      <c r="AG164" s="190"/>
      <c r="AH164" s="190"/>
      <c r="AI164" s="190"/>
      <c r="AJ164" s="190"/>
      <c r="AK164" s="190"/>
      <c r="AL164" s="190"/>
    </row>
    <row r="165" spans="1:49" ht="19.5" hidden="1" customHeight="1" thickBot="1">
      <c r="A165" s="8"/>
      <c r="B165" s="8"/>
      <c r="C165" s="189" t="s">
        <v>138</v>
      </c>
      <c r="D165" s="189"/>
      <c r="E165" s="189"/>
      <c r="F165" s="189"/>
      <c r="G165" s="189"/>
      <c r="H165" s="189"/>
      <c r="I165" s="189"/>
      <c r="J165" s="189"/>
      <c r="K165" s="189"/>
      <c r="L165" s="189"/>
      <c r="M165" s="189"/>
      <c r="N165" s="189"/>
    </row>
    <row r="166" spans="1:49" s="96" customFormat="1" ht="18" hidden="1" customHeight="1">
      <c r="A166" s="165"/>
      <c r="B166" s="165"/>
      <c r="D166" s="540" t="s">
        <v>134</v>
      </c>
      <c r="E166" s="541"/>
      <c r="F166" s="541"/>
      <c r="G166" s="541"/>
      <c r="H166" s="541"/>
      <c r="I166" s="541"/>
      <c r="J166" s="541"/>
      <c r="K166" s="541"/>
      <c r="L166" s="541"/>
      <c r="M166" s="541"/>
      <c r="N166" s="541"/>
      <c r="O166" s="541"/>
      <c r="P166" s="541"/>
      <c r="Q166" s="541"/>
      <c r="R166" s="541"/>
      <c r="S166" s="541"/>
      <c r="T166" s="541"/>
      <c r="U166" s="541"/>
      <c r="V166" s="541"/>
      <c r="W166" s="541"/>
      <c r="X166" s="541"/>
      <c r="Y166" s="541"/>
      <c r="Z166" s="541"/>
      <c r="AA166" s="541"/>
      <c r="AB166" s="541"/>
      <c r="AC166" s="541"/>
      <c r="AD166" s="541"/>
      <c r="AE166" s="541"/>
      <c r="AF166" s="541"/>
      <c r="AG166" s="541"/>
      <c r="AH166" s="541"/>
      <c r="AI166" s="541"/>
      <c r="AJ166" s="541"/>
      <c r="AK166" s="541"/>
      <c r="AL166" s="542"/>
    </row>
    <row r="167" spans="1:49" ht="26.25" hidden="1" customHeight="1">
      <c r="A167" s="8"/>
      <c r="B167" s="8"/>
      <c r="D167" s="483" t="s">
        <v>154</v>
      </c>
      <c r="E167" s="342"/>
      <c r="F167" s="342"/>
      <c r="G167" s="342"/>
      <c r="H167" s="342"/>
      <c r="I167" s="342"/>
      <c r="J167" s="342"/>
      <c r="K167" s="342"/>
      <c r="L167" s="342"/>
      <c r="M167" s="342"/>
      <c r="N167" s="342"/>
      <c r="O167" s="342"/>
      <c r="P167" s="342"/>
      <c r="Q167" s="342"/>
      <c r="R167" s="342"/>
      <c r="S167" s="342"/>
      <c r="T167" s="342"/>
      <c r="U167" s="342"/>
      <c r="V167" s="342"/>
      <c r="W167" s="342"/>
      <c r="X167" s="342"/>
      <c r="Y167" s="342"/>
      <c r="Z167" s="342"/>
      <c r="AA167" s="342"/>
      <c r="AB167" s="342"/>
      <c r="AC167" s="342"/>
      <c r="AD167" s="342"/>
      <c r="AE167" s="342"/>
      <c r="AF167" s="342"/>
      <c r="AG167" s="342"/>
      <c r="AH167" s="342"/>
      <c r="AI167" s="342"/>
      <c r="AJ167" s="342"/>
      <c r="AK167" s="342"/>
      <c r="AL167" s="528"/>
    </row>
    <row r="168" spans="1:49" ht="27" hidden="1" customHeight="1">
      <c r="A168" s="8"/>
      <c r="B168" s="8"/>
      <c r="D168" s="483" t="s">
        <v>111</v>
      </c>
      <c r="E168" s="543"/>
      <c r="F168" s="543"/>
      <c r="G168" s="543"/>
      <c r="H168" s="543"/>
      <c r="I168" s="543"/>
      <c r="J168" s="543"/>
      <c r="K168" s="543"/>
      <c r="L168" s="543"/>
      <c r="M168" s="543"/>
      <c r="N168" s="543"/>
      <c r="O168" s="543"/>
      <c r="P168" s="543"/>
      <c r="Q168" s="543"/>
      <c r="R168" s="543"/>
      <c r="S168" s="543"/>
      <c r="T168" s="543"/>
      <c r="U168" s="543"/>
      <c r="V168" s="543"/>
      <c r="W168" s="543"/>
      <c r="X168" s="543"/>
      <c r="Y168" s="543"/>
      <c r="Z168" s="543"/>
      <c r="AA168" s="543"/>
      <c r="AB168" s="543"/>
      <c r="AC168" s="543"/>
      <c r="AD168" s="543"/>
      <c r="AE168" s="543"/>
      <c r="AF168" s="543"/>
      <c r="AG168" s="543"/>
      <c r="AH168" s="543"/>
      <c r="AI168" s="543"/>
      <c r="AJ168" s="543"/>
      <c r="AK168" s="543"/>
      <c r="AL168" s="544"/>
    </row>
    <row r="169" spans="1:49" ht="18" hidden="1" customHeight="1">
      <c r="A169" s="8"/>
      <c r="B169" s="8"/>
      <c r="D169" s="545" t="s">
        <v>112</v>
      </c>
      <c r="E169" s="411"/>
      <c r="F169" s="411"/>
      <c r="G169" s="411"/>
      <c r="H169" s="411"/>
      <c r="I169" s="411"/>
      <c r="J169" s="411"/>
      <c r="K169" s="411"/>
      <c r="L169" s="411"/>
      <c r="M169" s="411"/>
      <c r="N169" s="411"/>
      <c r="O169" s="411"/>
      <c r="P169" s="411"/>
      <c r="Q169" s="411"/>
      <c r="R169" s="411"/>
      <c r="S169" s="411"/>
      <c r="T169" s="411"/>
      <c r="U169" s="411"/>
      <c r="V169" s="411"/>
      <c r="W169" s="411"/>
      <c r="X169" s="411"/>
      <c r="Y169" s="411"/>
      <c r="Z169" s="411"/>
      <c r="AA169" s="411"/>
      <c r="AB169" s="411"/>
      <c r="AC169" s="411"/>
      <c r="AD169" s="411"/>
      <c r="AE169" s="411"/>
      <c r="AF169" s="411"/>
      <c r="AG169" s="411"/>
      <c r="AH169" s="411"/>
      <c r="AI169" s="411"/>
      <c r="AJ169" s="411"/>
      <c r="AK169" s="411"/>
      <c r="AL169" s="546"/>
    </row>
    <row r="170" spans="1:49" ht="18" hidden="1" customHeight="1">
      <c r="A170" s="8"/>
      <c r="B170" s="8"/>
      <c r="D170" s="483" t="s">
        <v>113</v>
      </c>
      <c r="E170" s="342"/>
      <c r="F170" s="342"/>
      <c r="G170" s="342"/>
      <c r="H170" s="342"/>
      <c r="I170" s="342"/>
      <c r="J170" s="342"/>
      <c r="K170" s="342"/>
      <c r="L170" s="342"/>
      <c r="M170" s="342"/>
      <c r="N170" s="342"/>
      <c r="O170" s="342"/>
      <c r="P170" s="342"/>
      <c r="Q170" s="342"/>
      <c r="R170" s="342"/>
      <c r="S170" s="342"/>
      <c r="T170" s="342"/>
      <c r="U170" s="342"/>
      <c r="V170" s="342"/>
      <c r="W170" s="342"/>
      <c r="X170" s="342"/>
      <c r="Y170" s="342"/>
      <c r="Z170" s="342"/>
      <c r="AA170" s="342"/>
      <c r="AB170" s="342"/>
      <c r="AC170" s="342"/>
      <c r="AD170" s="342"/>
      <c r="AE170" s="342"/>
      <c r="AF170" s="342"/>
      <c r="AG170" s="342"/>
      <c r="AH170" s="342"/>
      <c r="AI170" s="342"/>
      <c r="AJ170" s="342"/>
      <c r="AK170" s="342"/>
      <c r="AL170" s="528"/>
    </row>
    <row r="171" spans="1:49" s="97" customFormat="1" ht="24" hidden="1" customHeight="1">
      <c r="A171" s="166"/>
      <c r="B171" s="166"/>
      <c r="D171" s="98"/>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c r="AH171" s="99"/>
      <c r="AI171" s="99"/>
      <c r="AJ171" s="99"/>
      <c r="AK171" s="99"/>
      <c r="AL171" s="100"/>
    </row>
    <row r="172" spans="1:49" s="97" customFormat="1" ht="33.75" hidden="1" customHeight="1">
      <c r="A172" s="166"/>
      <c r="B172" s="166"/>
      <c r="D172" s="101"/>
      <c r="E172" s="529" t="s">
        <v>89</v>
      </c>
      <c r="F172" s="530" t="s">
        <v>114</v>
      </c>
      <c r="G172" s="530"/>
      <c r="H172" s="530"/>
      <c r="I172" s="530"/>
      <c r="J172" s="530"/>
      <c r="K172" s="530"/>
      <c r="L172" s="531" t="s">
        <v>135</v>
      </c>
      <c r="M172" s="532" t="s">
        <v>115</v>
      </c>
      <c r="N172" s="532"/>
      <c r="O172" s="532"/>
      <c r="P172" s="532"/>
      <c r="Q172" s="532"/>
      <c r="R172" s="532"/>
      <c r="S172" s="532"/>
      <c r="T172" s="532"/>
      <c r="U172" s="532"/>
      <c r="V172" s="532"/>
      <c r="W172" s="532"/>
      <c r="X172" s="532"/>
      <c r="Y172" s="532"/>
      <c r="Z172" s="532"/>
      <c r="AA172" s="532"/>
      <c r="AB172" s="532"/>
      <c r="AC172" s="532"/>
      <c r="AD172" s="532"/>
      <c r="AE172" s="532"/>
      <c r="AF172" s="532"/>
      <c r="AG172" s="532"/>
      <c r="AH172" s="532"/>
      <c r="AI172" s="532"/>
      <c r="AJ172" s="532"/>
      <c r="AK172" s="533" t="s">
        <v>136</v>
      </c>
      <c r="AL172" s="534"/>
    </row>
    <row r="173" spans="1:49" s="97" customFormat="1" ht="18.75" hidden="1" customHeight="1">
      <c r="A173" s="166"/>
      <c r="B173" s="166"/>
      <c r="D173" s="101"/>
      <c r="E173" s="529"/>
      <c r="F173" s="530"/>
      <c r="G173" s="530"/>
      <c r="H173" s="530"/>
      <c r="I173" s="530"/>
      <c r="J173" s="530"/>
      <c r="K173" s="530"/>
      <c r="L173" s="531"/>
      <c r="M173" s="535">
        <v>40</v>
      </c>
      <c r="N173" s="535"/>
      <c r="O173" s="535"/>
      <c r="P173" s="535"/>
      <c r="Q173" s="535"/>
      <c r="R173" s="535"/>
      <c r="S173" s="535"/>
      <c r="T173" s="535"/>
      <c r="U173" s="535"/>
      <c r="V173" s="535"/>
      <c r="W173" s="535"/>
      <c r="X173" s="535"/>
      <c r="Y173" s="535"/>
      <c r="Z173" s="535"/>
      <c r="AA173" s="535"/>
      <c r="AB173" s="535"/>
      <c r="AC173" s="535"/>
      <c r="AD173" s="535"/>
      <c r="AE173" s="535"/>
      <c r="AF173" s="535"/>
      <c r="AG173" s="535"/>
      <c r="AH173" s="535"/>
      <c r="AI173" s="535"/>
      <c r="AJ173" s="535"/>
      <c r="AK173" s="533"/>
      <c r="AL173" s="534"/>
    </row>
    <row r="174" spans="1:49" ht="45.75" hidden="1" customHeight="1">
      <c r="A174" s="8"/>
      <c r="B174" s="8"/>
      <c r="D174" s="102"/>
      <c r="E174" s="103" t="s">
        <v>116</v>
      </c>
      <c r="F174" s="559" t="s">
        <v>117</v>
      </c>
      <c r="G174" s="559"/>
      <c r="H174" s="559"/>
      <c r="I174" s="559"/>
      <c r="J174" s="229" t="s">
        <v>135</v>
      </c>
      <c r="K174" s="104"/>
      <c r="L174" s="560" t="s">
        <v>118</v>
      </c>
      <c r="M174" s="560"/>
      <c r="N174" s="560"/>
      <c r="O174" s="560"/>
      <c r="P174" s="560"/>
      <c r="Q174" s="560"/>
      <c r="R174" s="560"/>
      <c r="S174" s="560"/>
      <c r="T174" s="560"/>
      <c r="U174" s="560"/>
      <c r="V174" s="560"/>
      <c r="W174" s="560"/>
      <c r="X174" s="560"/>
      <c r="Y174" s="560"/>
      <c r="Z174" s="560"/>
      <c r="AA174" s="560"/>
      <c r="AB174" s="560"/>
      <c r="AC174" s="560"/>
      <c r="AD174" s="560"/>
      <c r="AE174" s="560"/>
      <c r="AF174" s="105"/>
      <c r="AG174" s="105"/>
      <c r="AH174" s="105"/>
      <c r="AI174" s="105"/>
      <c r="AJ174" s="105"/>
      <c r="AK174" s="105"/>
      <c r="AL174" s="106"/>
    </row>
    <row r="175" spans="1:49" ht="30.75" hidden="1" customHeight="1">
      <c r="A175" s="8"/>
      <c r="B175" s="8"/>
      <c r="D175" s="102"/>
      <c r="E175" s="103" t="s">
        <v>116</v>
      </c>
      <c r="F175" s="559" t="s">
        <v>119</v>
      </c>
      <c r="G175" s="559"/>
      <c r="H175" s="559"/>
      <c r="I175" s="559"/>
      <c r="J175" s="229" t="s">
        <v>135</v>
      </c>
      <c r="K175" s="104"/>
      <c r="L175" s="560" t="s">
        <v>120</v>
      </c>
      <c r="M175" s="560"/>
      <c r="N175" s="560"/>
      <c r="O175" s="560"/>
      <c r="P175" s="560"/>
      <c r="Q175" s="560"/>
      <c r="R175" s="560"/>
      <c r="S175" s="560"/>
      <c r="T175" s="560"/>
      <c r="U175" s="560"/>
      <c r="V175" s="560"/>
      <c r="W175" s="560"/>
      <c r="X175" s="560"/>
      <c r="Y175" s="560"/>
      <c r="Z175" s="560"/>
      <c r="AA175" s="560"/>
      <c r="AB175" s="560"/>
      <c r="AC175" s="560"/>
      <c r="AD175" s="560"/>
      <c r="AE175" s="560"/>
      <c r="AF175" s="105"/>
      <c r="AG175" s="105"/>
      <c r="AH175" s="105"/>
      <c r="AI175" s="105"/>
      <c r="AJ175" s="105"/>
      <c r="AK175" s="105"/>
      <c r="AL175" s="106"/>
    </row>
    <row r="176" spans="1:49" ht="0.75" hidden="1" customHeight="1">
      <c r="A176" s="8"/>
      <c r="B176" s="8"/>
      <c r="D176" s="102"/>
      <c r="E176" s="103"/>
      <c r="F176" s="179"/>
      <c r="G176" s="179"/>
      <c r="H176" s="179"/>
      <c r="I176" s="179"/>
      <c r="J176" s="179"/>
      <c r="K176" s="179"/>
      <c r="L176" s="229"/>
      <c r="M176" s="180"/>
      <c r="N176" s="180"/>
      <c r="O176" s="107" t="s">
        <v>121</v>
      </c>
      <c r="P176" s="180"/>
      <c r="Q176" s="180"/>
      <c r="S176" s="107"/>
      <c r="T176" s="107"/>
      <c r="U176" s="107"/>
      <c r="V176" s="107"/>
      <c r="W176" s="107"/>
      <c r="X176" s="107"/>
      <c r="Y176" s="107"/>
      <c r="Z176" s="107"/>
      <c r="AA176" s="107"/>
      <c r="AB176" s="107"/>
      <c r="AC176" s="107"/>
      <c r="AD176" s="107"/>
      <c r="AE176" s="107"/>
      <c r="AF176" s="107"/>
      <c r="AG176" s="107"/>
      <c r="AH176" s="107"/>
      <c r="AI176" s="107"/>
      <c r="AJ176" s="8"/>
      <c r="AK176" s="8"/>
      <c r="AL176" s="84"/>
    </row>
    <row r="177" spans="1:67" ht="18" hidden="1" customHeight="1">
      <c r="A177" s="8"/>
      <c r="B177" s="8"/>
      <c r="D177" s="102"/>
      <c r="E177" s="103"/>
      <c r="F177" s="179"/>
      <c r="G177" s="179"/>
      <c r="H177" s="179"/>
      <c r="I177" s="179"/>
      <c r="J177" s="179"/>
      <c r="K177" s="179"/>
      <c r="L177" s="229"/>
      <c r="M177" s="180"/>
      <c r="N177" s="180"/>
      <c r="O177" s="108" t="s">
        <v>122</v>
      </c>
      <c r="P177" s="180"/>
      <c r="Q177" s="180"/>
      <c r="S177" s="108"/>
      <c r="T177" s="108"/>
      <c r="U177" s="108"/>
      <c r="V177" s="108"/>
      <c r="W177" s="108"/>
      <c r="X177" s="108"/>
      <c r="Y177" s="108"/>
      <c r="Z177" s="108"/>
      <c r="AA177" s="108"/>
      <c r="AB177" s="108"/>
      <c r="AC177" s="108"/>
      <c r="AD177" s="108"/>
      <c r="AE177" s="108"/>
      <c r="AF177" s="108"/>
      <c r="AG177" s="108"/>
      <c r="AH177" s="108"/>
      <c r="AI177" s="108"/>
      <c r="AJ177" s="8"/>
      <c r="AK177" s="8"/>
      <c r="AL177" s="84"/>
    </row>
    <row r="178" spans="1:67" ht="20.25" hidden="1" customHeight="1">
      <c r="A178" s="8"/>
      <c r="B178" s="8"/>
      <c r="D178" s="102"/>
      <c r="E178" s="561" t="s">
        <v>123</v>
      </c>
      <c r="F178" s="543"/>
      <c r="G178" s="543"/>
      <c r="H178" s="543"/>
      <c r="I178" s="543"/>
      <c r="J178" s="543"/>
      <c r="K178" s="543"/>
      <c r="L178" s="543"/>
      <c r="M178" s="543"/>
      <c r="N178" s="543"/>
      <c r="O178" s="543"/>
      <c r="P178" s="543"/>
      <c r="Q178" s="543"/>
      <c r="R178" s="543"/>
      <c r="S178" s="543"/>
      <c r="T178" s="543"/>
      <c r="U178" s="543"/>
      <c r="V178" s="543"/>
      <c r="W178" s="543"/>
      <c r="X178" s="543"/>
      <c r="Y178" s="543"/>
      <c r="Z178" s="543"/>
      <c r="AA178" s="543"/>
      <c r="AB178" s="543"/>
      <c r="AC178" s="543"/>
      <c r="AD178" s="543"/>
      <c r="AE178" s="543"/>
      <c r="AF178" s="543"/>
      <c r="AG178" s="543"/>
      <c r="AH178" s="543"/>
      <c r="AI178" s="543"/>
      <c r="AJ178" s="543"/>
      <c r="AK178" s="543"/>
      <c r="AL178" s="544"/>
    </row>
    <row r="179" spans="1:67" ht="20.25" hidden="1" customHeight="1">
      <c r="A179" s="8"/>
      <c r="B179" s="8"/>
      <c r="D179" s="102"/>
      <c r="E179" s="543"/>
      <c r="F179" s="543"/>
      <c r="G179" s="543"/>
      <c r="H179" s="543"/>
      <c r="I179" s="543"/>
      <c r="J179" s="543"/>
      <c r="K179" s="543"/>
      <c r="L179" s="543"/>
      <c r="M179" s="543"/>
      <c r="N179" s="543"/>
      <c r="O179" s="543"/>
      <c r="P179" s="543"/>
      <c r="Q179" s="543"/>
      <c r="R179" s="543"/>
      <c r="S179" s="543"/>
      <c r="T179" s="543"/>
      <c r="U179" s="543"/>
      <c r="V179" s="543"/>
      <c r="W179" s="543"/>
      <c r="X179" s="543"/>
      <c r="Y179" s="543"/>
      <c r="Z179" s="543"/>
      <c r="AA179" s="543"/>
      <c r="AB179" s="543"/>
      <c r="AC179" s="543"/>
      <c r="AD179" s="543"/>
      <c r="AE179" s="543"/>
      <c r="AF179" s="543"/>
      <c r="AG179" s="543"/>
      <c r="AH179" s="543"/>
      <c r="AI179" s="543"/>
      <c r="AJ179" s="543"/>
      <c r="AK179" s="543"/>
      <c r="AL179" s="544"/>
    </row>
    <row r="180" spans="1:67" ht="23.25" hidden="1" customHeight="1" thickBot="1">
      <c r="A180" s="8"/>
      <c r="B180" s="8"/>
      <c r="D180" s="562" t="s">
        <v>35</v>
      </c>
      <c r="E180" s="563"/>
      <c r="F180" s="563"/>
      <c r="G180" s="563"/>
      <c r="H180" s="563"/>
      <c r="I180" s="563"/>
      <c r="J180" s="564"/>
      <c r="K180" s="565" t="e">
        <f>#REF!</f>
        <v>#REF!</v>
      </c>
      <c r="L180" s="566"/>
      <c r="M180" s="566"/>
      <c r="N180" s="566"/>
      <c r="O180" s="566"/>
      <c r="P180" s="566"/>
      <c r="Q180" s="566"/>
      <c r="R180" s="566"/>
      <c r="S180" s="566"/>
      <c r="T180" s="566"/>
      <c r="U180" s="566"/>
      <c r="V180" s="566"/>
      <c r="W180" s="566"/>
      <c r="X180" s="566"/>
      <c r="Y180" s="566"/>
      <c r="Z180" s="566"/>
      <c r="AA180" s="566"/>
      <c r="AB180" s="566"/>
      <c r="AC180" s="566"/>
      <c r="AD180" s="566"/>
      <c r="AE180" s="566"/>
      <c r="AF180" s="566"/>
      <c r="AG180" s="566"/>
      <c r="AH180" s="566"/>
      <c r="AI180" s="566"/>
      <c r="AJ180" s="566"/>
      <c r="AK180" s="566"/>
      <c r="AL180" s="567"/>
      <c r="AN180" s="20"/>
      <c r="AO180" s="20"/>
      <c r="AP180" s="20"/>
      <c r="AQ180" s="20"/>
      <c r="AR180" s="20"/>
      <c r="AS180" s="20"/>
      <c r="AT180" s="20"/>
      <c r="AU180" s="20"/>
      <c r="AV180" s="20"/>
      <c r="AW180" s="20"/>
    </row>
    <row r="181" spans="1:67" ht="4.5" hidden="1" customHeight="1">
      <c r="A181" s="8"/>
      <c r="B181" s="8"/>
      <c r="D181" s="190"/>
      <c r="E181" s="190"/>
      <c r="F181" s="190"/>
      <c r="G181" s="190"/>
      <c r="H181" s="190"/>
      <c r="I181" s="190"/>
      <c r="J181" s="190"/>
      <c r="K181" s="112"/>
      <c r="L181" s="113"/>
      <c r="M181" s="113"/>
      <c r="N181" s="113"/>
      <c r="O181" s="113"/>
      <c r="P181" s="113"/>
      <c r="Q181" s="113"/>
      <c r="R181" s="113"/>
      <c r="S181" s="113"/>
      <c r="T181" s="113"/>
      <c r="U181" s="113"/>
      <c r="V181" s="113"/>
      <c r="W181" s="113"/>
      <c r="X181" s="113"/>
      <c r="Y181" s="113"/>
      <c r="Z181" s="113"/>
      <c r="AA181" s="113"/>
      <c r="AB181" s="113"/>
      <c r="AC181" s="113"/>
      <c r="AD181" s="113"/>
      <c r="AE181" s="113"/>
      <c r="AF181" s="113"/>
      <c r="AG181" s="113"/>
      <c r="AH181" s="113"/>
      <c r="AI181" s="113"/>
      <c r="AJ181" s="113"/>
      <c r="AK181" s="113"/>
      <c r="AL181" s="113"/>
      <c r="AN181" s="20"/>
      <c r="AO181" s="20"/>
      <c r="AP181" s="20"/>
      <c r="AQ181" s="20"/>
      <c r="AR181" s="20"/>
      <c r="AS181" s="20"/>
      <c r="AT181" s="20"/>
      <c r="AU181" s="20"/>
      <c r="AV181" s="20"/>
      <c r="AW181" s="20"/>
    </row>
    <row r="182" spans="1:67" ht="18.75" hidden="1" customHeight="1" thickBot="1">
      <c r="A182" s="8"/>
      <c r="B182" s="8"/>
      <c r="C182" s="189" t="s">
        <v>156</v>
      </c>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row>
    <row r="183" spans="1:67" ht="3.75" hidden="1" customHeight="1" thickBot="1">
      <c r="A183" s="8"/>
      <c r="B183" s="8"/>
      <c r="D183" s="547" t="s">
        <v>222</v>
      </c>
      <c r="E183" s="548"/>
      <c r="F183" s="548"/>
      <c r="G183" s="548"/>
      <c r="H183" s="548"/>
      <c r="I183" s="548"/>
      <c r="J183" s="548"/>
      <c r="K183" s="548"/>
      <c r="L183" s="548"/>
      <c r="M183" s="548"/>
      <c r="N183" s="548"/>
      <c r="O183" s="548"/>
      <c r="P183" s="548"/>
      <c r="Q183" s="548"/>
      <c r="R183" s="548"/>
      <c r="S183" s="548"/>
      <c r="T183" s="548"/>
      <c r="U183" s="548"/>
      <c r="V183" s="548"/>
      <c r="W183" s="548"/>
      <c r="X183" s="548"/>
      <c r="Y183" s="548"/>
      <c r="Z183" s="548"/>
      <c r="AA183" s="548"/>
      <c r="AB183" s="548"/>
      <c r="AC183" s="548"/>
      <c r="AD183" s="548"/>
      <c r="AE183" s="548"/>
      <c r="AF183" s="548"/>
      <c r="AG183" s="548"/>
      <c r="AH183" s="548"/>
      <c r="AI183" s="548"/>
      <c r="AJ183" s="548"/>
      <c r="AK183" s="548"/>
      <c r="AL183" s="549"/>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row>
    <row r="184" spans="1:67" s="4" customFormat="1" ht="27" customHeight="1" thickBot="1">
      <c r="A184" s="36"/>
      <c r="B184" s="36"/>
      <c r="C184" s="550" t="s">
        <v>167</v>
      </c>
      <c r="D184" s="550"/>
      <c r="E184" s="550"/>
      <c r="F184" s="550"/>
      <c r="G184" s="550"/>
      <c r="H184" s="550"/>
      <c r="I184" s="550"/>
      <c r="J184" s="550"/>
      <c r="K184" s="550"/>
      <c r="L184" s="550"/>
      <c r="M184" s="550"/>
      <c r="N184" s="550"/>
      <c r="O184" s="550"/>
      <c r="P184" s="550"/>
      <c r="Q184" s="550"/>
      <c r="R184" s="550"/>
      <c r="S184" s="550"/>
      <c r="T184" s="550"/>
      <c r="U184" s="550"/>
      <c r="V184" s="550"/>
      <c r="W184" s="550"/>
      <c r="X184" s="550"/>
      <c r="Y184" s="29"/>
      <c r="Z184" s="29"/>
      <c r="AA184" s="29"/>
      <c r="AB184" s="29"/>
      <c r="AC184" s="29"/>
      <c r="AD184" s="29"/>
      <c r="AE184" s="29"/>
      <c r="AF184" s="29"/>
      <c r="AG184" s="29"/>
      <c r="AH184" s="29"/>
      <c r="AI184" s="29"/>
      <c r="AJ184" s="29"/>
      <c r="AK184" s="29"/>
      <c r="AL184" s="29"/>
    </row>
    <row r="185" spans="1:67" s="4" customFormat="1" ht="22.5" customHeight="1">
      <c r="A185" s="36"/>
      <c r="B185" s="36"/>
      <c r="C185" s="29"/>
      <c r="D185" s="376" t="s">
        <v>7</v>
      </c>
      <c r="E185" s="551"/>
      <c r="F185" s="551"/>
      <c r="G185" s="551"/>
      <c r="H185" s="551"/>
      <c r="I185" s="551"/>
      <c r="J185" s="551"/>
      <c r="K185" s="551"/>
      <c r="L185" s="551"/>
      <c r="M185" s="552" t="s">
        <v>6</v>
      </c>
      <c r="N185" s="553"/>
      <c r="O185" s="553"/>
      <c r="P185" s="553"/>
      <c r="Q185" s="553"/>
      <c r="R185" s="553"/>
      <c r="S185" s="553"/>
      <c r="T185" s="553"/>
      <c r="U185" s="553"/>
      <c r="V185" s="553"/>
      <c r="W185" s="553"/>
      <c r="X185" s="553"/>
      <c r="Y185" s="553"/>
      <c r="Z185" s="553"/>
      <c r="AA185" s="553"/>
      <c r="AB185" s="553"/>
      <c r="AC185" s="553"/>
      <c r="AD185" s="553"/>
      <c r="AE185" s="553"/>
      <c r="AF185" s="553"/>
      <c r="AG185" s="553"/>
      <c r="AH185" s="553"/>
      <c r="AI185" s="553"/>
      <c r="AJ185" s="553"/>
      <c r="AK185" s="553"/>
      <c r="AL185" s="554"/>
    </row>
    <row r="186" spans="1:67" s="4" customFormat="1" ht="22.5" customHeight="1">
      <c r="A186" s="36"/>
      <c r="B186" s="36"/>
      <c r="C186" s="29"/>
      <c r="D186" s="555" t="s">
        <v>11</v>
      </c>
      <c r="E186" s="556"/>
      <c r="F186" s="556"/>
      <c r="G186" s="556"/>
      <c r="H186" s="556"/>
      <c r="I186" s="556"/>
      <c r="J186" s="556"/>
      <c r="K186" s="556"/>
      <c r="L186" s="556"/>
      <c r="M186" s="557" t="e">
        <f>TEXT(#REF!+#REF!,"ggge年m月d日(aaa) 　h時")</f>
        <v>#REF!</v>
      </c>
      <c r="N186" s="558"/>
      <c r="O186" s="558"/>
      <c r="P186" s="558"/>
      <c r="Q186" s="558"/>
      <c r="R186" s="558"/>
      <c r="S186" s="558"/>
      <c r="T186" s="558"/>
      <c r="U186" s="558"/>
      <c r="V186" s="558"/>
      <c r="W186" s="558"/>
      <c r="X186" s="558"/>
      <c r="Y186" s="558"/>
      <c r="Z186" s="126"/>
      <c r="AA186" s="126"/>
      <c r="AB186" s="126"/>
      <c r="AC186" s="126"/>
      <c r="AD186" s="126"/>
      <c r="AE186" s="126"/>
      <c r="AF186" s="126"/>
      <c r="AG186" s="126"/>
      <c r="AH186" s="126"/>
      <c r="AI186" s="126"/>
      <c r="AJ186" s="126"/>
      <c r="AK186" s="126"/>
      <c r="AL186" s="127"/>
    </row>
    <row r="187" spans="1:67" s="4" customFormat="1" ht="18.75" customHeight="1">
      <c r="A187" s="36"/>
      <c r="B187" s="36"/>
      <c r="C187" s="29"/>
      <c r="D187" s="291" t="s">
        <v>18</v>
      </c>
      <c r="E187" s="292"/>
      <c r="F187" s="292"/>
      <c r="G187" s="292"/>
      <c r="H187" s="292"/>
      <c r="I187" s="292"/>
      <c r="J187" s="292"/>
      <c r="K187" s="292"/>
      <c r="L187" s="293"/>
      <c r="M187" s="276" t="s">
        <v>15</v>
      </c>
      <c r="N187" s="277"/>
      <c r="O187" s="277"/>
      <c r="P187" s="277"/>
      <c r="Q187" s="277"/>
      <c r="R187" s="277"/>
      <c r="S187" s="277"/>
      <c r="T187" s="277"/>
      <c r="U187" s="277"/>
      <c r="V187" s="277"/>
      <c r="W187" s="277"/>
      <c r="X187" s="277"/>
      <c r="Y187" s="277"/>
      <c r="Z187" s="277"/>
      <c r="AA187" s="277"/>
      <c r="AB187" s="277"/>
      <c r="AC187" s="277"/>
      <c r="AD187" s="277"/>
      <c r="AE187" s="277"/>
      <c r="AF187" s="277"/>
      <c r="AG187" s="277"/>
      <c r="AH187" s="277"/>
      <c r="AI187" s="277"/>
      <c r="AJ187" s="277"/>
      <c r="AK187" s="277"/>
      <c r="AL187" s="278"/>
    </row>
    <row r="188" spans="1:67" s="4" customFormat="1" ht="32.25" hidden="1" customHeight="1">
      <c r="A188" s="36"/>
      <c r="B188" s="36"/>
      <c r="C188" s="29"/>
      <c r="D188" s="291"/>
      <c r="E188" s="292"/>
      <c r="F188" s="292"/>
      <c r="G188" s="292"/>
      <c r="H188" s="292"/>
      <c r="I188" s="292"/>
      <c r="J188" s="292"/>
      <c r="K188" s="292"/>
      <c r="L188" s="293"/>
      <c r="M188" s="421" t="s">
        <v>165</v>
      </c>
      <c r="N188" s="416"/>
      <c r="O188" s="416"/>
      <c r="P188" s="416"/>
      <c r="Q188" s="416"/>
      <c r="R188" s="416"/>
      <c r="S188" s="416"/>
      <c r="T188" s="416"/>
      <c r="U188" s="416"/>
      <c r="V188" s="416"/>
      <c r="W188" s="416"/>
      <c r="X188" s="416"/>
      <c r="Y188" s="416"/>
      <c r="Z188" s="416"/>
      <c r="AA188" s="416"/>
      <c r="AB188" s="416"/>
      <c r="AC188" s="416"/>
      <c r="AD188" s="416"/>
      <c r="AE188" s="416"/>
      <c r="AF188" s="416"/>
      <c r="AG188" s="416"/>
      <c r="AH188" s="416"/>
      <c r="AI188" s="416"/>
      <c r="AJ188" s="416"/>
      <c r="AK188" s="416"/>
      <c r="AL188" s="417"/>
    </row>
    <row r="189" spans="1:67" s="4" customFormat="1" ht="19.5" customHeight="1">
      <c r="A189" s="36"/>
      <c r="B189" s="36"/>
      <c r="C189" s="29"/>
      <c r="D189" s="575"/>
      <c r="E189" s="576"/>
      <c r="F189" s="576"/>
      <c r="G189" s="576"/>
      <c r="H189" s="576"/>
      <c r="I189" s="576"/>
      <c r="J189" s="576"/>
      <c r="K189" s="576"/>
      <c r="L189" s="577"/>
      <c r="M189" s="578" t="s">
        <v>225</v>
      </c>
      <c r="N189" s="579"/>
      <c r="O189" s="579"/>
      <c r="P189" s="579"/>
      <c r="Q189" s="579"/>
      <c r="R189" s="579"/>
      <c r="S189" s="579"/>
      <c r="T189" s="579"/>
      <c r="U189" s="579"/>
      <c r="V189" s="579"/>
      <c r="W189" s="579"/>
      <c r="X189" s="579"/>
      <c r="Y189" s="579"/>
      <c r="Z189" s="579"/>
      <c r="AA189" s="579"/>
      <c r="AB189" s="579"/>
      <c r="AC189" s="579"/>
      <c r="AD189" s="579"/>
      <c r="AE189" s="579"/>
      <c r="AF189" s="579"/>
      <c r="AG189" s="579"/>
      <c r="AH189" s="579"/>
      <c r="AI189" s="579"/>
      <c r="AJ189" s="579"/>
      <c r="AK189" s="579"/>
      <c r="AL189" s="580"/>
    </row>
    <row r="190" spans="1:67" ht="22.5" customHeight="1">
      <c r="A190" s="8"/>
      <c r="B190" s="8"/>
      <c r="C190" s="11"/>
      <c r="D190" s="288" t="s">
        <v>68</v>
      </c>
      <c r="E190" s="289"/>
      <c r="F190" s="289"/>
      <c r="G190" s="289"/>
      <c r="H190" s="289"/>
      <c r="I190" s="289"/>
      <c r="J190" s="289"/>
      <c r="K190" s="289"/>
      <c r="L190" s="290"/>
      <c r="M190" s="37">
        <v>-1</v>
      </c>
      <c r="N190" s="64" t="s">
        <v>13</v>
      </c>
      <c r="O190" s="64"/>
      <c r="P190" s="64"/>
      <c r="Q190" s="64"/>
      <c r="R190" s="64"/>
      <c r="S190" s="64"/>
      <c r="T190" s="64"/>
      <c r="U190" s="64"/>
      <c r="V190" s="64"/>
      <c r="W190" s="64"/>
      <c r="X190" s="64"/>
      <c r="Y190" s="64"/>
      <c r="Z190" s="135"/>
      <c r="AA190" s="135"/>
      <c r="AB190" s="135"/>
      <c r="AC190" s="135"/>
      <c r="AD190" s="135"/>
      <c r="AE190" s="135"/>
      <c r="AF190" s="135"/>
      <c r="AG190" s="135"/>
      <c r="AH190" s="135"/>
      <c r="AI190" s="135"/>
      <c r="AJ190" s="135"/>
      <c r="AK190" s="135"/>
      <c r="AL190" s="136"/>
      <c r="AN190" s="20"/>
      <c r="AO190" s="20"/>
      <c r="AP190" s="20"/>
      <c r="AQ190" s="20"/>
      <c r="AR190" s="20"/>
      <c r="AS190" s="20"/>
      <c r="AT190" s="20"/>
      <c r="AU190" s="20"/>
      <c r="AV190" s="20"/>
    </row>
    <row r="191" spans="1:67" ht="22.5" customHeight="1">
      <c r="A191" s="8"/>
      <c r="B191" s="8"/>
      <c r="C191" s="11"/>
      <c r="D191" s="291"/>
      <c r="E191" s="292"/>
      <c r="F191" s="292"/>
      <c r="G191" s="292"/>
      <c r="H191" s="292"/>
      <c r="I191" s="292"/>
      <c r="J191" s="292"/>
      <c r="K191" s="292"/>
      <c r="L191" s="293"/>
      <c r="M191" s="55">
        <v>-2</v>
      </c>
      <c r="N191" s="191" t="s">
        <v>189</v>
      </c>
      <c r="O191" s="191"/>
      <c r="P191" s="191"/>
      <c r="Q191" s="191"/>
      <c r="R191" s="191"/>
      <c r="S191" s="191"/>
      <c r="T191" s="191"/>
      <c r="U191" s="191"/>
      <c r="V191" s="191"/>
      <c r="W191" s="191"/>
      <c r="X191" s="191"/>
      <c r="Y191" s="191"/>
      <c r="Z191" s="191"/>
      <c r="AA191" s="191"/>
      <c r="AB191" s="191"/>
      <c r="AC191" s="191"/>
      <c r="AD191" s="191"/>
      <c r="AE191" s="191"/>
      <c r="AF191" s="191"/>
      <c r="AG191" s="191"/>
      <c r="AH191" s="191"/>
      <c r="AI191" s="191"/>
      <c r="AJ191" s="191"/>
      <c r="AK191" s="191"/>
      <c r="AL191" s="192"/>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row>
    <row r="192" spans="1:67" ht="22.5" customHeight="1">
      <c r="A192" s="8"/>
      <c r="B192" s="8"/>
      <c r="C192" s="11"/>
      <c r="D192" s="291"/>
      <c r="E192" s="292"/>
      <c r="F192" s="292"/>
      <c r="G192" s="292"/>
      <c r="H192" s="292"/>
      <c r="I192" s="292"/>
      <c r="J192" s="292"/>
      <c r="K192" s="292"/>
      <c r="L192" s="293"/>
      <c r="M192" s="38">
        <v>-3</v>
      </c>
      <c r="N192" s="581" t="s">
        <v>190</v>
      </c>
      <c r="O192" s="581"/>
      <c r="P192" s="581"/>
      <c r="Q192" s="581"/>
      <c r="R192" s="581"/>
      <c r="S192" s="581"/>
      <c r="T192" s="581"/>
      <c r="U192" s="581"/>
      <c r="V192" s="581"/>
      <c r="W192" s="581"/>
      <c r="X192" s="581"/>
      <c r="Y192" s="581"/>
      <c r="Z192" s="581"/>
      <c r="AA192" s="581"/>
      <c r="AB192" s="581"/>
      <c r="AC192" s="581"/>
      <c r="AD192" s="581"/>
      <c r="AE192" s="581"/>
      <c r="AF192" s="581"/>
      <c r="AG192" s="581"/>
      <c r="AH192" s="581"/>
      <c r="AI192" s="581"/>
      <c r="AJ192" s="581"/>
      <c r="AK192" s="581"/>
      <c r="AL192" s="582"/>
      <c r="AM192" s="137"/>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row>
    <row r="193" spans="1:72" ht="22.5" customHeight="1">
      <c r="A193" s="8"/>
      <c r="B193" s="8"/>
      <c r="C193" s="11"/>
      <c r="D193" s="291"/>
      <c r="E193" s="292"/>
      <c r="F193" s="292"/>
      <c r="G193" s="292"/>
      <c r="H193" s="292"/>
      <c r="I193" s="292"/>
      <c r="J193" s="292"/>
      <c r="K193" s="292"/>
      <c r="L193" s="293"/>
      <c r="M193" s="38">
        <v>-4</v>
      </c>
      <c r="N193" s="297" t="s">
        <v>193</v>
      </c>
      <c r="O193" s="297"/>
      <c r="P193" s="297"/>
      <c r="Q193" s="297"/>
      <c r="R193" s="297"/>
      <c r="S193" s="297"/>
      <c r="T193" s="297"/>
      <c r="U193" s="297"/>
      <c r="V193" s="297"/>
      <c r="W193" s="297"/>
      <c r="X193" s="297"/>
      <c r="Y193" s="297"/>
      <c r="Z193" s="297"/>
      <c r="AA193" s="297"/>
      <c r="AB193" s="297"/>
      <c r="AC193" s="297"/>
      <c r="AD193" s="297"/>
      <c r="AE193" s="297"/>
      <c r="AF193" s="297"/>
      <c r="AG193" s="297"/>
      <c r="AH193" s="297"/>
      <c r="AI193" s="297"/>
      <c r="AJ193" s="297"/>
      <c r="AK193" s="297"/>
      <c r="AL193" s="297"/>
      <c r="AM193" s="138"/>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row>
    <row r="194" spans="1:72" ht="22.5" customHeight="1">
      <c r="A194" s="8"/>
      <c r="B194" s="8"/>
      <c r="C194" s="11"/>
      <c r="D194" s="291"/>
      <c r="E194" s="292"/>
      <c r="F194" s="292"/>
      <c r="G194" s="292"/>
      <c r="H194" s="292"/>
      <c r="I194" s="292"/>
      <c r="J194" s="292"/>
      <c r="K194" s="292"/>
      <c r="L194" s="293"/>
      <c r="M194" s="38">
        <v>-5</v>
      </c>
      <c r="N194" s="583" t="s">
        <v>194</v>
      </c>
      <c r="O194" s="583"/>
      <c r="P194" s="583"/>
      <c r="Q194" s="583"/>
      <c r="R194" s="583"/>
      <c r="S194" s="583"/>
      <c r="T194" s="583"/>
      <c r="U194" s="583"/>
      <c r="V194" s="583"/>
      <c r="W194" s="583"/>
      <c r="X194" s="583"/>
      <c r="Y194" s="583"/>
      <c r="Z194" s="583"/>
      <c r="AA194" s="583"/>
      <c r="AB194" s="583"/>
      <c r="AC194" s="583"/>
      <c r="AD194" s="583"/>
      <c r="AE194" s="583"/>
      <c r="AF194" s="583"/>
      <c r="AG194" s="583"/>
      <c r="AH194" s="583"/>
      <c r="AI194" s="583"/>
      <c r="AJ194" s="583"/>
      <c r="AK194" s="583"/>
      <c r="AL194" s="584"/>
      <c r="AM194" s="139"/>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row>
    <row r="195" spans="1:72" ht="22.5" customHeight="1">
      <c r="A195" s="8"/>
      <c r="B195" s="8"/>
      <c r="C195" s="11"/>
      <c r="D195" s="291"/>
      <c r="E195" s="292"/>
      <c r="F195" s="292"/>
      <c r="G195" s="292"/>
      <c r="H195" s="292"/>
      <c r="I195" s="292"/>
      <c r="J195" s="292"/>
      <c r="K195" s="292"/>
      <c r="L195" s="293"/>
      <c r="M195" s="38">
        <v>-6</v>
      </c>
      <c r="N195" s="585" t="s">
        <v>191</v>
      </c>
      <c r="O195" s="585"/>
      <c r="P195" s="585"/>
      <c r="Q195" s="585"/>
      <c r="R195" s="585"/>
      <c r="S195" s="585"/>
      <c r="T195" s="585"/>
      <c r="U195" s="585"/>
      <c r="V195" s="585"/>
      <c r="W195" s="585"/>
      <c r="X195" s="585"/>
      <c r="Y195" s="585"/>
      <c r="Z195" s="585"/>
      <c r="AA195" s="585"/>
      <c r="AB195" s="585"/>
      <c r="AC195" s="585"/>
      <c r="AD195" s="585"/>
      <c r="AE195" s="585"/>
      <c r="AF195" s="585"/>
      <c r="AG195" s="585"/>
      <c r="AH195" s="585"/>
      <c r="AI195" s="585"/>
      <c r="AJ195" s="585"/>
      <c r="AK195" s="585"/>
      <c r="AL195" s="586"/>
      <c r="AM195" s="138"/>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row>
    <row r="196" spans="1:72" ht="27.75" customHeight="1">
      <c r="A196" s="8"/>
      <c r="B196" s="8"/>
      <c r="C196" s="11"/>
      <c r="D196" s="291"/>
      <c r="E196" s="292"/>
      <c r="F196" s="292"/>
      <c r="G196" s="292"/>
      <c r="H196" s="292"/>
      <c r="I196" s="292"/>
      <c r="J196" s="292"/>
      <c r="K196" s="292"/>
      <c r="L196" s="293"/>
      <c r="M196" s="128">
        <v>-7</v>
      </c>
      <c r="N196" s="521" t="s">
        <v>192</v>
      </c>
      <c r="O196" s="521"/>
      <c r="P196" s="521"/>
      <c r="Q196" s="521"/>
      <c r="R196" s="521"/>
      <c r="S196" s="521"/>
      <c r="T196" s="521"/>
      <c r="U196" s="521"/>
      <c r="V196" s="521"/>
      <c r="W196" s="521"/>
      <c r="X196" s="521"/>
      <c r="Y196" s="521"/>
      <c r="Z196" s="521"/>
      <c r="AA196" s="521"/>
      <c r="AB196" s="521"/>
      <c r="AC196" s="521"/>
      <c r="AD196" s="521"/>
      <c r="AE196" s="521"/>
      <c r="AF196" s="521"/>
      <c r="AG196" s="521"/>
      <c r="AH196" s="521"/>
      <c r="AI196" s="521"/>
      <c r="AJ196" s="521"/>
      <c r="AK196" s="521"/>
      <c r="AL196" s="587"/>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row>
    <row r="197" spans="1:72" ht="27.75" hidden="1" customHeight="1">
      <c r="A197" s="8"/>
      <c r="B197" s="8"/>
      <c r="C197" s="11"/>
      <c r="D197" s="291"/>
      <c r="E197" s="292"/>
      <c r="F197" s="292"/>
      <c r="G197" s="292"/>
      <c r="H197" s="292"/>
      <c r="I197" s="292"/>
      <c r="J197" s="292"/>
      <c r="K197" s="292"/>
      <c r="L197" s="293"/>
      <c r="M197" s="175" t="e">
        <f>IF(OR(#REF!="有"),"(8)","")</f>
        <v>#REF!</v>
      </c>
      <c r="N197" s="568" t="e">
        <f>IF(OR(#REF!="有"),"那覇市上下水道局指定給水装置工事事業者証及び那覇市下水道排水設備指定工事店証の写し","")</f>
        <v>#REF!</v>
      </c>
      <c r="O197" s="568"/>
      <c r="P197" s="568"/>
      <c r="Q197" s="568"/>
      <c r="R197" s="568"/>
      <c r="S197" s="568"/>
      <c r="T197" s="568"/>
      <c r="U197" s="568"/>
      <c r="V197" s="568"/>
      <c r="W197" s="568"/>
      <c r="X197" s="568"/>
      <c r="Y197" s="568"/>
      <c r="Z197" s="568"/>
      <c r="AA197" s="568"/>
      <c r="AB197" s="568"/>
      <c r="AC197" s="568"/>
      <c r="AD197" s="568"/>
      <c r="AE197" s="568"/>
      <c r="AF197" s="568"/>
      <c r="AG197" s="568"/>
      <c r="AH197" s="568"/>
      <c r="AI197" s="568"/>
      <c r="AJ197" s="568"/>
      <c r="AK197" s="568"/>
      <c r="AL197" s="569"/>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row>
    <row r="198" spans="1:72" ht="49.5" customHeight="1" thickBot="1">
      <c r="A198" s="8"/>
      <c r="B198" s="8"/>
      <c r="C198" s="11"/>
      <c r="D198" s="435"/>
      <c r="E198" s="436"/>
      <c r="F198" s="436"/>
      <c r="G198" s="436"/>
      <c r="H198" s="436"/>
      <c r="I198" s="436"/>
      <c r="J198" s="436"/>
      <c r="K198" s="436"/>
      <c r="L198" s="437"/>
      <c r="M198" s="570" t="s">
        <v>67</v>
      </c>
      <c r="N198" s="571"/>
      <c r="O198" s="571"/>
      <c r="P198" s="571"/>
      <c r="Q198" s="571"/>
      <c r="R198" s="571"/>
      <c r="S198" s="571"/>
      <c r="T198" s="571"/>
      <c r="U198" s="571"/>
      <c r="V198" s="571"/>
      <c r="W198" s="571"/>
      <c r="X198" s="571"/>
      <c r="Y198" s="571"/>
      <c r="Z198" s="571"/>
      <c r="AA198" s="571"/>
      <c r="AB198" s="571"/>
      <c r="AC198" s="571"/>
      <c r="AD198" s="571"/>
      <c r="AE198" s="571"/>
      <c r="AF198" s="571"/>
      <c r="AG198" s="571"/>
      <c r="AH198" s="571"/>
      <c r="AI198" s="571"/>
      <c r="AJ198" s="571"/>
      <c r="AK198" s="571"/>
      <c r="AL198" s="572"/>
      <c r="AP198" s="10"/>
      <c r="AQ198" s="10"/>
      <c r="AR198" s="10"/>
      <c r="AS198" s="10"/>
      <c r="AT198" s="10"/>
      <c r="AU198" s="44"/>
      <c r="AV198" s="573"/>
      <c r="AW198" s="573"/>
      <c r="AX198" s="573"/>
      <c r="AY198" s="573"/>
      <c r="AZ198" s="573"/>
      <c r="BA198" s="573"/>
      <c r="BB198" s="573"/>
      <c r="BC198" s="573"/>
      <c r="BD198" s="573"/>
      <c r="BE198" s="573"/>
      <c r="BF198" s="573"/>
      <c r="BG198" s="573"/>
      <c r="BH198" s="574"/>
      <c r="BI198" s="574"/>
      <c r="BJ198" s="574"/>
      <c r="BK198" s="574"/>
      <c r="BL198" s="574"/>
      <c r="BM198" s="574"/>
      <c r="BN198" s="574"/>
      <c r="BO198" s="574"/>
      <c r="BP198" s="574"/>
      <c r="BQ198" s="574"/>
      <c r="BR198" s="574"/>
      <c r="BS198" s="574"/>
      <c r="BT198" s="574"/>
    </row>
    <row r="199" spans="1:72" ht="5.25" customHeight="1">
      <c r="A199" s="8"/>
      <c r="B199" s="8"/>
      <c r="C199" s="11"/>
      <c r="D199" s="187"/>
      <c r="E199" s="187"/>
      <c r="F199" s="187"/>
      <c r="G199" s="187"/>
      <c r="H199" s="187"/>
      <c r="I199" s="187"/>
      <c r="J199" s="187"/>
      <c r="K199" s="187"/>
      <c r="L199" s="187"/>
      <c r="M199" s="187"/>
      <c r="N199" s="187"/>
      <c r="O199" s="187"/>
      <c r="P199" s="187"/>
      <c r="Q199" s="187"/>
      <c r="R199" s="187"/>
      <c r="S199" s="187"/>
      <c r="T199" s="187"/>
      <c r="U199" s="187"/>
      <c r="V199" s="187"/>
      <c r="W199" s="187"/>
      <c r="X199" s="187"/>
      <c r="Y199" s="187"/>
      <c r="Z199" s="187"/>
      <c r="AA199" s="187"/>
      <c r="AB199" s="187"/>
      <c r="AC199" s="187"/>
      <c r="AD199" s="187"/>
      <c r="AE199" s="187"/>
      <c r="AF199" s="187"/>
      <c r="AG199" s="187"/>
      <c r="AH199" s="187"/>
      <c r="AI199" s="187"/>
      <c r="AJ199" s="187"/>
      <c r="AK199" s="187"/>
      <c r="AL199" s="187"/>
      <c r="AP199" s="10"/>
      <c r="AQ199" s="10"/>
      <c r="AR199" s="10"/>
      <c r="AS199" s="10"/>
      <c r="AT199" s="10"/>
      <c r="AU199" s="44"/>
      <c r="AV199" s="181"/>
      <c r="AW199" s="181"/>
      <c r="AX199" s="181"/>
      <c r="AY199" s="181"/>
      <c r="AZ199" s="181"/>
      <c r="BA199" s="181"/>
      <c r="BB199" s="181"/>
      <c r="BC199" s="181"/>
      <c r="BD199" s="181"/>
      <c r="BE199" s="181"/>
      <c r="BF199" s="181"/>
      <c r="BG199" s="181"/>
      <c r="BH199" s="182"/>
      <c r="BI199" s="182"/>
      <c r="BJ199" s="182"/>
      <c r="BK199" s="182"/>
      <c r="BL199" s="182"/>
      <c r="BM199" s="182"/>
      <c r="BN199" s="182"/>
      <c r="BO199" s="182"/>
      <c r="BP199" s="182"/>
      <c r="BQ199" s="182"/>
      <c r="BR199" s="182"/>
      <c r="BS199" s="182"/>
      <c r="BT199" s="182"/>
    </row>
    <row r="200" spans="1:72" ht="24.75" customHeight="1" thickBot="1">
      <c r="A200" s="8"/>
      <c r="B200" s="8"/>
      <c r="C200" s="550" t="s">
        <v>168</v>
      </c>
      <c r="D200" s="550"/>
      <c r="E200" s="550"/>
      <c r="F200" s="550"/>
      <c r="G200" s="550"/>
      <c r="H200" s="550"/>
      <c r="I200" s="550"/>
      <c r="J200" s="550"/>
      <c r="K200" s="550"/>
      <c r="L200" s="550"/>
      <c r="M200" s="550"/>
      <c r="N200" s="550"/>
      <c r="O200" s="550"/>
      <c r="P200" s="550"/>
      <c r="Q200" s="550"/>
      <c r="R200" s="550"/>
      <c r="S200" s="550"/>
      <c r="T200" s="550"/>
      <c r="U200" s="550"/>
      <c r="V200" s="550"/>
      <c r="W200" s="550"/>
      <c r="X200" s="550"/>
      <c r="Y200" s="550"/>
      <c r="Z200" s="550"/>
      <c r="AA200" s="550"/>
      <c r="AB200" s="550"/>
      <c r="AC200" s="550"/>
      <c r="AD200" s="550"/>
      <c r="AE200" s="550"/>
      <c r="AF200" s="11"/>
      <c r="AG200" s="11"/>
      <c r="AH200" s="11"/>
      <c r="AI200" s="11"/>
      <c r="AJ200" s="11"/>
      <c r="AK200" s="11"/>
      <c r="AL200" s="11"/>
    </row>
    <row r="201" spans="1:72" ht="16.5" customHeight="1">
      <c r="A201" s="8"/>
      <c r="B201" s="8"/>
      <c r="C201" s="11"/>
      <c r="D201" s="442" t="s">
        <v>10</v>
      </c>
      <c r="E201" s="449"/>
      <c r="F201" s="449"/>
      <c r="G201" s="449"/>
      <c r="H201" s="449"/>
      <c r="I201" s="449"/>
      <c r="J201" s="449"/>
      <c r="K201" s="449"/>
      <c r="L201" s="449"/>
      <c r="M201" s="449"/>
      <c r="N201" s="449"/>
      <c r="O201" s="449"/>
      <c r="P201" s="449"/>
      <c r="Q201" s="449"/>
      <c r="R201" s="449"/>
      <c r="S201" s="449"/>
      <c r="T201" s="449"/>
      <c r="U201" s="449"/>
      <c r="V201" s="449"/>
      <c r="W201" s="449"/>
      <c r="X201" s="449"/>
      <c r="Y201" s="449"/>
      <c r="Z201" s="449"/>
      <c r="AA201" s="449"/>
      <c r="AB201" s="449"/>
      <c r="AC201" s="449"/>
      <c r="AD201" s="449"/>
      <c r="AE201" s="449"/>
      <c r="AF201" s="449"/>
      <c r="AG201" s="449"/>
      <c r="AH201" s="449"/>
      <c r="AI201" s="449"/>
      <c r="AJ201" s="449"/>
      <c r="AK201" s="449"/>
      <c r="AL201" s="450"/>
    </row>
    <row r="202" spans="1:72" ht="16.5" customHeight="1">
      <c r="A202" s="8"/>
      <c r="B202" s="8"/>
      <c r="D202" s="274" t="s">
        <v>35</v>
      </c>
      <c r="E202" s="275"/>
      <c r="F202" s="275"/>
      <c r="G202" s="275"/>
      <c r="H202" s="275"/>
      <c r="I202" s="275"/>
      <c r="J202" s="275"/>
      <c r="K202" s="275"/>
      <c r="L202" s="275"/>
      <c r="M202" s="596" t="e">
        <f>#REF!</f>
        <v>#REF!</v>
      </c>
      <c r="N202" s="596"/>
      <c r="O202" s="596"/>
      <c r="P202" s="596"/>
      <c r="Q202" s="596"/>
      <c r="R202" s="596"/>
      <c r="S202" s="596"/>
      <c r="T202" s="596"/>
      <c r="U202" s="596"/>
      <c r="V202" s="596"/>
      <c r="W202" s="596"/>
      <c r="X202" s="596"/>
      <c r="Y202" s="124"/>
      <c r="Z202" s="124"/>
      <c r="AA202" s="124"/>
      <c r="AB202" s="124"/>
      <c r="AC202" s="124"/>
      <c r="AD202" s="124"/>
      <c r="AE202" s="124"/>
      <c r="AF202" s="124"/>
      <c r="AG202" s="124"/>
      <c r="AH202" s="124"/>
      <c r="AI202" s="124"/>
      <c r="AJ202" s="124"/>
      <c r="AK202" s="124"/>
      <c r="AL202" s="125"/>
    </row>
    <row r="203" spans="1:72" ht="16.5" customHeight="1" thickBot="1">
      <c r="A203" s="8"/>
      <c r="B203" s="8"/>
      <c r="D203" s="435" t="s">
        <v>80</v>
      </c>
      <c r="E203" s="436"/>
      <c r="F203" s="436"/>
      <c r="G203" s="436"/>
      <c r="H203" s="436"/>
      <c r="I203" s="436"/>
      <c r="J203" s="436"/>
      <c r="K203" s="436"/>
      <c r="L203" s="436"/>
      <c r="M203" s="436"/>
      <c r="N203" s="436"/>
      <c r="O203" s="436"/>
      <c r="P203" s="436"/>
      <c r="Q203" s="436"/>
      <c r="R203" s="436"/>
      <c r="S203" s="436"/>
      <c r="T203" s="436"/>
      <c r="U203" s="436"/>
      <c r="V203" s="436"/>
      <c r="W203" s="436"/>
      <c r="X203" s="436"/>
      <c r="Y203" s="436"/>
      <c r="Z203" s="436"/>
      <c r="AA203" s="436"/>
      <c r="AB203" s="436"/>
      <c r="AC203" s="436"/>
      <c r="AD203" s="436"/>
      <c r="AE203" s="436"/>
      <c r="AF203" s="436"/>
      <c r="AG203" s="436"/>
      <c r="AH203" s="436"/>
      <c r="AI203" s="436"/>
      <c r="AJ203" s="436"/>
      <c r="AK203" s="436"/>
      <c r="AL203" s="488"/>
    </row>
    <row r="204" spans="1:72" ht="8.25" hidden="1" customHeight="1">
      <c r="A204" s="8"/>
      <c r="B204" s="8"/>
      <c r="D204" s="187"/>
      <c r="E204" s="187"/>
      <c r="F204" s="187"/>
      <c r="G204" s="187"/>
      <c r="H204" s="187"/>
      <c r="I204" s="187"/>
      <c r="J204" s="187"/>
      <c r="K204" s="187"/>
      <c r="L204" s="187"/>
      <c r="M204" s="187"/>
      <c r="N204" s="187"/>
      <c r="O204" s="187"/>
      <c r="P204" s="187"/>
      <c r="Q204" s="187"/>
      <c r="R204" s="187"/>
      <c r="S204" s="187"/>
      <c r="T204" s="187"/>
      <c r="U204" s="187"/>
      <c r="V204" s="187"/>
      <c r="W204" s="187"/>
      <c r="X204" s="187"/>
      <c r="Y204" s="187"/>
      <c r="Z204" s="187"/>
      <c r="AA204" s="187"/>
      <c r="AB204" s="187"/>
      <c r="AC204" s="187"/>
      <c r="AD204" s="187"/>
      <c r="AE204" s="187"/>
      <c r="AF204" s="187"/>
      <c r="AG204" s="187"/>
      <c r="AH204" s="187"/>
      <c r="AI204" s="187"/>
      <c r="AJ204" s="187"/>
      <c r="AK204" s="187"/>
      <c r="AL204" s="187"/>
    </row>
    <row r="205" spans="1:72" ht="18.75" hidden="1" customHeight="1" thickBot="1">
      <c r="A205" s="8"/>
      <c r="B205" s="8"/>
      <c r="C205" s="189" t="s">
        <v>156</v>
      </c>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row>
    <row r="206" spans="1:72" ht="54" hidden="1" customHeight="1" thickBot="1">
      <c r="A206" s="8"/>
      <c r="B206" s="8"/>
      <c r="D206" s="547" t="s">
        <v>222</v>
      </c>
      <c r="E206" s="548"/>
      <c r="F206" s="548"/>
      <c r="G206" s="548"/>
      <c r="H206" s="548"/>
      <c r="I206" s="548"/>
      <c r="J206" s="548"/>
      <c r="K206" s="548"/>
      <c r="L206" s="548"/>
      <c r="M206" s="548"/>
      <c r="N206" s="548"/>
      <c r="O206" s="548"/>
      <c r="P206" s="548"/>
      <c r="Q206" s="548"/>
      <c r="R206" s="548"/>
      <c r="S206" s="548"/>
      <c r="T206" s="548"/>
      <c r="U206" s="548"/>
      <c r="V206" s="548"/>
      <c r="W206" s="548"/>
      <c r="X206" s="548"/>
      <c r="Y206" s="548"/>
      <c r="Z206" s="548"/>
      <c r="AA206" s="548"/>
      <c r="AB206" s="548"/>
      <c r="AC206" s="548"/>
      <c r="AD206" s="548"/>
      <c r="AE206" s="548"/>
      <c r="AF206" s="548"/>
      <c r="AG206" s="548"/>
      <c r="AH206" s="548"/>
      <c r="AI206" s="548"/>
      <c r="AJ206" s="548"/>
      <c r="AK206" s="548"/>
      <c r="AL206" s="549"/>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row>
    <row r="207" spans="1:72" ht="6" customHeight="1">
      <c r="A207" s="8"/>
      <c r="B207" s="8"/>
    </row>
    <row r="208" spans="1:72" ht="16.5" customHeight="1" thickBot="1">
      <c r="A208" s="8"/>
      <c r="B208" s="8"/>
      <c r="C208" s="597" t="s">
        <v>81</v>
      </c>
      <c r="D208" s="597"/>
      <c r="E208" s="597"/>
      <c r="F208" s="597"/>
      <c r="G208" s="597"/>
      <c r="H208" s="597"/>
      <c r="I208" s="597"/>
      <c r="J208" s="597"/>
      <c r="K208" s="597"/>
      <c r="L208" s="597"/>
      <c r="M208" s="597"/>
      <c r="N208" s="597"/>
      <c r="O208" s="597"/>
      <c r="P208" s="597"/>
      <c r="Q208" s="597"/>
      <c r="R208" s="597"/>
      <c r="S208" s="597"/>
      <c r="T208" s="597"/>
      <c r="U208" s="597"/>
      <c r="V208" s="597"/>
      <c r="W208" s="597"/>
      <c r="X208" s="597"/>
      <c r="Y208" s="597"/>
      <c r="Z208" s="597"/>
      <c r="AA208" s="597"/>
      <c r="AB208" s="597"/>
      <c r="AC208" s="597"/>
      <c r="AD208" s="597"/>
      <c r="AE208" s="597"/>
      <c r="AF208" s="597"/>
      <c r="AG208" s="597"/>
      <c r="AN208" s="9"/>
    </row>
    <row r="209" spans="1:49" ht="23.25" customHeight="1">
      <c r="A209" s="8"/>
      <c r="B209" s="8"/>
      <c r="D209" s="512" t="s">
        <v>36</v>
      </c>
      <c r="E209" s="513"/>
      <c r="F209" s="513"/>
      <c r="G209" s="513"/>
      <c r="H209" s="513"/>
      <c r="I209" s="513"/>
      <c r="J209" s="513"/>
      <c r="K209" s="513"/>
      <c r="L209" s="598"/>
      <c r="M209" s="599" t="s">
        <v>47</v>
      </c>
      <c r="N209" s="600"/>
      <c r="O209" s="600"/>
      <c r="P209" s="600"/>
      <c r="Q209" s="600"/>
      <c r="R209" s="600"/>
      <c r="S209" s="600"/>
      <c r="T209" s="600"/>
      <c r="U209" s="600"/>
      <c r="V209" s="600"/>
      <c r="W209" s="600"/>
      <c r="X209" s="600"/>
      <c r="Y209" s="600"/>
      <c r="Z209" s="600"/>
      <c r="AA209" s="600"/>
      <c r="AB209" s="600"/>
      <c r="AC209" s="600"/>
      <c r="AD209" s="600"/>
      <c r="AE209" s="600"/>
      <c r="AF209" s="600"/>
      <c r="AG209" s="600"/>
      <c r="AH209" s="600"/>
      <c r="AI209" s="600"/>
      <c r="AJ209" s="600"/>
      <c r="AK209" s="600"/>
      <c r="AL209" s="601"/>
    </row>
    <row r="210" spans="1:49" ht="23.25" customHeight="1">
      <c r="A210" s="8"/>
      <c r="B210" s="8"/>
      <c r="D210" s="258" t="s">
        <v>48</v>
      </c>
      <c r="E210" s="259"/>
      <c r="F210" s="259"/>
      <c r="G210" s="259"/>
      <c r="H210" s="259"/>
      <c r="I210" s="259"/>
      <c r="J210" s="259"/>
      <c r="K210" s="259"/>
      <c r="L210" s="516"/>
      <c r="M210" s="588" t="s">
        <v>1</v>
      </c>
      <c r="N210" s="521"/>
      <c r="O210" s="521"/>
      <c r="P210" s="521"/>
      <c r="Q210" s="521"/>
      <c r="R210" s="521"/>
      <c r="S210" s="521"/>
      <c r="T210" s="521"/>
      <c r="U210" s="521"/>
      <c r="V210" s="521"/>
      <c r="W210" s="521"/>
      <c r="X210" s="521"/>
      <c r="Y210" s="521"/>
      <c r="Z210" s="521"/>
      <c r="AA210" s="521"/>
      <c r="AB210" s="521"/>
      <c r="AC210" s="521"/>
      <c r="AD210" s="521"/>
      <c r="AE210" s="521"/>
      <c r="AF210" s="521"/>
      <c r="AG210" s="521"/>
      <c r="AH210" s="521"/>
      <c r="AI210" s="521"/>
      <c r="AJ210" s="521"/>
      <c r="AK210" s="521"/>
      <c r="AL210" s="587"/>
      <c r="AP210" s="45"/>
    </row>
    <row r="211" spans="1:49" ht="66.75" customHeight="1">
      <c r="A211" s="8"/>
      <c r="B211" s="8"/>
      <c r="D211" s="258" t="s">
        <v>49</v>
      </c>
      <c r="E211" s="259"/>
      <c r="F211" s="259"/>
      <c r="G211" s="259"/>
      <c r="H211" s="259"/>
      <c r="I211" s="259"/>
      <c r="J211" s="259"/>
      <c r="K211" s="259"/>
      <c r="L211" s="516"/>
      <c r="M211" s="589" t="e">
        <f>IF(#REF!="有",#REF!,#REF!)</f>
        <v>#REF!</v>
      </c>
      <c r="N211" s="590"/>
      <c r="O211" s="590"/>
      <c r="P211" s="590"/>
      <c r="Q211" s="590"/>
      <c r="R211" s="590"/>
      <c r="S211" s="590"/>
      <c r="T211" s="590"/>
      <c r="U211" s="590"/>
      <c r="V211" s="590"/>
      <c r="W211" s="590"/>
      <c r="X211" s="590"/>
      <c r="Y211" s="590"/>
      <c r="Z211" s="590"/>
      <c r="AA211" s="590"/>
      <c r="AB211" s="590"/>
      <c r="AC211" s="590"/>
      <c r="AD211" s="590"/>
      <c r="AE211" s="590"/>
      <c r="AF211" s="590"/>
      <c r="AG211" s="590"/>
      <c r="AH211" s="590"/>
      <c r="AI211" s="590"/>
      <c r="AJ211" s="590"/>
      <c r="AK211" s="590"/>
      <c r="AL211" s="591"/>
    </row>
    <row r="212" spans="1:49" ht="23.25" customHeight="1" thickBot="1">
      <c r="A212" s="8"/>
      <c r="B212" s="8"/>
      <c r="D212" s="562" t="s">
        <v>37</v>
      </c>
      <c r="E212" s="563"/>
      <c r="F212" s="563"/>
      <c r="G212" s="563"/>
      <c r="H212" s="563"/>
      <c r="I212" s="563"/>
      <c r="J212" s="563"/>
      <c r="K212" s="563"/>
      <c r="L212" s="592"/>
      <c r="M212" s="593" t="e">
        <f>IF(#REF!="有",#REF!,#REF!)</f>
        <v>#REF!</v>
      </c>
      <c r="N212" s="594"/>
      <c r="O212" s="594"/>
      <c r="P212" s="594"/>
      <c r="Q212" s="594"/>
      <c r="R212" s="594"/>
      <c r="S212" s="594"/>
      <c r="T212" s="594"/>
      <c r="U212" s="594"/>
      <c r="V212" s="594"/>
      <c r="W212" s="594"/>
      <c r="X212" s="594"/>
      <c r="Y212" s="594"/>
      <c r="Z212" s="594"/>
      <c r="AA212" s="594"/>
      <c r="AB212" s="594"/>
      <c r="AC212" s="594"/>
      <c r="AD212" s="594"/>
      <c r="AE212" s="594"/>
      <c r="AF212" s="594"/>
      <c r="AG212" s="594"/>
      <c r="AH212" s="594"/>
      <c r="AI212" s="594"/>
      <c r="AJ212" s="594"/>
      <c r="AK212" s="594"/>
      <c r="AL212" s="595"/>
      <c r="AN212" s="9"/>
      <c r="AP212" s="45"/>
    </row>
    <row r="213" spans="1:49" ht="4.5" customHeight="1">
      <c r="A213" s="8"/>
      <c r="B213" s="8"/>
    </row>
    <row r="214" spans="1:49" s="11" customFormat="1" ht="19.5" customHeight="1" thickBot="1">
      <c r="A214" s="206"/>
      <c r="B214" s="206"/>
      <c r="C214" s="56" t="s">
        <v>169</v>
      </c>
      <c r="D214" s="183"/>
      <c r="E214" s="183"/>
      <c r="F214" s="183"/>
      <c r="G214" s="183"/>
      <c r="H214" s="183"/>
      <c r="I214" s="183"/>
      <c r="J214" s="183"/>
      <c r="K214" s="183"/>
      <c r="L214" s="183"/>
      <c r="M214" s="183"/>
      <c r="N214" s="183"/>
      <c r="O214" s="183"/>
      <c r="P214" s="183"/>
      <c r="Q214" s="183"/>
      <c r="R214" s="183"/>
    </row>
    <row r="215" spans="1:49" s="11" customFormat="1" ht="114" customHeight="1" thickBot="1">
      <c r="A215" s="206"/>
      <c r="B215" s="206"/>
      <c r="D215" s="605" t="s">
        <v>223</v>
      </c>
      <c r="E215" s="606"/>
      <c r="F215" s="606"/>
      <c r="G215" s="606"/>
      <c r="H215" s="606"/>
      <c r="I215" s="606"/>
      <c r="J215" s="606"/>
      <c r="K215" s="606"/>
      <c r="L215" s="606"/>
      <c r="M215" s="606"/>
      <c r="N215" s="606"/>
      <c r="O215" s="606"/>
      <c r="P215" s="606"/>
      <c r="Q215" s="606"/>
      <c r="R215" s="606"/>
      <c r="S215" s="606"/>
      <c r="T215" s="606"/>
      <c r="U215" s="606"/>
      <c r="V215" s="606"/>
      <c r="W215" s="606"/>
      <c r="X215" s="606"/>
      <c r="Y215" s="606"/>
      <c r="Z215" s="606"/>
      <c r="AA215" s="606"/>
      <c r="AB215" s="606"/>
      <c r="AC215" s="606"/>
      <c r="AD215" s="606"/>
      <c r="AE215" s="606"/>
      <c r="AF215" s="606"/>
      <c r="AG215" s="606"/>
      <c r="AH215" s="606"/>
      <c r="AI215" s="606"/>
      <c r="AJ215" s="606"/>
      <c r="AK215" s="606"/>
      <c r="AL215" s="607"/>
    </row>
    <row r="216" spans="1:49" s="11" customFormat="1" ht="3" customHeight="1">
      <c r="A216" s="206"/>
      <c r="B216" s="206"/>
      <c r="D216" s="178"/>
      <c r="E216" s="178"/>
      <c r="F216" s="178"/>
      <c r="G216" s="178"/>
      <c r="H216" s="178"/>
      <c r="I216" s="178"/>
      <c r="J216" s="178"/>
      <c r="K216" s="178"/>
      <c r="L216" s="178"/>
      <c r="M216" s="178"/>
      <c r="N216" s="178"/>
      <c r="O216" s="178"/>
      <c r="P216" s="178"/>
      <c r="Q216" s="178"/>
      <c r="R216" s="178"/>
      <c r="S216" s="178"/>
      <c r="T216" s="178"/>
      <c r="U216" s="178"/>
      <c r="V216" s="178"/>
      <c r="W216" s="178"/>
      <c r="X216" s="178"/>
      <c r="Y216" s="178"/>
      <c r="Z216" s="178"/>
      <c r="AA216" s="178"/>
      <c r="AB216" s="178"/>
      <c r="AC216" s="178"/>
      <c r="AD216" s="178"/>
      <c r="AE216" s="178"/>
      <c r="AF216" s="178"/>
      <c r="AG216" s="178"/>
      <c r="AH216" s="178"/>
      <c r="AI216" s="178"/>
      <c r="AJ216" s="178"/>
      <c r="AK216" s="178"/>
      <c r="AL216" s="178"/>
    </row>
    <row r="217" spans="1:49" s="11" customFormat="1" ht="21" customHeight="1" thickBot="1">
      <c r="A217" s="206"/>
      <c r="B217" s="206"/>
      <c r="C217" s="56" t="e">
        <f>IF((#REF!="有"),"12　再資源化", " ")</f>
        <v>#REF!</v>
      </c>
      <c r="D217" s="183"/>
      <c r="E217" s="183"/>
      <c r="F217" s="183"/>
      <c r="G217" s="183"/>
      <c r="H217" s="183"/>
      <c r="I217" s="183"/>
      <c r="J217" s="183"/>
      <c r="K217" s="183"/>
      <c r="L217" s="183"/>
      <c r="M217" s="183"/>
      <c r="N217" s="183"/>
      <c r="O217" s="183"/>
      <c r="P217" s="183"/>
      <c r="Q217" s="183"/>
      <c r="R217" s="183"/>
    </row>
    <row r="218" spans="1:49" s="11" customFormat="1" ht="89.25" customHeight="1" thickBot="1">
      <c r="A218" s="206"/>
      <c r="B218" s="206"/>
      <c r="D218" s="605" t="e">
        <f>IF(#REF!="有","　この工事は、建設工事に係る資材の再資源化等に関する法律（平成12年法律第104号）に基づき、分別解体等及び特定建設資材廃棄物の再資源化の実施が義務付けられた工事であるため、契約にあたり分別解体等の方法、解体工事に要する費用、再資源化等をするための施設の名称及び所在地、再資源化等に要する費用を契約書に記載する必要があることから、設計図書に記載された処理方法及び処分場所等を参考に積算した上で入札すること。また、分別解体等の方法等を契約書に記載するために、落札者は落札者決定後に発注者と協議を行うこととする。","　　")</f>
        <v>#REF!</v>
      </c>
      <c r="E218" s="606"/>
      <c r="F218" s="606"/>
      <c r="G218" s="606"/>
      <c r="H218" s="606"/>
      <c r="I218" s="606"/>
      <c r="J218" s="606"/>
      <c r="K218" s="606"/>
      <c r="L218" s="606"/>
      <c r="M218" s="606"/>
      <c r="N218" s="606"/>
      <c r="O218" s="606"/>
      <c r="P218" s="606"/>
      <c r="Q218" s="606"/>
      <c r="R218" s="606"/>
      <c r="S218" s="606"/>
      <c r="T218" s="606"/>
      <c r="U218" s="606"/>
      <c r="V218" s="606"/>
      <c r="W218" s="606"/>
      <c r="X218" s="606"/>
      <c r="Y218" s="606"/>
      <c r="Z218" s="606"/>
      <c r="AA218" s="606"/>
      <c r="AB218" s="606"/>
      <c r="AC218" s="606"/>
      <c r="AD218" s="606"/>
      <c r="AE218" s="606"/>
      <c r="AF218" s="606"/>
      <c r="AG218" s="606"/>
      <c r="AH218" s="606"/>
      <c r="AI218" s="606"/>
      <c r="AJ218" s="606"/>
      <c r="AK218" s="606"/>
      <c r="AL218" s="607"/>
    </row>
    <row r="219" spans="1:49" ht="9.75" customHeight="1">
      <c r="A219" s="8"/>
      <c r="B219" s="8"/>
    </row>
    <row r="220" spans="1:49" ht="21.75" customHeight="1" thickBot="1">
      <c r="A220" s="8"/>
      <c r="B220" s="8"/>
      <c r="C220" s="235" t="e">
        <f>IF((#REF!="有"),"13　その他", "12　その他 ")</f>
        <v>#REF!</v>
      </c>
      <c r="D220" s="235"/>
      <c r="E220" s="235"/>
      <c r="F220" s="235"/>
      <c r="G220" s="235"/>
      <c r="H220" s="235"/>
      <c r="I220" s="235"/>
      <c r="J220" s="235"/>
      <c r="K220" s="235"/>
      <c r="L220" s="235"/>
      <c r="M220" s="235"/>
      <c r="N220" s="235"/>
      <c r="O220" s="235"/>
      <c r="P220" s="235"/>
      <c r="Q220" s="235"/>
      <c r="R220" s="235"/>
      <c r="S220" s="235"/>
      <c r="T220" s="235"/>
      <c r="U220" s="235"/>
      <c r="V220" s="235"/>
      <c r="W220" s="235"/>
      <c r="X220" s="235"/>
      <c r="Y220" s="235"/>
      <c r="Z220" s="235"/>
      <c r="AA220" s="235"/>
      <c r="AB220" s="235"/>
      <c r="AC220" s="235"/>
      <c r="AD220" s="235"/>
      <c r="AE220" s="235"/>
    </row>
    <row r="221" spans="1:49" ht="16.5" customHeight="1">
      <c r="A221" s="8"/>
      <c r="B221" s="8"/>
      <c r="D221" s="608" t="s">
        <v>173</v>
      </c>
      <c r="E221" s="383"/>
      <c r="F221" s="383"/>
      <c r="G221" s="383"/>
      <c r="H221" s="383"/>
      <c r="I221" s="383"/>
      <c r="J221" s="383"/>
      <c r="K221" s="383"/>
      <c r="L221" s="383"/>
      <c r="M221" s="383"/>
      <c r="N221" s="383"/>
      <c r="O221" s="383"/>
      <c r="P221" s="383"/>
      <c r="Q221" s="383"/>
      <c r="R221" s="383"/>
      <c r="S221" s="383"/>
      <c r="T221" s="383"/>
      <c r="U221" s="383"/>
      <c r="V221" s="383"/>
      <c r="W221" s="383"/>
      <c r="X221" s="383"/>
      <c r="Y221" s="383"/>
      <c r="Z221" s="383"/>
      <c r="AA221" s="383"/>
      <c r="AB221" s="383"/>
      <c r="AC221" s="383"/>
      <c r="AD221" s="383"/>
      <c r="AE221" s="383"/>
      <c r="AF221" s="383"/>
      <c r="AG221" s="383"/>
      <c r="AH221" s="383"/>
      <c r="AI221" s="383"/>
      <c r="AJ221" s="383"/>
      <c r="AK221" s="383"/>
      <c r="AL221" s="384"/>
    </row>
    <row r="222" spans="1:49" ht="16.5" customHeight="1">
      <c r="A222" s="8"/>
      <c r="B222" s="8"/>
      <c r="D222" s="609" t="s">
        <v>229</v>
      </c>
      <c r="E222" s="610"/>
      <c r="F222" s="610"/>
      <c r="G222" s="610"/>
      <c r="H222" s="610"/>
      <c r="I222" s="610"/>
      <c r="J222" s="610"/>
      <c r="K222" s="610"/>
      <c r="L222" s="610"/>
      <c r="M222" s="610"/>
      <c r="N222" s="610"/>
      <c r="O222" s="610"/>
      <c r="P222" s="610"/>
      <c r="Q222" s="610"/>
      <c r="R222" s="610"/>
      <c r="S222" s="610"/>
      <c r="T222" s="610"/>
      <c r="U222" s="610"/>
      <c r="V222" s="610"/>
      <c r="W222" s="610"/>
      <c r="X222" s="610"/>
      <c r="Y222" s="610"/>
      <c r="Z222" s="610"/>
      <c r="AA222" s="610"/>
      <c r="AB222" s="610"/>
      <c r="AC222" s="610"/>
      <c r="AD222" s="610"/>
      <c r="AE222" s="610"/>
      <c r="AF222" s="610"/>
      <c r="AG222" s="610"/>
      <c r="AH222" s="610"/>
      <c r="AI222" s="610"/>
      <c r="AJ222" s="610"/>
      <c r="AK222" s="610"/>
      <c r="AL222" s="611"/>
    </row>
    <row r="223" spans="1:49" ht="48" customHeight="1">
      <c r="A223" s="8"/>
      <c r="B223" s="8"/>
      <c r="D223" s="520" t="s">
        <v>55</v>
      </c>
      <c r="E223" s="521"/>
      <c r="F223" s="521"/>
      <c r="G223" s="521"/>
      <c r="H223" s="521"/>
      <c r="I223" s="521"/>
      <c r="J223" s="521"/>
      <c r="K223" s="521"/>
      <c r="L223" s="521"/>
      <c r="M223" s="521"/>
      <c r="N223" s="521"/>
      <c r="O223" s="521"/>
      <c r="P223" s="521"/>
      <c r="Q223" s="521"/>
      <c r="R223" s="521"/>
      <c r="S223" s="521"/>
      <c r="T223" s="521"/>
      <c r="U223" s="521"/>
      <c r="V223" s="521"/>
      <c r="W223" s="521"/>
      <c r="X223" s="521"/>
      <c r="Y223" s="521"/>
      <c r="Z223" s="521"/>
      <c r="AA223" s="521"/>
      <c r="AB223" s="521"/>
      <c r="AC223" s="521"/>
      <c r="AD223" s="521"/>
      <c r="AE223" s="521"/>
      <c r="AF223" s="521"/>
      <c r="AG223" s="521"/>
      <c r="AH223" s="521"/>
      <c r="AI223" s="521"/>
      <c r="AJ223" s="521"/>
      <c r="AK223" s="521"/>
      <c r="AL223" s="587"/>
    </row>
    <row r="224" spans="1:49" ht="41.25" customHeight="1">
      <c r="A224" s="8"/>
      <c r="B224" s="8"/>
      <c r="D224" s="520" t="s">
        <v>171</v>
      </c>
      <c r="E224" s="521"/>
      <c r="F224" s="521"/>
      <c r="G224" s="521"/>
      <c r="H224" s="521"/>
      <c r="I224" s="521"/>
      <c r="J224" s="521"/>
      <c r="K224" s="521"/>
      <c r="L224" s="521"/>
      <c r="M224" s="521"/>
      <c r="N224" s="521"/>
      <c r="O224" s="521"/>
      <c r="P224" s="521"/>
      <c r="Q224" s="521"/>
      <c r="R224" s="521"/>
      <c r="S224" s="521"/>
      <c r="T224" s="521"/>
      <c r="U224" s="521"/>
      <c r="V224" s="521"/>
      <c r="W224" s="521"/>
      <c r="X224" s="521"/>
      <c r="Y224" s="521"/>
      <c r="Z224" s="521"/>
      <c r="AA224" s="521"/>
      <c r="AB224" s="521"/>
      <c r="AC224" s="521"/>
      <c r="AD224" s="521"/>
      <c r="AE224" s="521"/>
      <c r="AF224" s="521"/>
      <c r="AG224" s="521"/>
      <c r="AH224" s="521"/>
      <c r="AI224" s="521"/>
      <c r="AJ224" s="521"/>
      <c r="AK224" s="521"/>
      <c r="AL224" s="587"/>
      <c r="AW224" s="211"/>
    </row>
    <row r="225" spans="1:40" ht="18.75" customHeight="1">
      <c r="A225" s="8"/>
      <c r="B225" s="8"/>
      <c r="D225" s="520" t="s">
        <v>23</v>
      </c>
      <c r="E225" s="521"/>
      <c r="F225" s="521"/>
      <c r="G225" s="521"/>
      <c r="H225" s="521"/>
      <c r="I225" s="521"/>
      <c r="J225" s="521"/>
      <c r="K225" s="521"/>
      <c r="L225" s="521"/>
      <c r="M225" s="521"/>
      <c r="N225" s="521"/>
      <c r="O225" s="521"/>
      <c r="P225" s="521"/>
      <c r="Q225" s="521"/>
      <c r="R225" s="521"/>
      <c r="S225" s="521"/>
      <c r="T225" s="521"/>
      <c r="U225" s="521"/>
      <c r="V225" s="521"/>
      <c r="W225" s="521"/>
      <c r="X225" s="521"/>
      <c r="Y225" s="521"/>
      <c r="Z225" s="521"/>
      <c r="AA225" s="521"/>
      <c r="AB225" s="521"/>
      <c r="AC225" s="521"/>
      <c r="AD225" s="521"/>
      <c r="AE225" s="521"/>
      <c r="AF225" s="521"/>
      <c r="AG225" s="521"/>
      <c r="AH225" s="521"/>
      <c r="AI225" s="521"/>
      <c r="AJ225" s="521"/>
      <c r="AK225" s="521"/>
      <c r="AL225" s="587"/>
    </row>
    <row r="226" spans="1:40" ht="18.75" customHeight="1">
      <c r="A226" s="8"/>
      <c r="B226" s="8"/>
      <c r="D226" s="258" t="s">
        <v>24</v>
      </c>
      <c r="E226" s="259"/>
      <c r="F226" s="259"/>
      <c r="G226" s="259"/>
      <c r="H226" s="259"/>
      <c r="I226" s="259"/>
      <c r="J226" s="259"/>
      <c r="K226" s="259"/>
      <c r="L226" s="259"/>
      <c r="M226" s="259"/>
      <c r="N226" s="259"/>
      <c r="O226" s="259"/>
      <c r="P226" s="259"/>
      <c r="Q226" s="259"/>
      <c r="R226" s="259"/>
      <c r="S226" s="259"/>
      <c r="T226" s="259"/>
      <c r="U226" s="259"/>
      <c r="V226" s="259"/>
      <c r="W226" s="259"/>
      <c r="X226" s="259"/>
      <c r="Y226" s="259"/>
      <c r="Z226" s="259"/>
      <c r="AA226" s="259"/>
      <c r="AB226" s="259"/>
      <c r="AC226" s="259"/>
      <c r="AD226" s="259"/>
      <c r="AE226" s="259"/>
      <c r="AF226" s="259"/>
      <c r="AG226" s="259"/>
      <c r="AH226" s="259"/>
      <c r="AI226" s="259"/>
      <c r="AJ226" s="259"/>
      <c r="AK226" s="259"/>
      <c r="AL226" s="602"/>
    </row>
    <row r="227" spans="1:40" ht="36" customHeight="1">
      <c r="A227" s="8"/>
      <c r="B227" s="8"/>
      <c r="D227" s="496" t="s">
        <v>228</v>
      </c>
      <c r="E227" s="497"/>
      <c r="F227" s="497"/>
      <c r="G227" s="497"/>
      <c r="H227" s="497"/>
      <c r="I227" s="497"/>
      <c r="J227" s="497"/>
      <c r="K227" s="497"/>
      <c r="L227" s="497"/>
      <c r="M227" s="497"/>
      <c r="N227" s="497"/>
      <c r="O227" s="497"/>
      <c r="P227" s="497"/>
      <c r="Q227" s="497"/>
      <c r="R227" s="497"/>
      <c r="S227" s="497"/>
      <c r="T227" s="497"/>
      <c r="U227" s="497"/>
      <c r="V227" s="497"/>
      <c r="W227" s="497"/>
      <c r="X227" s="497"/>
      <c r="Y227" s="497"/>
      <c r="Z227" s="497"/>
      <c r="AA227" s="497"/>
      <c r="AB227" s="497"/>
      <c r="AC227" s="497"/>
      <c r="AD227" s="497"/>
      <c r="AE227" s="497"/>
      <c r="AF227" s="497"/>
      <c r="AG227" s="497"/>
      <c r="AH227" s="497"/>
      <c r="AI227" s="497"/>
      <c r="AJ227" s="497"/>
      <c r="AK227" s="497"/>
      <c r="AL227" s="603"/>
    </row>
    <row r="228" spans="1:40" ht="38.25" customHeight="1" thickBot="1">
      <c r="A228" s="8"/>
      <c r="B228" s="8"/>
      <c r="D228" s="562" t="s">
        <v>25</v>
      </c>
      <c r="E228" s="563"/>
      <c r="F228" s="563"/>
      <c r="G228" s="563"/>
      <c r="H228" s="563"/>
      <c r="I228" s="563"/>
      <c r="J228" s="563"/>
      <c r="K228" s="563"/>
      <c r="L228" s="563"/>
      <c r="M228" s="563"/>
      <c r="N228" s="563"/>
      <c r="O228" s="563"/>
      <c r="P228" s="563"/>
      <c r="Q228" s="563"/>
      <c r="R228" s="563"/>
      <c r="S228" s="563"/>
      <c r="T228" s="563"/>
      <c r="U228" s="563"/>
      <c r="V228" s="563"/>
      <c r="W228" s="563"/>
      <c r="X228" s="563"/>
      <c r="Y228" s="563"/>
      <c r="Z228" s="563"/>
      <c r="AA228" s="563"/>
      <c r="AB228" s="563"/>
      <c r="AC228" s="563"/>
      <c r="AD228" s="563"/>
      <c r="AE228" s="563"/>
      <c r="AF228" s="563"/>
      <c r="AG228" s="563"/>
      <c r="AH228" s="563"/>
      <c r="AI228" s="563"/>
      <c r="AJ228" s="563"/>
      <c r="AK228" s="563"/>
      <c r="AL228" s="604"/>
    </row>
    <row r="229" spans="1:40" ht="5.25" customHeight="1">
      <c r="A229" s="8"/>
      <c r="B229" s="8"/>
    </row>
    <row r="230" spans="1:40" ht="19.5" customHeight="1">
      <c r="A230" s="8"/>
      <c r="B230" s="8"/>
      <c r="C230" s="235" t="e">
        <f>IF((#REF!="有"),"14　問合せ先", "13　問合せ先 ")</f>
        <v>#REF!</v>
      </c>
      <c r="D230" s="235"/>
      <c r="E230" s="235"/>
      <c r="F230" s="235"/>
      <c r="G230" s="235"/>
      <c r="H230" s="235"/>
      <c r="I230" s="235"/>
      <c r="J230" s="235"/>
      <c r="K230" s="235"/>
      <c r="L230" s="235"/>
      <c r="M230" s="235"/>
      <c r="N230" s="235"/>
      <c r="O230" s="235"/>
      <c r="P230" s="235"/>
      <c r="Q230" s="235"/>
      <c r="R230" s="235"/>
      <c r="S230" s="235"/>
      <c r="T230" s="235"/>
      <c r="U230" s="235"/>
      <c r="V230" s="235"/>
      <c r="W230" s="235"/>
      <c r="X230" s="235"/>
      <c r="Y230" s="235"/>
      <c r="Z230" s="235"/>
      <c r="AA230" s="235"/>
      <c r="AB230" s="235"/>
      <c r="AC230" s="235"/>
      <c r="AD230" s="189"/>
      <c r="AN230" s="9"/>
    </row>
    <row r="231" spans="1:40" ht="3" customHeight="1" thickBot="1">
      <c r="A231" s="8"/>
      <c r="B231" s="8"/>
    </row>
    <row r="232" spans="1:40" ht="16.5" customHeight="1">
      <c r="A232" s="8"/>
      <c r="B232" s="8"/>
      <c r="D232" s="616" t="s">
        <v>50</v>
      </c>
      <c r="E232" s="383"/>
      <c r="F232" s="383"/>
      <c r="G232" s="383"/>
      <c r="H232" s="383"/>
      <c r="I232" s="383"/>
      <c r="J232" s="383"/>
      <c r="K232" s="383"/>
      <c r="L232" s="383"/>
      <c r="M232" s="383"/>
      <c r="N232" s="383"/>
      <c r="O232" s="383"/>
      <c r="P232" s="383"/>
      <c r="Q232" s="383"/>
      <c r="R232" s="383"/>
      <c r="S232" s="383"/>
      <c r="T232" s="383"/>
      <c r="U232" s="383"/>
      <c r="V232" s="383"/>
      <c r="W232" s="383"/>
      <c r="X232" s="383"/>
      <c r="Y232" s="383"/>
      <c r="Z232" s="383"/>
      <c r="AA232" s="383"/>
      <c r="AB232" s="383"/>
      <c r="AC232" s="383"/>
      <c r="AD232" s="383"/>
      <c r="AE232" s="383"/>
      <c r="AF232" s="383"/>
      <c r="AG232" s="383"/>
      <c r="AH232" s="383"/>
      <c r="AI232" s="383"/>
      <c r="AJ232" s="383"/>
      <c r="AK232" s="383"/>
      <c r="AL232" s="384"/>
    </row>
    <row r="233" spans="1:40" ht="16.5" customHeight="1">
      <c r="A233" s="8"/>
      <c r="B233" s="8"/>
      <c r="D233" s="13"/>
      <c r="E233" s="200" t="e">
        <f>CONCATENATE("那覇市役所","　総務部","　 法制契約課","　　担当者：",#REF!)</f>
        <v>#REF!</v>
      </c>
      <c r="F233" s="200"/>
      <c r="G233" s="206"/>
      <c r="H233" s="206"/>
      <c r="I233" s="206"/>
      <c r="J233" s="206"/>
      <c r="K233" s="206"/>
      <c r="L233" s="206"/>
      <c r="M233" s="206"/>
      <c r="N233" s="206"/>
      <c r="O233" s="206"/>
      <c r="P233" s="206"/>
      <c r="Q233" s="206"/>
      <c r="R233" s="206"/>
      <c r="S233" s="206"/>
      <c r="T233" s="206"/>
      <c r="U233" s="206"/>
      <c r="V233" s="206"/>
      <c r="W233" s="206"/>
      <c r="X233" s="206"/>
      <c r="Y233" s="206"/>
      <c r="Z233" s="206"/>
      <c r="AA233" s="43"/>
      <c r="AB233" s="206"/>
      <c r="AC233" s="206"/>
      <c r="AD233" s="206"/>
      <c r="AE233" s="206"/>
      <c r="AF233" s="206"/>
      <c r="AG233" s="206"/>
      <c r="AH233" s="206"/>
      <c r="AI233" s="206"/>
      <c r="AJ233" s="206"/>
      <c r="AK233" s="206"/>
      <c r="AL233" s="207"/>
    </row>
    <row r="234" spans="1:40" ht="16.5" customHeight="1">
      <c r="A234" s="8"/>
      <c r="B234" s="8"/>
      <c r="D234" s="14"/>
      <c r="E234" s="15"/>
      <c r="F234" s="617" t="s">
        <v>38</v>
      </c>
      <c r="G234" s="617"/>
      <c r="H234" s="617"/>
      <c r="I234" s="617"/>
      <c r="J234" s="15" t="s">
        <v>39</v>
      </c>
      <c r="K234" s="15"/>
      <c r="L234" s="15"/>
      <c r="M234" s="15"/>
      <c r="N234" s="15"/>
      <c r="O234" s="617" t="s">
        <v>34</v>
      </c>
      <c r="P234" s="617"/>
      <c r="Q234" s="617"/>
      <c r="R234" s="617"/>
      <c r="S234" s="617"/>
      <c r="T234" s="173" t="s">
        <v>238</v>
      </c>
      <c r="U234" s="15"/>
      <c r="V234" s="15"/>
      <c r="W234" s="15"/>
      <c r="X234" s="15"/>
      <c r="Y234" s="15"/>
      <c r="Z234" s="15"/>
      <c r="AA234" s="15"/>
      <c r="AB234" s="15"/>
      <c r="AC234" s="15"/>
      <c r="AD234" s="15"/>
      <c r="AE234" s="15"/>
      <c r="AF234" s="15"/>
      <c r="AG234" s="15"/>
      <c r="AH234" s="15"/>
      <c r="AI234" s="15"/>
      <c r="AJ234" s="15"/>
      <c r="AK234" s="15"/>
      <c r="AL234" s="16"/>
    </row>
    <row r="235" spans="1:40" ht="16.5" customHeight="1">
      <c r="A235" s="8"/>
      <c r="B235" s="8"/>
      <c r="D235" s="612" t="s">
        <v>51</v>
      </c>
      <c r="E235" s="613"/>
      <c r="F235" s="613"/>
      <c r="G235" s="613"/>
      <c r="H235" s="613"/>
      <c r="I235" s="613"/>
      <c r="J235" s="613"/>
      <c r="K235" s="613"/>
      <c r="L235" s="613"/>
      <c r="M235" s="613"/>
      <c r="N235" s="613"/>
      <c r="O235" s="613"/>
      <c r="P235" s="613"/>
      <c r="Q235" s="613"/>
      <c r="R235" s="613"/>
      <c r="S235" s="613"/>
      <c r="T235" s="613"/>
      <c r="U235" s="613"/>
      <c r="V235" s="613"/>
      <c r="W235" s="613"/>
      <c r="X235" s="613"/>
      <c r="Y235" s="613"/>
      <c r="Z235" s="613"/>
      <c r="AA235" s="613"/>
      <c r="AB235" s="613"/>
      <c r="AC235" s="613"/>
      <c r="AD235" s="613"/>
      <c r="AE235" s="613"/>
      <c r="AF235" s="613"/>
      <c r="AG235" s="613"/>
      <c r="AH235" s="613"/>
      <c r="AI235" s="613"/>
      <c r="AJ235" s="613"/>
      <c r="AK235" s="613"/>
      <c r="AL235" s="614"/>
    </row>
    <row r="236" spans="1:40" ht="16.5" customHeight="1">
      <c r="A236" s="8"/>
      <c r="B236" s="8"/>
      <c r="D236" s="53" t="s">
        <v>66</v>
      </c>
      <c r="E236" s="169" t="e">
        <f>CONCATENATE(#REF!,"  ",#REF!,"　　担当者 ：",#REF!)</f>
        <v>#REF!</v>
      </c>
      <c r="F236" s="158"/>
      <c r="G236" s="158"/>
      <c r="H236" s="158"/>
      <c r="I236" s="158"/>
      <c r="J236" s="158"/>
      <c r="K236" s="157"/>
      <c r="L236" s="149"/>
      <c r="M236" s="149"/>
      <c r="N236" s="149"/>
      <c r="O236" s="149"/>
      <c r="P236" s="122"/>
      <c r="Q236" s="122"/>
      <c r="R236" s="122"/>
      <c r="S236" s="122"/>
      <c r="T236" s="122"/>
      <c r="U236" s="122"/>
      <c r="V236" s="122"/>
      <c r="W236" s="122"/>
      <c r="X236" s="122"/>
      <c r="Y236" s="122"/>
      <c r="Z236" s="122"/>
      <c r="AA236" s="122"/>
      <c r="AB236" s="122"/>
      <c r="AC236" s="122"/>
      <c r="AD236" s="122"/>
      <c r="AE236" s="122"/>
      <c r="AF236" s="122"/>
      <c r="AG236" s="206"/>
      <c r="AH236" s="206"/>
      <c r="AI236" s="206"/>
      <c r="AJ236" s="206"/>
      <c r="AK236" s="206"/>
      <c r="AL236" s="207"/>
    </row>
    <row r="237" spans="1:40" ht="16.5" customHeight="1">
      <c r="A237" s="8"/>
      <c r="B237" s="8"/>
      <c r="D237" s="13"/>
      <c r="E237" s="206"/>
      <c r="F237" s="617" t="s">
        <v>38</v>
      </c>
      <c r="G237" s="617"/>
      <c r="H237" s="617"/>
      <c r="I237" s="617"/>
      <c r="J237" s="618" t="e">
        <f>#REF!</f>
        <v>#REF!</v>
      </c>
      <c r="K237" s="618"/>
      <c r="L237" s="618"/>
      <c r="M237" s="618"/>
      <c r="N237" s="206"/>
      <c r="O237" s="617" t="s">
        <v>34</v>
      </c>
      <c r="P237" s="617"/>
      <c r="Q237" s="617"/>
      <c r="R237" s="617"/>
      <c r="S237" s="617"/>
      <c r="T237" s="618" t="e">
        <f>#REF!</f>
        <v>#REF!</v>
      </c>
      <c r="U237" s="618"/>
      <c r="V237" s="618"/>
      <c r="W237" s="618"/>
      <c r="X237" s="206"/>
      <c r="Y237" s="206"/>
      <c r="Z237" s="206"/>
      <c r="AA237" s="206"/>
      <c r="AB237" s="206"/>
      <c r="AC237" s="206"/>
      <c r="AD237" s="206"/>
      <c r="AE237" s="206"/>
      <c r="AF237" s="206"/>
      <c r="AG237" s="206"/>
      <c r="AH237" s="206"/>
      <c r="AI237" s="206"/>
      <c r="AJ237" s="206"/>
      <c r="AK237" s="206"/>
      <c r="AL237" s="207"/>
    </row>
    <row r="238" spans="1:40" ht="16.5" customHeight="1">
      <c r="A238" s="8"/>
      <c r="B238" s="8"/>
      <c r="D238" s="612" t="s">
        <v>12</v>
      </c>
      <c r="E238" s="613"/>
      <c r="F238" s="613"/>
      <c r="G238" s="613"/>
      <c r="H238" s="613"/>
      <c r="I238" s="613"/>
      <c r="J238" s="613"/>
      <c r="K238" s="613"/>
      <c r="L238" s="613"/>
      <c r="M238" s="613"/>
      <c r="N238" s="613"/>
      <c r="O238" s="613"/>
      <c r="P238" s="613"/>
      <c r="Q238" s="613"/>
      <c r="R238" s="613"/>
      <c r="S238" s="613"/>
      <c r="T238" s="613"/>
      <c r="U238" s="613"/>
      <c r="V238" s="613"/>
      <c r="W238" s="613"/>
      <c r="X238" s="613"/>
      <c r="Y238" s="613"/>
      <c r="Z238" s="613"/>
      <c r="AA238" s="613"/>
      <c r="AB238" s="613"/>
      <c r="AC238" s="613"/>
      <c r="AD238" s="613"/>
      <c r="AE238" s="613"/>
      <c r="AF238" s="613"/>
      <c r="AG238" s="613"/>
      <c r="AH238" s="613"/>
      <c r="AI238" s="613"/>
      <c r="AJ238" s="613"/>
      <c r="AK238" s="613"/>
      <c r="AL238" s="614"/>
    </row>
    <row r="239" spans="1:40" ht="30" hidden="1" customHeight="1">
      <c r="A239" s="8"/>
      <c r="B239" s="8"/>
      <c r="D239" s="13"/>
      <c r="E239" s="206"/>
      <c r="F239" s="292" t="s">
        <v>60</v>
      </c>
      <c r="G239" s="292"/>
      <c r="H239" s="292"/>
      <c r="I239" s="292"/>
      <c r="J239" s="292"/>
      <c r="K239" s="292"/>
      <c r="L239" s="292"/>
      <c r="M239" s="292"/>
      <c r="N239" s="292"/>
      <c r="O239" s="292"/>
      <c r="P239" s="292"/>
      <c r="Q239" s="292"/>
      <c r="R239" s="292"/>
      <c r="S239" s="292"/>
      <c r="T239" s="292"/>
      <c r="U239" s="292"/>
      <c r="V239" s="292"/>
      <c r="W239" s="292"/>
      <c r="X239" s="292"/>
      <c r="Y239" s="292"/>
      <c r="Z239" s="292"/>
      <c r="AA239" s="292"/>
      <c r="AB239" s="292"/>
      <c r="AC239" s="292"/>
      <c r="AD239" s="292"/>
      <c r="AE239" s="292"/>
      <c r="AF239" s="292"/>
      <c r="AG239" s="292"/>
      <c r="AH239" s="292"/>
      <c r="AI239" s="292"/>
      <c r="AJ239" s="292"/>
      <c r="AK239" s="292"/>
      <c r="AL239" s="301"/>
    </row>
    <row r="240" spans="1:40" ht="16.5" customHeight="1">
      <c r="A240" s="8"/>
      <c r="B240" s="8"/>
      <c r="D240" s="13"/>
      <c r="E240" s="292" t="s">
        <v>9</v>
      </c>
      <c r="F240" s="292"/>
      <c r="G240" s="292"/>
      <c r="H240" s="292"/>
      <c r="I240" s="292"/>
      <c r="J240" s="292"/>
      <c r="K240" s="292"/>
      <c r="L240" s="292"/>
      <c r="M240" s="292"/>
      <c r="N240" s="292"/>
      <c r="O240" s="292"/>
      <c r="P240" s="292"/>
      <c r="Q240" s="292"/>
      <c r="R240" s="292"/>
      <c r="S240" s="292"/>
      <c r="T240" s="292"/>
      <c r="U240" s="292"/>
      <c r="V240" s="292"/>
      <c r="W240" s="292"/>
      <c r="X240" s="292"/>
      <c r="Y240" s="292"/>
      <c r="Z240" s="292"/>
      <c r="AA240" s="292"/>
      <c r="AB240" s="292"/>
      <c r="AC240" s="292"/>
      <c r="AD240" s="292"/>
      <c r="AE240" s="292"/>
      <c r="AF240" s="292"/>
      <c r="AG240" s="292"/>
      <c r="AH240" s="292"/>
      <c r="AI240" s="292"/>
      <c r="AJ240" s="292"/>
      <c r="AK240" s="292"/>
      <c r="AL240" s="301"/>
    </row>
    <row r="241" spans="1:40" ht="16.5" customHeight="1" thickBot="1">
      <c r="A241" s="8"/>
      <c r="B241" s="8"/>
      <c r="D241" s="17"/>
      <c r="E241" s="18"/>
      <c r="F241" s="19"/>
      <c r="G241" s="19"/>
      <c r="H241" s="19"/>
      <c r="I241" s="19"/>
      <c r="J241" s="19"/>
      <c r="K241" s="19"/>
      <c r="L241" s="19"/>
      <c r="M241" s="19"/>
      <c r="N241" s="19"/>
      <c r="O241" s="507" t="s">
        <v>155</v>
      </c>
      <c r="P241" s="615"/>
      <c r="Q241" s="615"/>
      <c r="R241" s="615"/>
      <c r="S241" s="615"/>
      <c r="T241" s="615"/>
      <c r="U241" s="615"/>
      <c r="V241" s="615"/>
      <c r="W241" s="615"/>
      <c r="X241" s="615"/>
      <c r="Y241" s="615"/>
      <c r="Z241" s="615"/>
      <c r="AA241" s="615"/>
      <c r="AB241" s="615"/>
      <c r="AC241" s="615"/>
      <c r="AD241" s="615"/>
      <c r="AE241" s="615"/>
      <c r="AF241" s="615"/>
      <c r="AG241" s="615"/>
      <c r="AH241" s="615"/>
      <c r="AI241" s="19"/>
      <c r="AJ241" s="19"/>
      <c r="AK241" s="19"/>
      <c r="AL241" s="24"/>
    </row>
    <row r="242" spans="1:40" ht="16.5" customHeight="1">
      <c r="A242" s="8"/>
      <c r="B242" s="8"/>
      <c r="F242" s="28"/>
      <c r="AN242" s="9"/>
    </row>
    <row r="243" spans="1:40" ht="16.5" customHeight="1">
      <c r="A243" s="8"/>
      <c r="B243" s="8"/>
    </row>
    <row r="244" spans="1:40" ht="16.5" customHeight="1">
      <c r="A244" s="8"/>
      <c r="B244" s="8"/>
    </row>
    <row r="245" spans="1:40" ht="16.5" customHeight="1">
      <c r="A245" s="8"/>
      <c r="B245" s="8"/>
    </row>
    <row r="246" spans="1:40" ht="16.5" customHeight="1">
      <c r="A246" s="8"/>
      <c r="B246" s="8"/>
    </row>
    <row r="247" spans="1:40" ht="16.5" customHeight="1">
      <c r="A247" s="8"/>
      <c r="B247" s="8"/>
    </row>
    <row r="248" spans="1:40" ht="16.5" customHeight="1">
      <c r="A248" s="8"/>
      <c r="B248" s="8"/>
    </row>
    <row r="249" spans="1:40" ht="16.5" customHeight="1">
      <c r="A249" s="8"/>
      <c r="B249" s="8"/>
    </row>
    <row r="250" spans="1:40" ht="16.5" customHeight="1">
      <c r="A250" s="8"/>
      <c r="B250" s="8"/>
    </row>
    <row r="251" spans="1:40" ht="16.5" customHeight="1">
      <c r="A251" s="8"/>
      <c r="B251" s="8"/>
    </row>
    <row r="252" spans="1:40" ht="16.5" customHeight="1">
      <c r="A252" s="8"/>
      <c r="B252" s="8"/>
    </row>
    <row r="253" spans="1:40" ht="16.5" customHeight="1">
      <c r="A253" s="8"/>
      <c r="B253" s="8"/>
    </row>
    <row r="254" spans="1:40" ht="16.5" customHeight="1">
      <c r="A254" s="8"/>
      <c r="B254" s="8"/>
    </row>
    <row r="255" spans="1:40" ht="16.5" customHeight="1">
      <c r="A255" s="8"/>
      <c r="B255" s="8"/>
    </row>
    <row r="256" spans="1:40" ht="16.5" customHeight="1">
      <c r="A256" s="8"/>
      <c r="B256" s="8"/>
    </row>
    <row r="257" spans="1:2" ht="16.5" customHeight="1">
      <c r="A257" s="8"/>
      <c r="B257" s="8"/>
    </row>
    <row r="258" spans="1:2" ht="16.5" customHeight="1">
      <c r="A258" s="8"/>
      <c r="B258" s="8"/>
    </row>
    <row r="259" spans="1:2" ht="16.5" customHeight="1">
      <c r="A259" s="8"/>
      <c r="B259" s="8"/>
    </row>
    <row r="260" spans="1:2" ht="16.5" customHeight="1">
      <c r="A260" s="8"/>
      <c r="B260" s="8"/>
    </row>
    <row r="261" spans="1:2" ht="16.5" customHeight="1">
      <c r="A261" s="8"/>
      <c r="B261" s="8"/>
    </row>
    <row r="262" spans="1:2" ht="16.5" customHeight="1">
      <c r="A262" s="8"/>
      <c r="B262" s="8"/>
    </row>
    <row r="263" spans="1:2" ht="16.5" customHeight="1">
      <c r="A263" s="8"/>
      <c r="B263" s="8"/>
    </row>
    <row r="264" spans="1:2" ht="16.5" customHeight="1">
      <c r="A264" s="8"/>
      <c r="B264" s="8"/>
    </row>
    <row r="265" spans="1:2" ht="16.5" customHeight="1">
      <c r="A265" s="8"/>
      <c r="B265" s="8"/>
    </row>
    <row r="266" spans="1:2" ht="16.5" customHeight="1">
      <c r="A266" s="8"/>
      <c r="B266" s="8"/>
    </row>
    <row r="267" spans="1:2" ht="16.5" customHeight="1">
      <c r="A267" s="8"/>
      <c r="B267" s="8"/>
    </row>
    <row r="268" spans="1:2" ht="16.5" customHeight="1">
      <c r="A268" s="8"/>
      <c r="B268" s="8"/>
    </row>
    <row r="269" spans="1:2" ht="16.5" customHeight="1">
      <c r="A269" s="8"/>
      <c r="B269" s="8"/>
    </row>
    <row r="270" spans="1:2" ht="16.5" customHeight="1">
      <c r="A270" s="8"/>
      <c r="B270" s="8"/>
    </row>
    <row r="271" spans="1:2" ht="16.5" customHeight="1">
      <c r="A271" s="8"/>
      <c r="B271" s="8"/>
    </row>
    <row r="272" spans="1:2" ht="16.5" customHeight="1">
      <c r="A272" s="8"/>
      <c r="B272" s="8"/>
    </row>
    <row r="273" spans="1:2" ht="16.5" customHeight="1">
      <c r="A273" s="8"/>
      <c r="B273" s="8"/>
    </row>
    <row r="274" spans="1:2" ht="16.5" customHeight="1">
      <c r="A274" s="8"/>
      <c r="B274" s="8"/>
    </row>
    <row r="275" spans="1:2" ht="16.5" customHeight="1">
      <c r="A275" s="8"/>
      <c r="B275" s="8"/>
    </row>
    <row r="276" spans="1:2" ht="16.5" customHeight="1">
      <c r="A276" s="8"/>
      <c r="B276" s="8"/>
    </row>
    <row r="277" spans="1:2" ht="16.5" customHeight="1">
      <c r="A277" s="8"/>
      <c r="B277" s="8"/>
    </row>
    <row r="278" spans="1:2" ht="16.5" customHeight="1">
      <c r="A278" s="8"/>
      <c r="B278" s="8"/>
    </row>
    <row r="279" spans="1:2" ht="16.5" customHeight="1">
      <c r="A279" s="8"/>
      <c r="B279" s="8"/>
    </row>
    <row r="280" spans="1:2" ht="16.5" customHeight="1">
      <c r="A280" s="8"/>
      <c r="B280" s="8"/>
    </row>
    <row r="281" spans="1:2" ht="16.5" customHeight="1">
      <c r="A281" s="8"/>
      <c r="B281" s="8"/>
    </row>
    <row r="282" spans="1:2" ht="16.5" customHeight="1">
      <c r="A282" s="8"/>
      <c r="B282" s="8"/>
    </row>
    <row r="283" spans="1:2" ht="16.5" customHeight="1">
      <c r="A283" s="8"/>
      <c r="B283" s="8"/>
    </row>
    <row r="284" spans="1:2" ht="16.5" customHeight="1">
      <c r="A284" s="8"/>
      <c r="B284" s="8"/>
    </row>
    <row r="285" spans="1:2" ht="16.5" customHeight="1">
      <c r="A285" s="8"/>
      <c r="B285" s="8"/>
    </row>
    <row r="286" spans="1:2" ht="16.5" customHeight="1">
      <c r="A286" s="8"/>
      <c r="B286" s="8"/>
    </row>
    <row r="287" spans="1:2" ht="16.5" customHeight="1">
      <c r="A287" s="8"/>
      <c r="B287" s="8"/>
    </row>
    <row r="288" spans="1:2" ht="16.5" customHeight="1">
      <c r="A288" s="8"/>
      <c r="B288" s="8"/>
    </row>
    <row r="289" spans="1:2" ht="16.5" customHeight="1">
      <c r="A289" s="8"/>
      <c r="B289" s="8"/>
    </row>
    <row r="290" spans="1:2" ht="16.5" customHeight="1">
      <c r="A290" s="8"/>
      <c r="B290" s="8"/>
    </row>
    <row r="291" spans="1:2" ht="16.5" customHeight="1">
      <c r="A291" s="8"/>
      <c r="B291" s="8"/>
    </row>
    <row r="292" spans="1:2" ht="16.5" customHeight="1">
      <c r="A292" s="8"/>
      <c r="B292" s="8"/>
    </row>
    <row r="293" spans="1:2" ht="16.5" customHeight="1">
      <c r="A293" s="8"/>
      <c r="B293" s="8"/>
    </row>
    <row r="294" spans="1:2" ht="16.5" customHeight="1">
      <c r="A294" s="8"/>
      <c r="B294" s="8"/>
    </row>
    <row r="295" spans="1:2" ht="16.5" customHeight="1">
      <c r="A295" s="8"/>
      <c r="B295" s="8"/>
    </row>
    <row r="296" spans="1:2" ht="16.5" customHeight="1">
      <c r="A296" s="8"/>
      <c r="B296" s="8"/>
    </row>
    <row r="297" spans="1:2" ht="16.5" customHeight="1">
      <c r="A297" s="8"/>
      <c r="B297" s="8"/>
    </row>
    <row r="298" spans="1:2" ht="16.5" customHeight="1">
      <c r="A298" s="8"/>
      <c r="B298" s="8"/>
    </row>
    <row r="299" spans="1:2" ht="16.5" customHeight="1">
      <c r="A299" s="8"/>
      <c r="B299" s="8"/>
    </row>
    <row r="300" spans="1:2" ht="16.5" customHeight="1">
      <c r="A300" s="8"/>
      <c r="B300" s="8"/>
    </row>
    <row r="301" spans="1:2" ht="16.5" customHeight="1">
      <c r="A301" s="8"/>
      <c r="B301" s="8"/>
    </row>
    <row r="302" spans="1:2" ht="16.5" customHeight="1">
      <c r="A302" s="8"/>
      <c r="B302" s="8"/>
    </row>
    <row r="303" spans="1:2" ht="16.5" customHeight="1">
      <c r="A303" s="8"/>
      <c r="B303" s="8"/>
    </row>
    <row r="304" spans="1:2" ht="16.5" customHeight="1">
      <c r="A304" s="8"/>
      <c r="B304" s="8"/>
    </row>
    <row r="305" spans="1:2" ht="16.5" customHeight="1">
      <c r="A305" s="8"/>
      <c r="B305" s="8"/>
    </row>
    <row r="306" spans="1:2" ht="16.5" customHeight="1">
      <c r="A306" s="8"/>
      <c r="B306" s="8"/>
    </row>
    <row r="307" spans="1:2" ht="16.5" customHeight="1">
      <c r="A307" s="8"/>
      <c r="B307" s="8"/>
    </row>
    <row r="308" spans="1:2" ht="16.5" customHeight="1">
      <c r="A308" s="8"/>
      <c r="B308" s="8"/>
    </row>
    <row r="309" spans="1:2" ht="16.5" customHeight="1">
      <c r="A309" s="8"/>
      <c r="B309" s="8"/>
    </row>
    <row r="310" spans="1:2" ht="16.5" customHeight="1">
      <c r="A310" s="8"/>
      <c r="B310" s="8"/>
    </row>
    <row r="311" spans="1:2" ht="16.5" customHeight="1">
      <c r="A311" s="8"/>
      <c r="B311" s="8"/>
    </row>
    <row r="312" spans="1:2" ht="16.5" customHeight="1">
      <c r="A312" s="8"/>
      <c r="B312" s="8"/>
    </row>
    <row r="313" spans="1:2" ht="16.5" customHeight="1">
      <c r="A313" s="8"/>
      <c r="B313" s="8"/>
    </row>
    <row r="314" spans="1:2" ht="16.5" customHeight="1">
      <c r="A314" s="8"/>
      <c r="B314" s="8"/>
    </row>
    <row r="315" spans="1:2" ht="16.5" customHeight="1">
      <c r="A315" s="8"/>
      <c r="B315" s="8"/>
    </row>
    <row r="316" spans="1:2" ht="16.5" customHeight="1">
      <c r="A316" s="8"/>
      <c r="B316" s="8"/>
    </row>
    <row r="317" spans="1:2" ht="16.5" customHeight="1">
      <c r="A317" s="8"/>
      <c r="B317" s="8"/>
    </row>
    <row r="318" spans="1:2" ht="16.5" customHeight="1">
      <c r="A318" s="8"/>
      <c r="B318" s="8"/>
    </row>
    <row r="319" spans="1:2" ht="16.5" customHeight="1">
      <c r="A319" s="8"/>
      <c r="B319" s="8"/>
    </row>
    <row r="320" spans="1:2" ht="16.5" customHeight="1">
      <c r="A320" s="8"/>
      <c r="B320" s="8"/>
    </row>
    <row r="321" spans="1:2" ht="16.5" customHeight="1">
      <c r="A321" s="8"/>
      <c r="B321" s="8"/>
    </row>
    <row r="322" spans="1:2" ht="16.5" customHeight="1">
      <c r="A322" s="8"/>
      <c r="B322" s="8"/>
    </row>
    <row r="323" spans="1:2" ht="16.5" customHeight="1">
      <c r="A323" s="8"/>
      <c r="B323" s="8"/>
    </row>
    <row r="324" spans="1:2" ht="16.5" customHeight="1">
      <c r="A324" s="8"/>
      <c r="B324" s="8"/>
    </row>
    <row r="325" spans="1:2" ht="16.5" customHeight="1">
      <c r="A325" s="8"/>
      <c r="B325" s="8"/>
    </row>
    <row r="326" spans="1:2" ht="16.5" customHeight="1">
      <c r="A326" s="8"/>
      <c r="B326" s="8"/>
    </row>
    <row r="327" spans="1:2" ht="16.5" customHeight="1">
      <c r="A327" s="8"/>
      <c r="B327" s="8"/>
    </row>
    <row r="328" spans="1:2" ht="16.5" customHeight="1">
      <c r="A328" s="8"/>
      <c r="B328" s="8"/>
    </row>
    <row r="329" spans="1:2" ht="16.5" customHeight="1">
      <c r="A329" s="8"/>
      <c r="B329" s="8"/>
    </row>
    <row r="330" spans="1:2" ht="16.5" customHeight="1">
      <c r="A330" s="8"/>
      <c r="B330" s="8"/>
    </row>
    <row r="331" spans="1:2" ht="16.5" customHeight="1">
      <c r="A331" s="8"/>
      <c r="B331" s="8"/>
    </row>
    <row r="332" spans="1:2" ht="16.5" customHeight="1">
      <c r="A332" s="8"/>
      <c r="B332" s="8"/>
    </row>
    <row r="333" spans="1:2" ht="16.5" customHeight="1">
      <c r="A333" s="8"/>
      <c r="B333" s="8"/>
    </row>
    <row r="334" spans="1:2" ht="16.5" customHeight="1">
      <c r="A334" s="8"/>
      <c r="B334" s="8"/>
    </row>
    <row r="335" spans="1:2" ht="16.5" customHeight="1">
      <c r="A335" s="8"/>
      <c r="B335" s="8"/>
    </row>
    <row r="336" spans="1:2" ht="16.5" customHeight="1">
      <c r="A336" s="8"/>
      <c r="B336" s="8"/>
    </row>
    <row r="337" spans="1:2" ht="16.5" customHeight="1">
      <c r="A337" s="8"/>
      <c r="B337" s="8"/>
    </row>
    <row r="338" spans="1:2" ht="16.5" customHeight="1">
      <c r="A338" s="8"/>
      <c r="B338" s="8"/>
    </row>
    <row r="339" spans="1:2" ht="16.5" customHeight="1">
      <c r="A339" s="8"/>
      <c r="B339" s="8"/>
    </row>
    <row r="340" spans="1:2" ht="16.5" customHeight="1">
      <c r="A340" s="8"/>
      <c r="B340" s="8"/>
    </row>
    <row r="341" spans="1:2" ht="16.5" customHeight="1">
      <c r="A341" s="8"/>
      <c r="B341" s="8"/>
    </row>
    <row r="342" spans="1:2" ht="16.5" customHeight="1">
      <c r="A342" s="8"/>
      <c r="B342" s="8"/>
    </row>
    <row r="343" spans="1:2" ht="16.5" customHeight="1">
      <c r="A343" s="8"/>
      <c r="B343" s="8"/>
    </row>
    <row r="344" spans="1:2" ht="16.5" customHeight="1">
      <c r="A344" s="8"/>
      <c r="B344" s="8"/>
    </row>
    <row r="345" spans="1:2" ht="16.5" customHeight="1">
      <c r="A345" s="8"/>
      <c r="B345" s="8"/>
    </row>
    <row r="346" spans="1:2" ht="16.5" customHeight="1">
      <c r="A346" s="8"/>
      <c r="B346" s="8"/>
    </row>
    <row r="347" spans="1:2" ht="16.5" customHeight="1">
      <c r="A347" s="8"/>
      <c r="B347" s="8"/>
    </row>
    <row r="348" spans="1:2" ht="16.5" customHeight="1">
      <c r="A348" s="8"/>
      <c r="B348" s="8"/>
    </row>
    <row r="349" spans="1:2" ht="16.5" customHeight="1">
      <c r="A349" s="8"/>
      <c r="B349" s="8"/>
    </row>
    <row r="350" spans="1:2" ht="16.5" customHeight="1">
      <c r="A350" s="8"/>
      <c r="B350" s="8"/>
    </row>
    <row r="351" spans="1:2" ht="16.5" customHeight="1">
      <c r="A351" s="8"/>
      <c r="B351" s="8"/>
    </row>
    <row r="352" spans="1:2" ht="16.5" customHeight="1">
      <c r="A352" s="8"/>
      <c r="B352" s="8"/>
    </row>
    <row r="353" spans="1:2" ht="16.5" customHeight="1">
      <c r="A353" s="8"/>
      <c r="B353" s="8"/>
    </row>
    <row r="354" spans="1:2" ht="16.5" customHeight="1">
      <c r="A354" s="8"/>
      <c r="B354" s="8"/>
    </row>
    <row r="355" spans="1:2" ht="16.5" customHeight="1">
      <c r="A355" s="8"/>
      <c r="B355" s="8"/>
    </row>
    <row r="356" spans="1:2" ht="16.5" customHeight="1">
      <c r="A356" s="8"/>
      <c r="B356" s="8"/>
    </row>
    <row r="357" spans="1:2" ht="16.5" customHeight="1">
      <c r="A357" s="8"/>
      <c r="B357" s="8"/>
    </row>
    <row r="358" spans="1:2" ht="16.5" customHeight="1">
      <c r="A358" s="8"/>
      <c r="B358" s="8"/>
    </row>
    <row r="359" spans="1:2" ht="16.5" customHeight="1">
      <c r="A359" s="8"/>
      <c r="B359" s="8"/>
    </row>
    <row r="360" spans="1:2" ht="16.5" customHeight="1">
      <c r="A360" s="8"/>
      <c r="B360" s="8"/>
    </row>
    <row r="361" spans="1:2" ht="16.5" customHeight="1"/>
    <row r="362" spans="1:2" ht="16.5" customHeight="1"/>
    <row r="363" spans="1:2" ht="16.5" customHeight="1"/>
    <row r="364" spans="1:2" ht="16.5" customHeight="1"/>
    <row r="365" spans="1:2" ht="16.5" customHeight="1"/>
    <row r="366" spans="1:2" ht="16.5" customHeight="1"/>
    <row r="367" spans="1:2" ht="16.5" customHeight="1"/>
    <row r="368" spans="1:2"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sheetData>
  <mergeCells count="313">
    <mergeCell ref="D238:AL238"/>
    <mergeCell ref="F239:AL239"/>
    <mergeCell ref="E240:AL240"/>
    <mergeCell ref="O241:AH241"/>
    <mergeCell ref="D232:AL232"/>
    <mergeCell ref="F234:I234"/>
    <mergeCell ref="O234:S234"/>
    <mergeCell ref="D235:AL235"/>
    <mergeCell ref="F237:I237"/>
    <mergeCell ref="J237:M237"/>
    <mergeCell ref="O237:S237"/>
    <mergeCell ref="T237:W237"/>
    <mergeCell ref="D224:AL224"/>
    <mergeCell ref="D225:AL225"/>
    <mergeCell ref="D226:AL226"/>
    <mergeCell ref="D227:AL227"/>
    <mergeCell ref="D228:AL228"/>
    <mergeCell ref="C230:AC230"/>
    <mergeCell ref="D215:AL215"/>
    <mergeCell ref="D218:AL218"/>
    <mergeCell ref="C220:AE220"/>
    <mergeCell ref="D221:AL221"/>
    <mergeCell ref="D222:AL222"/>
    <mergeCell ref="D223:AL223"/>
    <mergeCell ref="D210:L210"/>
    <mergeCell ref="M210:AL210"/>
    <mergeCell ref="D211:L211"/>
    <mergeCell ref="M211:AL211"/>
    <mergeCell ref="D212:L212"/>
    <mergeCell ref="M212:AL212"/>
    <mergeCell ref="D202:L202"/>
    <mergeCell ref="M202:X202"/>
    <mergeCell ref="D203:AL203"/>
    <mergeCell ref="D206:AL206"/>
    <mergeCell ref="C208:AG208"/>
    <mergeCell ref="D209:L209"/>
    <mergeCell ref="M209:AL209"/>
    <mergeCell ref="N197:AL197"/>
    <mergeCell ref="M198:AL198"/>
    <mergeCell ref="AV198:BG198"/>
    <mergeCell ref="BH198:BT198"/>
    <mergeCell ref="C200:AE200"/>
    <mergeCell ref="D201:AL201"/>
    <mergeCell ref="D187:L189"/>
    <mergeCell ref="M187:AL187"/>
    <mergeCell ref="M188:AL188"/>
    <mergeCell ref="M189:AL189"/>
    <mergeCell ref="D190:L198"/>
    <mergeCell ref="N192:AL192"/>
    <mergeCell ref="N193:AL193"/>
    <mergeCell ref="N194:AL194"/>
    <mergeCell ref="N195:AL195"/>
    <mergeCell ref="N196:AL196"/>
    <mergeCell ref="D183:AL183"/>
    <mergeCell ref="C184:X184"/>
    <mergeCell ref="D185:L185"/>
    <mergeCell ref="M185:AL185"/>
    <mergeCell ref="D186:L186"/>
    <mergeCell ref="M186:Y186"/>
    <mergeCell ref="F174:I174"/>
    <mergeCell ref="L174:AE174"/>
    <mergeCell ref="F175:I175"/>
    <mergeCell ref="L175:AE175"/>
    <mergeCell ref="E178:AL179"/>
    <mergeCell ref="D180:J180"/>
    <mergeCell ref="K180:AL180"/>
    <mergeCell ref="D170:AL170"/>
    <mergeCell ref="E172:E173"/>
    <mergeCell ref="F172:K173"/>
    <mergeCell ref="L172:L173"/>
    <mergeCell ref="M172:AJ172"/>
    <mergeCell ref="AK172:AL173"/>
    <mergeCell ref="M173:AJ173"/>
    <mergeCell ref="D163:L163"/>
    <mergeCell ref="M163:AL163"/>
    <mergeCell ref="D166:AL166"/>
    <mergeCell ref="D167:AL167"/>
    <mergeCell ref="D168:AL168"/>
    <mergeCell ref="D169:AL169"/>
    <mergeCell ref="M155:AL155"/>
    <mergeCell ref="D158:AL158"/>
    <mergeCell ref="C160:O160"/>
    <mergeCell ref="D161:L161"/>
    <mergeCell ref="M161:AK161"/>
    <mergeCell ref="D162:L162"/>
    <mergeCell ref="M162:AL162"/>
    <mergeCell ref="D151:L151"/>
    <mergeCell ref="M151:AL151"/>
    <mergeCell ref="D152:K153"/>
    <mergeCell ref="M152:AK152"/>
    <mergeCell ref="M153:AL153"/>
    <mergeCell ref="D154:K154"/>
    <mergeCell ref="M154:AL154"/>
    <mergeCell ref="D146:L148"/>
    <mergeCell ref="M147:AL147"/>
    <mergeCell ref="M148:R148"/>
    <mergeCell ref="S148:AJ148"/>
    <mergeCell ref="D149:K150"/>
    <mergeCell ref="M149:AL149"/>
    <mergeCell ref="M150:AL150"/>
    <mergeCell ref="D143:L145"/>
    <mergeCell ref="M143:AL143"/>
    <mergeCell ref="M144:P144"/>
    <mergeCell ref="Q144:AB144"/>
    <mergeCell ref="M145:AL145"/>
    <mergeCell ref="AO145:BC145"/>
    <mergeCell ref="M137:AL137"/>
    <mergeCell ref="D138:K140"/>
    <mergeCell ref="L138:AL138"/>
    <mergeCell ref="M139:AL139"/>
    <mergeCell ref="AO139:BP139"/>
    <mergeCell ref="M140:AL140"/>
    <mergeCell ref="D134:K135"/>
    <mergeCell ref="L134:U134"/>
    <mergeCell ref="AN134:AV134"/>
    <mergeCell ref="M135:AL135"/>
    <mergeCell ref="L136:P136"/>
    <mergeCell ref="AO136:BO136"/>
    <mergeCell ref="AO131:BD131"/>
    <mergeCell ref="D132:K133"/>
    <mergeCell ref="M132:AJ132"/>
    <mergeCell ref="M133:AL133"/>
    <mergeCell ref="N124:AL124"/>
    <mergeCell ref="N125:AL125"/>
    <mergeCell ref="N126:AL126"/>
    <mergeCell ref="N127:AL127"/>
    <mergeCell ref="AO127:AY127"/>
    <mergeCell ref="N128:AL128"/>
    <mergeCell ref="AR116:BP116"/>
    <mergeCell ref="L117:M117"/>
    <mergeCell ref="N117:AL117"/>
    <mergeCell ref="N111:AL111"/>
    <mergeCell ref="L112:M112"/>
    <mergeCell ref="N112:AL112"/>
    <mergeCell ref="L113:M113"/>
    <mergeCell ref="N113:AL113"/>
    <mergeCell ref="L114:M114"/>
    <mergeCell ref="N114:AL114"/>
    <mergeCell ref="L115:M115"/>
    <mergeCell ref="N115:AL115"/>
    <mergeCell ref="L116:M116"/>
    <mergeCell ref="N116:AL116"/>
    <mergeCell ref="D104:L105"/>
    <mergeCell ref="M104:P104"/>
    <mergeCell ref="Q104:AL104"/>
    <mergeCell ref="N105:AL105"/>
    <mergeCell ref="D108:K131"/>
    <mergeCell ref="L108:AL108"/>
    <mergeCell ref="L109:AL109"/>
    <mergeCell ref="L110:M110"/>
    <mergeCell ref="N110:AL110"/>
    <mergeCell ref="L111:M111"/>
    <mergeCell ref="L118:M118"/>
    <mergeCell ref="L119:AL119"/>
    <mergeCell ref="L120:AL120"/>
    <mergeCell ref="L121:AL121"/>
    <mergeCell ref="N122:AL122"/>
    <mergeCell ref="N123:AL123"/>
    <mergeCell ref="N129:AL129"/>
    <mergeCell ref="L130:AL130"/>
    <mergeCell ref="L131:AL131"/>
    <mergeCell ref="D100:L103"/>
    <mergeCell ref="M100:P100"/>
    <mergeCell ref="Q100:AK100"/>
    <mergeCell ref="M101:AL101"/>
    <mergeCell ref="N102:AL102"/>
    <mergeCell ref="M103:P103"/>
    <mergeCell ref="Q103:T103"/>
    <mergeCell ref="AA103:AB103"/>
    <mergeCell ref="AC103:AF103"/>
    <mergeCell ref="D95:L99"/>
    <mergeCell ref="M95:P95"/>
    <mergeCell ref="Q95:AK95"/>
    <mergeCell ref="AO95:AT95"/>
    <mergeCell ref="N99:AL99"/>
    <mergeCell ref="AO99:AX99"/>
    <mergeCell ref="AP88:BW88"/>
    <mergeCell ref="N89:AL89"/>
    <mergeCell ref="O90:AL90"/>
    <mergeCell ref="M91:Q91"/>
    <mergeCell ref="R91:AH91"/>
    <mergeCell ref="N92:V92"/>
    <mergeCell ref="W92:AL92"/>
    <mergeCell ref="BA92:BZ92"/>
    <mergeCell ref="AU95:AV95"/>
    <mergeCell ref="AW95:AX95"/>
    <mergeCell ref="N96:AL96"/>
    <mergeCell ref="N97:AL97"/>
    <mergeCell ref="AN97:AW97"/>
    <mergeCell ref="M98:U98"/>
    <mergeCell ref="V98:Y98"/>
    <mergeCell ref="N93:AL93"/>
    <mergeCell ref="N94:AL94"/>
    <mergeCell ref="F84:O84"/>
    <mergeCell ref="Q84:Z84"/>
    <mergeCell ref="AB84:AK84"/>
    <mergeCell ref="C86:AJ86"/>
    <mergeCell ref="D87:L92"/>
    <mergeCell ref="M87:AL87"/>
    <mergeCell ref="N88:AL88"/>
    <mergeCell ref="E78:AL78"/>
    <mergeCell ref="AP78:BW78"/>
    <mergeCell ref="E79:AL79"/>
    <mergeCell ref="E80:AL80"/>
    <mergeCell ref="AO80:BV87"/>
    <mergeCell ref="E81:AL81"/>
    <mergeCell ref="D82:AL82"/>
    <mergeCell ref="F83:O83"/>
    <mergeCell ref="Q83:Z83"/>
    <mergeCell ref="AB83:AK83"/>
    <mergeCell ref="E73:AL73"/>
    <mergeCell ref="E74:AL74"/>
    <mergeCell ref="E75:AL75"/>
    <mergeCell ref="E76:AL76"/>
    <mergeCell ref="AP76:BW76"/>
    <mergeCell ref="E77:AL77"/>
    <mergeCell ref="D66:E66"/>
    <mergeCell ref="F66:AL66"/>
    <mergeCell ref="F67:AL67"/>
    <mergeCell ref="D68:E68"/>
    <mergeCell ref="F68:AL68"/>
    <mergeCell ref="D69:E69"/>
    <mergeCell ref="F69:AL69"/>
    <mergeCell ref="F60:AL60"/>
    <mergeCell ref="F61:AL61"/>
    <mergeCell ref="F62:AL62"/>
    <mergeCell ref="F63:AL63"/>
    <mergeCell ref="F64:AL64"/>
    <mergeCell ref="F65:AL65"/>
    <mergeCell ref="D50:E63"/>
    <mergeCell ref="F52:AL52"/>
    <mergeCell ref="AO52:BA63"/>
    <mergeCell ref="F53:AL53"/>
    <mergeCell ref="H54:AL54"/>
    <mergeCell ref="F55:W55"/>
    <mergeCell ref="F56:AL56"/>
    <mergeCell ref="H57:AL57"/>
    <mergeCell ref="H58:AL58"/>
    <mergeCell ref="F59:W59"/>
    <mergeCell ref="D45:E49"/>
    <mergeCell ref="F45:AL45"/>
    <mergeCell ref="AP45:BV45"/>
    <mergeCell ref="G46:AL46"/>
    <mergeCell ref="AP46:BU46"/>
    <mergeCell ref="G47:AL47"/>
    <mergeCell ref="AP47:BU47"/>
    <mergeCell ref="G48:AL48"/>
    <mergeCell ref="F49:AL49"/>
    <mergeCell ref="D41:E41"/>
    <mergeCell ref="F41:AL41"/>
    <mergeCell ref="D42:E42"/>
    <mergeCell ref="F42:AL42"/>
    <mergeCell ref="D43:E44"/>
    <mergeCell ref="F43:AL43"/>
    <mergeCell ref="F44:AL44"/>
    <mergeCell ref="D37:E37"/>
    <mergeCell ref="F37:AL37"/>
    <mergeCell ref="AP37:BV37"/>
    <mergeCell ref="D38:E38"/>
    <mergeCell ref="F38:AL38"/>
    <mergeCell ref="D39:E40"/>
    <mergeCell ref="F39:AL39"/>
    <mergeCell ref="F40:AL40"/>
    <mergeCell ref="D35:E35"/>
    <mergeCell ref="F35:AL35"/>
    <mergeCell ref="AP35:BV35"/>
    <mergeCell ref="D36:E36"/>
    <mergeCell ref="F36:AL36"/>
    <mergeCell ref="AO36:BU36"/>
    <mergeCell ref="D28:L31"/>
    <mergeCell ref="M28:M29"/>
    <mergeCell ref="N28:AL29"/>
    <mergeCell ref="N30:AL30"/>
    <mergeCell ref="N31:AL31"/>
    <mergeCell ref="P32:AL32"/>
    <mergeCell ref="D24:L24"/>
    <mergeCell ref="M24:AL24"/>
    <mergeCell ref="D25:L25"/>
    <mergeCell ref="M25:AL25"/>
    <mergeCell ref="AP25:AV25"/>
    <mergeCell ref="D26:L27"/>
    <mergeCell ref="M26:AL26"/>
    <mergeCell ref="N27:AL27"/>
    <mergeCell ref="M21:AL21"/>
    <mergeCell ref="AR21:BQ21"/>
    <mergeCell ref="M22:AL22"/>
    <mergeCell ref="AR22:BQ22"/>
    <mergeCell ref="D23:L23"/>
    <mergeCell ref="M23:AL23"/>
    <mergeCell ref="D18:L18"/>
    <mergeCell ref="M18:AL18"/>
    <mergeCell ref="D19:L19"/>
    <mergeCell ref="M19:AL19"/>
    <mergeCell ref="D20:L20"/>
    <mergeCell ref="M20:AL20"/>
    <mergeCell ref="D15:L15"/>
    <mergeCell ref="M15:AL15"/>
    <mergeCell ref="D16:L16"/>
    <mergeCell ref="M16:AL16"/>
    <mergeCell ref="D17:L17"/>
    <mergeCell ref="M17:AL17"/>
    <mergeCell ref="AO7:BX9"/>
    <mergeCell ref="AB9:AL9"/>
    <mergeCell ref="C10:AL10"/>
    <mergeCell ref="C12:N12"/>
    <mergeCell ref="D13:L13"/>
    <mergeCell ref="M13:AL13"/>
    <mergeCell ref="D14:L14"/>
    <mergeCell ref="M14:AL14"/>
    <mergeCell ref="AE1:AJ1"/>
    <mergeCell ref="AE2:AL2"/>
    <mergeCell ref="D4:AK4"/>
    <mergeCell ref="C7:AL7"/>
  </mergeCells>
  <phoneticPr fontId="5"/>
  <conditionalFormatting sqref="F64:AL65">
    <cfRule type="containsBlanks" dxfId="2" priority="2">
      <formula>LEN(TRIM(F64))=0</formula>
    </cfRule>
    <cfRule type="containsBlanks" dxfId="1" priority="3">
      <formula>LEN(TRIM(F64))=0</formula>
    </cfRule>
  </conditionalFormatting>
  <conditionalFormatting sqref="M197:AL197">
    <cfRule type="containsBlanks" dxfId="0" priority="1">
      <formula>LEN(TRIM(M197))=0</formula>
    </cfRule>
  </conditionalFormatting>
  <dataValidations count="4">
    <dataValidation type="list" allowBlank="1" showInputMessage="1" showErrorMessage="1" sqref="M18:AL18">
      <formula1>"価格競争落札方式,総合評価落札方式,"</formula1>
    </dataValidation>
    <dataValidation type="list" allowBlank="1" showInputMessage="1" showErrorMessage="1" sqref="M15:AL15">
      <formula1>$AP$13:$AP$20</formula1>
    </dataValidation>
    <dataValidation type="list" allowBlank="1" showInputMessage="1" showErrorMessage="1" sqref="AW215">
      <formula1>$AP$210:$AP$211</formula1>
    </dataValidation>
    <dataValidation type="list" allowBlank="1" showInputMessage="1" showErrorMessage="1" sqref="AE202">
      <formula1>"適用しない。,適用する。契約金額の10分の４以内とする。ただし、中間前金払制度適用（請負金額が1,000万円以上かつ工期が120日以上の工事）の場合は、中間前払金は契約金額の10分の2以内とし、前払金の合計額は契約金額の10分の6以内とする。なお、部分払の支払を受けた後は、中間前金払の請求はできない。"</formula1>
    </dataValidation>
  </dataValidations>
  <pageMargins left="0.54" right="0.41" top="0.59055118110236227" bottom="0.35433070866141736" header="0.51181102362204722" footer="0.27559055118110237"/>
  <pageSetup paperSize="9" scale="85" orientation="portrait" r:id="rId1"/>
  <headerFooter alignWithMargins="0"/>
  <rowBreaks count="4" manualBreakCount="4">
    <brk id="41" max="39" man="1"/>
    <brk id="82" max="39" man="1"/>
    <brk id="156" max="39" man="1"/>
    <brk id="216" max="3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9FFCC"/>
  </sheetPr>
  <dimension ref="B1:AJ157"/>
  <sheetViews>
    <sheetView showGridLines="0" tabSelected="1" view="pageBreakPreview" zoomScale="115" zoomScaleNormal="100" zoomScaleSheetLayoutView="115" workbookViewId="0">
      <selection activeCell="J10" sqref="J10"/>
    </sheetView>
  </sheetViews>
  <sheetFormatPr defaultColWidth="2.44140625" defaultRowHeight="14.4"/>
  <cols>
    <col min="1" max="1" width="1.21875" style="22" customWidth="1"/>
    <col min="2" max="2" width="2.44140625" style="23" customWidth="1"/>
    <col min="3" max="8" width="2.44140625" style="22"/>
    <col min="9" max="9" width="2.21875" style="22" customWidth="1"/>
    <col min="10" max="15" width="2.44140625" style="22"/>
    <col min="16" max="16" width="3.44140625" style="22" customWidth="1"/>
    <col min="17" max="26" width="2.44140625" style="22"/>
    <col min="27" max="27" width="2.21875" style="22" customWidth="1"/>
    <col min="28" max="28" width="2.88671875" style="22" bestFit="1" customWidth="1"/>
    <col min="29" max="16384" width="2.44140625" style="22"/>
  </cols>
  <sheetData>
    <row r="1" spans="2:36" ht="15" customHeight="1">
      <c r="AH1" s="624" t="s">
        <v>253</v>
      </c>
      <c r="AI1" s="624"/>
      <c r="AJ1" s="624"/>
    </row>
    <row r="2" spans="2:36" ht="18.75" customHeight="1">
      <c r="B2" s="41"/>
      <c r="AA2" s="22" t="s">
        <v>252</v>
      </c>
    </row>
    <row r="4" spans="2:36" ht="17.25" customHeight="1">
      <c r="C4" s="42" t="s">
        <v>84</v>
      </c>
    </row>
    <row r="5" spans="2:36" ht="17.25" customHeight="1">
      <c r="C5" s="643"/>
      <c r="D5" s="644" t="s">
        <v>262</v>
      </c>
      <c r="E5" s="643"/>
      <c r="F5" s="643"/>
      <c r="G5" s="643"/>
      <c r="H5" s="643"/>
      <c r="I5" s="643"/>
    </row>
    <row r="6" spans="2:36" ht="11.25" customHeight="1">
      <c r="C6" s="61"/>
      <c r="D6" s="61"/>
      <c r="E6" s="61"/>
      <c r="F6" s="61"/>
      <c r="G6" s="61"/>
      <c r="H6" s="61"/>
      <c r="I6" s="61"/>
    </row>
    <row r="7" spans="2:36" ht="17.25" customHeight="1">
      <c r="C7" s="61"/>
      <c r="D7" s="61"/>
      <c r="E7" s="61"/>
      <c r="F7" s="61"/>
      <c r="G7" s="61"/>
      <c r="H7" s="61"/>
      <c r="I7" s="61"/>
      <c r="V7" s="640" t="s">
        <v>159</v>
      </c>
      <c r="W7" s="640"/>
      <c r="X7" s="640"/>
      <c r="Y7" s="640"/>
      <c r="Z7" s="46"/>
    </row>
    <row r="8" spans="2:36" ht="17.25" customHeight="1">
      <c r="C8" s="61"/>
      <c r="D8" s="61"/>
      <c r="E8" s="61"/>
      <c r="F8" s="61"/>
      <c r="G8" s="61"/>
      <c r="H8" s="61"/>
      <c r="I8" s="61"/>
      <c r="V8" s="641" t="s">
        <v>4</v>
      </c>
      <c r="W8" s="641"/>
      <c r="X8" s="641"/>
      <c r="Y8" s="641"/>
      <c r="Z8" s="641"/>
      <c r="AI8" s="642" t="s">
        <v>3</v>
      </c>
      <c r="AJ8" s="642"/>
    </row>
    <row r="9" spans="2:36" ht="17.25" customHeight="1">
      <c r="C9" s="61"/>
      <c r="D9" s="61"/>
      <c r="E9" s="61"/>
      <c r="F9" s="61"/>
      <c r="G9" s="61"/>
      <c r="H9" s="61"/>
      <c r="I9" s="61"/>
      <c r="V9" s="639" t="s">
        <v>158</v>
      </c>
      <c r="W9" s="639"/>
      <c r="X9" s="639"/>
      <c r="Y9" s="639"/>
      <c r="Z9" s="46"/>
    </row>
    <row r="10" spans="2:36" ht="21.75" customHeight="1"/>
    <row r="11" spans="2:36" ht="21.75" customHeight="1">
      <c r="C11" s="628" t="s">
        <v>41</v>
      </c>
      <c r="D11" s="628"/>
      <c r="E11" s="628"/>
      <c r="F11" s="628"/>
      <c r="G11" s="628"/>
      <c r="H11" s="628"/>
      <c r="I11" s="628"/>
      <c r="J11" s="628"/>
      <c r="K11" s="628"/>
      <c r="L11" s="628"/>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8"/>
    </row>
    <row r="12" spans="2:36" ht="11.25" customHeight="1"/>
    <row r="13" spans="2:36" ht="34.5" customHeight="1">
      <c r="C13" s="629" t="s">
        <v>42</v>
      </c>
      <c r="D13" s="630"/>
      <c r="E13" s="630"/>
      <c r="F13" s="630"/>
      <c r="G13" s="630"/>
      <c r="H13" s="630"/>
      <c r="I13" s="630"/>
      <c r="J13" s="633" t="s">
        <v>261</v>
      </c>
      <c r="K13" s="634"/>
      <c r="L13" s="634"/>
      <c r="M13" s="634"/>
      <c r="N13" s="634"/>
      <c r="O13" s="634"/>
      <c r="P13" s="634"/>
      <c r="Q13" s="634"/>
      <c r="R13" s="634"/>
      <c r="S13" s="634"/>
      <c r="T13" s="634"/>
      <c r="U13" s="634"/>
      <c r="V13" s="634"/>
      <c r="W13" s="634"/>
      <c r="X13" s="634"/>
      <c r="Y13" s="634"/>
      <c r="Z13" s="634"/>
      <c r="AA13" s="634"/>
      <c r="AB13" s="634"/>
      <c r="AC13" s="634"/>
      <c r="AD13" s="634"/>
      <c r="AE13" s="634"/>
      <c r="AF13" s="634"/>
      <c r="AG13" s="634"/>
      <c r="AH13" s="634"/>
      <c r="AI13" s="635"/>
    </row>
    <row r="14" spans="2:36" ht="14.25" customHeight="1">
      <c r="C14" s="631"/>
      <c r="D14" s="632"/>
      <c r="E14" s="632"/>
      <c r="F14" s="632"/>
      <c r="G14" s="632"/>
      <c r="H14" s="632"/>
      <c r="I14" s="632"/>
      <c r="J14" s="636"/>
      <c r="K14" s="637"/>
      <c r="L14" s="637"/>
      <c r="M14" s="637"/>
      <c r="N14" s="637"/>
      <c r="O14" s="637"/>
      <c r="P14" s="637"/>
      <c r="Q14" s="637"/>
      <c r="R14" s="637"/>
      <c r="S14" s="637"/>
      <c r="T14" s="637"/>
      <c r="U14" s="637"/>
      <c r="V14" s="637"/>
      <c r="W14" s="637"/>
      <c r="X14" s="637"/>
      <c r="Y14" s="637"/>
      <c r="Z14" s="637"/>
      <c r="AA14" s="637"/>
      <c r="AB14" s="637"/>
      <c r="AC14" s="637"/>
      <c r="AD14" s="637"/>
      <c r="AE14" s="637"/>
      <c r="AF14" s="637"/>
      <c r="AG14" s="637"/>
      <c r="AH14" s="637"/>
      <c r="AI14" s="638"/>
    </row>
    <row r="15" spans="2:36" ht="40.5" customHeight="1">
      <c r="C15" s="625"/>
      <c r="D15" s="626"/>
      <c r="E15" s="626"/>
      <c r="F15" s="626"/>
      <c r="G15" s="626"/>
      <c r="H15" s="626"/>
      <c r="I15" s="626"/>
      <c r="J15" s="626"/>
      <c r="K15" s="626"/>
      <c r="L15" s="626"/>
      <c r="M15" s="626"/>
      <c r="N15" s="626"/>
      <c r="O15" s="626"/>
      <c r="P15" s="626"/>
      <c r="Q15" s="626"/>
      <c r="R15" s="626"/>
      <c r="S15" s="626"/>
      <c r="T15" s="626"/>
      <c r="U15" s="626"/>
      <c r="V15" s="626"/>
      <c r="W15" s="626"/>
      <c r="X15" s="626"/>
      <c r="Y15" s="626"/>
      <c r="Z15" s="626"/>
      <c r="AA15" s="626"/>
      <c r="AB15" s="626"/>
      <c r="AC15" s="626"/>
      <c r="AD15" s="626"/>
      <c r="AE15" s="626"/>
      <c r="AF15" s="626"/>
      <c r="AG15" s="626"/>
      <c r="AH15" s="626"/>
      <c r="AI15" s="627"/>
    </row>
    <row r="16" spans="2:36" ht="40.5" customHeight="1">
      <c r="C16" s="620"/>
      <c r="D16" s="620"/>
      <c r="E16" s="620"/>
      <c r="F16" s="620"/>
      <c r="G16" s="620"/>
      <c r="H16" s="620"/>
      <c r="I16" s="620"/>
      <c r="J16" s="620"/>
      <c r="K16" s="620"/>
      <c r="L16" s="620"/>
      <c r="M16" s="620"/>
      <c r="N16" s="620"/>
      <c r="O16" s="620"/>
      <c r="P16" s="620"/>
      <c r="Q16" s="620"/>
      <c r="R16" s="620"/>
      <c r="S16" s="620"/>
      <c r="T16" s="620"/>
      <c r="U16" s="620"/>
      <c r="V16" s="620"/>
      <c r="W16" s="620"/>
      <c r="X16" s="620"/>
      <c r="Y16" s="620"/>
      <c r="Z16" s="620"/>
      <c r="AA16" s="620"/>
      <c r="AB16" s="620"/>
      <c r="AC16" s="620"/>
      <c r="AD16" s="620"/>
      <c r="AE16" s="620"/>
      <c r="AF16" s="620"/>
      <c r="AG16" s="620"/>
      <c r="AH16" s="620"/>
      <c r="AI16" s="620"/>
    </row>
    <row r="17" spans="2:36" ht="40.5" customHeight="1">
      <c r="C17" s="620"/>
      <c r="D17" s="620"/>
      <c r="E17" s="620"/>
      <c r="F17" s="620"/>
      <c r="G17" s="620"/>
      <c r="H17" s="620"/>
      <c r="I17" s="620"/>
      <c r="J17" s="620"/>
      <c r="K17" s="620"/>
      <c r="L17" s="620"/>
      <c r="M17" s="620"/>
      <c r="N17" s="620"/>
      <c r="O17" s="620"/>
      <c r="P17" s="620"/>
      <c r="Q17" s="620"/>
      <c r="R17" s="620"/>
      <c r="S17" s="620"/>
      <c r="T17" s="620"/>
      <c r="U17" s="620"/>
      <c r="V17" s="620"/>
      <c r="W17" s="620"/>
      <c r="X17" s="620"/>
      <c r="Y17" s="620"/>
      <c r="Z17" s="620"/>
      <c r="AA17" s="620"/>
      <c r="AB17" s="620"/>
      <c r="AC17" s="620"/>
      <c r="AD17" s="620"/>
      <c r="AE17" s="620"/>
      <c r="AF17" s="620"/>
      <c r="AG17" s="620"/>
      <c r="AH17" s="620"/>
      <c r="AI17" s="620"/>
    </row>
    <row r="18" spans="2:36" ht="40.5" customHeight="1">
      <c r="C18" s="620"/>
      <c r="D18" s="620"/>
      <c r="E18" s="620"/>
      <c r="F18" s="620"/>
      <c r="G18" s="620"/>
      <c r="H18" s="620"/>
      <c r="I18" s="620"/>
      <c r="J18" s="620"/>
      <c r="K18" s="620"/>
      <c r="L18" s="620"/>
      <c r="M18" s="620"/>
      <c r="N18" s="620"/>
      <c r="O18" s="620"/>
      <c r="P18" s="620"/>
      <c r="Q18" s="620"/>
      <c r="R18" s="620"/>
      <c r="S18" s="620"/>
      <c r="T18" s="620"/>
      <c r="U18" s="620"/>
      <c r="V18" s="620"/>
      <c r="W18" s="620"/>
      <c r="X18" s="620"/>
      <c r="Y18" s="620"/>
      <c r="Z18" s="620"/>
      <c r="AA18" s="620"/>
      <c r="AB18" s="620"/>
      <c r="AC18" s="620"/>
      <c r="AD18" s="620"/>
      <c r="AE18" s="620"/>
      <c r="AF18" s="620"/>
      <c r="AG18" s="620"/>
      <c r="AH18" s="620"/>
      <c r="AI18" s="620"/>
    </row>
    <row r="19" spans="2:36" ht="40.5" customHeight="1">
      <c r="C19" s="620"/>
      <c r="D19" s="620"/>
      <c r="E19" s="620"/>
      <c r="F19" s="620"/>
      <c r="G19" s="620"/>
      <c r="H19" s="620"/>
      <c r="I19" s="620"/>
      <c r="J19" s="620"/>
      <c r="K19" s="620"/>
      <c r="L19" s="620"/>
      <c r="M19" s="620"/>
      <c r="N19" s="620"/>
      <c r="O19" s="620"/>
      <c r="P19" s="620"/>
      <c r="Q19" s="620"/>
      <c r="R19" s="620"/>
      <c r="S19" s="620"/>
      <c r="T19" s="620"/>
      <c r="U19" s="620"/>
      <c r="V19" s="620"/>
      <c r="W19" s="620"/>
      <c r="X19" s="620"/>
      <c r="Y19" s="620"/>
      <c r="Z19" s="620"/>
      <c r="AA19" s="620"/>
      <c r="AB19" s="620"/>
      <c r="AC19" s="620"/>
      <c r="AD19" s="620"/>
      <c r="AE19" s="620"/>
      <c r="AF19" s="620"/>
      <c r="AG19" s="620"/>
      <c r="AH19" s="620"/>
      <c r="AI19" s="620"/>
    </row>
    <row r="20" spans="2:36" ht="40.5" customHeight="1">
      <c r="C20" s="620"/>
      <c r="D20" s="620"/>
      <c r="E20" s="620"/>
      <c r="F20" s="620"/>
      <c r="G20" s="620"/>
      <c r="H20" s="620"/>
      <c r="I20" s="620"/>
      <c r="J20" s="620"/>
      <c r="K20" s="620"/>
      <c r="L20" s="620"/>
      <c r="M20" s="620"/>
      <c r="N20" s="620"/>
      <c r="O20" s="620"/>
      <c r="P20" s="620"/>
      <c r="Q20" s="620"/>
      <c r="R20" s="620"/>
      <c r="S20" s="620"/>
      <c r="T20" s="620"/>
      <c r="U20" s="620"/>
      <c r="V20" s="620"/>
      <c r="W20" s="620"/>
      <c r="X20" s="620"/>
      <c r="Y20" s="620"/>
      <c r="Z20" s="620"/>
      <c r="AA20" s="620"/>
      <c r="AB20" s="620"/>
      <c r="AC20" s="620"/>
      <c r="AD20" s="620"/>
      <c r="AE20" s="620"/>
      <c r="AF20" s="620"/>
      <c r="AG20" s="620"/>
      <c r="AH20" s="620"/>
      <c r="AI20" s="620"/>
    </row>
    <row r="21" spans="2:36" ht="40.5" customHeight="1">
      <c r="C21" s="620"/>
      <c r="D21" s="620"/>
      <c r="E21" s="620"/>
      <c r="F21" s="620"/>
      <c r="G21" s="620"/>
      <c r="H21" s="620"/>
      <c r="I21" s="620"/>
      <c r="J21" s="620"/>
      <c r="K21" s="620"/>
      <c r="L21" s="620"/>
      <c r="M21" s="620"/>
      <c r="N21" s="620"/>
      <c r="O21" s="620"/>
      <c r="P21" s="620"/>
      <c r="Q21" s="620"/>
      <c r="R21" s="620"/>
      <c r="S21" s="620"/>
      <c r="T21" s="620"/>
      <c r="U21" s="620"/>
      <c r="V21" s="620"/>
      <c r="W21" s="620"/>
      <c r="X21" s="620"/>
      <c r="Y21" s="620"/>
      <c r="Z21" s="620"/>
      <c r="AA21" s="620"/>
      <c r="AB21" s="620"/>
      <c r="AC21" s="620"/>
      <c r="AD21" s="620"/>
      <c r="AE21" s="620"/>
      <c r="AF21" s="620"/>
      <c r="AG21" s="620"/>
      <c r="AH21" s="620"/>
      <c r="AI21" s="620"/>
    </row>
    <row r="22" spans="2:36" ht="40.5" customHeight="1">
      <c r="C22" s="620"/>
      <c r="D22" s="620"/>
      <c r="E22" s="620"/>
      <c r="F22" s="620"/>
      <c r="G22" s="620"/>
      <c r="H22" s="620"/>
      <c r="I22" s="620"/>
      <c r="J22" s="620"/>
      <c r="K22" s="620"/>
      <c r="L22" s="620"/>
      <c r="M22" s="620"/>
      <c r="N22" s="620"/>
      <c r="O22" s="620"/>
      <c r="P22" s="620"/>
      <c r="Q22" s="620"/>
      <c r="R22" s="620"/>
      <c r="S22" s="620"/>
      <c r="T22" s="620"/>
      <c r="U22" s="620"/>
      <c r="V22" s="620"/>
      <c r="W22" s="620"/>
      <c r="X22" s="620"/>
      <c r="Y22" s="620"/>
      <c r="Z22" s="620"/>
      <c r="AA22" s="620"/>
      <c r="AB22" s="620"/>
      <c r="AC22" s="620"/>
      <c r="AD22" s="620"/>
      <c r="AE22" s="620"/>
      <c r="AF22" s="620"/>
      <c r="AG22" s="620"/>
      <c r="AH22" s="620"/>
      <c r="AI22" s="620"/>
    </row>
    <row r="23" spans="2:36" ht="40.5" customHeight="1">
      <c r="C23" s="620"/>
      <c r="D23" s="620"/>
      <c r="E23" s="620"/>
      <c r="F23" s="620"/>
      <c r="G23" s="620"/>
      <c r="H23" s="620"/>
      <c r="I23" s="620"/>
      <c r="J23" s="620"/>
      <c r="K23" s="620"/>
      <c r="L23" s="620"/>
      <c r="M23" s="620"/>
      <c r="N23" s="620"/>
      <c r="O23" s="620"/>
      <c r="P23" s="620"/>
      <c r="Q23" s="620"/>
      <c r="R23" s="620"/>
      <c r="S23" s="620"/>
      <c r="T23" s="620"/>
      <c r="U23" s="620"/>
      <c r="V23" s="620"/>
      <c r="W23" s="620"/>
      <c r="X23" s="620"/>
      <c r="Y23" s="620"/>
      <c r="Z23" s="620"/>
      <c r="AA23" s="620"/>
      <c r="AB23" s="620"/>
      <c r="AC23" s="620"/>
      <c r="AD23" s="620"/>
      <c r="AE23" s="620"/>
      <c r="AF23" s="620"/>
      <c r="AG23" s="620"/>
      <c r="AH23" s="620"/>
      <c r="AI23" s="620"/>
    </row>
    <row r="24" spans="2:36" ht="40.5" customHeight="1">
      <c r="C24" s="620"/>
      <c r="D24" s="620"/>
      <c r="E24" s="620"/>
      <c r="F24" s="620"/>
      <c r="G24" s="620"/>
      <c r="H24" s="620"/>
      <c r="I24" s="620"/>
      <c r="J24" s="620"/>
      <c r="K24" s="620"/>
      <c r="L24" s="620"/>
      <c r="M24" s="620"/>
      <c r="N24" s="620"/>
      <c r="O24" s="620"/>
      <c r="P24" s="620"/>
      <c r="Q24" s="620"/>
      <c r="R24" s="620"/>
      <c r="S24" s="620"/>
      <c r="T24" s="620"/>
      <c r="U24" s="620"/>
      <c r="V24" s="620"/>
      <c r="W24" s="620"/>
      <c r="X24" s="620"/>
      <c r="Y24" s="620"/>
      <c r="Z24" s="620"/>
      <c r="AA24" s="620"/>
      <c r="AB24" s="620"/>
      <c r="AC24" s="620"/>
      <c r="AD24" s="620"/>
      <c r="AE24" s="620"/>
      <c r="AF24" s="620"/>
      <c r="AG24" s="620"/>
      <c r="AH24" s="620"/>
      <c r="AI24" s="620"/>
    </row>
    <row r="25" spans="2:36" ht="40.5" customHeight="1">
      <c r="C25" s="620"/>
      <c r="D25" s="620"/>
      <c r="E25" s="620"/>
      <c r="F25" s="620"/>
      <c r="G25" s="620"/>
      <c r="H25" s="620"/>
      <c r="I25" s="620"/>
      <c r="J25" s="620"/>
      <c r="K25" s="620"/>
      <c r="L25" s="620"/>
      <c r="M25" s="620"/>
      <c r="N25" s="620"/>
      <c r="O25" s="620"/>
      <c r="P25" s="620"/>
      <c r="Q25" s="620"/>
      <c r="R25" s="620"/>
      <c r="S25" s="620"/>
      <c r="T25" s="620"/>
      <c r="U25" s="620"/>
      <c r="V25" s="620"/>
      <c r="W25" s="620"/>
      <c r="X25" s="620"/>
      <c r="Y25" s="620"/>
      <c r="Z25" s="620"/>
      <c r="AA25" s="620"/>
      <c r="AB25" s="620"/>
      <c r="AC25" s="620"/>
      <c r="AD25" s="620"/>
      <c r="AE25" s="620"/>
      <c r="AF25" s="620"/>
      <c r="AG25" s="620"/>
      <c r="AH25" s="620"/>
      <c r="AI25" s="620"/>
    </row>
    <row r="26" spans="2:36" ht="5.25" customHeight="1"/>
    <row r="27" spans="2:36" s="1" customFormat="1" ht="18" customHeight="1">
      <c r="B27" s="6"/>
      <c r="C27" s="621" t="s">
        <v>26</v>
      </c>
      <c r="D27" s="621"/>
      <c r="E27" s="621"/>
      <c r="F27" s="621"/>
      <c r="G27" s="621"/>
      <c r="H27" s="6" t="s">
        <v>44</v>
      </c>
      <c r="I27" s="622" t="s">
        <v>255</v>
      </c>
      <c r="J27" s="622"/>
      <c r="K27" s="622"/>
      <c r="L27" s="622"/>
      <c r="M27" s="622"/>
      <c r="N27" s="622"/>
      <c r="O27" s="622"/>
      <c r="P27" s="622"/>
      <c r="Q27" s="622"/>
      <c r="R27" s="622"/>
      <c r="S27" s="622"/>
      <c r="T27" s="622"/>
      <c r="U27" s="622"/>
      <c r="V27" s="622"/>
      <c r="W27" s="622"/>
      <c r="X27" s="622"/>
      <c r="Y27" s="622"/>
      <c r="Z27" s="622"/>
      <c r="AA27" s="622"/>
      <c r="AB27" s="622"/>
      <c r="AC27" s="622"/>
      <c r="AD27" s="622"/>
      <c r="AE27" s="622"/>
      <c r="AF27" s="622"/>
      <c r="AG27" s="622"/>
      <c r="AH27" s="622"/>
      <c r="AI27" s="622"/>
    </row>
    <row r="28" spans="2:36" s="1" customFormat="1" ht="18" customHeight="1">
      <c r="B28" s="6"/>
      <c r="C28" s="621" t="s">
        <v>5</v>
      </c>
      <c r="D28" s="621"/>
      <c r="E28" s="621"/>
      <c r="F28" s="621"/>
      <c r="G28" s="621"/>
      <c r="H28" s="6" t="s">
        <v>44</v>
      </c>
      <c r="I28" s="622" t="s">
        <v>256</v>
      </c>
      <c r="J28" s="622"/>
      <c r="K28" s="622"/>
      <c r="L28" s="622"/>
      <c r="M28" s="622"/>
      <c r="N28" s="622"/>
      <c r="O28" s="622"/>
      <c r="P28" s="622"/>
      <c r="Q28" s="622"/>
      <c r="R28" s="622"/>
      <c r="S28" s="622"/>
      <c r="T28" s="622"/>
      <c r="U28" s="622"/>
      <c r="V28" s="622"/>
      <c r="W28" s="622"/>
      <c r="X28" s="622"/>
      <c r="Y28" s="622"/>
      <c r="Z28" s="622"/>
      <c r="AA28" s="622"/>
      <c r="AB28" s="622"/>
      <c r="AC28" s="622"/>
      <c r="AD28" s="622"/>
      <c r="AE28" s="622"/>
      <c r="AF28" s="622"/>
      <c r="AG28" s="622"/>
      <c r="AH28" s="622"/>
      <c r="AI28" s="622"/>
    </row>
    <row r="29" spans="2:36" s="1" customFormat="1" ht="5.25" customHeight="1">
      <c r="B29" s="6"/>
    </row>
    <row r="30" spans="2:36" s="1" customFormat="1" ht="15" customHeight="1">
      <c r="B30" s="6"/>
      <c r="D30" s="231"/>
      <c r="E30" s="231" t="s">
        <v>32</v>
      </c>
      <c r="F30" s="623" t="s">
        <v>254</v>
      </c>
      <c r="G30" s="623"/>
      <c r="H30" s="623"/>
      <c r="I30" s="623"/>
      <c r="J30" s="623"/>
      <c r="K30" s="623"/>
      <c r="L30" s="623"/>
      <c r="M30" s="623"/>
      <c r="N30" s="623"/>
      <c r="O30" s="623"/>
      <c r="P30" s="623"/>
      <c r="Q30" s="623"/>
      <c r="R30" s="623"/>
      <c r="S30" s="623"/>
      <c r="T30" s="623"/>
      <c r="U30" s="623"/>
      <c r="V30" s="623"/>
      <c r="W30" s="623"/>
      <c r="X30" s="623"/>
      <c r="Y30" s="623"/>
      <c r="Z30" s="623"/>
      <c r="AA30" s="623"/>
      <c r="AB30" s="623"/>
      <c r="AC30" s="623"/>
      <c r="AD30" s="623"/>
      <c r="AE30" s="623"/>
      <c r="AF30" s="623"/>
      <c r="AG30" s="623"/>
      <c r="AH30" s="623"/>
      <c r="AI30" s="623"/>
      <c r="AJ30" s="623"/>
    </row>
    <row r="31" spans="2:36" s="1" customFormat="1" ht="6.75" customHeight="1">
      <c r="B31" s="6"/>
    </row>
    <row r="32" spans="2:36" s="1" customFormat="1" ht="18" customHeight="1">
      <c r="B32" s="6"/>
      <c r="C32" s="26" t="s">
        <v>43</v>
      </c>
      <c r="D32" s="26"/>
      <c r="E32" s="26"/>
      <c r="F32" s="26" t="s">
        <v>44</v>
      </c>
      <c r="G32" s="26" t="s">
        <v>257</v>
      </c>
      <c r="H32" s="26"/>
      <c r="I32" s="26"/>
      <c r="J32" s="26"/>
      <c r="K32" s="26"/>
      <c r="L32" s="26"/>
      <c r="M32" s="26"/>
      <c r="N32" s="26" t="s">
        <v>258</v>
      </c>
      <c r="O32" s="26"/>
      <c r="P32" s="26"/>
      <c r="Q32" s="26"/>
      <c r="R32" s="26"/>
      <c r="S32" s="26" t="s">
        <v>69</v>
      </c>
      <c r="T32" s="26"/>
      <c r="U32" s="26" t="s">
        <v>44</v>
      </c>
      <c r="V32" s="26" t="s">
        <v>259</v>
      </c>
      <c r="W32" s="26"/>
      <c r="X32" s="26"/>
      <c r="Y32" s="26"/>
      <c r="Z32" s="26"/>
      <c r="AA32" s="619" t="s">
        <v>29</v>
      </c>
      <c r="AB32" s="619"/>
      <c r="AC32" s="168" t="s">
        <v>44</v>
      </c>
      <c r="AD32" s="167" t="s">
        <v>260</v>
      </c>
      <c r="AE32" s="26"/>
      <c r="AF32" s="231"/>
      <c r="AG32" s="231"/>
    </row>
    <row r="33" spans="2:4" s="1" customFormat="1" ht="18" customHeight="1">
      <c r="B33" s="6"/>
      <c r="C33" s="1" t="s">
        <v>32</v>
      </c>
      <c r="D33" s="1" t="s">
        <v>203</v>
      </c>
    </row>
    <row r="157" spans="5:5">
      <c r="E157" s="46" t="s">
        <v>59</v>
      </c>
    </row>
  </sheetData>
  <mergeCells count="26">
    <mergeCell ref="AH1:AJ1"/>
    <mergeCell ref="C15:AI15"/>
    <mergeCell ref="C11:AI11"/>
    <mergeCell ref="C13:I13"/>
    <mergeCell ref="C14:I14"/>
    <mergeCell ref="J13:AI14"/>
    <mergeCell ref="V9:Y9"/>
    <mergeCell ref="V7:Y7"/>
    <mergeCell ref="V8:Z8"/>
    <mergeCell ref="AI8:AJ8"/>
    <mergeCell ref="C16:AI16"/>
    <mergeCell ref="C17:AI17"/>
    <mergeCell ref="C18:AI18"/>
    <mergeCell ref="C19:AI19"/>
    <mergeCell ref="C22:AI22"/>
    <mergeCell ref="C20:AI20"/>
    <mergeCell ref="C21:AI21"/>
    <mergeCell ref="AA32:AB32"/>
    <mergeCell ref="C23:AI23"/>
    <mergeCell ref="C24:AI24"/>
    <mergeCell ref="C25:AI25"/>
    <mergeCell ref="C27:G27"/>
    <mergeCell ref="C28:G28"/>
    <mergeCell ref="I27:AI27"/>
    <mergeCell ref="I28:AI28"/>
    <mergeCell ref="F30:AJ30"/>
  </mergeCells>
  <phoneticPr fontId="5"/>
  <pageMargins left="0.78740157480314965" right="0.59055118110236227" top="0.78740157480314965" bottom="0.39370078740157483" header="0.51181102362204722" footer="0.51181102362204722"/>
  <pageSetup paperSize="9" scale="96" orientation="portrait" r:id="rId1"/>
  <headerFooter alignWithMargins="0"/>
  <rowBreaks count="1" manualBreakCount="1">
    <brk id="3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旧公告 (3JV ）</vt:lpstr>
      <vt:lpstr>質問書</vt:lpstr>
      <vt:lpstr>'旧公告 (3JV ）'!Print_Area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ke-it-005</dc:creator>
  <cp:lastModifiedBy>課長</cp:lastModifiedBy>
  <cp:lastPrinted>2025-08-12T10:56:32Z</cp:lastPrinted>
  <dcterms:created xsi:type="dcterms:W3CDTF">1997-01-08T22:48:59Z</dcterms:created>
  <dcterms:modified xsi:type="dcterms:W3CDTF">2025-08-12T10:56:45Z</dcterms:modified>
</cp:coreProperties>
</file>