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170" windowHeight="8160"/>
  </bookViews>
  <sheets>
    <sheet name="nenrei_2018 (10)" sheetId="1" r:id="rId1"/>
  </sheets>
  <definedNames>
    <definedName name="_xlnm.Print_Area" localSheetId="0">'nenrei_2018 (10)'!#REF!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E33" i="1"/>
  <c r="P32" i="1"/>
  <c r="O32" i="1"/>
  <c r="O33" i="1" s="1"/>
  <c r="N32" i="1"/>
  <c r="N33" i="1" s="1"/>
  <c r="L32" i="1"/>
  <c r="L33" i="1" s="1"/>
  <c r="K32" i="1"/>
  <c r="K33" i="1" s="1"/>
  <c r="I32" i="1"/>
  <c r="H32" i="1"/>
  <c r="H33" i="1" s="1"/>
  <c r="G32" i="1"/>
  <c r="G33" i="1" s="1"/>
  <c r="F32" i="1"/>
  <c r="F33" i="1" s="1"/>
  <c r="E32" i="1"/>
  <c r="O30" i="1"/>
  <c r="N30" i="1"/>
  <c r="N31" i="1" s="1"/>
  <c r="M30" i="1"/>
  <c r="M31" i="1" s="1"/>
  <c r="L30" i="1"/>
  <c r="L31" i="1" s="1"/>
  <c r="K30" i="1"/>
  <c r="J30" i="1"/>
  <c r="J31" i="1" s="1"/>
  <c r="I30" i="1"/>
  <c r="I31" i="1" s="1"/>
  <c r="H30" i="1"/>
  <c r="H31" i="1" s="1"/>
  <c r="F30" i="1"/>
  <c r="F31" i="1" s="1"/>
  <c r="E30" i="1"/>
  <c r="E31" i="1" s="1"/>
  <c r="I29" i="1"/>
  <c r="E29" i="1"/>
  <c r="P28" i="1"/>
  <c r="O28" i="1"/>
  <c r="O29" i="1" s="1"/>
  <c r="N28" i="1"/>
  <c r="N29" i="1" s="1"/>
  <c r="L28" i="1"/>
  <c r="L29" i="1" s="1"/>
  <c r="K28" i="1"/>
  <c r="K29" i="1" s="1"/>
  <c r="I28" i="1"/>
  <c r="H28" i="1"/>
  <c r="H29" i="1" s="1"/>
  <c r="G28" i="1"/>
  <c r="G29" i="1" s="1"/>
  <c r="F28" i="1"/>
  <c r="F29" i="1" s="1"/>
  <c r="E28" i="1"/>
  <c r="O27" i="1"/>
  <c r="O31" i="1" s="1"/>
  <c r="N27" i="1"/>
  <c r="P27" i="1" s="1"/>
  <c r="L27" i="1"/>
  <c r="K27" i="1"/>
  <c r="M27" i="1" s="1"/>
  <c r="J27" i="1"/>
  <c r="I27" i="1"/>
  <c r="H27" i="1"/>
  <c r="G27" i="1"/>
  <c r="F27" i="1"/>
  <c r="E27" i="1"/>
  <c r="P26" i="1"/>
  <c r="M26" i="1"/>
  <c r="J26" i="1"/>
  <c r="G26" i="1"/>
  <c r="C26" i="1"/>
  <c r="B26" i="1"/>
  <c r="D26" i="1" s="1"/>
  <c r="P25" i="1"/>
  <c r="M25" i="1"/>
  <c r="J25" i="1"/>
  <c r="G25" i="1"/>
  <c r="D25" i="1"/>
  <c r="C25" i="1"/>
  <c r="B25" i="1"/>
  <c r="P24" i="1"/>
  <c r="M24" i="1"/>
  <c r="J24" i="1"/>
  <c r="G24" i="1"/>
  <c r="D24" i="1"/>
  <c r="C24" i="1"/>
  <c r="B24" i="1"/>
  <c r="P23" i="1"/>
  <c r="M23" i="1"/>
  <c r="J23" i="1"/>
  <c r="G23" i="1"/>
  <c r="C23" i="1"/>
  <c r="B23" i="1"/>
  <c r="D23" i="1" s="1"/>
  <c r="P22" i="1"/>
  <c r="M22" i="1"/>
  <c r="J22" i="1"/>
  <c r="G22" i="1"/>
  <c r="C22" i="1"/>
  <c r="B22" i="1"/>
  <c r="D22" i="1" s="1"/>
  <c r="P21" i="1"/>
  <c r="M21" i="1"/>
  <c r="J21" i="1"/>
  <c r="G21" i="1"/>
  <c r="D21" i="1"/>
  <c r="C21" i="1"/>
  <c r="B21" i="1"/>
  <c r="P20" i="1"/>
  <c r="M20" i="1"/>
  <c r="J20" i="1"/>
  <c r="G20" i="1"/>
  <c r="D20" i="1"/>
  <c r="C20" i="1"/>
  <c r="B20" i="1"/>
  <c r="P19" i="1"/>
  <c r="M19" i="1"/>
  <c r="J19" i="1"/>
  <c r="G19" i="1"/>
  <c r="C19" i="1"/>
  <c r="B19" i="1"/>
  <c r="D19" i="1" s="1"/>
  <c r="P18" i="1"/>
  <c r="M18" i="1"/>
  <c r="J18" i="1"/>
  <c r="G18" i="1"/>
  <c r="C18" i="1"/>
  <c r="C32" i="1" s="1"/>
  <c r="B18" i="1"/>
  <c r="B32" i="1" s="1"/>
  <c r="P17" i="1"/>
  <c r="M17" i="1"/>
  <c r="J17" i="1"/>
  <c r="G17" i="1"/>
  <c r="D17" i="1"/>
  <c r="C17" i="1"/>
  <c r="B17" i="1"/>
  <c r="P16" i="1"/>
  <c r="M16" i="1"/>
  <c r="J16" i="1"/>
  <c r="G16" i="1"/>
  <c r="D16" i="1"/>
  <c r="C16" i="1"/>
  <c r="B16" i="1"/>
  <c r="P15" i="1"/>
  <c r="M15" i="1"/>
  <c r="J15" i="1"/>
  <c r="G15" i="1"/>
  <c r="C15" i="1"/>
  <c r="B15" i="1"/>
  <c r="D15" i="1" s="1"/>
  <c r="P14" i="1"/>
  <c r="M14" i="1"/>
  <c r="J14" i="1"/>
  <c r="G14" i="1"/>
  <c r="C14" i="1"/>
  <c r="B14" i="1"/>
  <c r="D14" i="1" s="1"/>
  <c r="P13" i="1"/>
  <c r="M13" i="1"/>
  <c r="J13" i="1"/>
  <c r="G13" i="1"/>
  <c r="D13" i="1"/>
  <c r="C13" i="1"/>
  <c r="B13" i="1"/>
  <c r="P12" i="1"/>
  <c r="M12" i="1"/>
  <c r="J12" i="1"/>
  <c r="G12" i="1"/>
  <c r="D12" i="1"/>
  <c r="C12" i="1"/>
  <c r="B12" i="1"/>
  <c r="P11" i="1"/>
  <c r="M11" i="1"/>
  <c r="J11" i="1"/>
  <c r="G11" i="1"/>
  <c r="C11" i="1"/>
  <c r="B11" i="1"/>
  <c r="D11" i="1" s="1"/>
  <c r="P10" i="1"/>
  <c r="M10" i="1"/>
  <c r="J10" i="1"/>
  <c r="G10" i="1"/>
  <c r="C10" i="1"/>
  <c r="B10" i="1"/>
  <c r="B30" i="1" s="1"/>
  <c r="P9" i="1"/>
  <c r="M9" i="1"/>
  <c r="J9" i="1"/>
  <c r="G9" i="1"/>
  <c r="D9" i="1"/>
  <c r="C9" i="1"/>
  <c r="B9" i="1"/>
  <c r="P8" i="1"/>
  <c r="M8" i="1"/>
  <c r="J8" i="1"/>
  <c r="G8" i="1"/>
  <c r="D8" i="1"/>
  <c r="C8" i="1"/>
  <c r="C30" i="1" s="1"/>
  <c r="C31" i="1" s="1"/>
  <c r="B8" i="1"/>
  <c r="P7" i="1"/>
  <c r="M7" i="1"/>
  <c r="J7" i="1"/>
  <c r="G7" i="1"/>
  <c r="C7" i="1"/>
  <c r="C27" i="1" s="1"/>
  <c r="B7" i="1"/>
  <c r="D7" i="1" s="1"/>
  <c r="P6" i="1"/>
  <c r="M6" i="1"/>
  <c r="J6" i="1"/>
  <c r="G6" i="1"/>
  <c r="C6" i="1"/>
  <c r="B6" i="1"/>
  <c r="D6" i="1" s="1"/>
  <c r="P5" i="1"/>
  <c r="M5" i="1"/>
  <c r="J5" i="1"/>
  <c r="G5" i="1"/>
  <c r="D5" i="1"/>
  <c r="C5" i="1"/>
  <c r="C28" i="1" s="1"/>
  <c r="C29" i="1" s="1"/>
  <c r="B5" i="1"/>
  <c r="B27" i="1" s="1"/>
  <c r="D27" i="1" s="1"/>
  <c r="P33" i="1" l="1"/>
  <c r="B31" i="1"/>
  <c r="D30" i="1"/>
  <c r="D31" i="1" s="1"/>
  <c r="B33" i="1"/>
  <c r="D32" i="1"/>
  <c r="D33" i="1" s="1"/>
  <c r="C33" i="1"/>
  <c r="P29" i="1"/>
  <c r="K31" i="1"/>
  <c r="M28" i="1"/>
  <c r="M29" i="1" s="1"/>
  <c r="G30" i="1"/>
  <c r="G31" i="1" s="1"/>
  <c r="M32" i="1"/>
  <c r="M33" i="1" s="1"/>
  <c r="D10" i="1"/>
  <c r="D18" i="1"/>
  <c r="B28" i="1"/>
  <c r="J28" i="1"/>
  <c r="J29" i="1" s="1"/>
  <c r="P30" i="1"/>
  <c r="P31" i="1" s="1"/>
  <c r="J32" i="1"/>
  <c r="J33" i="1" s="1"/>
  <c r="B29" i="1" l="1"/>
  <c r="D28" i="1"/>
  <c r="D29" i="1" s="1"/>
</calcChain>
</file>

<file path=xl/sharedStrings.xml><?xml version="1.0" encoding="utf-8"?>
<sst xmlns="http://schemas.openxmlformats.org/spreadsheetml/2006/main" count="52" uniqueCount="37">
  <si>
    <t>年齢層別人口　（H30年10月末現在）</t>
    <rPh sb="0" eb="3">
      <t>ネンレイソウ</t>
    </rPh>
    <rPh sb="3" eb="4">
      <t>ベツ</t>
    </rPh>
    <rPh sb="4" eb="6">
      <t>ジンコウ</t>
    </rPh>
    <rPh sb="11" eb="12">
      <t>ネン</t>
    </rPh>
    <rPh sb="14" eb="15">
      <t>ガツ</t>
    </rPh>
    <rPh sb="15" eb="16">
      <t>マツ</t>
    </rPh>
    <rPh sb="16" eb="18">
      <t>ゲンザイ</t>
    </rPh>
    <phoneticPr fontId="2"/>
  </si>
  <si>
    <t>年齢・地域</t>
    <rPh sb="0" eb="2">
      <t>ネンレイ</t>
    </rPh>
    <rPh sb="3" eb="5">
      <t>チイキ</t>
    </rPh>
    <phoneticPr fontId="2"/>
  </si>
  <si>
    <t>那覇市
全体</t>
    <phoneticPr fontId="2"/>
  </si>
  <si>
    <t>（所管区域ごと）</t>
    <rPh sb="1" eb="3">
      <t>ショカン</t>
    </rPh>
    <rPh sb="3" eb="5">
      <t>クイキ</t>
    </rPh>
    <phoneticPr fontId="2"/>
  </si>
  <si>
    <t>本庁</t>
    <rPh sb="0" eb="2">
      <t>ホンチョウ</t>
    </rPh>
    <phoneticPr fontId="2"/>
  </si>
  <si>
    <t>真和志</t>
    <rPh sb="0" eb="3">
      <t>マワシ</t>
    </rPh>
    <phoneticPr fontId="2"/>
  </si>
  <si>
    <t>首里</t>
    <rPh sb="0" eb="2">
      <t>シュリ</t>
    </rPh>
    <phoneticPr fontId="2"/>
  </si>
  <si>
    <t>小禄</t>
    <rPh sb="0" eb="2">
      <t>オロク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</si>
  <si>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</si>
  <si>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</si>
  <si>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</si>
  <si>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</si>
  <si>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5～9歳</t>
    <phoneticPr fontId="2"/>
  </si>
  <si>
    <t>10～14歳</t>
    <rPh sb="5" eb="6">
      <t>トシ</t>
    </rPh>
    <phoneticPr fontId="2"/>
  </si>
  <si>
    <t>15～19歳</t>
    <rPh sb="5" eb="6">
      <t>サイ</t>
    </rPh>
    <phoneticPr fontId="2"/>
  </si>
  <si>
    <t>20～24歳</t>
    <rPh sb="5" eb="6">
      <t>トシ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</si>
  <si>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</si>
  <si>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</si>
  <si>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</si>
  <si>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</si>
  <si>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</si>
  <si>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</si>
  <si>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</si>
  <si>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</si>
  <si>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</si>
  <si>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</si>
  <si>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</si>
  <si>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</si>
  <si>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</si>
  <si>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</si>
  <si>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</si>
  <si>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100～104歳</t>
    <rPh sb="7" eb="8">
      <t>サイ</t>
    </rPh>
    <phoneticPr fontId="2"/>
  </si>
  <si>
    <t>105歳以上</t>
    <rPh sb="3" eb="4">
      <t>サイ</t>
    </rPh>
    <rPh sb="4" eb="6">
      <t>イジョウ</t>
    </rPh>
    <phoneticPr fontId="2"/>
  </si>
  <si>
    <t>【再掲】
年少人口
（0～14歳）</t>
    <rPh sb="1" eb="2">
      <t>サイ</t>
    </rPh>
    <rPh sb="5" eb="7">
      <t>ネンショウ</t>
    </rPh>
    <rPh sb="7" eb="9">
      <t>ジンコウ</t>
    </rPh>
    <rPh sb="15" eb="16">
      <t>サイ</t>
    </rPh>
    <phoneticPr fontId="2"/>
  </si>
  <si>
    <t>割合</t>
    <rPh sb="0" eb="2">
      <t>ワリアイ</t>
    </rPh>
    <phoneticPr fontId="2"/>
  </si>
  <si>
    <t>【再掲】
生産年齢人口
（15～64歳）</t>
    <rPh sb="1" eb="2">
      <t>サイ</t>
    </rPh>
    <rPh sb="5" eb="7">
      <t>セイサン</t>
    </rPh>
    <rPh sb="7" eb="9">
      <t>ネンレイ</t>
    </rPh>
    <rPh sb="9" eb="11">
      <t>ジンコウ</t>
    </rPh>
    <rPh sb="18" eb="19">
      <t>サイ</t>
    </rPh>
    <phoneticPr fontId="2"/>
  </si>
  <si>
    <t>【再掲】
老年人口
（65歳以上）</t>
    <rPh sb="1" eb="3">
      <t>サイケイ</t>
    </rPh>
    <rPh sb="5" eb="7">
      <t>ロウネン</t>
    </rPh>
    <rPh sb="7" eb="9">
      <t>ジンコウ</t>
    </rPh>
    <rPh sb="13" eb="16">
      <t>サイイジョウ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</si>
</sst>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);[Red]\(#,##0.0\)"/>
  </numFmts>
  <fonts count="6"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76" fontId="1" fillId="0" borderId="0" xfId="0" applyNumberFormat="1" applyFont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76" fontId="3" fillId="3" borderId="9" xfId="0" applyNumberFormat="1" applyFont="1" applyFill="1" applyBorder="1" applyAlignment="1" applyProtection="1">
      <alignment horizontal="center" vertical="center"/>
    </xf>
    <xf numFmtId="176" fontId="3" fillId="3" borderId="10" xfId="0" applyNumberFormat="1" applyFont="1" applyFill="1" applyBorder="1" applyAlignment="1" applyProtection="1">
      <alignment horizontal="center" vertical="center"/>
    </xf>
    <xf numFmtId="176" fontId="3" fillId="3" borderId="5" xfId="0" applyNumberFormat="1" applyFont="1" applyFill="1" applyBorder="1" applyAlignment="1" applyProtection="1">
      <alignment horizontal="center" vertical="center"/>
    </xf>
    <xf numFmtId="176" fontId="3" fillId="3" borderId="11" xfId="0" applyNumberFormat="1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176" fontId="3" fillId="4" borderId="10" xfId="0" applyNumberFormat="1" applyFont="1" applyFill="1" applyBorder="1" applyAlignment="1" applyProtection="1">
      <alignment horizontal="center" vertical="center"/>
    </xf>
    <xf numFmtId="176" fontId="3" fillId="5" borderId="13" xfId="0" applyNumberFormat="1" applyFont="1" applyFill="1" applyBorder="1" applyAlignment="1" applyProtection="1">
      <alignment horizontal="center" vertical="center"/>
    </xf>
    <xf numFmtId="176" fontId="3" fillId="4" borderId="9" xfId="0" applyNumberFormat="1" applyFont="1" applyFill="1" applyBorder="1" applyAlignment="1" applyProtection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</xf>
    <xf numFmtId="176" fontId="0" fillId="6" borderId="14" xfId="0" applyNumberFormat="1" applyFill="1" applyBorder="1" applyAlignment="1" applyProtection="1">
      <alignment horizontal="center" vertical="center"/>
    </xf>
    <xf numFmtId="38" fontId="0" fillId="4" borderId="15" xfId="0" applyNumberFormat="1" applyFill="1" applyBorder="1" applyAlignment="1" applyProtection="1">
      <alignment vertical="center"/>
    </xf>
    <xf numFmtId="38" fontId="0" fillId="4" borderId="16" xfId="0" applyNumberFormat="1" applyFill="1" applyBorder="1" applyAlignment="1" applyProtection="1">
      <alignment vertical="center"/>
    </xf>
    <xf numFmtId="38" fontId="0" fillId="7" borderId="17" xfId="0" applyNumberFormat="1" applyFill="1" applyBorder="1" applyAlignment="1" applyProtection="1">
      <alignment vertical="center"/>
    </xf>
    <xf numFmtId="38" fontId="0" fillId="4" borderId="18" xfId="0" applyNumberFormat="1" applyFill="1" applyBorder="1" applyAlignment="1" applyProtection="1">
      <alignment vertical="center"/>
    </xf>
    <xf numFmtId="38" fontId="0" fillId="5" borderId="16" xfId="0" applyNumberFormat="1" applyFill="1" applyBorder="1" applyAlignment="1" applyProtection="1">
      <alignment vertical="center"/>
    </xf>
    <xf numFmtId="38" fontId="0" fillId="5" borderId="19" xfId="0" applyNumberFormat="1" applyFill="1" applyBorder="1" applyAlignment="1" applyProtection="1">
      <alignment vertical="center"/>
    </xf>
    <xf numFmtId="38" fontId="0" fillId="4" borderId="20" xfId="0" applyNumberFormat="1" applyFill="1" applyBorder="1" applyAlignment="1" applyProtection="1">
      <alignment vertical="center"/>
    </xf>
    <xf numFmtId="38" fontId="0" fillId="5" borderId="21" xfId="0" applyNumberFormat="1" applyFill="1" applyBorder="1" applyAlignment="1" applyProtection="1">
      <alignment vertical="center"/>
    </xf>
    <xf numFmtId="38" fontId="0" fillId="4" borderId="22" xfId="0" applyNumberFormat="1" applyFill="1" applyBorder="1" applyAlignment="1" applyProtection="1">
      <alignment vertical="center"/>
    </xf>
    <xf numFmtId="38" fontId="0" fillId="4" borderId="23" xfId="0" applyNumberFormat="1" applyFill="1" applyBorder="1" applyAlignment="1" applyProtection="1">
      <alignment vertical="center"/>
    </xf>
    <xf numFmtId="176" fontId="0" fillId="6" borderId="24" xfId="0" applyNumberFormat="1" applyFill="1" applyBorder="1" applyAlignment="1" applyProtection="1">
      <alignment horizontal="center" vertical="center"/>
    </xf>
    <xf numFmtId="38" fontId="0" fillId="7" borderId="25" xfId="0" applyNumberFormat="1" applyFill="1" applyBorder="1" applyAlignment="1" applyProtection="1">
      <alignment vertical="center"/>
    </xf>
    <xf numFmtId="38" fontId="0" fillId="4" borderId="0" xfId="0" applyNumberFormat="1" applyFill="1" applyBorder="1" applyAlignment="1" applyProtection="1">
      <alignment vertical="center"/>
    </xf>
    <xf numFmtId="38" fontId="0" fillId="5" borderId="0" xfId="0" applyNumberFormat="1" applyFill="1" applyBorder="1" applyAlignment="1" applyProtection="1">
      <alignment vertical="center"/>
    </xf>
    <xf numFmtId="38" fontId="0" fillId="4" borderId="26" xfId="0" applyNumberFormat="1" applyFill="1" applyBorder="1" applyAlignment="1" applyProtection="1">
      <alignment vertical="center"/>
    </xf>
    <xf numFmtId="38" fontId="0" fillId="5" borderId="27" xfId="0" applyNumberFormat="1" applyFill="1" applyBorder="1" applyAlignment="1" applyProtection="1">
      <alignment vertical="center"/>
    </xf>
    <xf numFmtId="38" fontId="0" fillId="5" borderId="28" xfId="0" applyNumberFormat="1" applyFill="1" applyBorder="1" applyAlignment="1" applyProtection="1">
      <alignment vertical="center"/>
    </xf>
    <xf numFmtId="176" fontId="3" fillId="8" borderId="10" xfId="0" applyNumberFormat="1" applyFont="1" applyFill="1" applyBorder="1" applyAlignment="1" applyProtection="1">
      <alignment horizontal="center" vertical="center"/>
    </xf>
    <xf numFmtId="38" fontId="0" fillId="4" borderId="11" xfId="0" applyNumberFormat="1" applyFill="1" applyBorder="1" applyAlignment="1" applyProtection="1">
      <alignment vertical="center"/>
    </xf>
    <xf numFmtId="38" fontId="0" fillId="4" borderId="4" xfId="0" applyNumberFormat="1" applyFill="1" applyBorder="1" applyAlignment="1" applyProtection="1">
      <alignment vertical="center"/>
    </xf>
    <xf numFmtId="38" fontId="0" fillId="7" borderId="29" xfId="0" applyNumberFormat="1" applyFill="1" applyBorder="1" applyAlignment="1" applyProtection="1">
      <alignment vertical="center"/>
    </xf>
    <xf numFmtId="38" fontId="0" fillId="5" borderId="4" xfId="0" applyNumberFormat="1" applyFill="1" applyBorder="1" applyAlignment="1" applyProtection="1">
      <alignment vertical="center"/>
    </xf>
    <xf numFmtId="38" fontId="0" fillId="5" borderId="5" xfId="0" applyNumberFormat="1" applyFill="1" applyBorder="1" applyAlignment="1" applyProtection="1">
      <alignment vertical="center"/>
    </xf>
    <xf numFmtId="176" fontId="0" fillId="9" borderId="30" xfId="0" applyNumberFormat="1" applyFill="1" applyBorder="1" applyAlignment="1" applyProtection="1">
      <alignment horizontal="center" vertical="center" wrapText="1"/>
    </xf>
    <xf numFmtId="38" fontId="0" fillId="9" borderId="31" xfId="0" applyNumberFormat="1" applyFill="1" applyBorder="1" applyAlignment="1" applyProtection="1">
      <alignment vertical="center"/>
    </xf>
    <xf numFmtId="38" fontId="0" fillId="9" borderId="32" xfId="0" applyNumberFormat="1" applyFill="1" applyBorder="1" applyAlignment="1" applyProtection="1">
      <alignment vertical="center"/>
    </xf>
    <xf numFmtId="38" fontId="0" fillId="10" borderId="33" xfId="0" applyNumberFormat="1" applyFill="1" applyBorder="1" applyAlignment="1" applyProtection="1">
      <alignment vertical="center"/>
    </xf>
    <xf numFmtId="38" fontId="0" fillId="10" borderId="34" xfId="0" applyNumberFormat="1" applyFill="1" applyBorder="1" applyAlignment="1" applyProtection="1">
      <alignment vertical="center"/>
    </xf>
    <xf numFmtId="176" fontId="5" fillId="9" borderId="14" xfId="0" applyNumberFormat="1" applyFont="1" applyFill="1" applyBorder="1" applyAlignment="1" applyProtection="1">
      <alignment horizontal="center" vertical="center" wrapText="1"/>
    </xf>
    <xf numFmtId="177" fontId="5" fillId="9" borderId="23" xfId="0" applyNumberFormat="1" applyFont="1" applyFill="1" applyBorder="1" applyAlignment="1" applyProtection="1">
      <alignment vertical="center"/>
    </xf>
    <xf numFmtId="177" fontId="5" fillId="9" borderId="20" xfId="0" applyNumberFormat="1" applyFont="1" applyFill="1" applyBorder="1" applyAlignment="1" applyProtection="1">
      <alignment vertical="center"/>
    </xf>
    <xf numFmtId="177" fontId="5" fillId="10" borderId="35" xfId="0" applyNumberFormat="1" applyFont="1" applyFill="1" applyBorder="1" applyAlignment="1" applyProtection="1">
      <alignment vertical="center"/>
    </xf>
    <xf numFmtId="177" fontId="5" fillId="10" borderId="21" xfId="0" applyNumberFormat="1" applyFont="1" applyFill="1" applyBorder="1" applyAlignment="1" applyProtection="1">
      <alignment vertical="center"/>
    </xf>
    <xf numFmtId="176" fontId="0" fillId="9" borderId="14" xfId="0" applyNumberFormat="1" applyFill="1" applyBorder="1" applyAlignment="1" applyProtection="1">
      <alignment horizontal="center" vertical="center" wrapText="1"/>
    </xf>
    <xf numFmtId="38" fontId="0" fillId="9" borderId="23" xfId="0" applyNumberFormat="1" applyFill="1" applyBorder="1" applyAlignment="1" applyProtection="1">
      <alignment vertical="center"/>
    </xf>
    <xf numFmtId="38" fontId="0" fillId="9" borderId="20" xfId="0" applyNumberFormat="1" applyFill="1" applyBorder="1" applyAlignment="1" applyProtection="1">
      <alignment vertical="center"/>
    </xf>
    <xf numFmtId="38" fontId="0" fillId="10" borderId="35" xfId="0" applyNumberFormat="1" applyFill="1" applyBorder="1" applyAlignment="1" applyProtection="1">
      <alignment vertical="center"/>
    </xf>
    <xf numFmtId="38" fontId="0" fillId="10" borderId="21" xfId="0" applyNumberFormat="1" applyFill="1" applyBorder="1" applyAlignment="1" applyProtection="1">
      <alignment vertical="center"/>
    </xf>
    <xf numFmtId="176" fontId="5" fillId="9" borderId="36" xfId="0" applyNumberFormat="1" applyFont="1" applyFill="1" applyBorder="1" applyAlignment="1" applyProtection="1">
      <alignment horizontal="center" vertical="center" wrapText="1"/>
    </xf>
    <xf numFmtId="177" fontId="5" fillId="9" borderId="37" xfId="0" applyNumberFormat="1" applyFont="1" applyFill="1" applyBorder="1" applyAlignment="1" applyProtection="1">
      <alignment vertical="center"/>
    </xf>
    <xf numFmtId="177" fontId="5" fillId="9" borderId="38" xfId="0" applyNumberFormat="1" applyFont="1" applyFill="1" applyBorder="1" applyAlignment="1" applyProtection="1">
      <alignment vertical="center"/>
    </xf>
    <xf numFmtId="177" fontId="5" fillId="10" borderId="39" xfId="0" applyNumberFormat="1" applyFont="1" applyFill="1" applyBorder="1" applyAlignment="1" applyProtection="1">
      <alignment vertical="center"/>
    </xf>
    <xf numFmtId="177" fontId="5" fillId="10" borderId="4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33"/>
  <sheetViews>
    <sheetView tabSelected="1" view="pageBreakPreview" zoomScaleNormal="100" zoomScaleSheetLayoutView="100" workbookViewId="0">
      <selection activeCell="A34" sqref="A34:IV187"/>
    </sheetView>
  </sheetViews>
  <sheetFormatPr defaultRowHeight="13.5"/>
  <cols>
    <col min="1" max="1" width="13" bestFit="1" customWidth="1"/>
    <col min="2" max="4" width="8.5" bestFit="1" customWidth="1"/>
    <col min="5" max="6" width="7.5" bestFit="1" customWidth="1"/>
    <col min="7" max="7" width="8.5" bestFit="1" customWidth="1"/>
    <col min="8" max="9" width="7.5" bestFit="1" customWidth="1"/>
    <col min="10" max="10" width="8.5" bestFit="1" customWidth="1"/>
    <col min="11" max="12" width="7.5" bestFit="1" customWidth="1"/>
    <col min="13" max="13" width="7.75" bestFit="1" customWidth="1"/>
    <col min="14" max="15" width="7.5" bestFit="1" customWidth="1"/>
    <col min="16" max="16" width="7.75" bestFit="1" customWidth="1"/>
    <col min="17" max="17" width="13" bestFit="1" customWidth="1"/>
    <col min="18" max="20" width="8.5" bestFit="1" customWidth="1"/>
    <col min="21" max="22" width="7.5" bestFit="1" customWidth="1"/>
    <col min="23" max="23" width="8.5" bestFit="1" customWidth="1"/>
    <col min="24" max="25" width="7.5" bestFit="1" customWidth="1"/>
    <col min="26" max="26" width="8.5" bestFit="1" customWidth="1"/>
    <col min="27" max="28" width="7.5" bestFit="1" customWidth="1"/>
    <col min="29" max="29" width="7.75" bestFit="1" customWidth="1"/>
    <col min="30" max="31" width="7.5" bestFit="1" customWidth="1"/>
    <col min="32" max="32" width="7.75" bestFit="1" customWidth="1"/>
  </cols>
  <sheetData>
    <row r="1" spans="1:16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3" t="s">
        <v>2</v>
      </c>
      <c r="C2" s="4"/>
      <c r="D2" s="4"/>
      <c r="E2" s="5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>
      <c r="A3" s="8"/>
      <c r="B3" s="9"/>
      <c r="C3" s="10"/>
      <c r="D3" s="10"/>
      <c r="E3" s="11" t="s">
        <v>4</v>
      </c>
      <c r="F3" s="12"/>
      <c r="G3" s="12"/>
      <c r="H3" s="13" t="s">
        <v>5</v>
      </c>
      <c r="I3" s="12"/>
      <c r="J3" s="12"/>
      <c r="K3" s="12" t="s">
        <v>6</v>
      </c>
      <c r="L3" s="12"/>
      <c r="M3" s="12"/>
      <c r="N3" s="14" t="s">
        <v>7</v>
      </c>
      <c r="O3" s="14"/>
      <c r="P3" s="12"/>
    </row>
    <row r="4" spans="1:16">
      <c r="A4" s="15"/>
      <c r="B4" s="16" t="s">
        <v>8</v>
      </c>
      <c r="C4" s="16" t="s">
        <v>9</v>
      </c>
      <c r="D4" s="17" t="s">
        <v>10</v>
      </c>
      <c r="E4" s="18" t="s">
        <v>8</v>
      </c>
      <c r="F4" s="16" t="s">
        <v>9</v>
      </c>
      <c r="G4" s="19" t="s">
        <v>10</v>
      </c>
      <c r="H4" s="16" t="s">
        <v>8</v>
      </c>
      <c r="I4" s="16" t="s">
        <v>9</v>
      </c>
      <c r="J4" s="19" t="s">
        <v>10</v>
      </c>
      <c r="K4" s="16" t="s">
        <v>8</v>
      </c>
      <c r="L4" s="16" t="s">
        <v>9</v>
      </c>
      <c r="M4" s="19" t="s">
        <v>10</v>
      </c>
      <c r="N4" s="16" t="s">
        <v>8</v>
      </c>
      <c r="O4" s="16" t="s">
        <v>9</v>
      </c>
      <c r="P4" s="19" t="s">
        <v>10</v>
      </c>
    </row>
    <row r="5" spans="1:16">
      <c r="A5" s="20" t="s">
        <v>11</v>
      </c>
      <c r="B5" s="21">
        <f>E5+H5+K5+N5</f>
        <v>7957</v>
      </c>
      <c r="C5" s="22">
        <f>F5+I5+L5+O5</f>
        <v>7590</v>
      </c>
      <c r="D5" s="23">
        <f>SUM(B5:C5)</f>
        <v>15547</v>
      </c>
      <c r="E5" s="24">
        <v>2327</v>
      </c>
      <c r="F5" s="22">
        <v>2192</v>
      </c>
      <c r="G5" s="25">
        <f>SUM(E5:F5)</f>
        <v>4519</v>
      </c>
      <c r="H5" s="21">
        <v>2623</v>
      </c>
      <c r="I5" s="22">
        <v>2487</v>
      </c>
      <c r="J5" s="26">
        <f>SUM(H5:I5)</f>
        <v>5110</v>
      </c>
      <c r="K5" s="21">
        <v>1293</v>
      </c>
      <c r="L5" s="22">
        <v>1250</v>
      </c>
      <c r="M5" s="26">
        <f>SUM(K5:L5)</f>
        <v>2543</v>
      </c>
      <c r="N5" s="21">
        <v>1714</v>
      </c>
      <c r="O5" s="27">
        <v>1661</v>
      </c>
      <c r="P5" s="28">
        <f>SUM(N5:O5)</f>
        <v>3375</v>
      </c>
    </row>
    <row r="6" spans="1:16">
      <c r="A6" s="20" t="s">
        <v>12</v>
      </c>
      <c r="B6" s="21">
        <f t="shared" ref="B6:C26" si="0">E6+H6+K6+N6</f>
        <v>8599</v>
      </c>
      <c r="C6" s="22">
        <f t="shared" si="0"/>
        <v>8329</v>
      </c>
      <c r="D6" s="23">
        <f>SUM(B6:C6)</f>
        <v>16928</v>
      </c>
      <c r="E6" s="29">
        <v>2591</v>
      </c>
      <c r="F6" s="27">
        <v>2501</v>
      </c>
      <c r="G6" s="25">
        <f>SUM(E6:F6)</f>
        <v>5092</v>
      </c>
      <c r="H6" s="30">
        <v>2504</v>
      </c>
      <c r="I6" s="27">
        <v>2581</v>
      </c>
      <c r="J6" s="26">
        <f t="shared" ref="J6:J27" si="1">SUM(H6:I6)</f>
        <v>5085</v>
      </c>
      <c r="K6" s="30">
        <v>1623</v>
      </c>
      <c r="L6" s="27">
        <v>1521</v>
      </c>
      <c r="M6" s="26">
        <f t="shared" ref="M6:M27" si="2">SUM(K6:L6)</f>
        <v>3144</v>
      </c>
      <c r="N6" s="30">
        <v>1881</v>
      </c>
      <c r="O6" s="27">
        <v>1726</v>
      </c>
      <c r="P6" s="28">
        <f t="shared" ref="P6:P26" si="3">SUM(N6:O6)</f>
        <v>3607</v>
      </c>
    </row>
    <row r="7" spans="1:16">
      <c r="A7" s="20" t="s">
        <v>13</v>
      </c>
      <c r="B7" s="21">
        <f t="shared" si="0"/>
        <v>8554</v>
      </c>
      <c r="C7" s="22">
        <f t="shared" si="0"/>
        <v>8204</v>
      </c>
      <c r="D7" s="23">
        <f t="shared" ref="D7:D26" si="4">SUM(B7:C7)</f>
        <v>16758</v>
      </c>
      <c r="E7" s="29">
        <v>2431</v>
      </c>
      <c r="F7" s="27">
        <v>2415</v>
      </c>
      <c r="G7" s="25">
        <f t="shared" ref="G7:G26" si="5">SUM(E7:F7)</f>
        <v>4846</v>
      </c>
      <c r="H7" s="30">
        <v>2636</v>
      </c>
      <c r="I7" s="27">
        <v>2514</v>
      </c>
      <c r="J7" s="26">
        <f t="shared" si="1"/>
        <v>5150</v>
      </c>
      <c r="K7" s="30">
        <v>1687</v>
      </c>
      <c r="L7" s="27">
        <v>1578</v>
      </c>
      <c r="M7" s="26">
        <f t="shared" si="2"/>
        <v>3265</v>
      </c>
      <c r="N7" s="30">
        <v>1800</v>
      </c>
      <c r="O7" s="27">
        <v>1697</v>
      </c>
      <c r="P7" s="28">
        <f t="shared" si="3"/>
        <v>3497</v>
      </c>
    </row>
    <row r="8" spans="1:16">
      <c r="A8" s="20" t="s">
        <v>14</v>
      </c>
      <c r="B8" s="21">
        <f t="shared" si="0"/>
        <v>8734</v>
      </c>
      <c r="C8" s="22">
        <f t="shared" si="0"/>
        <v>8416</v>
      </c>
      <c r="D8" s="23">
        <f t="shared" si="4"/>
        <v>17150</v>
      </c>
      <c r="E8" s="29">
        <v>2424</v>
      </c>
      <c r="F8" s="27">
        <v>2326</v>
      </c>
      <c r="G8" s="25">
        <f t="shared" si="5"/>
        <v>4750</v>
      </c>
      <c r="H8" s="30">
        <v>2805</v>
      </c>
      <c r="I8" s="27">
        <v>2678</v>
      </c>
      <c r="J8" s="26">
        <f t="shared" si="1"/>
        <v>5483</v>
      </c>
      <c r="K8" s="30">
        <v>1650</v>
      </c>
      <c r="L8" s="27">
        <v>1668</v>
      </c>
      <c r="M8" s="26">
        <f t="shared" si="2"/>
        <v>3318</v>
      </c>
      <c r="N8" s="30">
        <v>1855</v>
      </c>
      <c r="O8" s="27">
        <v>1744</v>
      </c>
      <c r="P8" s="28">
        <f t="shared" si="3"/>
        <v>3599</v>
      </c>
    </row>
    <row r="9" spans="1:16">
      <c r="A9" s="20" t="s">
        <v>15</v>
      </c>
      <c r="B9" s="21">
        <f t="shared" si="0"/>
        <v>8856</v>
      </c>
      <c r="C9" s="22">
        <f t="shared" si="0"/>
        <v>8408</v>
      </c>
      <c r="D9" s="23">
        <f t="shared" si="4"/>
        <v>17264</v>
      </c>
      <c r="E9" s="29">
        <v>2678</v>
      </c>
      <c r="F9" s="27">
        <v>2572</v>
      </c>
      <c r="G9" s="25">
        <f t="shared" si="5"/>
        <v>5250</v>
      </c>
      <c r="H9" s="30">
        <v>2819</v>
      </c>
      <c r="I9" s="27">
        <v>2767</v>
      </c>
      <c r="J9" s="26">
        <f t="shared" si="1"/>
        <v>5586</v>
      </c>
      <c r="K9" s="30">
        <v>1242</v>
      </c>
      <c r="L9" s="27">
        <v>1379</v>
      </c>
      <c r="M9" s="26">
        <f t="shared" si="2"/>
        <v>2621</v>
      </c>
      <c r="N9" s="30">
        <v>2117</v>
      </c>
      <c r="O9" s="27">
        <v>1690</v>
      </c>
      <c r="P9" s="28">
        <f t="shared" si="3"/>
        <v>3807</v>
      </c>
    </row>
    <row r="10" spans="1:16">
      <c r="A10" s="20" t="s">
        <v>16</v>
      </c>
      <c r="B10" s="21">
        <f t="shared" si="0"/>
        <v>8837</v>
      </c>
      <c r="C10" s="22">
        <f t="shared" si="0"/>
        <v>8402</v>
      </c>
      <c r="D10" s="23">
        <f t="shared" si="4"/>
        <v>17239</v>
      </c>
      <c r="E10" s="29">
        <v>2750</v>
      </c>
      <c r="F10" s="27">
        <v>2690</v>
      </c>
      <c r="G10" s="25">
        <f t="shared" si="5"/>
        <v>5440</v>
      </c>
      <c r="H10" s="30">
        <v>2918</v>
      </c>
      <c r="I10" s="27">
        <v>2990</v>
      </c>
      <c r="J10" s="26">
        <f t="shared" si="1"/>
        <v>5908</v>
      </c>
      <c r="K10" s="30">
        <v>1199</v>
      </c>
      <c r="L10" s="27">
        <v>1141</v>
      </c>
      <c r="M10" s="26">
        <f t="shared" si="2"/>
        <v>2340</v>
      </c>
      <c r="N10" s="30">
        <v>1970</v>
      </c>
      <c r="O10" s="27">
        <v>1581</v>
      </c>
      <c r="P10" s="28">
        <f t="shared" si="3"/>
        <v>3551</v>
      </c>
    </row>
    <row r="11" spans="1:16">
      <c r="A11" s="20" t="s">
        <v>17</v>
      </c>
      <c r="B11" s="21">
        <f t="shared" si="0"/>
        <v>9940</v>
      </c>
      <c r="C11" s="22">
        <f t="shared" si="0"/>
        <v>9809</v>
      </c>
      <c r="D11" s="23">
        <f t="shared" si="4"/>
        <v>19749</v>
      </c>
      <c r="E11" s="29">
        <v>3173</v>
      </c>
      <c r="F11" s="27">
        <v>3154</v>
      </c>
      <c r="G11" s="25">
        <f t="shared" si="5"/>
        <v>6327</v>
      </c>
      <c r="H11" s="30">
        <v>3334</v>
      </c>
      <c r="I11" s="27">
        <v>3328</v>
      </c>
      <c r="J11" s="26">
        <f t="shared" si="1"/>
        <v>6662</v>
      </c>
      <c r="K11" s="30">
        <v>1311</v>
      </c>
      <c r="L11" s="27">
        <v>1391</v>
      </c>
      <c r="M11" s="26">
        <f t="shared" si="2"/>
        <v>2702</v>
      </c>
      <c r="N11" s="30">
        <v>2122</v>
      </c>
      <c r="O11" s="27">
        <v>1936</v>
      </c>
      <c r="P11" s="28">
        <f t="shared" si="3"/>
        <v>4058</v>
      </c>
    </row>
    <row r="12" spans="1:16">
      <c r="A12" s="20" t="s">
        <v>18</v>
      </c>
      <c r="B12" s="21">
        <f t="shared" si="0"/>
        <v>10293</v>
      </c>
      <c r="C12" s="22">
        <f t="shared" si="0"/>
        <v>10560</v>
      </c>
      <c r="D12" s="23">
        <f t="shared" si="4"/>
        <v>20853</v>
      </c>
      <c r="E12" s="29">
        <v>3388</v>
      </c>
      <c r="F12" s="27">
        <v>3495</v>
      </c>
      <c r="G12" s="25">
        <f t="shared" si="5"/>
        <v>6883</v>
      </c>
      <c r="H12" s="30">
        <v>3286</v>
      </c>
      <c r="I12" s="27">
        <v>3406</v>
      </c>
      <c r="J12" s="26">
        <f t="shared" si="1"/>
        <v>6692</v>
      </c>
      <c r="K12" s="30">
        <v>1576</v>
      </c>
      <c r="L12" s="27">
        <v>1629</v>
      </c>
      <c r="M12" s="26">
        <f t="shared" si="2"/>
        <v>3205</v>
      </c>
      <c r="N12" s="30">
        <v>2043</v>
      </c>
      <c r="O12" s="27">
        <v>2030</v>
      </c>
      <c r="P12" s="28">
        <f t="shared" si="3"/>
        <v>4073</v>
      </c>
    </row>
    <row r="13" spans="1:16">
      <c r="A13" s="20" t="s">
        <v>19</v>
      </c>
      <c r="B13" s="21">
        <f t="shared" si="0"/>
        <v>11677</v>
      </c>
      <c r="C13" s="22">
        <f t="shared" si="0"/>
        <v>11817</v>
      </c>
      <c r="D13" s="23">
        <f t="shared" si="4"/>
        <v>23494</v>
      </c>
      <c r="E13" s="29">
        <v>3839</v>
      </c>
      <c r="F13" s="27">
        <v>3909</v>
      </c>
      <c r="G13" s="25">
        <f t="shared" si="5"/>
        <v>7748</v>
      </c>
      <c r="H13" s="30">
        <v>3633</v>
      </c>
      <c r="I13" s="27">
        <v>3608</v>
      </c>
      <c r="J13" s="26">
        <f t="shared" si="1"/>
        <v>7241</v>
      </c>
      <c r="K13" s="30">
        <v>1972</v>
      </c>
      <c r="L13" s="27">
        <v>2066</v>
      </c>
      <c r="M13" s="26">
        <f t="shared" si="2"/>
        <v>4038</v>
      </c>
      <c r="N13" s="30">
        <v>2233</v>
      </c>
      <c r="O13" s="27">
        <v>2234</v>
      </c>
      <c r="P13" s="28">
        <f t="shared" si="3"/>
        <v>4467</v>
      </c>
    </row>
    <row r="14" spans="1:16">
      <c r="A14" s="20" t="s">
        <v>20</v>
      </c>
      <c r="B14" s="21">
        <f t="shared" si="0"/>
        <v>12453</v>
      </c>
      <c r="C14" s="22">
        <f t="shared" si="0"/>
        <v>12381</v>
      </c>
      <c r="D14" s="23">
        <f t="shared" si="4"/>
        <v>24834</v>
      </c>
      <c r="E14" s="29">
        <v>3997</v>
      </c>
      <c r="F14" s="27">
        <v>3979</v>
      </c>
      <c r="G14" s="25">
        <f t="shared" si="5"/>
        <v>7976</v>
      </c>
      <c r="H14" s="30">
        <v>3888</v>
      </c>
      <c r="I14" s="27">
        <v>3811</v>
      </c>
      <c r="J14" s="26">
        <f t="shared" si="1"/>
        <v>7699</v>
      </c>
      <c r="K14" s="30">
        <v>2123</v>
      </c>
      <c r="L14" s="27">
        <v>2324</v>
      </c>
      <c r="M14" s="26">
        <f t="shared" si="2"/>
        <v>4447</v>
      </c>
      <c r="N14" s="30">
        <v>2445</v>
      </c>
      <c r="O14" s="27">
        <v>2267</v>
      </c>
      <c r="P14" s="28">
        <f t="shared" si="3"/>
        <v>4712</v>
      </c>
    </row>
    <row r="15" spans="1:16">
      <c r="A15" s="20" t="s">
        <v>21</v>
      </c>
      <c r="B15" s="21">
        <f t="shared" si="0"/>
        <v>10555</v>
      </c>
      <c r="C15" s="22">
        <f t="shared" si="0"/>
        <v>10873</v>
      </c>
      <c r="D15" s="23">
        <f t="shared" si="4"/>
        <v>21428</v>
      </c>
      <c r="E15" s="29">
        <v>3398</v>
      </c>
      <c r="F15" s="27">
        <v>3445</v>
      </c>
      <c r="G15" s="25">
        <f t="shared" si="5"/>
        <v>6843</v>
      </c>
      <c r="H15" s="30">
        <v>3382</v>
      </c>
      <c r="I15" s="27">
        <v>3550</v>
      </c>
      <c r="J15" s="26">
        <f t="shared" si="1"/>
        <v>6932</v>
      </c>
      <c r="K15" s="30">
        <v>1771</v>
      </c>
      <c r="L15" s="27">
        <v>1891</v>
      </c>
      <c r="M15" s="26">
        <f t="shared" si="2"/>
        <v>3662</v>
      </c>
      <c r="N15" s="30">
        <v>2004</v>
      </c>
      <c r="O15" s="27">
        <v>1987</v>
      </c>
      <c r="P15" s="28">
        <f t="shared" si="3"/>
        <v>3991</v>
      </c>
    </row>
    <row r="16" spans="1:16">
      <c r="A16" s="20" t="s">
        <v>22</v>
      </c>
      <c r="B16" s="21">
        <f t="shared" si="0"/>
        <v>9817</v>
      </c>
      <c r="C16" s="22">
        <f t="shared" si="0"/>
        <v>10048</v>
      </c>
      <c r="D16" s="23">
        <f t="shared" si="4"/>
        <v>19865</v>
      </c>
      <c r="E16" s="29">
        <v>3086</v>
      </c>
      <c r="F16" s="27">
        <v>3082</v>
      </c>
      <c r="G16" s="25">
        <f t="shared" si="5"/>
        <v>6168</v>
      </c>
      <c r="H16" s="30">
        <v>3372</v>
      </c>
      <c r="I16" s="27">
        <v>3459</v>
      </c>
      <c r="J16" s="26">
        <f t="shared" si="1"/>
        <v>6831</v>
      </c>
      <c r="K16" s="30">
        <v>1649</v>
      </c>
      <c r="L16" s="27">
        <v>1719</v>
      </c>
      <c r="M16" s="26">
        <f t="shared" si="2"/>
        <v>3368</v>
      </c>
      <c r="N16" s="30">
        <v>1710</v>
      </c>
      <c r="O16" s="27">
        <v>1788</v>
      </c>
      <c r="P16" s="28">
        <f t="shared" si="3"/>
        <v>3498</v>
      </c>
    </row>
    <row r="17" spans="1:16">
      <c r="A17" s="20" t="s">
        <v>23</v>
      </c>
      <c r="B17" s="21">
        <f t="shared" si="0"/>
        <v>9415</v>
      </c>
      <c r="C17" s="22">
        <f t="shared" si="0"/>
        <v>10067</v>
      </c>
      <c r="D17" s="23">
        <f t="shared" si="4"/>
        <v>19482</v>
      </c>
      <c r="E17" s="29">
        <v>2949</v>
      </c>
      <c r="F17" s="27">
        <v>3134</v>
      </c>
      <c r="G17" s="25">
        <f t="shared" si="5"/>
        <v>6083</v>
      </c>
      <c r="H17" s="30">
        <v>3266</v>
      </c>
      <c r="I17" s="27">
        <v>3479</v>
      </c>
      <c r="J17" s="26">
        <f t="shared" si="1"/>
        <v>6745</v>
      </c>
      <c r="K17" s="30">
        <v>1718</v>
      </c>
      <c r="L17" s="27">
        <v>1823</v>
      </c>
      <c r="M17" s="26">
        <f t="shared" si="2"/>
        <v>3541</v>
      </c>
      <c r="N17" s="30">
        <v>1482</v>
      </c>
      <c r="O17" s="27">
        <v>1631</v>
      </c>
      <c r="P17" s="28">
        <f t="shared" si="3"/>
        <v>3113</v>
      </c>
    </row>
    <row r="18" spans="1:16">
      <c r="A18" s="20" t="s">
        <v>24</v>
      </c>
      <c r="B18" s="21">
        <f t="shared" si="0"/>
        <v>10560</v>
      </c>
      <c r="C18" s="22">
        <f t="shared" si="0"/>
        <v>11122</v>
      </c>
      <c r="D18" s="23">
        <f t="shared" si="4"/>
        <v>21682</v>
      </c>
      <c r="E18" s="29">
        <v>3413</v>
      </c>
      <c r="F18" s="27">
        <v>3545</v>
      </c>
      <c r="G18" s="25">
        <f t="shared" si="5"/>
        <v>6958</v>
      </c>
      <c r="H18" s="30">
        <v>3582</v>
      </c>
      <c r="I18" s="27">
        <v>3703</v>
      </c>
      <c r="J18" s="26">
        <f t="shared" si="1"/>
        <v>7285</v>
      </c>
      <c r="K18" s="30">
        <v>1957</v>
      </c>
      <c r="L18" s="27">
        <v>2187</v>
      </c>
      <c r="M18" s="26">
        <f t="shared" si="2"/>
        <v>4144</v>
      </c>
      <c r="N18" s="30">
        <v>1608</v>
      </c>
      <c r="O18" s="27">
        <v>1687</v>
      </c>
      <c r="P18" s="28">
        <f t="shared" si="3"/>
        <v>3295</v>
      </c>
    </row>
    <row r="19" spans="1:16">
      <c r="A19" s="20" t="s">
        <v>25</v>
      </c>
      <c r="B19" s="21">
        <f t="shared" si="0"/>
        <v>6247</v>
      </c>
      <c r="C19" s="22">
        <f t="shared" si="0"/>
        <v>7539</v>
      </c>
      <c r="D19" s="23">
        <f t="shared" si="4"/>
        <v>13786</v>
      </c>
      <c r="E19" s="29">
        <v>1912</v>
      </c>
      <c r="F19" s="27">
        <v>2339</v>
      </c>
      <c r="G19" s="25">
        <f t="shared" si="5"/>
        <v>4251</v>
      </c>
      <c r="H19" s="30">
        <v>2050</v>
      </c>
      <c r="I19" s="27">
        <v>2449</v>
      </c>
      <c r="J19" s="26">
        <f t="shared" si="1"/>
        <v>4499</v>
      </c>
      <c r="K19" s="30">
        <v>1350</v>
      </c>
      <c r="L19" s="27">
        <v>1688</v>
      </c>
      <c r="M19" s="26">
        <f t="shared" si="2"/>
        <v>3038</v>
      </c>
      <c r="N19" s="30">
        <v>935</v>
      </c>
      <c r="O19" s="27">
        <v>1063</v>
      </c>
      <c r="P19" s="28">
        <f t="shared" si="3"/>
        <v>1998</v>
      </c>
    </row>
    <row r="20" spans="1:16">
      <c r="A20" s="20" t="s">
        <v>26</v>
      </c>
      <c r="B20" s="21">
        <f t="shared" si="0"/>
        <v>5606</v>
      </c>
      <c r="C20" s="22">
        <f t="shared" si="0"/>
        <v>7645</v>
      </c>
      <c r="D20" s="23">
        <f t="shared" si="4"/>
        <v>13251</v>
      </c>
      <c r="E20" s="29">
        <v>1638</v>
      </c>
      <c r="F20" s="27">
        <v>2287</v>
      </c>
      <c r="G20" s="25">
        <f t="shared" si="5"/>
        <v>3925</v>
      </c>
      <c r="H20" s="30">
        <v>1888</v>
      </c>
      <c r="I20" s="27">
        <v>2656</v>
      </c>
      <c r="J20" s="26">
        <f t="shared" si="1"/>
        <v>4544</v>
      </c>
      <c r="K20" s="30">
        <v>1271</v>
      </c>
      <c r="L20" s="27">
        <v>1626</v>
      </c>
      <c r="M20" s="26">
        <f t="shared" si="2"/>
        <v>2897</v>
      </c>
      <c r="N20" s="30">
        <v>809</v>
      </c>
      <c r="O20" s="27">
        <v>1076</v>
      </c>
      <c r="P20" s="28">
        <f t="shared" si="3"/>
        <v>1885</v>
      </c>
    </row>
    <row r="21" spans="1:16">
      <c r="A21" s="20" t="s">
        <v>27</v>
      </c>
      <c r="B21" s="21">
        <f t="shared" si="0"/>
        <v>4788</v>
      </c>
      <c r="C21" s="22">
        <f t="shared" si="0"/>
        <v>6928</v>
      </c>
      <c r="D21" s="23">
        <f t="shared" si="4"/>
        <v>11716</v>
      </c>
      <c r="E21" s="29">
        <v>1332</v>
      </c>
      <c r="F21" s="27">
        <v>2035</v>
      </c>
      <c r="G21" s="25">
        <f t="shared" si="5"/>
        <v>3367</v>
      </c>
      <c r="H21" s="30">
        <v>1623</v>
      </c>
      <c r="I21" s="27">
        <v>2439</v>
      </c>
      <c r="J21" s="26">
        <f t="shared" si="1"/>
        <v>4062</v>
      </c>
      <c r="K21" s="30">
        <v>1101</v>
      </c>
      <c r="L21" s="27">
        <v>1471</v>
      </c>
      <c r="M21" s="26">
        <f t="shared" si="2"/>
        <v>2572</v>
      </c>
      <c r="N21" s="30">
        <v>732</v>
      </c>
      <c r="O21" s="27">
        <v>983</v>
      </c>
      <c r="P21" s="28">
        <f t="shared" si="3"/>
        <v>1715</v>
      </c>
    </row>
    <row r="22" spans="1:16">
      <c r="A22" s="20" t="s">
        <v>28</v>
      </c>
      <c r="B22" s="21">
        <f t="shared" si="0"/>
        <v>2457</v>
      </c>
      <c r="C22" s="22">
        <f t="shared" si="0"/>
        <v>4779</v>
      </c>
      <c r="D22" s="23">
        <f t="shared" si="4"/>
        <v>7236</v>
      </c>
      <c r="E22" s="29">
        <v>721</v>
      </c>
      <c r="F22" s="27">
        <v>1525</v>
      </c>
      <c r="G22" s="25">
        <f t="shared" si="5"/>
        <v>2246</v>
      </c>
      <c r="H22" s="30">
        <v>863</v>
      </c>
      <c r="I22" s="27">
        <v>1659</v>
      </c>
      <c r="J22" s="26">
        <f t="shared" si="1"/>
        <v>2522</v>
      </c>
      <c r="K22" s="30">
        <v>554</v>
      </c>
      <c r="L22" s="27">
        <v>983</v>
      </c>
      <c r="M22" s="26">
        <f t="shared" si="2"/>
        <v>1537</v>
      </c>
      <c r="N22" s="30">
        <v>319</v>
      </c>
      <c r="O22" s="27">
        <v>612</v>
      </c>
      <c r="P22" s="28">
        <f t="shared" si="3"/>
        <v>931</v>
      </c>
    </row>
    <row r="23" spans="1:16">
      <c r="A23" s="20" t="s">
        <v>29</v>
      </c>
      <c r="B23" s="21">
        <f t="shared" si="0"/>
        <v>799</v>
      </c>
      <c r="C23" s="22">
        <f t="shared" si="0"/>
        <v>2352</v>
      </c>
      <c r="D23" s="23">
        <f t="shared" si="4"/>
        <v>3151</v>
      </c>
      <c r="E23" s="29">
        <v>246</v>
      </c>
      <c r="F23" s="27">
        <v>781</v>
      </c>
      <c r="G23" s="25">
        <f t="shared" si="5"/>
        <v>1027</v>
      </c>
      <c r="H23" s="30">
        <v>296</v>
      </c>
      <c r="I23" s="27">
        <v>790</v>
      </c>
      <c r="J23" s="26">
        <f t="shared" si="1"/>
        <v>1086</v>
      </c>
      <c r="K23" s="30">
        <v>162</v>
      </c>
      <c r="L23" s="27">
        <v>470</v>
      </c>
      <c r="M23" s="26">
        <f t="shared" si="2"/>
        <v>632</v>
      </c>
      <c r="N23" s="30">
        <v>95</v>
      </c>
      <c r="O23" s="27">
        <v>311</v>
      </c>
      <c r="P23" s="28">
        <f t="shared" si="3"/>
        <v>406</v>
      </c>
    </row>
    <row r="24" spans="1:16">
      <c r="A24" s="20" t="s">
        <v>30</v>
      </c>
      <c r="B24" s="21">
        <f t="shared" si="0"/>
        <v>167</v>
      </c>
      <c r="C24" s="22">
        <f t="shared" si="0"/>
        <v>806</v>
      </c>
      <c r="D24" s="23">
        <f t="shared" si="4"/>
        <v>973</v>
      </c>
      <c r="E24" s="29">
        <v>57</v>
      </c>
      <c r="F24" s="27">
        <v>280</v>
      </c>
      <c r="G24" s="25">
        <f t="shared" si="5"/>
        <v>337</v>
      </c>
      <c r="H24" s="30">
        <v>59</v>
      </c>
      <c r="I24" s="27">
        <v>246</v>
      </c>
      <c r="J24" s="26">
        <f t="shared" si="1"/>
        <v>305</v>
      </c>
      <c r="K24" s="30">
        <v>34</v>
      </c>
      <c r="L24" s="27">
        <v>187</v>
      </c>
      <c r="M24" s="26">
        <f t="shared" si="2"/>
        <v>221</v>
      </c>
      <c r="N24" s="30">
        <v>17</v>
      </c>
      <c r="O24" s="27">
        <v>93</v>
      </c>
      <c r="P24" s="28">
        <f t="shared" si="3"/>
        <v>110</v>
      </c>
    </row>
    <row r="25" spans="1:16">
      <c r="A25" s="31" t="s">
        <v>31</v>
      </c>
      <c r="B25" s="21">
        <f t="shared" si="0"/>
        <v>19</v>
      </c>
      <c r="C25" s="22">
        <f t="shared" si="0"/>
        <v>163</v>
      </c>
      <c r="D25" s="23">
        <f t="shared" si="4"/>
        <v>182</v>
      </c>
      <c r="E25" s="29">
        <v>4</v>
      </c>
      <c r="F25" s="27">
        <v>49</v>
      </c>
      <c r="G25" s="25">
        <f t="shared" si="5"/>
        <v>53</v>
      </c>
      <c r="H25" s="30">
        <v>9</v>
      </c>
      <c r="I25" s="27">
        <v>47</v>
      </c>
      <c r="J25" s="26">
        <f t="shared" si="1"/>
        <v>56</v>
      </c>
      <c r="K25" s="30">
        <v>4</v>
      </c>
      <c r="L25" s="27">
        <v>41</v>
      </c>
      <c r="M25" s="26">
        <f t="shared" si="2"/>
        <v>45</v>
      </c>
      <c r="N25" s="30">
        <v>2</v>
      </c>
      <c r="O25" s="27">
        <v>26</v>
      </c>
      <c r="P25" s="28">
        <f t="shared" si="3"/>
        <v>28</v>
      </c>
    </row>
    <row r="26" spans="1:16">
      <c r="A26" s="31" t="s">
        <v>32</v>
      </c>
      <c r="B26" s="21">
        <f t="shared" si="0"/>
        <v>0</v>
      </c>
      <c r="C26" s="22">
        <f t="shared" si="0"/>
        <v>10</v>
      </c>
      <c r="D26" s="32">
        <f t="shared" si="4"/>
        <v>10</v>
      </c>
      <c r="E26" s="33">
        <v>0</v>
      </c>
      <c r="F26" s="33">
        <v>4</v>
      </c>
      <c r="G26" s="34">
        <f t="shared" si="5"/>
        <v>4</v>
      </c>
      <c r="H26" s="35">
        <v>0</v>
      </c>
      <c r="I26" s="33">
        <v>1</v>
      </c>
      <c r="J26" s="36">
        <f t="shared" si="1"/>
        <v>1</v>
      </c>
      <c r="K26" s="35">
        <v>0</v>
      </c>
      <c r="L26" s="33">
        <v>3</v>
      </c>
      <c r="M26" s="36">
        <f t="shared" si="2"/>
        <v>3</v>
      </c>
      <c r="N26" s="35">
        <v>0</v>
      </c>
      <c r="O26" s="33">
        <v>2</v>
      </c>
      <c r="P26" s="37">
        <f t="shared" si="3"/>
        <v>2</v>
      </c>
    </row>
    <row r="27" spans="1:16">
      <c r="A27" s="38" t="s">
        <v>10</v>
      </c>
      <c r="B27" s="39">
        <f>SUM(B5:B26)</f>
        <v>156330</v>
      </c>
      <c r="C27" s="40">
        <f>SUM(C5:C26)</f>
        <v>166248</v>
      </c>
      <c r="D27" s="41">
        <f>SUM(B27:C27)</f>
        <v>322578</v>
      </c>
      <c r="E27" s="40">
        <f>SUM(E5:E26)</f>
        <v>48354</v>
      </c>
      <c r="F27" s="40">
        <f>SUM(F5:F26)</f>
        <v>51739</v>
      </c>
      <c r="G27" s="42">
        <f>SUM(E27:F27)</f>
        <v>100093</v>
      </c>
      <c r="H27" s="39">
        <f>SUM(H5:H26)</f>
        <v>50836</v>
      </c>
      <c r="I27" s="40">
        <f>SUM(I5:I26)</f>
        <v>54648</v>
      </c>
      <c r="J27" s="43">
        <f t="shared" si="1"/>
        <v>105484</v>
      </c>
      <c r="K27" s="39">
        <f>SUM(K5:K26)</f>
        <v>27247</v>
      </c>
      <c r="L27" s="40">
        <f>SUM(L5:L26)</f>
        <v>30036</v>
      </c>
      <c r="M27" s="43">
        <f t="shared" si="2"/>
        <v>57283</v>
      </c>
      <c r="N27" s="39">
        <f>SUM(N5:N26)</f>
        <v>29893</v>
      </c>
      <c r="O27" s="40">
        <f>SUM(O5:O26)</f>
        <v>29825</v>
      </c>
      <c r="P27" s="43">
        <f>SUM(N27:O27)</f>
        <v>59718</v>
      </c>
    </row>
    <row r="28" spans="1:16" ht="40.5">
      <c r="A28" s="44" t="s">
        <v>33</v>
      </c>
      <c r="B28" s="45">
        <f>SUM(B5:B7)</f>
        <v>25110</v>
      </c>
      <c r="C28" s="46">
        <f>SUM(C5:C7)</f>
        <v>24123</v>
      </c>
      <c r="D28" s="47">
        <f>B28+C28</f>
        <v>49233</v>
      </c>
      <c r="E28" s="45">
        <f>SUM(E5:E7)</f>
        <v>7349</v>
      </c>
      <c r="F28" s="46">
        <f>SUM(F5:F7)</f>
        <v>7108</v>
      </c>
      <c r="G28" s="48">
        <f>E28+F28</f>
        <v>14457</v>
      </c>
      <c r="H28" s="46">
        <f>SUM(H5:H7)</f>
        <v>7763</v>
      </c>
      <c r="I28" s="46">
        <f>SUM(I5:I7)</f>
        <v>7582</v>
      </c>
      <c r="J28" s="48">
        <f>H28+I28</f>
        <v>15345</v>
      </c>
      <c r="K28" s="46">
        <f>SUM(K5:K7)</f>
        <v>4603</v>
      </c>
      <c r="L28" s="46">
        <f>SUM(L5:L7)</f>
        <v>4349</v>
      </c>
      <c r="M28" s="48">
        <f>K28+L28</f>
        <v>8952</v>
      </c>
      <c r="N28" s="46">
        <f>SUM(N5:N7)</f>
        <v>5395</v>
      </c>
      <c r="O28" s="46">
        <f>SUM(O5:O7)</f>
        <v>5084</v>
      </c>
      <c r="P28" s="48">
        <f>N28+O28</f>
        <v>10479</v>
      </c>
    </row>
    <row r="29" spans="1:16">
      <c r="A29" s="49" t="s">
        <v>34</v>
      </c>
      <c r="B29" s="50">
        <f t="shared" ref="B29:P29" si="6">B28/B27*100</f>
        <v>16.062176165803109</v>
      </c>
      <c r="C29" s="51">
        <f t="shared" si="6"/>
        <v>14.51024974736538</v>
      </c>
      <c r="D29" s="52">
        <f t="shared" si="6"/>
        <v>15.26235515131224</v>
      </c>
      <c r="E29" s="51">
        <f t="shared" si="6"/>
        <v>15.198328990362741</v>
      </c>
      <c r="F29" s="51">
        <f t="shared" si="6"/>
        <v>13.738185894586289</v>
      </c>
      <c r="G29" s="53">
        <f t="shared" si="6"/>
        <v>14.443567482241516</v>
      </c>
      <c r="H29" s="50">
        <f t="shared" si="6"/>
        <v>15.270674325281297</v>
      </c>
      <c r="I29" s="51">
        <f t="shared" si="6"/>
        <v>13.874249743814962</v>
      </c>
      <c r="J29" s="53">
        <f t="shared" si="6"/>
        <v>14.547229911645369</v>
      </c>
      <c r="K29" s="50">
        <f t="shared" si="6"/>
        <v>16.893602965464087</v>
      </c>
      <c r="L29" s="51">
        <f t="shared" si="6"/>
        <v>14.479291516846452</v>
      </c>
      <c r="M29" s="53">
        <f t="shared" si="6"/>
        <v>15.627673131644643</v>
      </c>
      <c r="N29" s="50">
        <f t="shared" si="6"/>
        <v>18.047703475730103</v>
      </c>
      <c r="O29" s="51">
        <f t="shared" si="6"/>
        <v>17.046102263202012</v>
      </c>
      <c r="P29" s="53">
        <f t="shared" si="6"/>
        <v>17.5474731236813</v>
      </c>
    </row>
    <row r="30" spans="1:16" ht="40.5">
      <c r="A30" s="54" t="s">
        <v>35</v>
      </c>
      <c r="B30" s="55">
        <f>SUM(B8:B17)</f>
        <v>100577</v>
      </c>
      <c r="C30" s="56">
        <f>SUM(C8:C17)</f>
        <v>100781</v>
      </c>
      <c r="D30" s="57">
        <f>B30+C30</f>
        <v>201358</v>
      </c>
      <c r="E30" s="55">
        <f>SUM(E8:E17)</f>
        <v>31682</v>
      </c>
      <c r="F30" s="56">
        <f>SUM(F8:F17)</f>
        <v>31786</v>
      </c>
      <c r="G30" s="58">
        <f>E30+F30</f>
        <v>63468</v>
      </c>
      <c r="H30" s="56">
        <f>SUM(H8:H17)</f>
        <v>32703</v>
      </c>
      <c r="I30" s="56">
        <f>SUM(I8:I17)</f>
        <v>33076</v>
      </c>
      <c r="J30" s="58">
        <f>H30+I30</f>
        <v>65779</v>
      </c>
      <c r="K30" s="55">
        <f>SUM(K8:K17)</f>
        <v>16211</v>
      </c>
      <c r="L30" s="56">
        <f>SUM(L8:L17)</f>
        <v>17031</v>
      </c>
      <c r="M30" s="58">
        <f>K30+L30</f>
        <v>33242</v>
      </c>
      <c r="N30" s="55">
        <f>SUM(N8:N17)</f>
        <v>19981</v>
      </c>
      <c r="O30" s="56">
        <f>SUM(O8:O17)</f>
        <v>18888</v>
      </c>
      <c r="P30" s="58">
        <f>N30+O30</f>
        <v>38869</v>
      </c>
    </row>
    <row r="31" spans="1:16">
      <c r="A31" s="49" t="s">
        <v>34</v>
      </c>
      <c r="B31" s="50">
        <f t="shared" ref="B31:P31" si="7">B30/B27*100</f>
        <v>64.336339794025449</v>
      </c>
      <c r="C31" s="51">
        <f t="shared" si="7"/>
        <v>60.620879649679992</v>
      </c>
      <c r="D31" s="52">
        <f t="shared" si="7"/>
        <v>62.421491856233224</v>
      </c>
      <c r="E31" s="51">
        <f t="shared" si="7"/>
        <v>65.520949662902765</v>
      </c>
      <c r="F31" s="51">
        <f t="shared" si="7"/>
        <v>61.435280929279656</v>
      </c>
      <c r="G31" s="53">
        <f t="shared" si="7"/>
        <v>63.409029602469701</v>
      </c>
      <c r="H31" s="50">
        <f t="shared" si="7"/>
        <v>64.33039578251632</v>
      </c>
      <c r="I31" s="51">
        <f t="shared" si="7"/>
        <v>60.525545308154008</v>
      </c>
      <c r="J31" s="53">
        <f t="shared" si="7"/>
        <v>62.359220355693758</v>
      </c>
      <c r="K31" s="50">
        <f t="shared" si="7"/>
        <v>59.496458325687229</v>
      </c>
      <c r="L31" s="51">
        <f t="shared" si="7"/>
        <v>56.701957650819011</v>
      </c>
      <c r="M31" s="53">
        <f t="shared" si="7"/>
        <v>58.031178534643793</v>
      </c>
      <c r="N31" s="50">
        <f t="shared" si="7"/>
        <v>66.84173552336668</v>
      </c>
      <c r="O31" s="51">
        <f t="shared" si="7"/>
        <v>63.329421626152559</v>
      </c>
      <c r="P31" s="53">
        <f t="shared" si="7"/>
        <v>65.087578284604305</v>
      </c>
    </row>
    <row r="32" spans="1:16" ht="40.5">
      <c r="A32" s="54" t="s">
        <v>36</v>
      </c>
      <c r="B32" s="55">
        <f>SUM(B18:B26)</f>
        <v>30643</v>
      </c>
      <c r="C32" s="56">
        <f>SUM(C18:C26)</f>
        <v>41344</v>
      </c>
      <c r="D32" s="57">
        <f>B32+C32</f>
        <v>71987</v>
      </c>
      <c r="E32" s="55">
        <f>SUM(E18:E26)</f>
        <v>9323</v>
      </c>
      <c r="F32" s="56">
        <f>SUM(F18:F26)</f>
        <v>12845</v>
      </c>
      <c r="G32" s="58">
        <f>E32+F32</f>
        <v>22168</v>
      </c>
      <c r="H32" s="56">
        <f>SUM(H18:H26)</f>
        <v>10370</v>
      </c>
      <c r="I32" s="56">
        <f>SUM(I18:I26)</f>
        <v>13990</v>
      </c>
      <c r="J32" s="58">
        <f>H32+I32</f>
        <v>24360</v>
      </c>
      <c r="K32" s="55">
        <f>SUM(K18:K26)</f>
        <v>6433</v>
      </c>
      <c r="L32" s="56">
        <f>SUM(L18:L26)</f>
        <v>8656</v>
      </c>
      <c r="M32" s="58">
        <f>K32+L32</f>
        <v>15089</v>
      </c>
      <c r="N32" s="55">
        <f>SUM(N18:N26)</f>
        <v>4517</v>
      </c>
      <c r="O32" s="56">
        <f>SUM(O18:O26)</f>
        <v>5853</v>
      </c>
      <c r="P32" s="58">
        <f>N32+O32</f>
        <v>10370</v>
      </c>
    </row>
    <row r="33" spans="1:16">
      <c r="A33" s="59" t="s">
        <v>34</v>
      </c>
      <c r="B33" s="60">
        <f t="shared" ref="B33:P33" si="8">B32/B27*100</f>
        <v>19.601484040171432</v>
      </c>
      <c r="C33" s="61">
        <f t="shared" si="8"/>
        <v>24.868870602954622</v>
      </c>
      <c r="D33" s="62">
        <f t="shared" si="8"/>
        <v>22.316152992454537</v>
      </c>
      <c r="E33" s="61">
        <f t="shared" si="8"/>
        <v>19.280721346734499</v>
      </c>
      <c r="F33" s="61">
        <f t="shared" si="8"/>
        <v>24.826533176134056</v>
      </c>
      <c r="G33" s="63">
        <f t="shared" si="8"/>
        <v>22.147402915288779</v>
      </c>
      <c r="H33" s="60">
        <f t="shared" si="8"/>
        <v>20.398929892202379</v>
      </c>
      <c r="I33" s="61">
        <f t="shared" si="8"/>
        <v>25.600204948031035</v>
      </c>
      <c r="J33" s="63">
        <f t="shared" si="8"/>
        <v>23.093549732660879</v>
      </c>
      <c r="K33" s="60">
        <f t="shared" si="8"/>
        <v>23.609938708848681</v>
      </c>
      <c r="L33" s="61">
        <f t="shared" si="8"/>
        <v>28.818750832334533</v>
      </c>
      <c r="M33" s="63">
        <f t="shared" si="8"/>
        <v>26.341148333711573</v>
      </c>
      <c r="N33" s="60">
        <f t="shared" si="8"/>
        <v>15.110561000903221</v>
      </c>
      <c r="O33" s="61">
        <f t="shared" si="8"/>
        <v>19.624476110645432</v>
      </c>
      <c r="P33" s="63">
        <f t="shared" si="8"/>
        <v>17.364948591714391</v>
      </c>
    </row>
  </sheetData>
  <mergeCells count="8">
    <mergeCell ref="A1:P1"/>
    <mergeCell ref="A2:A4"/>
    <mergeCell ref="B2:D3"/>
    <mergeCell ref="E2:P2"/>
    <mergeCell ref="E3:G3"/>
    <mergeCell ref="H3:J3"/>
    <mergeCell ref="K3:M3"/>
    <mergeCell ref="N3:P3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nenrei_2018 (10)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2024-01-11T06:24:42Z</dcterms:created>
  <dcterms:modified xsi:type="dcterms:W3CDTF">2024-01-11T06:24:43Z</dcterms:modified>
</cp:coreProperties>
</file>