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7290" windowHeight="1260" activeTab="0"/>
  </bookViews>
  <sheets>
    <sheet name="県知事選挙結果" sheetId="1" r:id="rId1"/>
  </sheets>
  <definedNames>
    <definedName name="_xlnm.Print_Titles" localSheetId="0">'県知事選挙結果'!$A:$A</definedName>
  </definedNames>
  <calcPr fullCalcOnLoad="1"/>
</workbook>
</file>

<file path=xl/sharedStrings.xml><?xml version="1.0" encoding="utf-8"?>
<sst xmlns="http://schemas.openxmlformats.org/spreadsheetml/2006/main" count="148" uniqueCount="105">
  <si>
    <t>執行年月日（元号）</t>
  </si>
  <si>
    <t>1986(S61).11.16</t>
  </si>
  <si>
    <t>1978(S53).12.10</t>
  </si>
  <si>
    <t>選挙の種類</t>
  </si>
  <si>
    <t>執行理由</t>
  </si>
  <si>
    <t>任期満了</t>
  </si>
  <si>
    <t>病気療養による退職</t>
  </si>
  <si>
    <t>選挙人名簿登録者数</t>
  </si>
  <si>
    <t>選挙当日有権者数</t>
  </si>
  <si>
    <t>投票者数</t>
  </si>
  <si>
    <t>棄権者数</t>
  </si>
  <si>
    <t>開票の結果</t>
  </si>
  <si>
    <t>那覇市民会館（中ﾎ-ﾙ）</t>
  </si>
  <si>
    <t>復帰特別措置法に基づく</t>
  </si>
  <si>
    <t>　　　　　　　　　　　　男</t>
  </si>
  <si>
    <t>　　　　　　　　　　　　女</t>
  </si>
  <si>
    <t>投 票 率</t>
  </si>
  <si>
    <t>　期日前投票者数</t>
  </si>
  <si>
    <t>　不在者投票者数</t>
  </si>
  <si>
    <t>　　　　　投票者数　　　</t>
  </si>
  <si>
    <t>　　　　　投票総数　　　</t>
  </si>
  <si>
    <t>　　　　　　　有効投票</t>
  </si>
  <si>
    <t>　　　　　　　有効投票率</t>
  </si>
  <si>
    <t>　　　　　　　無効投票</t>
  </si>
  <si>
    <t>　　　　　　　無効投票率</t>
  </si>
  <si>
    <t>　開票開場の場所</t>
  </si>
  <si>
    <t>　　定数（人）</t>
  </si>
  <si>
    <t>　　立候補者数（人）</t>
  </si>
  <si>
    <t>　　　立候補者名</t>
  </si>
  <si>
    <t>　　　及び得票数</t>
  </si>
  <si>
    <t>平良　辰雄</t>
  </si>
  <si>
    <t>松岡　政保</t>
  </si>
  <si>
    <t>瀬長　亀次郎</t>
  </si>
  <si>
    <t>1950(S25).9.17</t>
  </si>
  <si>
    <t>　※数値は選挙区の合計</t>
  </si>
  <si>
    <t>第1回 沖縄群島知事選挙</t>
  </si>
  <si>
    <t>軍政府布令第19号による第1回選挙</t>
  </si>
  <si>
    <t>県全体得票数</t>
  </si>
  <si>
    <t>屋良　朝苗</t>
  </si>
  <si>
    <t>西銘　順治</t>
  </si>
  <si>
    <t>野底　武彦</t>
  </si>
  <si>
    <t>第1回 行政主席選挙</t>
  </si>
  <si>
    <t>行政主席選挙法に基づく第1回選挙</t>
  </si>
  <si>
    <t>1968(S43).11.10</t>
  </si>
  <si>
    <t>1972(S47).6.25</t>
  </si>
  <si>
    <t>1976(S51).6.13</t>
  </si>
  <si>
    <t>1982(S57).11.14</t>
  </si>
  <si>
    <t>1990(H2).11.18</t>
  </si>
  <si>
    <t>1994(H6）.11.20</t>
  </si>
  <si>
    <t>1998(H10).11.15</t>
  </si>
  <si>
    <t>2002（H14）.11.17</t>
  </si>
  <si>
    <t>大田　政作</t>
  </si>
  <si>
    <t>第1回 沖縄県知事選挙</t>
  </si>
  <si>
    <t>平良　幸市</t>
  </si>
  <si>
    <t>安里　積千代</t>
  </si>
  <si>
    <t>第2回 沖縄県知事選挙</t>
  </si>
  <si>
    <t>西銘　順治</t>
  </si>
  <si>
    <t>知花　英夫</t>
  </si>
  <si>
    <t>第3回 沖縄県知事選挙</t>
  </si>
  <si>
    <t>　※選挙区は奄美群島、宮古</t>
  </si>
  <si>
    <t>群島、八重山群島を除く沖縄</t>
  </si>
  <si>
    <t>群島の市町村で構成</t>
  </si>
  <si>
    <t>喜屋武　真栄</t>
  </si>
  <si>
    <t>第4回 沖縄県知事選挙</t>
  </si>
  <si>
    <t>金城　睦</t>
  </si>
  <si>
    <t>第5回 沖縄県知事選挙</t>
  </si>
  <si>
    <t>大田　昌秀</t>
  </si>
  <si>
    <t>第6回 沖縄県知事選挙</t>
  </si>
  <si>
    <t>那覇市民体育館（ﾒｲﾝｱﾘｰﾅ）</t>
  </si>
  <si>
    <t>大田　昌秀</t>
  </si>
  <si>
    <t>翁長　助裕</t>
  </si>
  <si>
    <t>第7回 沖縄県知事選挙</t>
  </si>
  <si>
    <t>稲嶺　恵一</t>
  </si>
  <si>
    <t>又吉　光雄</t>
  </si>
  <si>
    <t>第8回 沖縄県知事選挙</t>
  </si>
  <si>
    <t>第9回 沖縄県知事選挙</t>
  </si>
  <si>
    <t>吉元　政矩</t>
  </si>
  <si>
    <t>新垣　繁信</t>
  </si>
  <si>
    <t>又吉　光雄　</t>
  </si>
  <si>
    <t>第10回 沖縄県知事選挙</t>
  </si>
  <si>
    <t>2006（H18）.11.19</t>
  </si>
  <si>
    <t>仲井真　弘多</t>
  </si>
  <si>
    <t>糸数　慶子</t>
  </si>
  <si>
    <t>屋良　朝助</t>
  </si>
  <si>
    <t>第11回 沖縄県知事選挙</t>
  </si>
  <si>
    <t>2010（H22）.11.28</t>
  </si>
  <si>
    <t>伊波　洋一</t>
  </si>
  <si>
    <t>金城　竜郎</t>
  </si>
  <si>
    <t>第12回 沖縄県知事選挙</t>
  </si>
  <si>
    <t>2014（H26）.11.16</t>
  </si>
  <si>
    <t>翁長　雄志</t>
  </si>
  <si>
    <t>仲井真　弘多</t>
  </si>
  <si>
    <t>下地　幹郎</t>
  </si>
  <si>
    <t>喜納　昌吉</t>
  </si>
  <si>
    <t>第13回 沖縄県知事選挙</t>
  </si>
  <si>
    <t>2018（H30）.9.30</t>
  </si>
  <si>
    <t>玉城　康裕</t>
  </si>
  <si>
    <t>佐喜眞　淳</t>
  </si>
  <si>
    <t>兼島　俊</t>
  </si>
  <si>
    <t>渡口　初美</t>
  </si>
  <si>
    <t>翁長雄志知事 死亡による選挙</t>
  </si>
  <si>
    <t>第14回 沖縄県知事選挙</t>
  </si>
  <si>
    <t>2022（R4）.9.11</t>
  </si>
  <si>
    <t>佐喜眞　淳</t>
  </si>
  <si>
    <t>下地　幹郎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</si>
</sst>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  <numFmt numFmtId="179" formatCode="0.00_);[Red]\(0.00\)"/>
    <numFmt numFmtId="180" formatCode="0.0%"/>
    <numFmt numFmtId="181" formatCode="#,##0.0;[Red]\-#,##0.0"/>
    <numFmt numFmtId="182" formatCode="#,##0.0"/>
    <numFmt numFmtId="183" formatCode="0.0000"/>
    <numFmt numFmtId="184" formatCode="#,##0.00_ ;[Red]\-#,##0.00\ 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0.00_ "/>
    <numFmt numFmtId="193" formatCode="#,##0.00_ "/>
    <numFmt numFmtId="194" formatCode="0_);[Red]\(0\)"/>
    <numFmt numFmtId="195" formatCode="0.000000_ "/>
    <numFmt numFmtId="196" formatCode="#,##0_ ;[Red]\-#,##0\ "/>
    <numFmt numFmtId="197" formatCode="#,##0_ "/>
    <numFmt numFmtId="198" formatCode="yyyy"/>
    <numFmt numFmtId="199" formatCode="[$-411]m\.d\.ge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9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0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1" xfId="48" applyFon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10" fontId="0" fillId="33" borderId="11" xfId="0" applyNumberFormat="1" applyFill="1" applyBorder="1" applyAlignment="1">
      <alignment vertical="center"/>
    </xf>
    <xf numFmtId="10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10" fontId="0" fillId="0" borderId="11" xfId="0" applyNumberForma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38" fontId="3" fillId="34" borderId="10" xfId="48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2" fillId="34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8" fontId="0" fillId="0" borderId="11" xfId="0" applyNumberForma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10" fontId="0" fillId="33" borderId="15" xfId="0" applyNumberFormat="1" applyFill="1" applyBorder="1" applyAlignment="1">
      <alignment vertical="center"/>
    </xf>
    <xf numFmtId="10" fontId="0" fillId="0" borderId="15" xfId="0" applyNumberFormat="1" applyFill="1" applyBorder="1" applyAlignment="1">
      <alignment vertical="center"/>
    </xf>
    <xf numFmtId="38" fontId="0" fillId="0" borderId="15" xfId="0" applyNumberForma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10" fontId="0" fillId="33" borderId="11" xfId="48" applyNumberFormat="1" applyFont="1" applyFill="1" applyBorder="1" applyAlignment="1">
      <alignment vertical="center"/>
    </xf>
    <xf numFmtId="10" fontId="0" fillId="0" borderId="11" xfId="48" applyNumberFormat="1" applyFont="1" applyFill="1" applyBorder="1" applyAlignment="1">
      <alignment vertical="center"/>
    </xf>
    <xf numFmtId="10" fontId="0" fillId="0" borderId="11" xfId="48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vertical="center"/>
      <protection locked="0"/>
    </xf>
    <xf numFmtId="38" fontId="0" fillId="0" borderId="11" xfId="48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194" fontId="2" fillId="0" borderId="22" xfId="0" applyNumberFormat="1" applyFont="1" applyBorder="1" applyAlignment="1">
      <alignment vertical="center"/>
    </xf>
    <xf numFmtId="194" fontId="0" fillId="0" borderId="23" xfId="48" applyNumberFormat="1" applyFont="1" applyFill="1" applyBorder="1" applyAlignment="1">
      <alignment vertical="center"/>
    </xf>
    <xf numFmtId="194" fontId="0" fillId="0" borderId="24" xfId="48" applyNumberFormat="1" applyFont="1" applyFill="1" applyBorder="1" applyAlignment="1">
      <alignment vertical="center"/>
    </xf>
    <xf numFmtId="194" fontId="0" fillId="0" borderId="23" xfId="0" applyNumberForma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57" fontId="0" fillId="33" borderId="11" xfId="0" applyNumberFormat="1" applyFill="1" applyBorder="1" applyAlignment="1">
      <alignment horizontal="center" vertical="center"/>
    </xf>
    <xf numFmtId="57" fontId="0" fillId="33" borderId="25" xfId="0" applyNumberFormat="1" applyFill="1" applyBorder="1" applyAlignment="1">
      <alignment horizontal="center" vertical="center"/>
    </xf>
    <xf numFmtId="57" fontId="0" fillId="33" borderId="1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0" sqref="A20"/>
    </sheetView>
  </sheetViews>
  <sheetFormatPr defaultColWidth="22.625" defaultRowHeight="13.5"/>
  <cols>
    <col min="1" max="1" width="17.75390625" style="15" customWidth="1"/>
    <col min="2" max="2" width="15.625" style="15" customWidth="1"/>
    <col min="3" max="3" width="8.625" style="15" customWidth="1"/>
    <col min="4" max="4" width="14.625" style="15" customWidth="1"/>
    <col min="5" max="5" width="7.625" style="15" customWidth="1"/>
    <col min="6" max="6" width="11.625" style="15" customWidth="1"/>
    <col min="7" max="7" width="14.625" style="15" customWidth="1"/>
    <col min="8" max="8" width="7.625" style="15" customWidth="1"/>
    <col min="9" max="9" width="11.625" style="15" customWidth="1"/>
    <col min="10" max="10" width="14.625" style="15" customWidth="1"/>
    <col min="11" max="11" width="7.625" style="15" customWidth="1"/>
    <col min="12" max="12" width="11.625" style="15" customWidth="1"/>
    <col min="13" max="13" width="13.625" style="15" customWidth="1"/>
    <col min="14" max="14" width="6.625" style="15" customWidth="1"/>
    <col min="15" max="15" width="11.625" style="15" customWidth="1"/>
    <col min="16" max="16" width="13.625" style="15" customWidth="1"/>
    <col min="17" max="17" width="6.625" style="15" customWidth="1"/>
    <col min="18" max="18" width="11.625" style="15" customWidth="1"/>
    <col min="19" max="19" width="13.625" style="15" customWidth="1"/>
    <col min="20" max="20" width="6.625" style="15" customWidth="1"/>
    <col min="21" max="21" width="11.625" style="15" customWidth="1"/>
    <col min="22" max="22" width="13.625" style="15" customWidth="1"/>
    <col min="23" max="23" width="6.625" style="15" customWidth="1"/>
    <col min="24" max="24" width="11.625" style="15" customWidth="1"/>
    <col min="25" max="25" width="13.625" style="15" customWidth="1"/>
    <col min="26" max="26" width="6.625" style="15" customWidth="1"/>
    <col min="27" max="27" width="11.625" style="15" customWidth="1"/>
    <col min="28" max="28" width="13.625" style="15" customWidth="1"/>
    <col min="29" max="29" width="6.625" style="15" customWidth="1"/>
    <col min="30" max="30" width="11.625" style="15" customWidth="1"/>
    <col min="31" max="31" width="13.625" style="15" customWidth="1"/>
    <col min="32" max="32" width="6.625" style="15" customWidth="1"/>
    <col min="33" max="33" width="11.625" style="15" customWidth="1"/>
    <col min="34" max="34" width="13.625" style="15" customWidth="1"/>
    <col min="35" max="35" width="6.625" style="15" customWidth="1"/>
    <col min="36" max="36" width="11.625" style="15" customWidth="1"/>
    <col min="37" max="37" width="13.625" style="15" customWidth="1"/>
    <col min="38" max="38" width="6.625" style="15" customWidth="1"/>
    <col min="39" max="39" width="11.625" style="15" customWidth="1"/>
    <col min="40" max="40" width="13.625" style="15" customWidth="1"/>
    <col min="41" max="41" width="6.625" style="15" customWidth="1"/>
    <col min="42" max="42" width="11.625" style="15" customWidth="1"/>
    <col min="43" max="43" width="13.625" style="15" customWidth="1"/>
    <col min="44" max="44" width="6.625" style="15" customWidth="1"/>
    <col min="45" max="45" width="11.625" style="15" customWidth="1"/>
    <col min="46" max="46" width="13.625" style="15" customWidth="1"/>
    <col min="47" max="47" width="6.625" style="15" customWidth="1"/>
    <col min="48" max="48" width="11.625" style="15" customWidth="1"/>
    <col min="49" max="16384" width="22.625" style="15" customWidth="1"/>
  </cols>
  <sheetData>
    <row r="1" spans="1:54" ht="19.5" customHeight="1">
      <c r="A1" s="1" t="s">
        <v>3</v>
      </c>
      <c r="B1" s="75" t="s">
        <v>35</v>
      </c>
      <c r="C1" s="77"/>
      <c r="D1" s="75" t="s">
        <v>41</v>
      </c>
      <c r="E1" s="76"/>
      <c r="F1" s="77"/>
      <c r="G1" s="75" t="s">
        <v>52</v>
      </c>
      <c r="H1" s="76"/>
      <c r="I1" s="77"/>
      <c r="J1" s="75" t="s">
        <v>55</v>
      </c>
      <c r="K1" s="76"/>
      <c r="L1" s="77"/>
      <c r="M1" s="75" t="s">
        <v>58</v>
      </c>
      <c r="N1" s="76"/>
      <c r="O1" s="77"/>
      <c r="P1" s="75" t="s">
        <v>63</v>
      </c>
      <c r="Q1" s="76"/>
      <c r="R1" s="77"/>
      <c r="S1" s="75" t="s">
        <v>65</v>
      </c>
      <c r="T1" s="76"/>
      <c r="U1" s="77"/>
      <c r="V1" s="75" t="s">
        <v>67</v>
      </c>
      <c r="W1" s="76"/>
      <c r="X1" s="77"/>
      <c r="Y1" s="75" t="s">
        <v>71</v>
      </c>
      <c r="Z1" s="76"/>
      <c r="AA1" s="77"/>
      <c r="AB1" s="75" t="s">
        <v>74</v>
      </c>
      <c r="AC1" s="76"/>
      <c r="AD1" s="77"/>
      <c r="AE1" s="75" t="s">
        <v>75</v>
      </c>
      <c r="AF1" s="76"/>
      <c r="AG1" s="77"/>
      <c r="AH1" s="75" t="s">
        <v>79</v>
      </c>
      <c r="AI1" s="76"/>
      <c r="AJ1" s="77"/>
      <c r="AK1" s="75" t="s">
        <v>84</v>
      </c>
      <c r="AL1" s="76"/>
      <c r="AM1" s="77"/>
      <c r="AN1" s="75" t="s">
        <v>88</v>
      </c>
      <c r="AO1" s="76"/>
      <c r="AP1" s="77"/>
      <c r="AQ1" s="75" t="s">
        <v>94</v>
      </c>
      <c r="AR1" s="76"/>
      <c r="AS1" s="77"/>
      <c r="AT1" s="75" t="s">
        <v>101</v>
      </c>
      <c r="AU1" s="76"/>
      <c r="AV1" s="77"/>
      <c r="AW1" s="43"/>
      <c r="AX1" s="43"/>
      <c r="AY1" s="43"/>
      <c r="AZ1" s="43"/>
      <c r="BA1" s="43"/>
      <c r="BB1" s="43"/>
    </row>
    <row r="2" spans="1:48" ht="48" customHeight="1">
      <c r="A2" s="2" t="s">
        <v>4</v>
      </c>
      <c r="B2" s="78" t="s">
        <v>36</v>
      </c>
      <c r="C2" s="80"/>
      <c r="D2" s="78" t="s">
        <v>42</v>
      </c>
      <c r="E2" s="79"/>
      <c r="F2" s="80"/>
      <c r="G2" s="78" t="s">
        <v>13</v>
      </c>
      <c r="H2" s="79"/>
      <c r="I2" s="80"/>
      <c r="J2" s="78" t="s">
        <v>5</v>
      </c>
      <c r="K2" s="79"/>
      <c r="L2" s="80"/>
      <c r="M2" s="78" t="s">
        <v>6</v>
      </c>
      <c r="N2" s="79"/>
      <c r="O2" s="80"/>
      <c r="P2" s="78" t="s">
        <v>5</v>
      </c>
      <c r="Q2" s="79"/>
      <c r="R2" s="80"/>
      <c r="S2" s="78" t="s">
        <v>5</v>
      </c>
      <c r="T2" s="79"/>
      <c r="U2" s="80"/>
      <c r="V2" s="78" t="s">
        <v>5</v>
      </c>
      <c r="W2" s="79"/>
      <c r="X2" s="80"/>
      <c r="Y2" s="78" t="s">
        <v>5</v>
      </c>
      <c r="Z2" s="79"/>
      <c r="AA2" s="80"/>
      <c r="AB2" s="78" t="s">
        <v>5</v>
      </c>
      <c r="AC2" s="79"/>
      <c r="AD2" s="80"/>
      <c r="AE2" s="78" t="s">
        <v>5</v>
      </c>
      <c r="AF2" s="79"/>
      <c r="AG2" s="80"/>
      <c r="AH2" s="78" t="s">
        <v>5</v>
      </c>
      <c r="AI2" s="79"/>
      <c r="AJ2" s="80"/>
      <c r="AK2" s="78" t="s">
        <v>5</v>
      </c>
      <c r="AL2" s="79"/>
      <c r="AM2" s="80"/>
      <c r="AN2" s="78" t="s">
        <v>5</v>
      </c>
      <c r="AO2" s="79"/>
      <c r="AP2" s="80"/>
      <c r="AQ2" s="78" t="s">
        <v>100</v>
      </c>
      <c r="AR2" s="79"/>
      <c r="AS2" s="80"/>
      <c r="AT2" s="78" t="s">
        <v>5</v>
      </c>
      <c r="AU2" s="79"/>
      <c r="AV2" s="80"/>
    </row>
    <row r="3" spans="1:48" ht="13.5">
      <c r="A3" s="3" t="s">
        <v>0</v>
      </c>
      <c r="B3" s="87" t="s">
        <v>33</v>
      </c>
      <c r="C3" s="83"/>
      <c r="D3" s="87" t="s">
        <v>43</v>
      </c>
      <c r="E3" s="82"/>
      <c r="F3" s="83"/>
      <c r="G3" s="87" t="s">
        <v>44</v>
      </c>
      <c r="H3" s="82"/>
      <c r="I3" s="83"/>
      <c r="J3" s="87" t="s">
        <v>45</v>
      </c>
      <c r="K3" s="82"/>
      <c r="L3" s="83"/>
      <c r="M3" s="87" t="s">
        <v>2</v>
      </c>
      <c r="N3" s="82"/>
      <c r="O3" s="83"/>
      <c r="P3" s="88" t="s">
        <v>46</v>
      </c>
      <c r="Q3" s="89"/>
      <c r="R3" s="90"/>
      <c r="S3" s="88" t="s">
        <v>1</v>
      </c>
      <c r="T3" s="89"/>
      <c r="U3" s="90"/>
      <c r="V3" s="87" t="s">
        <v>47</v>
      </c>
      <c r="W3" s="82"/>
      <c r="X3" s="83"/>
      <c r="Y3" s="87" t="s">
        <v>48</v>
      </c>
      <c r="Z3" s="82"/>
      <c r="AA3" s="83"/>
      <c r="AB3" s="87" t="s">
        <v>49</v>
      </c>
      <c r="AC3" s="82"/>
      <c r="AD3" s="83"/>
      <c r="AE3" s="87" t="s">
        <v>50</v>
      </c>
      <c r="AF3" s="82"/>
      <c r="AG3" s="83"/>
      <c r="AH3" s="87" t="s">
        <v>80</v>
      </c>
      <c r="AI3" s="82"/>
      <c r="AJ3" s="83"/>
      <c r="AK3" s="87" t="s">
        <v>85</v>
      </c>
      <c r="AL3" s="82"/>
      <c r="AM3" s="83"/>
      <c r="AN3" s="86" t="s">
        <v>89</v>
      </c>
      <c r="AO3" s="82"/>
      <c r="AP3" s="83"/>
      <c r="AQ3" s="81" t="s">
        <v>95</v>
      </c>
      <c r="AR3" s="82"/>
      <c r="AS3" s="83"/>
      <c r="AT3" s="81" t="s">
        <v>102</v>
      </c>
      <c r="AU3" s="82"/>
      <c r="AV3" s="83"/>
    </row>
    <row r="4" spans="1:48" ht="13.5">
      <c r="A4" s="1" t="s">
        <v>7</v>
      </c>
      <c r="B4" s="16"/>
      <c r="C4" s="46"/>
      <c r="D4" s="16">
        <f>SUM(D5+D6)</f>
        <v>150033</v>
      </c>
      <c r="E4" s="46"/>
      <c r="F4" s="46"/>
      <c r="G4" s="16">
        <f>SUM(G5+G6)</f>
        <v>183164</v>
      </c>
      <c r="H4" s="46"/>
      <c r="I4" s="46"/>
      <c r="J4" s="16">
        <f>SUM(J5+J6)</f>
        <v>187521</v>
      </c>
      <c r="K4" s="46"/>
      <c r="L4" s="46"/>
      <c r="M4" s="16">
        <f>SUM(M5+M6)</f>
        <v>188555</v>
      </c>
      <c r="N4" s="46"/>
      <c r="O4" s="46"/>
      <c r="P4" s="16">
        <f>SUM(P5+P6)</f>
        <v>195734</v>
      </c>
      <c r="Q4" s="46"/>
      <c r="R4" s="46"/>
      <c r="S4" s="16">
        <f>SUM(S5+S6)</f>
        <v>206326</v>
      </c>
      <c r="T4" s="46"/>
      <c r="U4" s="46"/>
      <c r="V4" s="16">
        <f>SUM(V5+V6)</f>
        <v>212581</v>
      </c>
      <c r="W4" s="46"/>
      <c r="X4" s="46"/>
      <c r="Y4" s="16">
        <f>SUM(Y5+Y6)</f>
        <v>219772</v>
      </c>
      <c r="Z4" s="46"/>
      <c r="AA4" s="46"/>
      <c r="AB4" s="16">
        <f>SUM(AB5+AB6)</f>
        <v>223069</v>
      </c>
      <c r="AC4" s="46"/>
      <c r="AD4" s="46"/>
      <c r="AE4" s="16">
        <f>SUM(AE5+AE6)</f>
        <v>230510</v>
      </c>
      <c r="AF4" s="46"/>
      <c r="AG4" s="46"/>
      <c r="AH4" s="16">
        <f>SUM(AH5+AH6)</f>
        <v>243063</v>
      </c>
      <c r="AI4" s="46"/>
      <c r="AJ4" s="46"/>
      <c r="AK4" s="16">
        <f>SUM(AK5+AK6)</f>
        <v>247343</v>
      </c>
      <c r="AL4" s="46"/>
      <c r="AM4" s="46"/>
      <c r="AN4" s="16">
        <f>SUM(AN5+AN6)</f>
        <v>252454</v>
      </c>
      <c r="AO4" s="46"/>
      <c r="AP4" s="46"/>
      <c r="AQ4" s="16">
        <f>SUM(AQ5+AQ6)</f>
        <v>259177</v>
      </c>
      <c r="AR4" s="46"/>
      <c r="AS4" s="46"/>
      <c r="AT4" s="16">
        <f>SUM(AT5+AT6)</f>
        <v>257835</v>
      </c>
      <c r="AU4" s="46"/>
      <c r="AV4" s="46"/>
    </row>
    <row r="5" spans="1:48" ht="13.5">
      <c r="A5" s="4" t="s">
        <v>14</v>
      </c>
      <c r="B5" s="16"/>
      <c r="C5" s="46"/>
      <c r="D5" s="16">
        <v>68248</v>
      </c>
      <c r="E5" s="46"/>
      <c r="F5" s="46"/>
      <c r="G5" s="16">
        <v>83551</v>
      </c>
      <c r="H5" s="46"/>
      <c r="I5" s="46"/>
      <c r="J5" s="16">
        <v>89218</v>
      </c>
      <c r="K5" s="46"/>
      <c r="L5" s="46"/>
      <c r="M5" s="16">
        <v>89785</v>
      </c>
      <c r="N5" s="46"/>
      <c r="O5" s="46"/>
      <c r="P5" s="16">
        <v>93214</v>
      </c>
      <c r="Q5" s="46"/>
      <c r="R5" s="46"/>
      <c r="S5" s="16">
        <v>98129</v>
      </c>
      <c r="T5" s="46"/>
      <c r="U5" s="46"/>
      <c r="V5" s="42">
        <v>100674</v>
      </c>
      <c r="W5" s="46"/>
      <c r="X5" s="46"/>
      <c r="Y5" s="16">
        <v>104327</v>
      </c>
      <c r="Z5" s="46"/>
      <c r="AA5" s="46"/>
      <c r="AB5" s="60">
        <v>105920</v>
      </c>
      <c r="AC5" s="46"/>
      <c r="AD5" s="46"/>
      <c r="AE5" s="17">
        <v>109547</v>
      </c>
      <c r="AF5" s="46"/>
      <c r="AG5" s="46"/>
      <c r="AH5" s="17">
        <v>115480</v>
      </c>
      <c r="AI5" s="46"/>
      <c r="AJ5" s="46"/>
      <c r="AK5" s="17">
        <v>117447</v>
      </c>
      <c r="AL5" s="46"/>
      <c r="AM5" s="46"/>
      <c r="AN5" s="17">
        <v>120132</v>
      </c>
      <c r="AO5" s="46"/>
      <c r="AP5" s="46"/>
      <c r="AQ5" s="17">
        <v>123834</v>
      </c>
      <c r="AR5" s="46"/>
      <c r="AS5" s="46"/>
      <c r="AT5" s="17">
        <v>123347</v>
      </c>
      <c r="AU5" s="46"/>
      <c r="AV5" s="46"/>
    </row>
    <row r="6" spans="1:48" ht="13.5">
      <c r="A6" s="4" t="s">
        <v>15</v>
      </c>
      <c r="B6" s="16"/>
      <c r="C6" s="46"/>
      <c r="D6" s="16">
        <v>81785</v>
      </c>
      <c r="E6" s="46"/>
      <c r="F6" s="46"/>
      <c r="G6" s="16">
        <v>99613</v>
      </c>
      <c r="H6" s="46"/>
      <c r="I6" s="46"/>
      <c r="J6" s="16">
        <v>98303</v>
      </c>
      <c r="K6" s="46"/>
      <c r="L6" s="46"/>
      <c r="M6" s="16">
        <v>98770</v>
      </c>
      <c r="N6" s="46"/>
      <c r="O6" s="46"/>
      <c r="P6" s="16">
        <v>102520</v>
      </c>
      <c r="Q6" s="46"/>
      <c r="R6" s="46"/>
      <c r="S6" s="16">
        <v>108197</v>
      </c>
      <c r="T6" s="46"/>
      <c r="U6" s="46"/>
      <c r="V6" s="42">
        <v>111907</v>
      </c>
      <c r="W6" s="46"/>
      <c r="X6" s="46"/>
      <c r="Y6" s="16">
        <v>115445</v>
      </c>
      <c r="Z6" s="46"/>
      <c r="AA6" s="46"/>
      <c r="AB6" s="60">
        <v>117149</v>
      </c>
      <c r="AC6" s="46"/>
      <c r="AD6" s="46"/>
      <c r="AE6" s="17">
        <v>120963</v>
      </c>
      <c r="AF6" s="46"/>
      <c r="AG6" s="46"/>
      <c r="AH6" s="17">
        <v>127583</v>
      </c>
      <c r="AI6" s="46"/>
      <c r="AJ6" s="46"/>
      <c r="AK6" s="17">
        <v>129896</v>
      </c>
      <c r="AL6" s="46"/>
      <c r="AM6" s="46"/>
      <c r="AN6" s="17">
        <v>132322</v>
      </c>
      <c r="AO6" s="46"/>
      <c r="AP6" s="46"/>
      <c r="AQ6" s="17">
        <v>135343</v>
      </c>
      <c r="AR6" s="46"/>
      <c r="AS6" s="46"/>
      <c r="AT6" s="17">
        <v>134488</v>
      </c>
      <c r="AU6" s="46"/>
      <c r="AV6" s="46"/>
    </row>
    <row r="7" spans="1:48" ht="13.5">
      <c r="A7" s="3" t="s">
        <v>8</v>
      </c>
      <c r="B7" s="18">
        <v>277795</v>
      </c>
      <c r="C7" s="47"/>
      <c r="D7" s="18">
        <f>SUM(D8+D9)</f>
        <v>148661</v>
      </c>
      <c r="E7" s="47"/>
      <c r="F7" s="47"/>
      <c r="G7" s="18">
        <f>SUM(G8+G9)</f>
        <v>182919</v>
      </c>
      <c r="H7" s="47"/>
      <c r="I7" s="47"/>
      <c r="J7" s="18">
        <f>SUM(J8+J9)</f>
        <v>187990</v>
      </c>
      <c r="K7" s="47"/>
      <c r="L7" s="47"/>
      <c r="M7" s="18">
        <f>SUM(M8+M9)</f>
        <v>187600</v>
      </c>
      <c r="N7" s="47"/>
      <c r="O7" s="47"/>
      <c r="P7" s="18">
        <f>SUM(P8+P9)</f>
        <v>194801</v>
      </c>
      <c r="Q7" s="47"/>
      <c r="R7" s="47"/>
      <c r="S7" s="18">
        <f>SUM(S8+S9)</f>
        <v>204983</v>
      </c>
      <c r="T7" s="47"/>
      <c r="U7" s="47"/>
      <c r="V7" s="18">
        <f>SUM(V8+V9)</f>
        <v>212581</v>
      </c>
      <c r="W7" s="47"/>
      <c r="X7" s="47"/>
      <c r="Y7" s="18">
        <f>SUM(Y8+Y9)</f>
        <v>218190</v>
      </c>
      <c r="Z7" s="47"/>
      <c r="AA7" s="47"/>
      <c r="AB7" s="18">
        <f>SUM(AB8+AB9)</f>
        <v>221163</v>
      </c>
      <c r="AC7" s="47"/>
      <c r="AD7" s="47"/>
      <c r="AE7" s="18">
        <f>SUM(AE8+AE9)</f>
        <v>227759</v>
      </c>
      <c r="AF7" s="47"/>
      <c r="AG7" s="47"/>
      <c r="AH7" s="18">
        <f>SUM(AH8+AH9)</f>
        <v>239328</v>
      </c>
      <c r="AI7" s="47"/>
      <c r="AJ7" s="47"/>
      <c r="AK7" s="18">
        <f>SUM(AK8+AK9)</f>
        <v>244341</v>
      </c>
      <c r="AL7" s="47"/>
      <c r="AM7" s="47"/>
      <c r="AN7" s="18">
        <f>SUM(AN8+AN9)</f>
        <v>249985</v>
      </c>
      <c r="AO7" s="47"/>
      <c r="AP7" s="47"/>
      <c r="AQ7" s="18">
        <f>SUM(AQ8+AQ9)</f>
        <v>255440</v>
      </c>
      <c r="AR7" s="47"/>
      <c r="AS7" s="47"/>
      <c r="AT7" s="18">
        <f>SUM(AT8+AT9)</f>
        <v>255258</v>
      </c>
      <c r="AU7" s="47"/>
      <c r="AV7" s="47"/>
    </row>
    <row r="8" spans="1:48" ht="13.5">
      <c r="A8" s="4" t="s">
        <v>14</v>
      </c>
      <c r="B8" s="16"/>
      <c r="C8" s="46"/>
      <c r="D8" s="16">
        <v>67541</v>
      </c>
      <c r="E8" s="46"/>
      <c r="F8" s="46"/>
      <c r="G8" s="16">
        <v>83444</v>
      </c>
      <c r="H8" s="46"/>
      <c r="I8" s="46"/>
      <c r="J8" s="16">
        <v>89204</v>
      </c>
      <c r="K8" s="46"/>
      <c r="L8" s="46"/>
      <c r="M8" s="16">
        <v>89161</v>
      </c>
      <c r="N8" s="46"/>
      <c r="O8" s="46"/>
      <c r="P8" s="16">
        <v>92641</v>
      </c>
      <c r="Q8" s="46"/>
      <c r="R8" s="46"/>
      <c r="S8" s="16">
        <v>97274</v>
      </c>
      <c r="T8" s="46"/>
      <c r="U8" s="46"/>
      <c r="V8" s="16">
        <v>100674</v>
      </c>
      <c r="W8" s="46"/>
      <c r="X8" s="46"/>
      <c r="Y8" s="16">
        <v>103400</v>
      </c>
      <c r="Z8" s="46"/>
      <c r="AA8" s="46"/>
      <c r="AB8" s="60">
        <v>104805</v>
      </c>
      <c r="AC8" s="46"/>
      <c r="AD8" s="46"/>
      <c r="AE8" s="17">
        <v>107863</v>
      </c>
      <c r="AF8" s="46"/>
      <c r="AG8" s="46"/>
      <c r="AH8" s="17">
        <v>113281</v>
      </c>
      <c r="AI8" s="46"/>
      <c r="AJ8" s="46"/>
      <c r="AK8" s="17">
        <v>115800</v>
      </c>
      <c r="AL8" s="46"/>
      <c r="AM8" s="46"/>
      <c r="AN8" s="17">
        <v>118696</v>
      </c>
      <c r="AO8" s="46"/>
      <c r="AP8" s="46"/>
      <c r="AQ8" s="17">
        <v>121755</v>
      </c>
      <c r="AR8" s="46"/>
      <c r="AS8" s="46"/>
      <c r="AT8" s="17">
        <v>121903</v>
      </c>
      <c r="AU8" s="46"/>
      <c r="AV8" s="46"/>
    </row>
    <row r="9" spans="1:48" ht="13.5">
      <c r="A9" s="4" t="s">
        <v>15</v>
      </c>
      <c r="B9" s="16"/>
      <c r="C9" s="46"/>
      <c r="D9" s="16">
        <v>81120</v>
      </c>
      <c r="E9" s="46"/>
      <c r="F9" s="46"/>
      <c r="G9" s="16">
        <v>99475</v>
      </c>
      <c r="H9" s="46"/>
      <c r="I9" s="46"/>
      <c r="J9" s="16">
        <v>98786</v>
      </c>
      <c r="K9" s="46"/>
      <c r="L9" s="46"/>
      <c r="M9" s="16">
        <v>98439</v>
      </c>
      <c r="N9" s="46"/>
      <c r="O9" s="46"/>
      <c r="P9" s="16">
        <v>102160</v>
      </c>
      <c r="Q9" s="46"/>
      <c r="R9" s="46"/>
      <c r="S9" s="16">
        <v>107709</v>
      </c>
      <c r="T9" s="46"/>
      <c r="U9" s="46"/>
      <c r="V9" s="16">
        <v>111907</v>
      </c>
      <c r="W9" s="46"/>
      <c r="X9" s="46"/>
      <c r="Y9" s="16">
        <v>114790</v>
      </c>
      <c r="Z9" s="46"/>
      <c r="AA9" s="46"/>
      <c r="AB9" s="60">
        <v>116358</v>
      </c>
      <c r="AC9" s="46"/>
      <c r="AD9" s="46"/>
      <c r="AE9" s="17">
        <v>119896</v>
      </c>
      <c r="AF9" s="46"/>
      <c r="AG9" s="46"/>
      <c r="AH9" s="17">
        <v>126047</v>
      </c>
      <c r="AI9" s="46"/>
      <c r="AJ9" s="46"/>
      <c r="AK9" s="17">
        <v>128541</v>
      </c>
      <c r="AL9" s="46"/>
      <c r="AM9" s="46"/>
      <c r="AN9" s="17">
        <v>131289</v>
      </c>
      <c r="AO9" s="46"/>
      <c r="AP9" s="46"/>
      <c r="AQ9" s="17">
        <v>133685</v>
      </c>
      <c r="AR9" s="46"/>
      <c r="AS9" s="46"/>
      <c r="AT9" s="17">
        <v>133355</v>
      </c>
      <c r="AU9" s="46"/>
      <c r="AV9" s="46"/>
    </row>
    <row r="10" spans="1:48" ht="13.5">
      <c r="A10" s="3" t="s">
        <v>9</v>
      </c>
      <c r="B10" s="18">
        <v>245978</v>
      </c>
      <c r="C10" s="47"/>
      <c r="D10" s="18">
        <v>130313</v>
      </c>
      <c r="E10" s="47"/>
      <c r="F10" s="47"/>
      <c r="G10" s="18">
        <v>133106</v>
      </c>
      <c r="H10" s="47"/>
      <c r="I10" s="47"/>
      <c r="J10" s="18">
        <v>149938</v>
      </c>
      <c r="K10" s="47"/>
      <c r="L10" s="47"/>
      <c r="M10" s="18">
        <v>146404</v>
      </c>
      <c r="N10" s="47"/>
      <c r="O10" s="47"/>
      <c r="P10" s="18">
        <v>156143</v>
      </c>
      <c r="Q10" s="47"/>
      <c r="R10" s="47"/>
      <c r="S10" s="18">
        <v>148317</v>
      </c>
      <c r="T10" s="47"/>
      <c r="U10" s="47"/>
      <c r="V10" s="18">
        <v>159605</v>
      </c>
      <c r="W10" s="47"/>
      <c r="X10" s="47"/>
      <c r="Y10" s="18">
        <v>133332</v>
      </c>
      <c r="Z10" s="47"/>
      <c r="AA10" s="47"/>
      <c r="AB10" s="18">
        <v>169280</v>
      </c>
      <c r="AC10" s="47"/>
      <c r="AD10" s="47"/>
      <c r="AE10" s="19">
        <v>127601</v>
      </c>
      <c r="AF10" s="47"/>
      <c r="AG10" s="47"/>
      <c r="AH10" s="19">
        <v>156671</v>
      </c>
      <c r="AI10" s="47"/>
      <c r="AJ10" s="47"/>
      <c r="AK10" s="19">
        <v>147632</v>
      </c>
      <c r="AL10" s="47"/>
      <c r="AM10" s="47"/>
      <c r="AN10" s="19">
        <v>164628</v>
      </c>
      <c r="AO10" s="47"/>
      <c r="AP10" s="47"/>
      <c r="AQ10" s="19">
        <v>161388</v>
      </c>
      <c r="AR10" s="47"/>
      <c r="AS10" s="47"/>
      <c r="AT10" s="19">
        <v>137761</v>
      </c>
      <c r="AU10" s="47"/>
      <c r="AV10" s="47"/>
    </row>
    <row r="11" spans="1:48" ht="13.5">
      <c r="A11" s="1" t="s">
        <v>10</v>
      </c>
      <c r="B11" s="16">
        <f>SUM(B7-B10)</f>
        <v>31817</v>
      </c>
      <c r="C11" s="46"/>
      <c r="D11" s="16">
        <f>SUM(D7-D10)</f>
        <v>18348</v>
      </c>
      <c r="E11" s="46"/>
      <c r="F11" s="46"/>
      <c r="G11" s="16">
        <f>SUM(G7-G10)</f>
        <v>49813</v>
      </c>
      <c r="H11" s="46"/>
      <c r="I11" s="46"/>
      <c r="J11" s="16">
        <f>SUM(J7-J10)</f>
        <v>38052</v>
      </c>
      <c r="K11" s="46"/>
      <c r="L11" s="46"/>
      <c r="M11" s="16">
        <f>SUM(M7-M10)</f>
        <v>41196</v>
      </c>
      <c r="N11" s="46"/>
      <c r="O11" s="46"/>
      <c r="P11" s="16">
        <f>SUM(P7-P10)</f>
        <v>38658</v>
      </c>
      <c r="Q11" s="46"/>
      <c r="R11" s="46"/>
      <c r="S11" s="16">
        <f>SUM(S7-S10)</f>
        <v>56666</v>
      </c>
      <c r="T11" s="46"/>
      <c r="U11" s="46"/>
      <c r="V11" s="16">
        <f>SUM(V7-V10)</f>
        <v>52976</v>
      </c>
      <c r="W11" s="46"/>
      <c r="X11" s="46"/>
      <c r="Y11" s="16">
        <f>Y7-Y10</f>
        <v>84858</v>
      </c>
      <c r="Z11" s="46"/>
      <c r="AA11" s="46"/>
      <c r="AB11" s="16">
        <f>SUM(AB7-AB10)</f>
        <v>51883</v>
      </c>
      <c r="AC11" s="46"/>
      <c r="AD11" s="46"/>
      <c r="AE11" s="16">
        <f>SUM(AE7-AE10)</f>
        <v>100158</v>
      </c>
      <c r="AF11" s="46"/>
      <c r="AG11" s="46"/>
      <c r="AH11" s="16">
        <f>SUM(AH7-AH10)</f>
        <v>82657</v>
      </c>
      <c r="AI11" s="46"/>
      <c r="AJ11" s="46"/>
      <c r="AK11" s="16">
        <f>SUM(AK7-AK10)</f>
        <v>96709</v>
      </c>
      <c r="AL11" s="46"/>
      <c r="AM11" s="46"/>
      <c r="AN11" s="16">
        <f>SUM(AN7-AN10)</f>
        <v>85357</v>
      </c>
      <c r="AO11" s="46"/>
      <c r="AP11" s="46"/>
      <c r="AQ11" s="16">
        <f>SUM(AQ7-AQ10)</f>
        <v>94052</v>
      </c>
      <c r="AR11" s="46"/>
      <c r="AS11" s="46"/>
      <c r="AT11" s="16">
        <f>SUM(AT7-AT10)</f>
        <v>117497</v>
      </c>
      <c r="AU11" s="46"/>
      <c r="AV11" s="46"/>
    </row>
    <row r="12" spans="1:48" ht="13.5">
      <c r="A12" s="3" t="s">
        <v>16</v>
      </c>
      <c r="B12" s="20">
        <f>SUM(B10/B7)</f>
        <v>0.8854659011141309</v>
      </c>
      <c r="C12" s="48"/>
      <c r="D12" s="56">
        <f>D10/D7</f>
        <v>0.8765782552249749</v>
      </c>
      <c r="E12" s="48"/>
      <c r="F12" s="48"/>
      <c r="G12" s="56">
        <f>G10/G7</f>
        <v>0.7276772779208284</v>
      </c>
      <c r="H12" s="48"/>
      <c r="I12" s="48"/>
      <c r="J12" s="56">
        <f>J10/J7</f>
        <v>0.7975849779243577</v>
      </c>
      <c r="K12" s="48"/>
      <c r="L12" s="48"/>
      <c r="M12" s="56">
        <f>M10/M7</f>
        <v>0.7804051172707889</v>
      </c>
      <c r="N12" s="48"/>
      <c r="O12" s="48"/>
      <c r="P12" s="56">
        <f>P10/P7</f>
        <v>0.8015513267385691</v>
      </c>
      <c r="Q12" s="48"/>
      <c r="R12" s="48"/>
      <c r="S12" s="56">
        <f>S10/S7</f>
        <v>0.7235575633101281</v>
      </c>
      <c r="T12" s="48"/>
      <c r="U12" s="48"/>
      <c r="V12" s="56">
        <f>V10/V7</f>
        <v>0.7507961671080671</v>
      </c>
      <c r="W12" s="48"/>
      <c r="X12" s="48"/>
      <c r="Y12" s="20">
        <f>Y10/Y7</f>
        <v>0.6110820844218342</v>
      </c>
      <c r="Z12" s="48"/>
      <c r="AA12" s="48"/>
      <c r="AB12" s="20">
        <f>AB10/AB7</f>
        <v>0.7654083187513282</v>
      </c>
      <c r="AC12" s="48"/>
      <c r="AD12" s="48"/>
      <c r="AE12" s="20">
        <f>AE10/AE7</f>
        <v>0.5602456983039089</v>
      </c>
      <c r="AF12" s="48"/>
      <c r="AG12" s="48"/>
      <c r="AH12" s="20">
        <f>AH10/AH7</f>
        <v>0.6546287939564113</v>
      </c>
      <c r="AI12" s="48"/>
      <c r="AJ12" s="48"/>
      <c r="AK12" s="20">
        <f>AK10/AK7</f>
        <v>0.6042047793861857</v>
      </c>
      <c r="AL12" s="48"/>
      <c r="AM12" s="48"/>
      <c r="AN12" s="20">
        <f>AN10/AN7</f>
        <v>0.6585515130907854</v>
      </c>
      <c r="AO12" s="48"/>
      <c r="AP12" s="48"/>
      <c r="AQ12" s="20">
        <f>AQ10/AQ7</f>
        <v>0.6318039461321641</v>
      </c>
      <c r="AR12" s="48"/>
      <c r="AS12" s="48"/>
      <c r="AT12" s="20">
        <f>AT10/AT7</f>
        <v>0.5396931731816437</v>
      </c>
      <c r="AU12" s="48"/>
      <c r="AV12" s="48"/>
    </row>
    <row r="13" spans="1:48" s="22" customFormat="1" ht="13.5">
      <c r="A13" s="5" t="s">
        <v>17</v>
      </c>
      <c r="B13" s="21"/>
      <c r="C13" s="49"/>
      <c r="D13" s="57"/>
      <c r="E13" s="49"/>
      <c r="F13" s="49"/>
      <c r="G13" s="57"/>
      <c r="H13" s="49"/>
      <c r="I13" s="49"/>
      <c r="J13" s="57"/>
      <c r="K13" s="49"/>
      <c r="L13" s="49"/>
      <c r="M13" s="57"/>
      <c r="N13" s="49"/>
      <c r="O13" s="49"/>
      <c r="P13" s="57"/>
      <c r="Q13" s="49"/>
      <c r="R13" s="49"/>
      <c r="S13" s="57"/>
      <c r="T13" s="49"/>
      <c r="U13" s="49"/>
      <c r="V13" s="57"/>
      <c r="W13" s="49"/>
      <c r="X13" s="49"/>
      <c r="Y13" s="21"/>
      <c r="Z13" s="49"/>
      <c r="AA13" s="49"/>
      <c r="AB13" s="21"/>
      <c r="AC13" s="49"/>
      <c r="AD13" s="49"/>
      <c r="AE13" s="21"/>
      <c r="AF13" s="49"/>
      <c r="AG13" s="49"/>
      <c r="AH13" s="73">
        <v>24469</v>
      </c>
      <c r="AI13" s="49"/>
      <c r="AJ13" s="49"/>
      <c r="AK13" s="73">
        <v>27012</v>
      </c>
      <c r="AL13" s="49"/>
      <c r="AM13" s="49"/>
      <c r="AN13" s="73">
        <v>47098</v>
      </c>
      <c r="AO13" s="49"/>
      <c r="AP13" s="49"/>
      <c r="AQ13" s="73">
        <v>88845</v>
      </c>
      <c r="AR13" s="49"/>
      <c r="AS13" s="49"/>
      <c r="AT13" s="73">
        <v>69870</v>
      </c>
      <c r="AU13" s="49"/>
      <c r="AV13" s="49"/>
    </row>
    <row r="14" spans="1:48" ht="14.25" thickBot="1">
      <c r="A14" s="67" t="s">
        <v>18</v>
      </c>
      <c r="B14" s="68"/>
      <c r="C14" s="69"/>
      <c r="D14" s="70"/>
      <c r="E14" s="69"/>
      <c r="F14" s="69"/>
      <c r="G14" s="70"/>
      <c r="H14" s="69"/>
      <c r="I14" s="69"/>
      <c r="J14" s="71">
        <v>2199</v>
      </c>
      <c r="K14" s="69"/>
      <c r="L14" s="69"/>
      <c r="M14" s="71">
        <v>1871</v>
      </c>
      <c r="N14" s="69"/>
      <c r="O14" s="69"/>
      <c r="P14" s="71">
        <v>3025</v>
      </c>
      <c r="Q14" s="69"/>
      <c r="R14" s="69"/>
      <c r="S14" s="71">
        <v>2678</v>
      </c>
      <c r="T14" s="69"/>
      <c r="U14" s="69"/>
      <c r="V14" s="71">
        <v>3786</v>
      </c>
      <c r="W14" s="69"/>
      <c r="X14" s="69"/>
      <c r="Y14" s="71">
        <v>2967</v>
      </c>
      <c r="Z14" s="69"/>
      <c r="AA14" s="69"/>
      <c r="AB14" s="71">
        <v>13821</v>
      </c>
      <c r="AC14" s="69"/>
      <c r="AD14" s="69"/>
      <c r="AE14" s="72">
        <v>11162</v>
      </c>
      <c r="AF14" s="69"/>
      <c r="AG14" s="69"/>
      <c r="AH14" s="72">
        <v>898</v>
      </c>
      <c r="AI14" s="69"/>
      <c r="AJ14" s="69"/>
      <c r="AK14" s="72">
        <v>696</v>
      </c>
      <c r="AL14" s="69"/>
      <c r="AM14" s="69"/>
      <c r="AN14" s="72">
        <v>881</v>
      </c>
      <c r="AO14" s="69"/>
      <c r="AP14" s="69"/>
      <c r="AQ14" s="72">
        <v>639</v>
      </c>
      <c r="AR14" s="69"/>
      <c r="AS14" s="69"/>
      <c r="AT14" s="72">
        <v>479</v>
      </c>
      <c r="AU14" s="69"/>
      <c r="AV14" s="69"/>
    </row>
    <row r="15" spans="1:48" ht="14.25" thickTop="1">
      <c r="A15" s="6" t="s">
        <v>11</v>
      </c>
      <c r="B15" s="65"/>
      <c r="C15" s="66"/>
      <c r="D15" s="40"/>
      <c r="E15" s="66"/>
      <c r="F15" s="66"/>
      <c r="G15" s="40"/>
      <c r="H15" s="66"/>
      <c r="I15" s="66"/>
      <c r="J15" s="65"/>
      <c r="K15" s="66"/>
      <c r="L15" s="66"/>
      <c r="M15" s="65"/>
      <c r="N15" s="66"/>
      <c r="O15" s="66"/>
      <c r="P15" s="65"/>
      <c r="Q15" s="66"/>
      <c r="R15" s="66"/>
      <c r="S15" s="65"/>
      <c r="T15" s="66"/>
      <c r="U15" s="66"/>
      <c r="V15" s="65"/>
      <c r="W15" s="66"/>
      <c r="X15" s="66"/>
      <c r="Y15" s="65"/>
      <c r="Z15" s="66"/>
      <c r="AA15" s="66"/>
      <c r="AB15" s="65"/>
      <c r="AC15" s="66"/>
      <c r="AD15" s="66"/>
      <c r="AE15" s="62"/>
      <c r="AF15" s="66"/>
      <c r="AG15" s="66"/>
      <c r="AH15" s="62"/>
      <c r="AI15" s="66"/>
      <c r="AJ15" s="66"/>
      <c r="AK15" s="62"/>
      <c r="AL15" s="66"/>
      <c r="AM15" s="66"/>
      <c r="AN15" s="62"/>
      <c r="AO15" s="66"/>
      <c r="AP15" s="66"/>
      <c r="AQ15" s="62"/>
      <c r="AR15" s="66"/>
      <c r="AS15" s="66"/>
      <c r="AT15" s="62"/>
      <c r="AU15" s="66"/>
      <c r="AV15" s="66"/>
    </row>
    <row r="16" spans="1:48" ht="13.5">
      <c r="A16" s="4" t="s">
        <v>19</v>
      </c>
      <c r="B16" s="16">
        <v>245978</v>
      </c>
      <c r="C16" s="46"/>
      <c r="D16" s="16">
        <v>130313</v>
      </c>
      <c r="E16" s="46"/>
      <c r="F16" s="46"/>
      <c r="G16" s="16">
        <v>133106</v>
      </c>
      <c r="H16" s="46"/>
      <c r="I16" s="46"/>
      <c r="J16" s="16">
        <v>149938</v>
      </c>
      <c r="K16" s="46"/>
      <c r="L16" s="46"/>
      <c r="M16" s="16">
        <v>146404</v>
      </c>
      <c r="N16" s="46"/>
      <c r="O16" s="46"/>
      <c r="P16" s="16">
        <v>156143</v>
      </c>
      <c r="Q16" s="46"/>
      <c r="R16" s="46"/>
      <c r="S16" s="16">
        <v>148317</v>
      </c>
      <c r="T16" s="46"/>
      <c r="U16" s="46"/>
      <c r="V16" s="16">
        <v>159605</v>
      </c>
      <c r="W16" s="46"/>
      <c r="X16" s="46"/>
      <c r="Y16" s="16">
        <v>133332</v>
      </c>
      <c r="Z16" s="46"/>
      <c r="AA16" s="46"/>
      <c r="AB16" s="16">
        <v>169280</v>
      </c>
      <c r="AC16" s="46"/>
      <c r="AD16" s="46"/>
      <c r="AE16" s="17">
        <v>127601</v>
      </c>
      <c r="AF16" s="46"/>
      <c r="AG16" s="46"/>
      <c r="AH16" s="17">
        <f>AH10</f>
        <v>156671</v>
      </c>
      <c r="AI16" s="46"/>
      <c r="AJ16" s="46"/>
      <c r="AK16" s="17">
        <f>AK10</f>
        <v>147632</v>
      </c>
      <c r="AL16" s="46"/>
      <c r="AM16" s="46"/>
      <c r="AN16" s="17">
        <f>AN10</f>
        <v>164628</v>
      </c>
      <c r="AO16" s="46"/>
      <c r="AP16" s="46"/>
      <c r="AQ16" s="17">
        <f>AQ10</f>
        <v>161388</v>
      </c>
      <c r="AR16" s="46"/>
      <c r="AS16" s="46"/>
      <c r="AT16" s="17">
        <f>AT10</f>
        <v>137761</v>
      </c>
      <c r="AU16" s="46"/>
      <c r="AV16" s="46"/>
    </row>
    <row r="17" spans="1:48" ht="13.5">
      <c r="A17" s="7" t="s">
        <v>20</v>
      </c>
      <c r="B17" s="16">
        <v>245978</v>
      </c>
      <c r="C17" s="46"/>
      <c r="D17" s="16">
        <v>130285</v>
      </c>
      <c r="E17" s="46"/>
      <c r="F17" s="46"/>
      <c r="G17" s="16">
        <v>133060</v>
      </c>
      <c r="H17" s="46"/>
      <c r="I17" s="46"/>
      <c r="J17" s="16">
        <v>149923</v>
      </c>
      <c r="K17" s="46"/>
      <c r="L17" s="46"/>
      <c r="M17" s="16">
        <v>146413</v>
      </c>
      <c r="N17" s="46"/>
      <c r="O17" s="46"/>
      <c r="P17" s="16">
        <v>156139</v>
      </c>
      <c r="Q17" s="46"/>
      <c r="R17" s="46"/>
      <c r="S17" s="16">
        <v>148311</v>
      </c>
      <c r="T17" s="46"/>
      <c r="U17" s="46"/>
      <c r="V17" s="16">
        <v>159580</v>
      </c>
      <c r="W17" s="46"/>
      <c r="X17" s="46"/>
      <c r="Y17" s="16">
        <v>133298</v>
      </c>
      <c r="Z17" s="46"/>
      <c r="AA17" s="46"/>
      <c r="AB17" s="60">
        <v>169278</v>
      </c>
      <c r="AC17" s="46"/>
      <c r="AD17" s="46"/>
      <c r="AE17" s="17">
        <v>127596</v>
      </c>
      <c r="AF17" s="46"/>
      <c r="AG17" s="46"/>
      <c r="AH17" s="17">
        <v>156668</v>
      </c>
      <c r="AI17" s="46"/>
      <c r="AJ17" s="46"/>
      <c r="AK17" s="17">
        <v>147631</v>
      </c>
      <c r="AL17" s="46"/>
      <c r="AM17" s="46"/>
      <c r="AN17" s="17">
        <v>164626</v>
      </c>
      <c r="AO17" s="46"/>
      <c r="AP17" s="46"/>
      <c r="AQ17" s="17">
        <v>161387</v>
      </c>
      <c r="AR17" s="46"/>
      <c r="AS17" s="46"/>
      <c r="AT17" s="17">
        <v>137757</v>
      </c>
      <c r="AU17" s="46"/>
      <c r="AV17" s="46"/>
    </row>
    <row r="18" spans="1:48" ht="13.5">
      <c r="A18" s="4" t="s">
        <v>21</v>
      </c>
      <c r="B18" s="16">
        <v>242196</v>
      </c>
      <c r="C18" s="46"/>
      <c r="D18" s="16">
        <v>126888</v>
      </c>
      <c r="E18" s="46"/>
      <c r="F18" s="46"/>
      <c r="G18" s="16">
        <v>128912</v>
      </c>
      <c r="H18" s="46"/>
      <c r="I18" s="46"/>
      <c r="J18" s="16">
        <v>146622</v>
      </c>
      <c r="K18" s="46"/>
      <c r="L18" s="46"/>
      <c r="M18" s="16">
        <v>145804</v>
      </c>
      <c r="N18" s="46"/>
      <c r="O18" s="46"/>
      <c r="P18" s="16">
        <v>155015</v>
      </c>
      <c r="Q18" s="46"/>
      <c r="R18" s="46"/>
      <c r="S18" s="16">
        <v>147019</v>
      </c>
      <c r="T18" s="46"/>
      <c r="U18" s="46"/>
      <c r="V18" s="16">
        <v>158406</v>
      </c>
      <c r="W18" s="46"/>
      <c r="X18" s="46"/>
      <c r="Y18" s="16">
        <v>132049</v>
      </c>
      <c r="Z18" s="46"/>
      <c r="AA18" s="46"/>
      <c r="AB18" s="61">
        <v>168403</v>
      </c>
      <c r="AC18" s="46"/>
      <c r="AD18" s="46"/>
      <c r="AE18" s="17">
        <v>126322</v>
      </c>
      <c r="AF18" s="46"/>
      <c r="AG18" s="46"/>
      <c r="AH18" s="17">
        <v>155394</v>
      </c>
      <c r="AI18" s="46"/>
      <c r="AJ18" s="46"/>
      <c r="AK18" s="17">
        <v>146679</v>
      </c>
      <c r="AL18" s="46"/>
      <c r="AM18" s="46"/>
      <c r="AN18" s="17">
        <v>163294</v>
      </c>
      <c r="AO18" s="46"/>
      <c r="AP18" s="46"/>
      <c r="AQ18" s="17">
        <v>160169</v>
      </c>
      <c r="AR18" s="46"/>
      <c r="AS18" s="46"/>
      <c r="AT18" s="17">
        <v>136388</v>
      </c>
      <c r="AU18" s="46"/>
      <c r="AV18" s="46"/>
    </row>
    <row r="19" spans="1:48" ht="13.5">
      <c r="A19" s="8" t="s">
        <v>22</v>
      </c>
      <c r="B19" s="21">
        <f>SUM(B18/B17)</f>
        <v>0.9846246412280774</v>
      </c>
      <c r="C19" s="49"/>
      <c r="D19" s="58">
        <f>D18/D17</f>
        <v>0.9739263921403077</v>
      </c>
      <c r="E19" s="49"/>
      <c r="F19" s="49"/>
      <c r="G19" s="58">
        <f>G18/G17</f>
        <v>0.9688260934916579</v>
      </c>
      <c r="H19" s="49"/>
      <c r="I19" s="49"/>
      <c r="J19" s="58">
        <f>J18/J17</f>
        <v>0.9779820307757983</v>
      </c>
      <c r="K19" s="49"/>
      <c r="L19" s="49"/>
      <c r="M19" s="58">
        <f>M18/M17</f>
        <v>0.9958405332859787</v>
      </c>
      <c r="N19" s="49"/>
      <c r="O19" s="49"/>
      <c r="P19" s="24">
        <f>P18/P17</f>
        <v>0.9928012860335983</v>
      </c>
      <c r="Q19" s="49"/>
      <c r="R19" s="49"/>
      <c r="S19" s="24">
        <f>S18/S17</f>
        <v>0.991288576032796</v>
      </c>
      <c r="T19" s="49"/>
      <c r="U19" s="49"/>
      <c r="V19" s="24">
        <f>V18/V17</f>
        <v>0.9926431883694699</v>
      </c>
      <c r="W19" s="49"/>
      <c r="X19" s="49"/>
      <c r="Y19" s="24">
        <f>Y18/Y17</f>
        <v>0.9906300169544929</v>
      </c>
      <c r="Z19" s="49"/>
      <c r="AA19" s="49"/>
      <c r="AB19" s="24">
        <f>AB18/AB17</f>
        <v>0.9948309880787817</v>
      </c>
      <c r="AC19" s="49"/>
      <c r="AD19" s="49"/>
      <c r="AE19" s="24">
        <f>AE18/AE17</f>
        <v>0.9900153609831029</v>
      </c>
      <c r="AF19" s="49"/>
      <c r="AG19" s="49"/>
      <c r="AH19" s="24">
        <f>AH18/AH17</f>
        <v>0.9918681543135803</v>
      </c>
      <c r="AI19" s="49"/>
      <c r="AJ19" s="49"/>
      <c r="AK19" s="24">
        <f>AK18/AK17</f>
        <v>0.9935514898632402</v>
      </c>
      <c r="AL19" s="49"/>
      <c r="AM19" s="49"/>
      <c r="AN19" s="24">
        <f>AN18/AN17</f>
        <v>0.9919089329753502</v>
      </c>
      <c r="AO19" s="49"/>
      <c r="AP19" s="49"/>
      <c r="AQ19" s="24">
        <f>AQ18/AQ17</f>
        <v>0.9924529237175237</v>
      </c>
      <c r="AR19" s="49"/>
      <c r="AS19" s="49"/>
      <c r="AT19" s="24">
        <f>AT18/AT17</f>
        <v>0.9900622109947226</v>
      </c>
      <c r="AU19" s="49"/>
      <c r="AV19" s="49"/>
    </row>
    <row r="20" spans="1:48" ht="13.5">
      <c r="A20" s="4" t="s">
        <v>23</v>
      </c>
      <c r="B20" s="45">
        <f>SUM(B17-B18)</f>
        <v>3782</v>
      </c>
      <c r="C20" s="50"/>
      <c r="D20" s="16">
        <f>SUM(D17-D18)</f>
        <v>3397</v>
      </c>
      <c r="E20" s="50"/>
      <c r="F20" s="50"/>
      <c r="G20" s="16">
        <f>SUM(G17-G18)</f>
        <v>4148</v>
      </c>
      <c r="H20" s="50"/>
      <c r="I20" s="50"/>
      <c r="J20" s="16">
        <f>SUM(J17-J18)</f>
        <v>3301</v>
      </c>
      <c r="K20" s="50"/>
      <c r="L20" s="50"/>
      <c r="M20" s="16">
        <f>SUM(M17-M18)</f>
        <v>609</v>
      </c>
      <c r="N20" s="50"/>
      <c r="O20" s="50"/>
      <c r="P20" s="16">
        <f>SUM(P17-P18)</f>
        <v>1124</v>
      </c>
      <c r="Q20" s="50"/>
      <c r="R20" s="50"/>
      <c r="S20" s="16">
        <f>SUM(S17-S18)</f>
        <v>1292</v>
      </c>
      <c r="T20" s="50"/>
      <c r="U20" s="50"/>
      <c r="V20" s="16">
        <f>SUM(V17-V18)</f>
        <v>1174</v>
      </c>
      <c r="W20" s="50"/>
      <c r="X20" s="50"/>
      <c r="Y20" s="16">
        <f>SUM(Y17-Y18)</f>
        <v>1249</v>
      </c>
      <c r="Z20" s="50"/>
      <c r="AA20" s="50"/>
      <c r="AB20" s="16">
        <f>SUM(AB17-AB18)</f>
        <v>875</v>
      </c>
      <c r="AC20" s="50"/>
      <c r="AD20" s="50"/>
      <c r="AE20" s="16">
        <f>SUM(AE17-AE18)</f>
        <v>1274</v>
      </c>
      <c r="AF20" s="50"/>
      <c r="AG20" s="50"/>
      <c r="AH20" s="16">
        <f>SUM(AH17-AH18)</f>
        <v>1274</v>
      </c>
      <c r="AI20" s="50"/>
      <c r="AJ20" s="50"/>
      <c r="AK20" s="16">
        <f>SUM(AK17-AK18)</f>
        <v>952</v>
      </c>
      <c r="AL20" s="50"/>
      <c r="AM20" s="50"/>
      <c r="AN20" s="16">
        <f>SUM(AN17-AN18)</f>
        <v>1332</v>
      </c>
      <c r="AO20" s="50"/>
      <c r="AP20" s="50"/>
      <c r="AQ20" s="16">
        <f>SUM(AQ17-AQ18)</f>
        <v>1218</v>
      </c>
      <c r="AR20" s="50"/>
      <c r="AS20" s="50"/>
      <c r="AT20" s="16">
        <f>SUM(AT17-AT18)</f>
        <v>1369</v>
      </c>
      <c r="AU20" s="50"/>
      <c r="AV20" s="50"/>
    </row>
    <row r="21" spans="1:48" ht="13.5">
      <c r="A21" s="4" t="s">
        <v>24</v>
      </c>
      <c r="B21" s="21">
        <f>SUM(B20/B17)</f>
        <v>0.015375358771922693</v>
      </c>
      <c r="C21" s="49"/>
      <c r="D21" s="24">
        <f>D20/D17</f>
        <v>0.026073607859692212</v>
      </c>
      <c r="E21" s="49"/>
      <c r="F21" s="49"/>
      <c r="G21" s="24">
        <f>G20/G17</f>
        <v>0.031173906508342102</v>
      </c>
      <c r="H21" s="49"/>
      <c r="I21" s="49"/>
      <c r="J21" s="24">
        <f>J20/J17</f>
        <v>0.022017969224201756</v>
      </c>
      <c r="K21" s="49"/>
      <c r="L21" s="49"/>
      <c r="M21" s="24">
        <f>M20/M17</f>
        <v>0.004159466714021296</v>
      </c>
      <c r="N21" s="49"/>
      <c r="O21" s="49"/>
      <c r="P21" s="24">
        <f>P20/P17</f>
        <v>0.007198713966401732</v>
      </c>
      <c r="Q21" s="49"/>
      <c r="R21" s="49"/>
      <c r="S21" s="24">
        <f>S20/S17</f>
        <v>0.00871142396720405</v>
      </c>
      <c r="T21" s="49"/>
      <c r="U21" s="49"/>
      <c r="V21" s="24">
        <f>V20/V17</f>
        <v>0.0073568116305301415</v>
      </c>
      <c r="W21" s="49"/>
      <c r="X21" s="49"/>
      <c r="Y21" s="24">
        <f>Y20/Y17</f>
        <v>0.00936998304550706</v>
      </c>
      <c r="Z21" s="49"/>
      <c r="AA21" s="49"/>
      <c r="AB21" s="24">
        <f>AB20/AB17</f>
        <v>0.005169011921218351</v>
      </c>
      <c r="AC21" s="49"/>
      <c r="AD21" s="49"/>
      <c r="AE21" s="24">
        <f>AE20/AE17</f>
        <v>0.009984639016897081</v>
      </c>
      <c r="AF21" s="49"/>
      <c r="AG21" s="49"/>
      <c r="AH21" s="24">
        <f>AH20/AH17</f>
        <v>0.00813184568641969</v>
      </c>
      <c r="AI21" s="49"/>
      <c r="AJ21" s="49"/>
      <c r="AK21" s="24">
        <f>AK20/AK17</f>
        <v>0.006448510136759894</v>
      </c>
      <c r="AL21" s="49"/>
      <c r="AM21" s="49"/>
      <c r="AN21" s="24">
        <f>AN20/AN17</f>
        <v>0.008091067024649812</v>
      </c>
      <c r="AO21" s="49"/>
      <c r="AP21" s="49"/>
      <c r="AQ21" s="24">
        <f>AQ20/AQ17</f>
        <v>0.0075470762824762835</v>
      </c>
      <c r="AR21" s="49"/>
      <c r="AS21" s="49"/>
      <c r="AT21" s="24">
        <f>AT20/AT17</f>
        <v>0.00993778900527741</v>
      </c>
      <c r="AU21" s="49"/>
      <c r="AV21" s="49"/>
    </row>
    <row r="22" spans="1:48" ht="13.5">
      <c r="A22" s="9" t="s">
        <v>25</v>
      </c>
      <c r="B22" s="14"/>
      <c r="C22" s="33"/>
      <c r="D22" s="93"/>
      <c r="E22" s="94"/>
      <c r="F22" s="33"/>
      <c r="G22" s="91"/>
      <c r="H22" s="92"/>
      <c r="I22" s="33"/>
      <c r="J22" s="91"/>
      <c r="K22" s="92"/>
      <c r="L22" s="33"/>
      <c r="M22" s="91"/>
      <c r="N22" s="92"/>
      <c r="O22" s="33"/>
      <c r="P22" s="75" t="s">
        <v>12</v>
      </c>
      <c r="Q22" s="77"/>
      <c r="R22" s="33"/>
      <c r="S22" s="75" t="s">
        <v>12</v>
      </c>
      <c r="T22" s="77"/>
      <c r="U22" s="33"/>
      <c r="V22" s="84" t="s">
        <v>68</v>
      </c>
      <c r="W22" s="85"/>
      <c r="X22" s="12"/>
      <c r="Y22" s="84" t="s">
        <v>68</v>
      </c>
      <c r="Z22" s="85"/>
      <c r="AA22" s="12"/>
      <c r="AB22" s="84" t="s">
        <v>68</v>
      </c>
      <c r="AC22" s="85"/>
      <c r="AD22" s="12"/>
      <c r="AE22" s="84" t="s">
        <v>68</v>
      </c>
      <c r="AF22" s="85"/>
      <c r="AG22" s="12"/>
      <c r="AH22" s="84" t="s">
        <v>68</v>
      </c>
      <c r="AI22" s="85"/>
      <c r="AJ22" s="12"/>
      <c r="AK22" s="84" t="s">
        <v>68</v>
      </c>
      <c r="AL22" s="85"/>
      <c r="AM22" s="12"/>
      <c r="AN22" s="84" t="s">
        <v>68</v>
      </c>
      <c r="AO22" s="85"/>
      <c r="AP22" s="12"/>
      <c r="AQ22" s="84" t="s">
        <v>68</v>
      </c>
      <c r="AR22" s="85"/>
      <c r="AS22" s="12"/>
      <c r="AT22" s="84" t="s">
        <v>68</v>
      </c>
      <c r="AU22" s="85"/>
      <c r="AV22" s="12"/>
    </row>
    <row r="23" spans="1:48" ht="13.5">
      <c r="A23" s="4" t="s">
        <v>26</v>
      </c>
      <c r="B23" s="42">
        <v>1</v>
      </c>
      <c r="C23" s="33"/>
      <c r="D23" s="42">
        <v>1</v>
      </c>
      <c r="E23" s="33"/>
      <c r="F23" s="33"/>
      <c r="G23" s="42">
        <v>1</v>
      </c>
      <c r="H23" s="33"/>
      <c r="I23" s="33"/>
      <c r="J23" s="42">
        <v>1</v>
      </c>
      <c r="K23" s="33"/>
      <c r="L23" s="33"/>
      <c r="M23" s="42">
        <v>1</v>
      </c>
      <c r="N23" s="33"/>
      <c r="O23" s="33"/>
      <c r="P23" s="42">
        <v>1</v>
      </c>
      <c r="Q23" s="33"/>
      <c r="R23" s="33"/>
      <c r="S23" s="42">
        <v>1</v>
      </c>
      <c r="T23" s="33"/>
      <c r="U23" s="33"/>
      <c r="V23" s="42">
        <v>1</v>
      </c>
      <c r="W23" s="33"/>
      <c r="X23" s="33"/>
      <c r="Y23" s="42">
        <v>1</v>
      </c>
      <c r="Z23" s="33"/>
      <c r="AA23" s="33"/>
      <c r="AB23" s="42">
        <v>1</v>
      </c>
      <c r="AC23" s="33"/>
      <c r="AD23" s="33"/>
      <c r="AE23" s="23">
        <v>1</v>
      </c>
      <c r="AF23" s="33"/>
      <c r="AG23" s="33"/>
      <c r="AH23" s="23">
        <v>1</v>
      </c>
      <c r="AI23" s="33"/>
      <c r="AJ23" s="33"/>
      <c r="AK23" s="23">
        <v>1</v>
      </c>
      <c r="AL23" s="33"/>
      <c r="AM23" s="33"/>
      <c r="AN23" s="23">
        <v>1</v>
      </c>
      <c r="AO23" s="33"/>
      <c r="AP23" s="33"/>
      <c r="AQ23" s="23">
        <v>1</v>
      </c>
      <c r="AR23" s="33"/>
      <c r="AS23" s="33"/>
      <c r="AT23" s="23">
        <v>1</v>
      </c>
      <c r="AU23" s="33"/>
      <c r="AV23" s="33"/>
    </row>
    <row r="24" spans="1:48" ht="13.5">
      <c r="A24" s="10" t="s">
        <v>27</v>
      </c>
      <c r="B24" s="42">
        <v>3</v>
      </c>
      <c r="C24" s="44"/>
      <c r="D24" s="42">
        <v>3</v>
      </c>
      <c r="E24" s="44"/>
      <c r="F24" s="1" t="s">
        <v>37</v>
      </c>
      <c r="G24" s="42">
        <v>2</v>
      </c>
      <c r="H24" s="44"/>
      <c r="I24" s="1" t="s">
        <v>37</v>
      </c>
      <c r="J24" s="42">
        <v>2</v>
      </c>
      <c r="K24" s="44"/>
      <c r="L24" s="1" t="s">
        <v>37</v>
      </c>
      <c r="M24" s="42">
        <v>2</v>
      </c>
      <c r="N24" s="44"/>
      <c r="O24" s="1" t="s">
        <v>37</v>
      </c>
      <c r="P24" s="42">
        <v>2</v>
      </c>
      <c r="Q24" s="44"/>
      <c r="R24" s="1" t="s">
        <v>37</v>
      </c>
      <c r="S24" s="42">
        <v>2</v>
      </c>
      <c r="T24" s="44"/>
      <c r="U24" s="1" t="s">
        <v>37</v>
      </c>
      <c r="V24" s="42">
        <v>2</v>
      </c>
      <c r="W24" s="44"/>
      <c r="X24" s="1" t="s">
        <v>37</v>
      </c>
      <c r="Y24" s="42">
        <v>2</v>
      </c>
      <c r="Z24" s="44"/>
      <c r="AA24" s="1" t="s">
        <v>37</v>
      </c>
      <c r="AB24" s="42">
        <v>3</v>
      </c>
      <c r="AC24" s="44"/>
      <c r="AD24" s="1" t="s">
        <v>37</v>
      </c>
      <c r="AE24" s="23">
        <v>4</v>
      </c>
      <c r="AF24" s="44"/>
      <c r="AG24" s="1" t="s">
        <v>37</v>
      </c>
      <c r="AH24" s="23">
        <v>3</v>
      </c>
      <c r="AI24" s="44"/>
      <c r="AJ24" s="1" t="s">
        <v>37</v>
      </c>
      <c r="AK24" s="23">
        <v>3</v>
      </c>
      <c r="AL24" s="44"/>
      <c r="AM24" s="1" t="s">
        <v>37</v>
      </c>
      <c r="AN24" s="23">
        <v>4</v>
      </c>
      <c r="AO24" s="44"/>
      <c r="AP24" s="1" t="s">
        <v>37</v>
      </c>
      <c r="AQ24" s="23">
        <v>4</v>
      </c>
      <c r="AR24" s="44"/>
      <c r="AS24" s="1" t="s">
        <v>37</v>
      </c>
      <c r="AT24" s="23">
        <v>3</v>
      </c>
      <c r="AU24" s="44"/>
      <c r="AV24" s="1" t="s">
        <v>37</v>
      </c>
    </row>
    <row r="25" spans="1:48" ht="13.5">
      <c r="A25" s="10" t="s">
        <v>28</v>
      </c>
      <c r="B25" s="31" t="s">
        <v>30</v>
      </c>
      <c r="C25" s="26">
        <v>158520</v>
      </c>
      <c r="D25" s="25" t="s">
        <v>38</v>
      </c>
      <c r="E25" s="26">
        <v>72362</v>
      </c>
      <c r="F25" s="26">
        <v>237643</v>
      </c>
      <c r="G25" s="25" t="s">
        <v>38</v>
      </c>
      <c r="H25" s="26">
        <v>81224</v>
      </c>
      <c r="I25" s="26">
        <v>251230</v>
      </c>
      <c r="J25" s="25" t="s">
        <v>53</v>
      </c>
      <c r="K25" s="26">
        <v>77290</v>
      </c>
      <c r="L25" s="26">
        <v>270880</v>
      </c>
      <c r="M25" s="25" t="s">
        <v>56</v>
      </c>
      <c r="N25" s="26">
        <v>77764</v>
      </c>
      <c r="O25" s="26">
        <v>284049</v>
      </c>
      <c r="P25" s="25" t="s">
        <v>39</v>
      </c>
      <c r="Q25" s="26">
        <v>78948</v>
      </c>
      <c r="R25" s="26">
        <v>299022</v>
      </c>
      <c r="S25" s="25" t="s">
        <v>39</v>
      </c>
      <c r="T25" s="26">
        <v>80601</v>
      </c>
      <c r="U25" s="26">
        <v>321936</v>
      </c>
      <c r="V25" s="25" t="s">
        <v>66</v>
      </c>
      <c r="W25" s="26">
        <v>84338</v>
      </c>
      <c r="X25" s="26">
        <v>330982</v>
      </c>
      <c r="Y25" s="25" t="s">
        <v>69</v>
      </c>
      <c r="Z25" s="26">
        <v>76282</v>
      </c>
      <c r="AA25" s="26">
        <v>330601</v>
      </c>
      <c r="AB25" s="25" t="s">
        <v>72</v>
      </c>
      <c r="AC25" s="26">
        <v>87709</v>
      </c>
      <c r="AD25" s="26">
        <v>374833</v>
      </c>
      <c r="AE25" s="63" t="s">
        <v>72</v>
      </c>
      <c r="AF25" s="26">
        <v>79025</v>
      </c>
      <c r="AG25" s="26">
        <v>359604</v>
      </c>
      <c r="AH25" s="63" t="s">
        <v>81</v>
      </c>
      <c r="AI25" s="26">
        <v>80715</v>
      </c>
      <c r="AJ25" s="26">
        <v>347303</v>
      </c>
      <c r="AK25" s="63" t="s">
        <v>81</v>
      </c>
      <c r="AL25" s="26">
        <v>76327</v>
      </c>
      <c r="AM25" s="26">
        <v>335708</v>
      </c>
      <c r="AN25" s="63" t="s">
        <v>90</v>
      </c>
      <c r="AO25" s="26">
        <v>90284</v>
      </c>
      <c r="AP25" s="26">
        <v>360820</v>
      </c>
      <c r="AQ25" s="63" t="s">
        <v>96</v>
      </c>
      <c r="AR25" s="26">
        <v>92624</v>
      </c>
      <c r="AS25" s="26">
        <v>396632</v>
      </c>
      <c r="AT25" s="63" t="s">
        <v>96</v>
      </c>
      <c r="AU25" s="26">
        <v>72688</v>
      </c>
      <c r="AV25" s="26">
        <v>339767</v>
      </c>
    </row>
    <row r="26" spans="1:48" ht="13.5">
      <c r="A26" s="11" t="s">
        <v>29</v>
      </c>
      <c r="B26" s="32" t="s">
        <v>31</v>
      </c>
      <c r="C26" s="28">
        <v>69595</v>
      </c>
      <c r="D26" s="27" t="s">
        <v>39</v>
      </c>
      <c r="E26" s="28">
        <v>54387</v>
      </c>
      <c r="F26" s="28">
        <v>206209</v>
      </c>
      <c r="G26" s="27" t="s">
        <v>51</v>
      </c>
      <c r="H26" s="28">
        <v>47688</v>
      </c>
      <c r="I26" s="28">
        <v>177780</v>
      </c>
      <c r="J26" s="27" t="s">
        <v>54</v>
      </c>
      <c r="K26" s="28">
        <v>69332</v>
      </c>
      <c r="L26" s="28">
        <v>238283</v>
      </c>
      <c r="M26" s="27" t="s">
        <v>57</v>
      </c>
      <c r="N26" s="28">
        <v>68040</v>
      </c>
      <c r="O26" s="28">
        <v>257902</v>
      </c>
      <c r="P26" s="27" t="s">
        <v>62</v>
      </c>
      <c r="Q26" s="28">
        <v>76067</v>
      </c>
      <c r="R26" s="28">
        <v>285707</v>
      </c>
      <c r="S26" s="27" t="s">
        <v>64</v>
      </c>
      <c r="T26" s="28">
        <v>66418</v>
      </c>
      <c r="U26" s="28">
        <v>252744</v>
      </c>
      <c r="V26" s="27" t="s">
        <v>39</v>
      </c>
      <c r="W26" s="28">
        <v>74068</v>
      </c>
      <c r="X26" s="28">
        <v>300917</v>
      </c>
      <c r="Y26" s="27" t="s">
        <v>70</v>
      </c>
      <c r="Z26" s="28">
        <v>55733</v>
      </c>
      <c r="AA26" s="28">
        <v>217769</v>
      </c>
      <c r="AB26" s="27" t="s">
        <v>69</v>
      </c>
      <c r="AC26" s="28">
        <v>80145</v>
      </c>
      <c r="AD26" s="28">
        <v>337369</v>
      </c>
      <c r="AE26" s="64" t="s">
        <v>76</v>
      </c>
      <c r="AF26" s="28">
        <v>32708</v>
      </c>
      <c r="AG26" s="28">
        <v>148401</v>
      </c>
      <c r="AH26" s="64" t="s">
        <v>82</v>
      </c>
      <c r="AI26" s="28">
        <v>73103</v>
      </c>
      <c r="AJ26" s="28">
        <v>309985</v>
      </c>
      <c r="AK26" s="64" t="s">
        <v>86</v>
      </c>
      <c r="AL26" s="28">
        <v>68108</v>
      </c>
      <c r="AM26" s="28">
        <v>297082</v>
      </c>
      <c r="AN26" s="64" t="s">
        <v>91</v>
      </c>
      <c r="AO26" s="28">
        <v>53449</v>
      </c>
      <c r="AP26" s="28">
        <v>261076</v>
      </c>
      <c r="AQ26" s="64" t="s">
        <v>97</v>
      </c>
      <c r="AR26" s="28">
        <v>65524</v>
      </c>
      <c r="AS26" s="28">
        <v>316458</v>
      </c>
      <c r="AT26" s="64" t="s">
        <v>103</v>
      </c>
      <c r="AU26" s="28">
        <v>47925</v>
      </c>
      <c r="AV26" s="28">
        <v>274844</v>
      </c>
    </row>
    <row r="27" spans="1:48" ht="13.5">
      <c r="A27" s="34"/>
      <c r="B27" s="36" t="s">
        <v>32</v>
      </c>
      <c r="C27" s="37">
        <v>1408</v>
      </c>
      <c r="D27" s="27" t="s">
        <v>40</v>
      </c>
      <c r="E27" s="37">
        <v>139</v>
      </c>
      <c r="F27" s="37">
        <v>279</v>
      </c>
      <c r="G27" s="12"/>
      <c r="H27" s="37"/>
      <c r="I27" s="37"/>
      <c r="J27" s="12"/>
      <c r="K27" s="37"/>
      <c r="L27" s="37"/>
      <c r="M27" s="27"/>
      <c r="N27" s="37"/>
      <c r="O27" s="37"/>
      <c r="P27" s="12"/>
      <c r="Q27" s="37"/>
      <c r="R27" s="37"/>
      <c r="S27" s="12"/>
      <c r="T27" s="37"/>
      <c r="U27" s="37"/>
      <c r="V27" s="12"/>
      <c r="W27" s="37"/>
      <c r="X27" s="37"/>
      <c r="Y27" s="12"/>
      <c r="Z27" s="37"/>
      <c r="AA27" s="37"/>
      <c r="AB27" s="59" t="s">
        <v>73</v>
      </c>
      <c r="AC27" s="37">
        <v>549</v>
      </c>
      <c r="AD27" s="37">
        <v>2649</v>
      </c>
      <c r="AE27" s="64" t="s">
        <v>77</v>
      </c>
      <c r="AF27" s="37">
        <v>13856</v>
      </c>
      <c r="AG27" s="37">
        <v>46230</v>
      </c>
      <c r="AH27" s="64" t="s">
        <v>83</v>
      </c>
      <c r="AI27" s="37">
        <v>1576</v>
      </c>
      <c r="AJ27" s="37">
        <v>6220</v>
      </c>
      <c r="AK27" s="64" t="s">
        <v>87</v>
      </c>
      <c r="AL27" s="37">
        <v>2244</v>
      </c>
      <c r="AM27" s="37">
        <v>13116</v>
      </c>
      <c r="AN27" s="64" t="s">
        <v>92</v>
      </c>
      <c r="AO27" s="37">
        <v>17735</v>
      </c>
      <c r="AP27" s="37">
        <v>69447</v>
      </c>
      <c r="AQ27" s="64" t="s">
        <v>98</v>
      </c>
      <c r="AR27" s="37">
        <v>1152</v>
      </c>
      <c r="AS27" s="37">
        <v>3638</v>
      </c>
      <c r="AT27" s="64" t="s">
        <v>104</v>
      </c>
      <c r="AU27" s="37">
        <v>15775</v>
      </c>
      <c r="AV27" s="37">
        <v>53677</v>
      </c>
    </row>
    <row r="28" spans="1:48" ht="13.5">
      <c r="A28" s="34"/>
      <c r="B28" s="41" t="s">
        <v>34</v>
      </c>
      <c r="C28" s="54"/>
      <c r="D28" s="33"/>
      <c r="E28" s="28"/>
      <c r="F28" s="28"/>
      <c r="G28" s="12"/>
      <c r="H28" s="28"/>
      <c r="I28" s="28"/>
      <c r="J28" s="12"/>
      <c r="K28" s="28"/>
      <c r="L28" s="28"/>
      <c r="M28" s="12"/>
      <c r="N28" s="28"/>
      <c r="O28" s="28"/>
      <c r="P28" s="12"/>
      <c r="Q28" s="28"/>
      <c r="R28" s="28"/>
      <c r="S28" s="12"/>
      <c r="T28" s="28"/>
      <c r="U28" s="28"/>
      <c r="V28" s="12"/>
      <c r="W28" s="28"/>
      <c r="X28" s="28"/>
      <c r="Y28" s="12"/>
      <c r="Z28" s="28"/>
      <c r="AA28" s="28"/>
      <c r="AB28" s="29"/>
      <c r="AC28" s="28"/>
      <c r="AD28" s="28"/>
      <c r="AE28" s="64" t="s">
        <v>78</v>
      </c>
      <c r="AF28" s="28">
        <v>733</v>
      </c>
      <c r="AG28" s="28">
        <v>4330</v>
      </c>
      <c r="AH28" s="64"/>
      <c r="AI28" s="28"/>
      <c r="AJ28" s="28"/>
      <c r="AK28" s="64"/>
      <c r="AL28" s="74"/>
      <c r="AM28" s="28"/>
      <c r="AN28" s="64" t="s">
        <v>93</v>
      </c>
      <c r="AO28" s="37">
        <v>1826</v>
      </c>
      <c r="AP28" s="28">
        <v>7821</v>
      </c>
      <c r="AQ28" s="64" t="s">
        <v>99</v>
      </c>
      <c r="AR28" s="37">
        <v>869</v>
      </c>
      <c r="AS28" s="28">
        <v>3482</v>
      </c>
      <c r="AT28" s="64"/>
      <c r="AU28" s="37"/>
      <c r="AV28" s="28"/>
    </row>
    <row r="29" spans="1:48" ht="13.5">
      <c r="A29" s="34"/>
      <c r="B29" s="51" t="s">
        <v>59</v>
      </c>
      <c r="C29" s="52"/>
      <c r="D29" s="33"/>
      <c r="E29" s="27"/>
      <c r="F29" s="27"/>
      <c r="G29" s="12"/>
      <c r="H29" s="27"/>
      <c r="I29" s="27"/>
      <c r="J29" s="12"/>
      <c r="K29" s="27"/>
      <c r="L29" s="27"/>
      <c r="M29" s="12"/>
      <c r="N29" s="27"/>
      <c r="O29" s="27"/>
      <c r="P29" s="12"/>
      <c r="Q29" s="27"/>
      <c r="R29" s="27"/>
      <c r="S29" s="12"/>
      <c r="T29" s="27"/>
      <c r="U29" s="27"/>
      <c r="V29" s="12"/>
      <c r="W29" s="27"/>
      <c r="X29" s="27"/>
      <c r="Y29" s="12"/>
      <c r="Z29" s="27"/>
      <c r="AA29" s="27"/>
      <c r="AB29" s="29"/>
      <c r="AC29" s="27"/>
      <c r="AD29" s="27"/>
      <c r="AE29" s="23"/>
      <c r="AF29" s="27"/>
      <c r="AG29" s="27"/>
      <c r="AH29" s="23"/>
      <c r="AI29" s="27"/>
      <c r="AJ29" s="27"/>
      <c r="AK29" s="23"/>
      <c r="AL29" s="27"/>
      <c r="AM29" s="27"/>
      <c r="AN29" s="23"/>
      <c r="AO29" s="27"/>
      <c r="AP29" s="27"/>
      <c r="AQ29" s="23"/>
      <c r="AR29" s="27"/>
      <c r="AS29" s="27"/>
      <c r="AT29" s="23"/>
      <c r="AU29" s="27"/>
      <c r="AV29" s="27"/>
    </row>
    <row r="30" spans="1:48" ht="13.5">
      <c r="A30" s="34"/>
      <c r="B30" s="55" t="s">
        <v>60</v>
      </c>
      <c r="C30" s="52"/>
      <c r="D30" s="33"/>
      <c r="E30" s="27"/>
      <c r="F30" s="27"/>
      <c r="G30" s="12"/>
      <c r="H30" s="27"/>
      <c r="I30" s="27"/>
      <c r="J30" s="12"/>
      <c r="K30" s="27"/>
      <c r="L30" s="27"/>
      <c r="M30" s="12"/>
      <c r="N30" s="27"/>
      <c r="O30" s="27"/>
      <c r="P30" s="12"/>
      <c r="Q30" s="27"/>
      <c r="R30" s="27"/>
      <c r="S30" s="12"/>
      <c r="T30" s="27"/>
      <c r="U30" s="27"/>
      <c r="V30" s="12"/>
      <c r="W30" s="27"/>
      <c r="X30" s="27"/>
      <c r="Y30" s="12"/>
      <c r="Z30" s="27"/>
      <c r="AA30" s="27"/>
      <c r="AB30" s="29"/>
      <c r="AC30" s="27"/>
      <c r="AD30" s="27"/>
      <c r="AE30" s="23"/>
      <c r="AF30" s="27"/>
      <c r="AG30" s="27"/>
      <c r="AH30" s="23"/>
      <c r="AI30" s="27"/>
      <c r="AJ30" s="27"/>
      <c r="AK30" s="23"/>
      <c r="AL30" s="27"/>
      <c r="AM30" s="27"/>
      <c r="AN30" s="23"/>
      <c r="AO30" s="27"/>
      <c r="AP30" s="27"/>
      <c r="AQ30" s="23"/>
      <c r="AR30" s="27"/>
      <c r="AS30" s="27"/>
      <c r="AT30" s="23"/>
      <c r="AU30" s="27"/>
      <c r="AV30" s="27"/>
    </row>
    <row r="31" spans="1:48" ht="13.5">
      <c r="A31" s="34"/>
      <c r="B31" s="51" t="s">
        <v>61</v>
      </c>
      <c r="C31" s="53"/>
      <c r="D31" s="3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9"/>
      <c r="AC31" s="12"/>
      <c r="AD31" s="12"/>
      <c r="AE31" s="23"/>
      <c r="AF31" s="12"/>
      <c r="AG31" s="12"/>
      <c r="AH31" s="23"/>
      <c r="AI31" s="12"/>
      <c r="AJ31" s="12"/>
      <c r="AK31" s="23"/>
      <c r="AL31" s="12"/>
      <c r="AM31" s="12"/>
      <c r="AN31" s="23"/>
      <c r="AO31" s="12"/>
      <c r="AP31" s="12"/>
      <c r="AQ31" s="23"/>
      <c r="AR31" s="12"/>
      <c r="AS31" s="12"/>
      <c r="AT31" s="23"/>
      <c r="AU31" s="12"/>
      <c r="AV31" s="12"/>
    </row>
    <row r="32" spans="1:48" ht="13.5">
      <c r="A32" s="34"/>
      <c r="B32" s="40"/>
      <c r="C32" s="38"/>
      <c r="D32" s="3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9"/>
      <c r="AC32" s="12"/>
      <c r="AD32" s="12"/>
      <c r="AE32" s="23"/>
      <c r="AF32" s="12"/>
      <c r="AG32" s="12"/>
      <c r="AH32" s="23"/>
      <c r="AI32" s="12"/>
      <c r="AJ32" s="12"/>
      <c r="AK32" s="23"/>
      <c r="AL32" s="12"/>
      <c r="AM32" s="12"/>
      <c r="AN32" s="23"/>
      <c r="AO32" s="12"/>
      <c r="AP32" s="12"/>
      <c r="AQ32" s="23"/>
      <c r="AR32" s="12"/>
      <c r="AS32" s="12"/>
      <c r="AT32" s="23"/>
      <c r="AU32" s="12"/>
      <c r="AV32" s="12"/>
    </row>
    <row r="33" spans="1:48" ht="13.5">
      <c r="A33" s="34"/>
      <c r="B33" s="38"/>
      <c r="C33" s="39"/>
      <c r="D33" s="12"/>
      <c r="E33" s="39"/>
      <c r="F33" s="39"/>
      <c r="G33" s="12"/>
      <c r="H33" s="39"/>
      <c r="I33" s="39"/>
      <c r="J33" s="12"/>
      <c r="K33" s="39"/>
      <c r="L33" s="39"/>
      <c r="M33" s="12"/>
      <c r="N33" s="39"/>
      <c r="O33" s="39"/>
      <c r="P33" s="12"/>
      <c r="Q33" s="39"/>
      <c r="R33" s="39"/>
      <c r="S33" s="12"/>
      <c r="T33" s="39"/>
      <c r="U33" s="39"/>
      <c r="V33" s="12"/>
      <c r="W33" s="39"/>
      <c r="X33" s="39"/>
      <c r="Y33" s="12"/>
      <c r="Z33" s="39"/>
      <c r="AA33" s="39"/>
      <c r="AB33" s="29"/>
      <c r="AC33" s="39"/>
      <c r="AD33" s="39"/>
      <c r="AE33" s="23"/>
      <c r="AF33" s="39"/>
      <c r="AG33" s="39"/>
      <c r="AH33" s="23"/>
      <c r="AI33" s="39"/>
      <c r="AJ33" s="39"/>
      <c r="AK33" s="23"/>
      <c r="AL33" s="39"/>
      <c r="AM33" s="39"/>
      <c r="AN33" s="23"/>
      <c r="AO33" s="39"/>
      <c r="AP33" s="39"/>
      <c r="AQ33" s="23"/>
      <c r="AR33" s="39"/>
      <c r="AS33" s="39"/>
      <c r="AT33" s="23"/>
      <c r="AU33" s="39"/>
      <c r="AV33" s="39"/>
    </row>
    <row r="34" spans="1:48" ht="13.5">
      <c r="A34" s="34"/>
      <c r="B34" s="3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9"/>
      <c r="AC34" s="12"/>
      <c r="AD34" s="12"/>
      <c r="AE34" s="23"/>
      <c r="AF34" s="12"/>
      <c r="AG34" s="12"/>
      <c r="AH34" s="23"/>
      <c r="AI34" s="12"/>
      <c r="AJ34" s="12"/>
      <c r="AK34" s="23"/>
      <c r="AL34" s="12"/>
      <c r="AM34" s="12"/>
      <c r="AN34" s="23"/>
      <c r="AO34" s="12"/>
      <c r="AP34" s="12"/>
      <c r="AQ34" s="23"/>
      <c r="AR34" s="12"/>
      <c r="AS34" s="12"/>
      <c r="AT34" s="23"/>
      <c r="AU34" s="12"/>
      <c r="AV34" s="12"/>
    </row>
    <row r="35" spans="1:48" ht="13.5">
      <c r="A35" s="34"/>
      <c r="B35" s="3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9"/>
      <c r="AC35" s="12"/>
      <c r="AD35" s="12"/>
      <c r="AE35" s="23"/>
      <c r="AF35" s="12"/>
      <c r="AG35" s="12"/>
      <c r="AH35" s="23"/>
      <c r="AI35" s="12"/>
      <c r="AJ35" s="12"/>
      <c r="AK35" s="23"/>
      <c r="AL35" s="12"/>
      <c r="AM35" s="12"/>
      <c r="AN35" s="23"/>
      <c r="AO35" s="12"/>
      <c r="AP35" s="12"/>
      <c r="AQ35" s="23"/>
      <c r="AR35" s="12"/>
      <c r="AS35" s="12"/>
      <c r="AT35" s="23"/>
      <c r="AU35" s="12"/>
      <c r="AV35" s="12"/>
    </row>
    <row r="36" spans="1:48" ht="13.5">
      <c r="A36" s="34"/>
      <c r="B36" s="3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9"/>
      <c r="AC36" s="12"/>
      <c r="AD36" s="12"/>
      <c r="AE36" s="23"/>
      <c r="AF36" s="12"/>
      <c r="AG36" s="12"/>
      <c r="AH36" s="23"/>
      <c r="AI36" s="12"/>
      <c r="AJ36" s="12"/>
      <c r="AK36" s="23"/>
      <c r="AL36" s="12"/>
      <c r="AM36" s="12"/>
      <c r="AN36" s="23"/>
      <c r="AO36" s="12"/>
      <c r="AP36" s="12"/>
      <c r="AQ36" s="23"/>
      <c r="AR36" s="12"/>
      <c r="AS36" s="12"/>
      <c r="AT36" s="23"/>
      <c r="AU36" s="12"/>
      <c r="AV36" s="12"/>
    </row>
    <row r="37" spans="1:48" ht="13.5">
      <c r="A37" s="34"/>
      <c r="B37" s="3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  <c r="AC37" s="12"/>
      <c r="AD37" s="12"/>
      <c r="AE37" s="23"/>
      <c r="AF37" s="12"/>
      <c r="AG37" s="12"/>
      <c r="AH37" s="23"/>
      <c r="AI37" s="12"/>
      <c r="AJ37" s="12"/>
      <c r="AK37" s="23"/>
      <c r="AL37" s="12"/>
      <c r="AM37" s="12"/>
      <c r="AN37" s="23"/>
      <c r="AO37" s="12"/>
      <c r="AP37" s="12"/>
      <c r="AQ37" s="23"/>
      <c r="AR37" s="12"/>
      <c r="AS37" s="12"/>
      <c r="AT37" s="23"/>
      <c r="AU37" s="12"/>
      <c r="AV37" s="12"/>
    </row>
    <row r="38" spans="1:48" ht="13.5">
      <c r="A38" s="34"/>
      <c r="B38" s="3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9"/>
      <c r="AC38" s="12"/>
      <c r="AD38" s="12"/>
      <c r="AE38" s="13"/>
      <c r="AF38" s="12"/>
      <c r="AG38" s="12"/>
      <c r="AH38" s="13"/>
      <c r="AI38" s="12"/>
      <c r="AJ38" s="12"/>
      <c r="AK38" s="13"/>
      <c r="AL38" s="12"/>
      <c r="AM38" s="12"/>
      <c r="AN38" s="13"/>
      <c r="AO38" s="12"/>
      <c r="AP38" s="12"/>
      <c r="AQ38" s="13"/>
      <c r="AR38" s="12"/>
      <c r="AS38" s="12"/>
      <c r="AT38" s="13"/>
      <c r="AU38" s="12"/>
      <c r="AV38" s="12"/>
    </row>
    <row r="39" spans="1:48" ht="13.5">
      <c r="A39" s="34"/>
      <c r="B39" s="3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29"/>
      <c r="AC39" s="12"/>
      <c r="AD39" s="12"/>
      <c r="AE39" s="13"/>
      <c r="AF39" s="12"/>
      <c r="AG39" s="12"/>
      <c r="AH39" s="13"/>
      <c r="AI39" s="12"/>
      <c r="AJ39" s="12"/>
      <c r="AK39" s="13"/>
      <c r="AL39" s="12"/>
      <c r="AM39" s="12"/>
      <c r="AN39" s="13"/>
      <c r="AO39" s="12"/>
      <c r="AP39" s="12"/>
      <c r="AQ39" s="13"/>
      <c r="AR39" s="12"/>
      <c r="AS39" s="12"/>
      <c r="AT39" s="13"/>
      <c r="AU39" s="12"/>
      <c r="AV39" s="12"/>
    </row>
    <row r="40" spans="1:48" ht="13.5">
      <c r="A40" s="34"/>
      <c r="B40" s="3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29"/>
      <c r="AC40" s="12"/>
      <c r="AD40" s="12"/>
      <c r="AE40" s="13"/>
      <c r="AF40" s="12"/>
      <c r="AG40" s="12"/>
      <c r="AH40" s="13"/>
      <c r="AI40" s="12"/>
      <c r="AJ40" s="12"/>
      <c r="AK40" s="13"/>
      <c r="AL40" s="12"/>
      <c r="AM40" s="12"/>
      <c r="AN40" s="13"/>
      <c r="AO40" s="12"/>
      <c r="AP40" s="12"/>
      <c r="AQ40" s="13"/>
      <c r="AR40" s="12"/>
      <c r="AS40" s="12"/>
      <c r="AT40" s="13"/>
      <c r="AU40" s="12"/>
      <c r="AV40" s="12"/>
    </row>
    <row r="41" spans="1:48" ht="13.5">
      <c r="A41" s="34"/>
      <c r="B41" s="3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29"/>
      <c r="AC41" s="12"/>
      <c r="AD41" s="12"/>
      <c r="AE41" s="13"/>
      <c r="AF41" s="12"/>
      <c r="AG41" s="12"/>
      <c r="AH41" s="13"/>
      <c r="AI41" s="12"/>
      <c r="AJ41" s="12"/>
      <c r="AK41" s="13"/>
      <c r="AL41" s="12"/>
      <c r="AM41" s="12"/>
      <c r="AN41" s="13"/>
      <c r="AO41" s="12"/>
      <c r="AP41" s="12"/>
      <c r="AQ41" s="13"/>
      <c r="AR41" s="12"/>
      <c r="AS41" s="12"/>
      <c r="AT41" s="13"/>
      <c r="AU41" s="12"/>
      <c r="AV41" s="12"/>
    </row>
    <row r="42" spans="1:48" ht="13.5">
      <c r="A42" s="35"/>
      <c r="B42" s="3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29"/>
      <c r="AC42" s="12"/>
      <c r="AD42" s="12"/>
      <c r="AE42" s="13"/>
      <c r="AF42" s="12"/>
      <c r="AG42" s="12"/>
      <c r="AH42" s="13"/>
      <c r="AI42" s="12"/>
      <c r="AJ42" s="12"/>
      <c r="AK42" s="13"/>
      <c r="AL42" s="12"/>
      <c r="AM42" s="12"/>
      <c r="AN42" s="13"/>
      <c r="AO42" s="12"/>
      <c r="AP42" s="12"/>
      <c r="AQ42" s="13"/>
      <c r="AR42" s="12"/>
      <c r="AS42" s="12"/>
      <c r="AT42" s="13"/>
      <c r="AU42" s="12"/>
      <c r="AV42" s="12"/>
    </row>
  </sheetData>
  <sheetProtection/>
  <mergeCells count="63">
    <mergeCell ref="AH1:AJ1"/>
    <mergeCell ref="AH2:AJ2"/>
    <mergeCell ref="AH3:AJ3"/>
    <mergeCell ref="AH22:AI22"/>
    <mergeCell ref="D22:E22"/>
    <mergeCell ref="B3:C3"/>
    <mergeCell ref="B2:C2"/>
    <mergeCell ref="B1:C1"/>
    <mergeCell ref="D1:F1"/>
    <mergeCell ref="D2:F2"/>
    <mergeCell ref="D3:F3"/>
    <mergeCell ref="G22:H22"/>
    <mergeCell ref="G3:I3"/>
    <mergeCell ref="G2:I2"/>
    <mergeCell ref="G1:I1"/>
    <mergeCell ref="J22:K22"/>
    <mergeCell ref="J3:L3"/>
    <mergeCell ref="J2:L2"/>
    <mergeCell ref="J1:L1"/>
    <mergeCell ref="M22:N22"/>
    <mergeCell ref="M3:O3"/>
    <mergeCell ref="M2:O2"/>
    <mergeCell ref="M1:O1"/>
    <mergeCell ref="P3:R3"/>
    <mergeCell ref="P2:R2"/>
    <mergeCell ref="P1:R1"/>
    <mergeCell ref="P22:Q22"/>
    <mergeCell ref="S22:T22"/>
    <mergeCell ref="S3:U3"/>
    <mergeCell ref="S2:U2"/>
    <mergeCell ref="S1:U1"/>
    <mergeCell ref="V22:W22"/>
    <mergeCell ref="V3:X3"/>
    <mergeCell ref="V2:X2"/>
    <mergeCell ref="V1:X1"/>
    <mergeCell ref="AK3:AM3"/>
    <mergeCell ref="AK22:AL22"/>
    <mergeCell ref="Y22:Z22"/>
    <mergeCell ref="Y3:AA3"/>
    <mergeCell ref="Y2:AA2"/>
    <mergeCell ref="Y1:AA1"/>
    <mergeCell ref="AB22:AC22"/>
    <mergeCell ref="AB3:AD3"/>
    <mergeCell ref="AB2:AD2"/>
    <mergeCell ref="AB1:AD1"/>
    <mergeCell ref="AN1:AP1"/>
    <mergeCell ref="AN2:AP2"/>
    <mergeCell ref="AN3:AP3"/>
    <mergeCell ref="AN22:AO22"/>
    <mergeCell ref="AE22:AF22"/>
    <mergeCell ref="AE3:AG3"/>
    <mergeCell ref="AE2:AG2"/>
    <mergeCell ref="AE1:AG1"/>
    <mergeCell ref="AK1:AM1"/>
    <mergeCell ref="AK2:AM2"/>
    <mergeCell ref="AQ1:AS1"/>
    <mergeCell ref="AQ2:AS2"/>
    <mergeCell ref="AQ3:AS3"/>
    <mergeCell ref="AQ22:AR22"/>
    <mergeCell ref="AT1:AV1"/>
    <mergeCell ref="AT2:AV2"/>
    <mergeCell ref="AT3:AV3"/>
    <mergeCell ref="AT22:AU22"/>
  </mergeCells>
  <printOptions/>
  <pageMargins left="0.31496062992125984" right="0.1968503937007874" top="0.1968503937007874" bottom="0.1968503937007874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那覇市役所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那覇市役所</dc:creator>
  <cp:keywords/>
  <dc:description/>
  <cp:lastModifiedBy>user</cp:lastModifiedBy>
  <cp:lastPrinted>2005-03-01T05:58:55Z</cp:lastPrinted>
  <dcterms:created xsi:type="dcterms:W3CDTF">1998-09-27T01:15:42Z</dcterms:created>
  <dcterms:modified xsi:type="dcterms:W3CDTF">2022-11-15T07:34:48Z</dcterms:modified>
  <cp:category/>
  <cp:version/>
  <cp:contentType/>
  <cp:contentStatus/>
</cp:coreProperties>
</file>